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updateLinks="never" defaultThemeVersion="124226"/>
  <mc:AlternateContent xmlns:mc="http://schemas.openxmlformats.org/markup-compatibility/2006">
    <mc:Choice Requires="x15">
      <x15ac:absPath xmlns:x15ac="http://schemas.microsoft.com/office/spreadsheetml/2010/11/ac" url="https://gets.sharepoint.com/sites/SWAR/SWAR/Next Gen (new ERP)/FS request form/"/>
    </mc:Choice>
  </mc:AlternateContent>
  <xr:revisionPtr revIDLastSave="1100" documentId="8_{BB0DB279-5197-4332-894D-040C94ED52E7}" xr6:coauthVersionLast="47" xr6:coauthVersionMax="47" xr10:uidLastSave="{7FA237F1-66B6-4BC1-AE62-14F591C705D4}"/>
  <bookViews>
    <workbookView xWindow="-28920" yWindow="-120" windowWidth="29040" windowHeight="15720" tabRatio="768" xr2:uid="{00000000-000D-0000-FFFF-FFFF00000000}"/>
  </bookViews>
  <sheets>
    <sheet name="Form Instructions" sheetId="1" r:id="rId1"/>
    <sheet name="Form Instructions 1" sheetId="2" state="hidden" r:id="rId2"/>
    <sheet name="Form" sheetId="3" r:id="rId3"/>
    <sheet name="GA@WORK-Fund Src request" sheetId="8" r:id="rId4"/>
    <sheet name="Dropdown Lists" sheetId="4" state="hidden" r:id="rId5"/>
    <sheet name="GA@WORK-Other request" sheetId="9" r:id="rId6"/>
    <sheet name="Form Instructions (2)" sheetId="13" state="hidden" r:id="rId7"/>
    <sheet name="Example of Fund Source Request" sheetId="7" r:id="rId8"/>
    <sheet name="OLD-Example of FS Request" sheetId="5" state="hidden" r:id="rId9"/>
    <sheet name="Fund Balance Instructions" sheetId="6" r:id="rId10"/>
    <sheet name="SWAR only - Fund Source" sheetId="10" r:id="rId11"/>
    <sheet name="Pivot" sheetId="11" state="hidden" r:id="rId12"/>
    <sheet name="Sheet2" sheetId="12" state="hidden" r:id="rId13"/>
  </sheets>
  <externalReferences>
    <externalReference r:id="rId14"/>
    <externalReference r:id="rId15"/>
  </externalReferences>
  <definedNames>
    <definedName name="_xlnm._FilterDatabase" localSheetId="11" hidden="1">Pivot!$A$1:$G$1420</definedName>
    <definedName name="_xlnm._FilterDatabase" localSheetId="12" hidden="1">Sheet2!$B$1:$E$58</definedName>
    <definedName name="_xlnm._FilterDatabase" localSheetId="10" hidden="1">'SWAR only - Fund Source'!$A$2:$I$96</definedName>
    <definedName name="AS2DocOpenMode" hidden="1">"AS2DocumentEdit"</definedName>
    <definedName name="Entity1">'[1]Entity List'!$A$2:$A$119</definedName>
    <definedName name="Entity2">'[1]Entity List'!$A$2:$B$119</definedName>
    <definedName name="Entity3">'[1]Entity List'!$A$2:$C$119</definedName>
    <definedName name="FB_Categories">'Fund Balance Instructions'!$B$41:$B$48</definedName>
    <definedName name="NA">'[1]Entity List'!$E$2</definedName>
    <definedName name="_xlnm.Print_Area" localSheetId="7">'Example of Fund Source Request'!$A$1:$P$80</definedName>
    <definedName name="_xlnm.Print_Area" localSheetId="2">Form!$A$1:$P$151</definedName>
    <definedName name="_xlnm.Print_Area" localSheetId="0">'Form Instructions'!$A$14:$D$64</definedName>
    <definedName name="_xlnm.Print_Area" localSheetId="6">'Form Instructions (2)'!$A$14:$D$64</definedName>
    <definedName name="_xlnm.Print_Area" localSheetId="1">'Form Instructions 1'!$A$1:$D$37</definedName>
    <definedName name="_xlnm.Print_Area" localSheetId="9">'Fund Balance Instructions'!$A$1:$N$39</definedName>
    <definedName name="_xlnm.Print_Area" localSheetId="8">'OLD-Example of FS Request'!$A$1:$L$87</definedName>
    <definedName name="Test">#REF!</definedName>
    <definedName name="wrn.Aging._.and._.Trend._.Analysis." localSheetId="0"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N">'[1]Entity List'!$G$2:$G$3</definedName>
    <definedName name="Z_95AEA7F6_35A0_4B86_9806_DAA78DC72018_.wvu.PrintArea" localSheetId="7" hidden="1">'Example of Fund Source Request'!$A$1:$P$80</definedName>
    <definedName name="Z_95AEA7F6_35A0_4B86_9806_DAA78DC72018_.wvu.PrintArea" localSheetId="2" hidden="1">Form!$A$1:$P$151</definedName>
    <definedName name="Z_95AEA7F6_35A0_4B86_9806_DAA78DC72018_.wvu.PrintArea" localSheetId="0" hidden="1">'Form Instructions'!$A$14:$D$64</definedName>
    <definedName name="Z_95AEA7F6_35A0_4B86_9806_DAA78DC72018_.wvu.PrintArea" localSheetId="6" hidden="1">'Form Instructions (2)'!$A$14:$D$64</definedName>
    <definedName name="Z_95AEA7F6_35A0_4B86_9806_DAA78DC72018_.wvu.PrintArea" localSheetId="1" hidden="1">'Form Instructions 1'!$A$1:$D$37</definedName>
    <definedName name="Z_95AEA7F6_35A0_4B86_9806_DAA78DC72018_.wvu.PrintArea" localSheetId="9" hidden="1">'Fund Balance Instructions'!$A$1:$N$39</definedName>
    <definedName name="Z_95AEA7F6_35A0_4B86_9806_DAA78DC72018_.wvu.PrintArea" localSheetId="8" hidden="1">'OLD-Example of FS Request'!$A$1:$L$87</definedName>
  </definedNames>
  <calcPr calcId="191029"/>
  <customWorkbookViews>
    <customWorkbookView name="Williams, Keri - Personal View" guid="{95AEA7F6-35A0-4B86-9806-DAA78DC72018}" mergeInterval="0" personalView="1" maximized="1" xWindow="-8" yWindow="-8" windowWidth="1382" windowHeight="744" tabRatio="76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9" i="8" l="1"/>
  <c r="P9" i="8"/>
  <c r="I151" i="3" l="1"/>
  <c r="J151" i="3" s="1"/>
  <c r="M151" i="3" s="1"/>
  <c r="K151" i="3"/>
  <c r="L151" i="3"/>
  <c r="O151" i="3"/>
  <c r="I152" i="3"/>
  <c r="K152" i="3" s="1"/>
  <c r="J152" i="3"/>
  <c r="L152" i="3"/>
  <c r="M152" i="3"/>
  <c r="O152" i="3"/>
  <c r="I153" i="3"/>
  <c r="J153" i="3"/>
  <c r="K153" i="3"/>
  <c r="L153" i="3"/>
  <c r="M153" i="3"/>
  <c r="O153" i="3"/>
  <c r="I154" i="3"/>
  <c r="J154" i="3"/>
  <c r="M154" i="3" s="1"/>
  <c r="K154" i="3"/>
  <c r="L154" i="3"/>
  <c r="O154" i="3"/>
  <c r="I155" i="3"/>
  <c r="J155" i="3"/>
  <c r="M155" i="3" s="1"/>
  <c r="O155" i="3"/>
  <c r="I156" i="3"/>
  <c r="K156" i="3" s="1"/>
  <c r="J156" i="3"/>
  <c r="M156" i="3" s="1"/>
  <c r="L156" i="3"/>
  <c r="O156" i="3"/>
  <c r="I157" i="3"/>
  <c r="J157" i="3" s="1"/>
  <c r="M157" i="3" s="1"/>
  <c r="O157" i="3"/>
  <c r="I158" i="3"/>
  <c r="J158" i="3"/>
  <c r="K158" i="3"/>
  <c r="M158" i="3"/>
  <c r="O158" i="3"/>
  <c r="I159" i="3"/>
  <c r="J159" i="3" s="1"/>
  <c r="M159" i="3" s="1"/>
  <c r="K159" i="3"/>
  <c r="L159" i="3"/>
  <c r="O159" i="3"/>
  <c r="I160" i="3"/>
  <c r="K160" i="3" s="1"/>
  <c r="J160" i="3"/>
  <c r="M160" i="3" s="1"/>
  <c r="L160" i="3"/>
  <c r="O160" i="3"/>
  <c r="I161" i="3"/>
  <c r="O161" i="3"/>
  <c r="I162" i="3"/>
  <c r="J162" i="3" s="1"/>
  <c r="M162" i="3" s="1"/>
  <c r="O162" i="3"/>
  <c r="I163" i="3"/>
  <c r="K163" i="3" s="1"/>
  <c r="L163" i="3"/>
  <c r="O163" i="3"/>
  <c r="I164" i="3"/>
  <c r="K164" i="3" s="1"/>
  <c r="J164" i="3"/>
  <c r="L164" i="3"/>
  <c r="M164" i="3"/>
  <c r="O164" i="3"/>
  <c r="I165" i="3"/>
  <c r="J165" i="3"/>
  <c r="M165" i="3" s="1"/>
  <c r="K165" i="3"/>
  <c r="L165" i="3"/>
  <c r="O165" i="3"/>
  <c r="I166" i="3"/>
  <c r="J166" i="3"/>
  <c r="M166" i="3" s="1"/>
  <c r="O166" i="3"/>
  <c r="I167" i="3"/>
  <c r="K167" i="3" s="1"/>
  <c r="O167" i="3"/>
  <c r="I168" i="3"/>
  <c r="K168" i="3" s="1"/>
  <c r="J168" i="3"/>
  <c r="M168" i="3" s="1"/>
  <c r="L168" i="3"/>
  <c r="O168" i="3"/>
  <c r="I169" i="3"/>
  <c r="L169" i="3" s="1"/>
  <c r="J169" i="3"/>
  <c r="M169" i="3" s="1"/>
  <c r="K169" i="3"/>
  <c r="O169" i="3"/>
  <c r="I170" i="3"/>
  <c r="J170" i="3" s="1"/>
  <c r="K170" i="3"/>
  <c r="L170" i="3"/>
  <c r="M170" i="3"/>
  <c r="O170" i="3"/>
  <c r="I171" i="3"/>
  <c r="K171" i="3" s="1"/>
  <c r="O171" i="3"/>
  <c r="I172" i="3"/>
  <c r="K172" i="3" s="1"/>
  <c r="J172" i="3"/>
  <c r="L172" i="3"/>
  <c r="M172" i="3"/>
  <c r="O172" i="3"/>
  <c r="I173" i="3"/>
  <c r="J173" i="3" s="1"/>
  <c r="M173" i="3" s="1"/>
  <c r="L173" i="3"/>
  <c r="O173" i="3"/>
  <c r="I174" i="3"/>
  <c r="J174" i="3"/>
  <c r="M174" i="3" s="1"/>
  <c r="K174" i="3"/>
  <c r="L174" i="3"/>
  <c r="O174" i="3"/>
  <c r="I175" i="3"/>
  <c r="K175" i="3" s="1"/>
  <c r="J175" i="3"/>
  <c r="M175" i="3" s="1"/>
  <c r="L175" i="3"/>
  <c r="O175" i="3"/>
  <c r="I176" i="3"/>
  <c r="K176" i="3" s="1"/>
  <c r="J176" i="3"/>
  <c r="M176" i="3" s="1"/>
  <c r="L176" i="3"/>
  <c r="O176" i="3"/>
  <c r="I177" i="3"/>
  <c r="O177" i="3"/>
  <c r="I178" i="3"/>
  <c r="J178" i="3"/>
  <c r="K178" i="3"/>
  <c r="L178" i="3"/>
  <c r="M178" i="3"/>
  <c r="O178" i="3"/>
  <c r="I179" i="3"/>
  <c r="K179" i="3" s="1"/>
  <c r="J179" i="3"/>
  <c r="L179" i="3"/>
  <c r="M179" i="3"/>
  <c r="O179" i="3"/>
  <c r="I180" i="3"/>
  <c r="L180" i="3" s="1"/>
  <c r="J180" i="3"/>
  <c r="M180" i="3" s="1"/>
  <c r="O180" i="3"/>
  <c r="I181" i="3"/>
  <c r="J181" i="3" s="1"/>
  <c r="M181" i="3" s="1"/>
  <c r="K181" i="3"/>
  <c r="L181" i="3"/>
  <c r="O181" i="3"/>
  <c r="I182" i="3"/>
  <c r="J182" i="3" s="1"/>
  <c r="M182" i="3" s="1"/>
  <c r="K182" i="3"/>
  <c r="L182" i="3"/>
  <c r="O182" i="3"/>
  <c r="I183" i="3"/>
  <c r="O183" i="3"/>
  <c r="I184" i="3"/>
  <c r="K184" i="3"/>
  <c r="O184" i="3"/>
  <c r="I185" i="3"/>
  <c r="K185" i="3" s="1"/>
  <c r="J185" i="3"/>
  <c r="M185" i="3"/>
  <c r="O185" i="3"/>
  <c r="I186" i="3"/>
  <c r="O186" i="3"/>
  <c r="I187" i="3"/>
  <c r="K187" i="3" s="1"/>
  <c r="J187" i="3"/>
  <c r="L187" i="3"/>
  <c r="M187" i="3"/>
  <c r="O187" i="3"/>
  <c r="I188" i="3"/>
  <c r="J188" i="3"/>
  <c r="M188" i="3" s="1"/>
  <c r="O188" i="3"/>
  <c r="I189" i="3"/>
  <c r="K189" i="3" s="1"/>
  <c r="J189" i="3"/>
  <c r="M189" i="3" s="1"/>
  <c r="O189" i="3"/>
  <c r="I190" i="3"/>
  <c r="K190" i="3"/>
  <c r="O190" i="3"/>
  <c r="I191" i="3"/>
  <c r="J191" i="3"/>
  <c r="M191" i="3" s="1"/>
  <c r="O191" i="3"/>
  <c r="I192" i="3"/>
  <c r="J192" i="3" s="1"/>
  <c r="K192" i="3"/>
  <c r="L192" i="3"/>
  <c r="M192" i="3"/>
  <c r="O192" i="3"/>
  <c r="I193" i="3"/>
  <c r="J193" i="3" s="1"/>
  <c r="M193" i="3" s="1"/>
  <c r="O193" i="3"/>
  <c r="I194" i="3"/>
  <c r="K194" i="3" s="1"/>
  <c r="O194" i="3"/>
  <c r="I195" i="3"/>
  <c r="K195" i="3"/>
  <c r="O195" i="3"/>
  <c r="I196" i="3"/>
  <c r="J196" i="3" s="1"/>
  <c r="M196" i="3" s="1"/>
  <c r="K196" i="3"/>
  <c r="L196" i="3"/>
  <c r="O196" i="3"/>
  <c r="I197" i="3"/>
  <c r="J197" i="3"/>
  <c r="K197" i="3"/>
  <c r="L197" i="3"/>
  <c r="M197" i="3"/>
  <c r="O197" i="3"/>
  <c r="I198" i="3"/>
  <c r="R197" i="8" s="1"/>
  <c r="L198" i="3"/>
  <c r="O198" i="3"/>
  <c r="I199" i="3"/>
  <c r="O199" i="3"/>
  <c r="I200" i="3"/>
  <c r="J200" i="3" s="1"/>
  <c r="M200" i="3" s="1"/>
  <c r="K200" i="3"/>
  <c r="L200" i="3"/>
  <c r="O200" i="3"/>
  <c r="I201" i="3"/>
  <c r="L201" i="3" s="1"/>
  <c r="J201" i="3"/>
  <c r="M201" i="3" s="1"/>
  <c r="K201" i="3"/>
  <c r="O201" i="3"/>
  <c r="I202" i="3"/>
  <c r="L202" i="3" s="1"/>
  <c r="J202" i="3"/>
  <c r="M202" i="3" s="1"/>
  <c r="O202" i="3"/>
  <c r="I203" i="3"/>
  <c r="J203" i="3" s="1"/>
  <c r="M203" i="3" s="1"/>
  <c r="K203" i="3"/>
  <c r="L203" i="3"/>
  <c r="O203" i="3"/>
  <c r="I204" i="3"/>
  <c r="O204" i="3"/>
  <c r="I205" i="3"/>
  <c r="J205" i="3"/>
  <c r="K205" i="3"/>
  <c r="L205" i="3"/>
  <c r="M205" i="3"/>
  <c r="O205" i="3"/>
  <c r="I206" i="3"/>
  <c r="J206" i="3" s="1"/>
  <c r="K206" i="3"/>
  <c r="L206" i="3"/>
  <c r="M206" i="3"/>
  <c r="O206" i="3"/>
  <c r="I207" i="3"/>
  <c r="L207" i="3" s="1"/>
  <c r="J207" i="3"/>
  <c r="M207" i="3" s="1"/>
  <c r="O207" i="3"/>
  <c r="I208" i="3"/>
  <c r="J208" i="3"/>
  <c r="M208" i="3" s="1"/>
  <c r="K208" i="3"/>
  <c r="L208" i="3"/>
  <c r="O208" i="3"/>
  <c r="I209" i="3"/>
  <c r="J209" i="3"/>
  <c r="M209" i="3" s="1"/>
  <c r="K209" i="3"/>
  <c r="L209" i="3"/>
  <c r="O209" i="3"/>
  <c r="I210" i="3"/>
  <c r="L210" i="3" s="1"/>
  <c r="J210" i="3"/>
  <c r="K210" i="3"/>
  <c r="M210" i="3"/>
  <c r="O210" i="3"/>
  <c r="I211" i="3"/>
  <c r="K211" i="3" s="1"/>
  <c r="O211" i="3"/>
  <c r="I212" i="3"/>
  <c r="L212" i="3"/>
  <c r="O212" i="3"/>
  <c r="I213" i="3"/>
  <c r="L213" i="3" s="1"/>
  <c r="J213" i="3"/>
  <c r="K213" i="3"/>
  <c r="M213" i="3"/>
  <c r="O213" i="3"/>
  <c r="I214" i="3"/>
  <c r="K214" i="3"/>
  <c r="O214" i="3"/>
  <c r="I215" i="3"/>
  <c r="K215" i="3" s="1"/>
  <c r="J215" i="3"/>
  <c r="M215" i="3" s="1"/>
  <c r="L215" i="3"/>
  <c r="O215" i="3"/>
  <c r="I216" i="3"/>
  <c r="K216" i="3" s="1"/>
  <c r="J216" i="3"/>
  <c r="M216" i="3" s="1"/>
  <c r="O216" i="3"/>
  <c r="I217" i="3"/>
  <c r="J217" i="3" s="1"/>
  <c r="M217" i="3"/>
  <c r="O217" i="3"/>
  <c r="I218" i="3"/>
  <c r="J218" i="3" s="1"/>
  <c r="M218" i="3" s="1"/>
  <c r="K218" i="3"/>
  <c r="L218" i="3"/>
  <c r="O218" i="3"/>
  <c r="I219" i="3"/>
  <c r="J219" i="3" s="1"/>
  <c r="M219" i="3" s="1"/>
  <c r="K219" i="3"/>
  <c r="L219" i="3"/>
  <c r="O219" i="3"/>
  <c r="I220" i="3"/>
  <c r="J220" i="3" s="1"/>
  <c r="K220" i="3"/>
  <c r="L220" i="3"/>
  <c r="M220" i="3"/>
  <c r="O220" i="3"/>
  <c r="I221" i="3"/>
  <c r="L221" i="3" s="1"/>
  <c r="J221" i="3"/>
  <c r="M221" i="3" s="1"/>
  <c r="O221" i="3"/>
  <c r="I222" i="3"/>
  <c r="J222" i="3"/>
  <c r="M222" i="3" s="1"/>
  <c r="K222" i="3"/>
  <c r="L222" i="3"/>
  <c r="O222" i="3"/>
  <c r="I223" i="3"/>
  <c r="J223" i="3"/>
  <c r="K223" i="3"/>
  <c r="L223" i="3"/>
  <c r="M223" i="3"/>
  <c r="O223" i="3"/>
  <c r="I224" i="3"/>
  <c r="L224" i="3" s="1"/>
  <c r="J224" i="3"/>
  <c r="K224" i="3"/>
  <c r="M224" i="3"/>
  <c r="O224" i="3"/>
  <c r="I225" i="3"/>
  <c r="J225" i="3" s="1"/>
  <c r="M225" i="3" s="1"/>
  <c r="K225" i="3"/>
  <c r="O225" i="3"/>
  <c r="I226" i="3"/>
  <c r="J226" i="3"/>
  <c r="M226" i="3" s="1"/>
  <c r="K226" i="3"/>
  <c r="L226" i="3"/>
  <c r="O226" i="3"/>
  <c r="I227" i="3"/>
  <c r="J227" i="3"/>
  <c r="K227" i="3"/>
  <c r="L227" i="3"/>
  <c r="M227" i="3"/>
  <c r="O227" i="3"/>
  <c r="I228" i="3"/>
  <c r="J228" i="3" s="1"/>
  <c r="K228" i="3"/>
  <c r="L228" i="3"/>
  <c r="M228" i="3"/>
  <c r="O228" i="3"/>
  <c r="I229" i="3"/>
  <c r="K229" i="3" s="1"/>
  <c r="J229" i="3"/>
  <c r="M229" i="3" s="1"/>
  <c r="O229" i="3"/>
  <c r="I230" i="3"/>
  <c r="K230" i="3" s="1"/>
  <c r="O230" i="3"/>
  <c r="I231" i="3"/>
  <c r="K231" i="3" s="1"/>
  <c r="J231" i="3"/>
  <c r="L231" i="3"/>
  <c r="M231" i="3"/>
  <c r="O231" i="3"/>
  <c r="I232" i="3"/>
  <c r="L232" i="3" s="1"/>
  <c r="O232" i="3"/>
  <c r="I233" i="3"/>
  <c r="K233" i="3" s="1"/>
  <c r="J233" i="3"/>
  <c r="M233" i="3" s="1"/>
  <c r="O233" i="3"/>
  <c r="I234" i="3"/>
  <c r="K234" i="3" s="1"/>
  <c r="J234" i="3"/>
  <c r="M234" i="3" s="1"/>
  <c r="L234" i="3"/>
  <c r="O234" i="3"/>
  <c r="I235" i="3"/>
  <c r="K235" i="3"/>
  <c r="O235" i="3"/>
  <c r="I236" i="3"/>
  <c r="J236" i="3" s="1"/>
  <c r="M236" i="3" s="1"/>
  <c r="K236" i="3"/>
  <c r="O236" i="3"/>
  <c r="I237" i="3"/>
  <c r="K237" i="3" s="1"/>
  <c r="O237" i="3"/>
  <c r="I238" i="3"/>
  <c r="J238" i="3"/>
  <c r="M238" i="3" s="1"/>
  <c r="K238" i="3"/>
  <c r="L238" i="3"/>
  <c r="O238" i="3"/>
  <c r="I239" i="3"/>
  <c r="L239" i="3"/>
  <c r="O239" i="3"/>
  <c r="I240" i="3"/>
  <c r="J240" i="3"/>
  <c r="M240" i="3" s="1"/>
  <c r="K240" i="3"/>
  <c r="L240" i="3"/>
  <c r="O240" i="3"/>
  <c r="I241" i="3"/>
  <c r="J241" i="3" s="1"/>
  <c r="M241" i="3" s="1"/>
  <c r="O241" i="3"/>
  <c r="I242" i="3"/>
  <c r="L242" i="3" s="1"/>
  <c r="K242" i="3"/>
  <c r="O242" i="3"/>
  <c r="I243" i="3"/>
  <c r="L243" i="3" s="1"/>
  <c r="J243" i="3"/>
  <c r="M243" i="3" s="1"/>
  <c r="K243" i="3"/>
  <c r="O243" i="3"/>
  <c r="I244" i="3"/>
  <c r="J244" i="3"/>
  <c r="K244" i="3"/>
  <c r="L244" i="3"/>
  <c r="M244" i="3"/>
  <c r="O244" i="3"/>
  <c r="I245" i="3"/>
  <c r="L245" i="3" s="1"/>
  <c r="J245" i="3"/>
  <c r="M245" i="3" s="1"/>
  <c r="K245" i="3"/>
  <c r="O245" i="3"/>
  <c r="I246" i="3"/>
  <c r="J246" i="3" s="1"/>
  <c r="M246" i="3" s="1"/>
  <c r="O246" i="3"/>
  <c r="I247" i="3"/>
  <c r="J247" i="3" s="1"/>
  <c r="M247" i="3" s="1"/>
  <c r="K247" i="3"/>
  <c r="L247" i="3"/>
  <c r="O247" i="3"/>
  <c r="I248" i="3"/>
  <c r="O248" i="3"/>
  <c r="I249" i="3"/>
  <c r="J249" i="3"/>
  <c r="K249" i="3"/>
  <c r="L249" i="3"/>
  <c r="M249" i="3"/>
  <c r="O249" i="3"/>
  <c r="I250" i="3"/>
  <c r="K250" i="3"/>
  <c r="O250" i="3"/>
  <c r="I251" i="3"/>
  <c r="L251" i="3" s="1"/>
  <c r="J251" i="3"/>
  <c r="K251" i="3"/>
  <c r="M251" i="3"/>
  <c r="O251" i="3"/>
  <c r="I252" i="3"/>
  <c r="J252" i="3"/>
  <c r="M252" i="3" s="1"/>
  <c r="O252" i="3"/>
  <c r="I253" i="3"/>
  <c r="J253" i="3" s="1"/>
  <c r="M253" i="3" s="1"/>
  <c r="K253" i="3"/>
  <c r="L253" i="3"/>
  <c r="O253" i="3"/>
  <c r="I254" i="3"/>
  <c r="K254" i="3"/>
  <c r="O254" i="3"/>
  <c r="I255" i="3"/>
  <c r="K255" i="3" s="1"/>
  <c r="L255" i="3"/>
  <c r="O255" i="3"/>
  <c r="I256" i="3"/>
  <c r="L256" i="3" s="1"/>
  <c r="J256" i="3"/>
  <c r="M256" i="3" s="1"/>
  <c r="K256" i="3"/>
  <c r="O256" i="3"/>
  <c r="I257" i="3"/>
  <c r="L257" i="3" s="1"/>
  <c r="O257" i="3"/>
  <c r="I258" i="3"/>
  <c r="L258" i="3"/>
  <c r="O258" i="3"/>
  <c r="I259" i="3"/>
  <c r="O259" i="3"/>
  <c r="I260" i="3"/>
  <c r="K260" i="3" s="1"/>
  <c r="L260" i="3"/>
  <c r="O260" i="3"/>
  <c r="I261" i="3"/>
  <c r="J261" i="3" s="1"/>
  <c r="K261" i="3"/>
  <c r="L261" i="3"/>
  <c r="M261" i="3"/>
  <c r="O261" i="3"/>
  <c r="I262" i="3"/>
  <c r="J262" i="3" s="1"/>
  <c r="M262" i="3" s="1"/>
  <c r="O262" i="3"/>
  <c r="I263" i="3"/>
  <c r="J263" i="3" s="1"/>
  <c r="M263" i="3" s="1"/>
  <c r="O263" i="3"/>
  <c r="I264" i="3"/>
  <c r="J264" i="3"/>
  <c r="K264" i="3"/>
  <c r="L264" i="3"/>
  <c r="M264" i="3"/>
  <c r="O264" i="3"/>
  <c r="I265" i="3"/>
  <c r="O265" i="3"/>
  <c r="I266" i="3"/>
  <c r="J266" i="3"/>
  <c r="M266" i="3" s="1"/>
  <c r="K266" i="3"/>
  <c r="L266" i="3"/>
  <c r="O266" i="3"/>
  <c r="I267" i="3"/>
  <c r="J267" i="3"/>
  <c r="M267" i="3" s="1"/>
  <c r="K267" i="3"/>
  <c r="L267" i="3"/>
  <c r="O267" i="3"/>
  <c r="I268" i="3"/>
  <c r="L268" i="3" s="1"/>
  <c r="J268" i="3"/>
  <c r="M268" i="3" s="1"/>
  <c r="K268" i="3"/>
  <c r="O268" i="3"/>
  <c r="I269" i="3"/>
  <c r="O269" i="3"/>
  <c r="I270" i="3"/>
  <c r="J270" i="3"/>
  <c r="K270" i="3"/>
  <c r="L270" i="3"/>
  <c r="M270" i="3"/>
  <c r="O270" i="3"/>
  <c r="I271" i="3"/>
  <c r="J271" i="3"/>
  <c r="M271" i="3" s="1"/>
  <c r="K271" i="3"/>
  <c r="L271" i="3"/>
  <c r="O271" i="3"/>
  <c r="I272" i="3"/>
  <c r="J272" i="3" s="1"/>
  <c r="K272" i="3"/>
  <c r="L272" i="3"/>
  <c r="M272" i="3"/>
  <c r="O272" i="3"/>
  <c r="I273" i="3"/>
  <c r="O273" i="3"/>
  <c r="I274" i="3"/>
  <c r="K274" i="3" s="1"/>
  <c r="J274" i="3"/>
  <c r="M274" i="3" s="1"/>
  <c r="O274" i="3"/>
  <c r="I275" i="3"/>
  <c r="L275" i="3" s="1"/>
  <c r="J275" i="3"/>
  <c r="M275" i="3" s="1"/>
  <c r="K275" i="3"/>
  <c r="O275" i="3"/>
  <c r="I276" i="3"/>
  <c r="L276" i="3" s="1"/>
  <c r="J276" i="3"/>
  <c r="M276" i="3" s="1"/>
  <c r="K276" i="3"/>
  <c r="O276" i="3"/>
  <c r="I277" i="3"/>
  <c r="O277" i="3"/>
  <c r="I278" i="3"/>
  <c r="J278" i="3" s="1"/>
  <c r="M278" i="3" s="1"/>
  <c r="O278" i="3"/>
  <c r="I279" i="3"/>
  <c r="L279" i="3" s="1"/>
  <c r="J279" i="3"/>
  <c r="M279" i="3" s="1"/>
  <c r="K279" i="3"/>
  <c r="O279" i="3"/>
  <c r="I280" i="3"/>
  <c r="J280" i="3" s="1"/>
  <c r="M280" i="3"/>
  <c r="O280" i="3"/>
  <c r="I281" i="3"/>
  <c r="J281" i="3" s="1"/>
  <c r="M281" i="3" s="1"/>
  <c r="L281" i="3"/>
  <c r="O281" i="3"/>
  <c r="I282" i="3"/>
  <c r="J282" i="3" s="1"/>
  <c r="M282" i="3" s="1"/>
  <c r="K282" i="3"/>
  <c r="L282" i="3"/>
  <c r="O282" i="3"/>
  <c r="I283" i="3"/>
  <c r="J283" i="3" s="1"/>
  <c r="K283" i="3"/>
  <c r="L283" i="3"/>
  <c r="M283" i="3"/>
  <c r="O283" i="3"/>
  <c r="I284" i="3"/>
  <c r="L284" i="3" s="1"/>
  <c r="J284" i="3"/>
  <c r="M284" i="3" s="1"/>
  <c r="K284" i="3"/>
  <c r="O284" i="3"/>
  <c r="I285" i="3"/>
  <c r="L285" i="3" s="1"/>
  <c r="J285" i="3"/>
  <c r="K285" i="3"/>
  <c r="M285" i="3"/>
  <c r="O285" i="3"/>
  <c r="I286" i="3"/>
  <c r="L286" i="3" s="1"/>
  <c r="J286" i="3"/>
  <c r="K286" i="3"/>
  <c r="M286" i="3"/>
  <c r="O286" i="3"/>
  <c r="I287" i="3"/>
  <c r="L287" i="3" s="1"/>
  <c r="O287" i="3"/>
  <c r="I288" i="3"/>
  <c r="J288" i="3" s="1"/>
  <c r="M288" i="3" s="1"/>
  <c r="L288" i="3"/>
  <c r="O288" i="3"/>
  <c r="I289" i="3"/>
  <c r="K289" i="3" s="1"/>
  <c r="J289" i="3"/>
  <c r="L289" i="3"/>
  <c r="M289" i="3"/>
  <c r="O289" i="3"/>
  <c r="I290" i="3"/>
  <c r="J290" i="3"/>
  <c r="M290" i="3" s="1"/>
  <c r="O290" i="3"/>
  <c r="I291" i="3"/>
  <c r="J291" i="3" s="1"/>
  <c r="M291" i="3" s="1"/>
  <c r="K291" i="3"/>
  <c r="L291" i="3"/>
  <c r="O291" i="3"/>
  <c r="I292" i="3"/>
  <c r="J292" i="3" s="1"/>
  <c r="M292" i="3" s="1"/>
  <c r="O292" i="3"/>
  <c r="I293" i="3"/>
  <c r="K293" i="3" s="1"/>
  <c r="O293" i="3"/>
  <c r="I294" i="3"/>
  <c r="K294" i="3"/>
  <c r="O294" i="3"/>
  <c r="I295" i="3"/>
  <c r="J295" i="3"/>
  <c r="K295" i="3"/>
  <c r="L295" i="3"/>
  <c r="M295" i="3"/>
  <c r="O295" i="3"/>
  <c r="I296" i="3"/>
  <c r="K296" i="3" s="1"/>
  <c r="J296" i="3"/>
  <c r="M296" i="3" s="1"/>
  <c r="O296" i="3"/>
  <c r="I297" i="3"/>
  <c r="O297" i="3"/>
  <c r="I298" i="3"/>
  <c r="K298" i="3"/>
  <c r="O298" i="3"/>
  <c r="I299" i="3"/>
  <c r="J299" i="3"/>
  <c r="M299" i="3" s="1"/>
  <c r="O299" i="3"/>
  <c r="I300" i="3"/>
  <c r="J300" i="3"/>
  <c r="M300" i="3" s="1"/>
  <c r="K300" i="3"/>
  <c r="L300" i="3"/>
  <c r="O300" i="3"/>
  <c r="I301" i="3"/>
  <c r="L301" i="3" s="1"/>
  <c r="J301" i="3"/>
  <c r="M301" i="3" s="1"/>
  <c r="K301" i="3"/>
  <c r="O301" i="3"/>
  <c r="I302" i="3"/>
  <c r="L302" i="3" s="1"/>
  <c r="O302" i="3"/>
  <c r="I303" i="3"/>
  <c r="J303" i="3"/>
  <c r="M303" i="3" s="1"/>
  <c r="K303" i="3"/>
  <c r="L303" i="3"/>
  <c r="O303" i="3"/>
  <c r="I304" i="3"/>
  <c r="L304" i="3" s="1"/>
  <c r="J304" i="3"/>
  <c r="M304" i="3" s="1"/>
  <c r="K304" i="3"/>
  <c r="O304" i="3"/>
  <c r="I305" i="3"/>
  <c r="J305" i="3" s="1"/>
  <c r="K305" i="3"/>
  <c r="L305" i="3"/>
  <c r="M305" i="3"/>
  <c r="O305" i="3"/>
  <c r="I306" i="3"/>
  <c r="J306" i="3" s="1"/>
  <c r="M306" i="3"/>
  <c r="O306" i="3"/>
  <c r="I307" i="3"/>
  <c r="K307" i="3" s="1"/>
  <c r="O307" i="3"/>
  <c r="I308" i="3"/>
  <c r="J308" i="3" s="1"/>
  <c r="M308" i="3" s="1"/>
  <c r="L308" i="3"/>
  <c r="O308" i="3"/>
  <c r="I309" i="3"/>
  <c r="J309" i="3"/>
  <c r="M309" i="3"/>
  <c r="O309" i="3"/>
  <c r="I310" i="3"/>
  <c r="J310" i="3"/>
  <c r="K310" i="3"/>
  <c r="L310" i="3"/>
  <c r="M310" i="3"/>
  <c r="O310" i="3"/>
  <c r="I311" i="3"/>
  <c r="L311" i="3" s="1"/>
  <c r="J311" i="3"/>
  <c r="M311" i="3" s="1"/>
  <c r="O311" i="3"/>
  <c r="I312" i="3"/>
  <c r="L312" i="3" s="1"/>
  <c r="O312" i="3"/>
  <c r="I313" i="3"/>
  <c r="K313" i="3"/>
  <c r="O313" i="3"/>
  <c r="I314" i="3"/>
  <c r="J314" i="3"/>
  <c r="M314" i="3" s="1"/>
  <c r="K314" i="3"/>
  <c r="L314" i="3"/>
  <c r="O314" i="3"/>
  <c r="I315" i="3"/>
  <c r="L315" i="3" s="1"/>
  <c r="J315" i="3"/>
  <c r="M315" i="3" s="1"/>
  <c r="K315" i="3"/>
  <c r="O315" i="3"/>
  <c r="I316" i="3"/>
  <c r="J316" i="3" s="1"/>
  <c r="K316" i="3"/>
  <c r="L316" i="3"/>
  <c r="M316" i="3"/>
  <c r="O316" i="3"/>
  <c r="I317" i="3"/>
  <c r="K317" i="3" s="1"/>
  <c r="J317" i="3"/>
  <c r="L317" i="3"/>
  <c r="M317" i="3"/>
  <c r="O317" i="3"/>
  <c r="I318" i="3"/>
  <c r="J318" i="3"/>
  <c r="M318" i="3" s="1"/>
  <c r="O318" i="3"/>
  <c r="I319" i="3"/>
  <c r="K319" i="3" s="1"/>
  <c r="J319" i="3"/>
  <c r="M319" i="3"/>
  <c r="O319" i="3"/>
  <c r="I320" i="3"/>
  <c r="L320" i="3" s="1"/>
  <c r="J320" i="3"/>
  <c r="M320" i="3" s="1"/>
  <c r="K320" i="3"/>
  <c r="O320" i="3"/>
  <c r="I321" i="3"/>
  <c r="J321" i="3" s="1"/>
  <c r="M321" i="3" s="1"/>
  <c r="K321" i="3"/>
  <c r="L321" i="3"/>
  <c r="O321" i="3"/>
  <c r="I322" i="3"/>
  <c r="J322" i="3"/>
  <c r="M322" i="3" s="1"/>
  <c r="K322" i="3"/>
  <c r="L322" i="3"/>
  <c r="O322" i="3"/>
  <c r="I323" i="3"/>
  <c r="L323" i="3" s="1"/>
  <c r="J323" i="3"/>
  <c r="K323" i="3"/>
  <c r="M323" i="3"/>
  <c r="O323" i="3"/>
  <c r="I324" i="3"/>
  <c r="K324" i="3"/>
  <c r="O324" i="3"/>
  <c r="I325" i="3"/>
  <c r="J325" i="3" s="1"/>
  <c r="M325" i="3" s="1"/>
  <c r="O325" i="3"/>
  <c r="I326" i="3"/>
  <c r="J326" i="3" s="1"/>
  <c r="M326" i="3" s="1"/>
  <c r="O326" i="3"/>
  <c r="I327" i="3"/>
  <c r="O327" i="3"/>
  <c r="I328" i="3"/>
  <c r="L328" i="3" s="1"/>
  <c r="O328" i="3"/>
  <c r="I329" i="3"/>
  <c r="L329" i="3" s="1"/>
  <c r="J329" i="3"/>
  <c r="K329" i="3"/>
  <c r="M329" i="3"/>
  <c r="O329" i="3"/>
  <c r="I330" i="3"/>
  <c r="J330" i="3" s="1"/>
  <c r="M330" i="3" s="1"/>
  <c r="O330" i="3"/>
  <c r="I331" i="3"/>
  <c r="J331" i="3" s="1"/>
  <c r="M331" i="3" s="1"/>
  <c r="O331" i="3"/>
  <c r="I332" i="3"/>
  <c r="K332" i="3" s="1"/>
  <c r="J332" i="3"/>
  <c r="L332" i="3"/>
  <c r="M332" i="3"/>
  <c r="O332" i="3"/>
  <c r="I333" i="3"/>
  <c r="O333" i="3"/>
  <c r="I334" i="3"/>
  <c r="L334" i="3" s="1"/>
  <c r="J334" i="3"/>
  <c r="M334" i="3" s="1"/>
  <c r="O334" i="3"/>
  <c r="I335" i="3"/>
  <c r="J335" i="3" s="1"/>
  <c r="M335" i="3" s="1"/>
  <c r="O335" i="3"/>
  <c r="I336" i="3"/>
  <c r="K336" i="3" s="1"/>
  <c r="L336" i="3"/>
  <c r="O336" i="3"/>
  <c r="I337" i="3"/>
  <c r="K337" i="3" s="1"/>
  <c r="J337" i="3"/>
  <c r="M337" i="3" s="1"/>
  <c r="L337" i="3"/>
  <c r="O337" i="3"/>
  <c r="I338" i="3"/>
  <c r="J338" i="3" s="1"/>
  <c r="K338" i="3"/>
  <c r="L338" i="3"/>
  <c r="M338" i="3"/>
  <c r="O338" i="3"/>
  <c r="I339" i="3"/>
  <c r="J339" i="3" s="1"/>
  <c r="M339" i="3" s="1"/>
  <c r="L339" i="3"/>
  <c r="O339" i="3"/>
  <c r="I340" i="3"/>
  <c r="J340" i="3" s="1"/>
  <c r="M340" i="3" s="1"/>
  <c r="O340" i="3"/>
  <c r="I341" i="3"/>
  <c r="J341" i="3" s="1"/>
  <c r="M341" i="3" s="1"/>
  <c r="O341" i="3"/>
  <c r="I342" i="3"/>
  <c r="L342" i="3" s="1"/>
  <c r="J342" i="3"/>
  <c r="K342" i="3"/>
  <c r="M342" i="3"/>
  <c r="O342" i="3"/>
  <c r="I343" i="3"/>
  <c r="J343" i="3"/>
  <c r="K343" i="3"/>
  <c r="L343" i="3"/>
  <c r="M343" i="3"/>
  <c r="O343" i="3"/>
  <c r="I344" i="3"/>
  <c r="J344" i="3"/>
  <c r="M344" i="3" s="1"/>
  <c r="K344" i="3"/>
  <c r="L344" i="3"/>
  <c r="O344" i="3"/>
  <c r="I345" i="3"/>
  <c r="L345" i="3" s="1"/>
  <c r="J345" i="3"/>
  <c r="M345" i="3" s="1"/>
  <c r="K345" i="3"/>
  <c r="O345" i="3"/>
  <c r="I346" i="3"/>
  <c r="J346" i="3" s="1"/>
  <c r="K346" i="3"/>
  <c r="L346" i="3"/>
  <c r="M346" i="3"/>
  <c r="O346" i="3"/>
  <c r="I347" i="3"/>
  <c r="J347" i="3"/>
  <c r="K347" i="3"/>
  <c r="L347" i="3"/>
  <c r="M347" i="3"/>
  <c r="O347" i="3"/>
  <c r="I348" i="3"/>
  <c r="J348" i="3"/>
  <c r="M348" i="3" s="1"/>
  <c r="K348" i="3"/>
  <c r="L348" i="3"/>
  <c r="O348" i="3"/>
  <c r="I349" i="3"/>
  <c r="J349" i="3" s="1"/>
  <c r="K349" i="3"/>
  <c r="L349" i="3"/>
  <c r="M349" i="3"/>
  <c r="O349" i="3"/>
  <c r="I350" i="3"/>
  <c r="J350" i="3"/>
  <c r="K350" i="3"/>
  <c r="L350" i="3"/>
  <c r="M350" i="3"/>
  <c r="O350" i="3"/>
  <c r="I351" i="3"/>
  <c r="J351" i="3"/>
  <c r="K351" i="3"/>
  <c r="L351" i="3"/>
  <c r="M351" i="3"/>
  <c r="O351" i="3"/>
  <c r="I352" i="3"/>
  <c r="O352" i="3"/>
  <c r="I353" i="3"/>
  <c r="L353" i="3" s="1"/>
  <c r="J353" i="3"/>
  <c r="M353" i="3" s="1"/>
  <c r="O353" i="3"/>
  <c r="I354" i="3"/>
  <c r="J354" i="3"/>
  <c r="K354" i="3"/>
  <c r="L354" i="3"/>
  <c r="M354" i="3"/>
  <c r="O354" i="3"/>
  <c r="I355" i="3"/>
  <c r="L355" i="3" s="1"/>
  <c r="J355" i="3"/>
  <c r="M355" i="3" s="1"/>
  <c r="K355" i="3"/>
  <c r="O355" i="3"/>
  <c r="I356" i="3"/>
  <c r="K356" i="3"/>
  <c r="O356" i="3"/>
  <c r="I357" i="3"/>
  <c r="J357" i="3" s="1"/>
  <c r="K357" i="3"/>
  <c r="L357" i="3"/>
  <c r="M357" i="3"/>
  <c r="O357" i="3"/>
  <c r="I358" i="3"/>
  <c r="J358" i="3"/>
  <c r="M358" i="3" s="1"/>
  <c r="O358" i="3"/>
  <c r="I359" i="3"/>
  <c r="J359" i="3"/>
  <c r="M359" i="3" s="1"/>
  <c r="K359" i="3"/>
  <c r="L359" i="3"/>
  <c r="O359" i="3"/>
  <c r="I360" i="3"/>
  <c r="L360" i="3"/>
  <c r="O360" i="3"/>
  <c r="I361" i="3"/>
  <c r="J361" i="3" s="1"/>
  <c r="M361" i="3"/>
  <c r="O361" i="3"/>
  <c r="I362" i="3"/>
  <c r="L362" i="3" s="1"/>
  <c r="J362" i="3"/>
  <c r="M362" i="3" s="1"/>
  <c r="O362" i="3"/>
  <c r="I363" i="3"/>
  <c r="L363" i="3" s="1"/>
  <c r="J363" i="3"/>
  <c r="M363" i="3" s="1"/>
  <c r="O363" i="3"/>
  <c r="I364" i="3"/>
  <c r="L364" i="3" s="1"/>
  <c r="J364" i="3"/>
  <c r="M364" i="3" s="1"/>
  <c r="K364" i="3"/>
  <c r="O364" i="3"/>
  <c r="I365" i="3"/>
  <c r="O365" i="3"/>
  <c r="I366" i="3"/>
  <c r="L366" i="3" s="1"/>
  <c r="J366" i="3"/>
  <c r="M366" i="3" s="1"/>
  <c r="K366" i="3"/>
  <c r="O366" i="3"/>
  <c r="I367" i="3"/>
  <c r="J367" i="3"/>
  <c r="M367" i="3"/>
  <c r="O367" i="3"/>
  <c r="I368" i="3"/>
  <c r="J368" i="3" s="1"/>
  <c r="M368" i="3" s="1"/>
  <c r="K368" i="3"/>
  <c r="L368" i="3"/>
  <c r="O368" i="3"/>
  <c r="I369" i="3"/>
  <c r="L369" i="3" s="1"/>
  <c r="J369" i="3"/>
  <c r="M369" i="3" s="1"/>
  <c r="O369" i="3"/>
  <c r="I370" i="3"/>
  <c r="J370" i="3"/>
  <c r="M370" i="3" s="1"/>
  <c r="K370" i="3"/>
  <c r="L370" i="3"/>
  <c r="O370" i="3"/>
  <c r="I371" i="3"/>
  <c r="K371" i="3"/>
  <c r="O371" i="3"/>
  <c r="I372" i="3"/>
  <c r="L372" i="3" s="1"/>
  <c r="J372" i="3"/>
  <c r="K372" i="3"/>
  <c r="M372" i="3"/>
  <c r="O372" i="3"/>
  <c r="I373" i="3"/>
  <c r="L373" i="3" s="1"/>
  <c r="J373" i="3"/>
  <c r="M373" i="3" s="1"/>
  <c r="K373" i="3"/>
  <c r="O373" i="3"/>
  <c r="I374" i="3"/>
  <c r="J374" i="3"/>
  <c r="K374" i="3"/>
  <c r="L374" i="3"/>
  <c r="M374" i="3"/>
  <c r="O374" i="3"/>
  <c r="I375" i="3"/>
  <c r="O375" i="3"/>
  <c r="I376" i="3"/>
  <c r="K376" i="3" s="1"/>
  <c r="J376" i="3"/>
  <c r="M376" i="3" s="1"/>
  <c r="O376" i="3"/>
  <c r="I377" i="3"/>
  <c r="L377" i="3" s="1"/>
  <c r="J377" i="3"/>
  <c r="M377" i="3" s="1"/>
  <c r="K377" i="3"/>
  <c r="O377" i="3"/>
  <c r="I378" i="3"/>
  <c r="L378" i="3" s="1"/>
  <c r="K378" i="3"/>
  <c r="O378" i="3"/>
  <c r="I379" i="3"/>
  <c r="L379" i="3" s="1"/>
  <c r="O379" i="3"/>
  <c r="I380" i="3"/>
  <c r="K380" i="3" s="1"/>
  <c r="J380" i="3"/>
  <c r="L380" i="3"/>
  <c r="M380" i="3"/>
  <c r="O380" i="3"/>
  <c r="I381" i="3"/>
  <c r="J381" i="3"/>
  <c r="K381" i="3"/>
  <c r="L381" i="3"/>
  <c r="M381" i="3"/>
  <c r="O381" i="3"/>
  <c r="I382" i="3"/>
  <c r="O382" i="3"/>
  <c r="I383" i="3"/>
  <c r="J383" i="3" s="1"/>
  <c r="M383" i="3" s="1"/>
  <c r="K383" i="3"/>
  <c r="O383" i="3"/>
  <c r="I384" i="3"/>
  <c r="O384" i="3"/>
  <c r="I385" i="3"/>
  <c r="J385" i="3" s="1"/>
  <c r="M385" i="3" s="1"/>
  <c r="O385" i="3"/>
  <c r="I386" i="3"/>
  <c r="L386" i="3" s="1"/>
  <c r="O386" i="3"/>
  <c r="I387" i="3"/>
  <c r="J387" i="3"/>
  <c r="K387" i="3"/>
  <c r="L387" i="3"/>
  <c r="M387" i="3"/>
  <c r="O387" i="3"/>
  <c r="I388" i="3"/>
  <c r="J388" i="3"/>
  <c r="K388" i="3"/>
  <c r="L388" i="3"/>
  <c r="M388" i="3"/>
  <c r="O388" i="3"/>
  <c r="I389" i="3"/>
  <c r="L389" i="3" s="1"/>
  <c r="O389" i="3"/>
  <c r="I390" i="3"/>
  <c r="J390" i="3" s="1"/>
  <c r="M390" i="3" s="1"/>
  <c r="K390" i="3"/>
  <c r="O390" i="3"/>
  <c r="I391" i="3"/>
  <c r="J391" i="3"/>
  <c r="K391" i="3"/>
  <c r="L391" i="3"/>
  <c r="M391" i="3"/>
  <c r="O391" i="3"/>
  <c r="I392" i="3"/>
  <c r="J392" i="3"/>
  <c r="K392" i="3"/>
  <c r="L392" i="3"/>
  <c r="M392" i="3"/>
  <c r="O392" i="3"/>
  <c r="I393" i="3"/>
  <c r="J393" i="3" s="1"/>
  <c r="K393" i="3"/>
  <c r="L393" i="3"/>
  <c r="M393" i="3"/>
  <c r="O393" i="3"/>
  <c r="I394" i="3"/>
  <c r="L394" i="3" s="1"/>
  <c r="J394" i="3"/>
  <c r="M394" i="3" s="1"/>
  <c r="K394" i="3"/>
  <c r="O394" i="3"/>
  <c r="I395" i="3"/>
  <c r="J395" i="3"/>
  <c r="K395" i="3"/>
  <c r="L395" i="3"/>
  <c r="M395" i="3"/>
  <c r="O395" i="3"/>
  <c r="I396" i="3"/>
  <c r="J396" i="3"/>
  <c r="K396" i="3"/>
  <c r="L396" i="3"/>
  <c r="M396" i="3"/>
  <c r="O396" i="3"/>
  <c r="I397" i="3"/>
  <c r="L397" i="3" s="1"/>
  <c r="O397" i="3"/>
  <c r="I398" i="3"/>
  <c r="J398" i="3"/>
  <c r="M398" i="3" s="1"/>
  <c r="O398" i="3"/>
  <c r="I399" i="3"/>
  <c r="J399" i="3"/>
  <c r="M399" i="3" s="1"/>
  <c r="K399" i="3"/>
  <c r="L399" i="3"/>
  <c r="O399" i="3"/>
  <c r="I400" i="3"/>
  <c r="O400" i="3"/>
  <c r="I401" i="3"/>
  <c r="J401" i="3" s="1"/>
  <c r="M401" i="3" s="1"/>
  <c r="K401" i="3"/>
  <c r="L401" i="3"/>
  <c r="O401" i="3"/>
  <c r="I402" i="3"/>
  <c r="J402" i="3" s="1"/>
  <c r="M402" i="3" s="1"/>
  <c r="O402" i="3"/>
  <c r="I403" i="3"/>
  <c r="J403" i="3" s="1"/>
  <c r="M403" i="3" s="1"/>
  <c r="K403" i="3"/>
  <c r="L403" i="3"/>
  <c r="O403" i="3"/>
  <c r="I404" i="3"/>
  <c r="J404" i="3" s="1"/>
  <c r="M404" i="3" s="1"/>
  <c r="O404" i="3"/>
  <c r="I405" i="3"/>
  <c r="L405" i="3" s="1"/>
  <c r="J405" i="3"/>
  <c r="M405" i="3" s="1"/>
  <c r="K405" i="3"/>
  <c r="O405" i="3"/>
  <c r="I406" i="3"/>
  <c r="L406" i="3" s="1"/>
  <c r="O406" i="3"/>
  <c r="I407" i="3"/>
  <c r="L407" i="3" s="1"/>
  <c r="O407" i="3"/>
  <c r="I408" i="3"/>
  <c r="L408" i="3" s="1"/>
  <c r="J408" i="3"/>
  <c r="M408" i="3"/>
  <c r="O408" i="3"/>
  <c r="I409" i="3"/>
  <c r="J409" i="3"/>
  <c r="K409" i="3"/>
  <c r="L409" i="3"/>
  <c r="M409" i="3"/>
  <c r="O409" i="3"/>
  <c r="I410" i="3"/>
  <c r="K410" i="3" s="1"/>
  <c r="O410" i="3"/>
  <c r="I411" i="3"/>
  <c r="O411" i="3"/>
  <c r="I412" i="3"/>
  <c r="J412" i="3" s="1"/>
  <c r="K412" i="3"/>
  <c r="L412" i="3"/>
  <c r="M412" i="3"/>
  <c r="O412" i="3"/>
  <c r="I413" i="3"/>
  <c r="L413" i="3" s="1"/>
  <c r="O413" i="3"/>
  <c r="I414" i="3"/>
  <c r="K414" i="3" s="1"/>
  <c r="O414" i="3"/>
  <c r="I415" i="3"/>
  <c r="K415" i="3"/>
  <c r="O415" i="3"/>
  <c r="I416" i="3"/>
  <c r="J416" i="3" s="1"/>
  <c r="M416" i="3" s="1"/>
  <c r="K416" i="3"/>
  <c r="L416" i="3"/>
  <c r="O416" i="3"/>
  <c r="I417" i="3"/>
  <c r="J417" i="3" s="1"/>
  <c r="M417" i="3" s="1"/>
  <c r="O417" i="3"/>
  <c r="I418" i="3"/>
  <c r="J418" i="3" s="1"/>
  <c r="L418" i="3"/>
  <c r="M418" i="3"/>
  <c r="O418" i="3"/>
  <c r="I419" i="3"/>
  <c r="K419" i="3"/>
  <c r="O419" i="3"/>
  <c r="I420" i="3"/>
  <c r="J420" i="3" s="1"/>
  <c r="M420" i="3"/>
  <c r="O420" i="3"/>
  <c r="I421" i="3"/>
  <c r="L421" i="3" s="1"/>
  <c r="J421" i="3"/>
  <c r="M421" i="3" s="1"/>
  <c r="K421" i="3"/>
  <c r="O421" i="3"/>
  <c r="I422" i="3"/>
  <c r="L422" i="3" s="1"/>
  <c r="J422" i="3"/>
  <c r="M422" i="3" s="1"/>
  <c r="K422" i="3"/>
  <c r="O422" i="3"/>
  <c r="I423" i="3"/>
  <c r="L423" i="3"/>
  <c r="O423" i="3"/>
  <c r="I424" i="3"/>
  <c r="O424" i="3"/>
  <c r="I425" i="3"/>
  <c r="J425" i="3"/>
  <c r="M425" i="3" s="1"/>
  <c r="K425" i="3"/>
  <c r="L425" i="3"/>
  <c r="O425" i="3"/>
  <c r="I426" i="3"/>
  <c r="J426" i="3" s="1"/>
  <c r="K426" i="3"/>
  <c r="L426" i="3"/>
  <c r="M426" i="3"/>
  <c r="O426" i="3"/>
  <c r="I427" i="3"/>
  <c r="J427" i="3" s="1"/>
  <c r="M427" i="3" s="1"/>
  <c r="O427" i="3"/>
  <c r="I428" i="3"/>
  <c r="O428" i="3"/>
  <c r="I429" i="3"/>
  <c r="J429" i="3" s="1"/>
  <c r="M429" i="3" s="1"/>
  <c r="K429" i="3"/>
  <c r="L429" i="3"/>
  <c r="O429" i="3"/>
  <c r="I430" i="3"/>
  <c r="L430" i="3" s="1"/>
  <c r="J430" i="3"/>
  <c r="K430" i="3"/>
  <c r="M430" i="3"/>
  <c r="O430" i="3"/>
  <c r="I431" i="3"/>
  <c r="J431" i="3"/>
  <c r="K431" i="3"/>
  <c r="L431" i="3"/>
  <c r="M431" i="3"/>
  <c r="O431" i="3"/>
  <c r="I432" i="3"/>
  <c r="J432" i="3" s="1"/>
  <c r="M432" i="3" s="1"/>
  <c r="O432" i="3"/>
  <c r="I433" i="3"/>
  <c r="L433" i="3" s="1"/>
  <c r="J433" i="3"/>
  <c r="M433" i="3" s="1"/>
  <c r="K433" i="3"/>
  <c r="O433" i="3"/>
  <c r="I434" i="3"/>
  <c r="J434" i="3" s="1"/>
  <c r="K434" i="3"/>
  <c r="L434" i="3"/>
  <c r="M434" i="3"/>
  <c r="O434" i="3"/>
  <c r="I435" i="3"/>
  <c r="J435" i="3"/>
  <c r="K435" i="3"/>
  <c r="L435" i="3"/>
  <c r="M435" i="3"/>
  <c r="O435" i="3"/>
  <c r="I436" i="3"/>
  <c r="O436" i="3"/>
  <c r="I437" i="3"/>
  <c r="J437" i="3" s="1"/>
  <c r="M437" i="3" s="1"/>
  <c r="O437" i="3"/>
  <c r="I438" i="3"/>
  <c r="J438" i="3"/>
  <c r="M438" i="3" s="1"/>
  <c r="K438" i="3"/>
  <c r="L438" i="3"/>
  <c r="O438" i="3"/>
  <c r="I439" i="3"/>
  <c r="K439" i="3" s="1"/>
  <c r="J439" i="3"/>
  <c r="M439" i="3" s="1"/>
  <c r="O439" i="3"/>
  <c r="I440" i="3"/>
  <c r="J440" i="3" s="1"/>
  <c r="K440" i="3"/>
  <c r="L440" i="3"/>
  <c r="M440" i="3"/>
  <c r="O440" i="3"/>
  <c r="I441" i="3"/>
  <c r="J441" i="3" s="1"/>
  <c r="M441" i="3" s="1"/>
  <c r="O441" i="3"/>
  <c r="I442" i="3"/>
  <c r="J442" i="3" s="1"/>
  <c r="M442" i="3" s="1"/>
  <c r="O442" i="3"/>
  <c r="I443" i="3"/>
  <c r="J443" i="3" s="1"/>
  <c r="M443" i="3" s="1"/>
  <c r="K443" i="3"/>
  <c r="L443" i="3"/>
  <c r="O443" i="3"/>
  <c r="I444" i="3"/>
  <c r="O444" i="3"/>
  <c r="I445" i="3"/>
  <c r="J445" i="3" s="1"/>
  <c r="M445" i="3" s="1"/>
  <c r="K445" i="3"/>
  <c r="L445" i="3"/>
  <c r="O445" i="3"/>
  <c r="I446" i="3"/>
  <c r="J446" i="3"/>
  <c r="M446" i="3" s="1"/>
  <c r="K446" i="3"/>
  <c r="L446" i="3"/>
  <c r="O446" i="3"/>
  <c r="I447" i="3"/>
  <c r="J447" i="3" s="1"/>
  <c r="M447" i="3" s="1"/>
  <c r="O447" i="3"/>
  <c r="I448" i="3"/>
  <c r="J448" i="3" s="1"/>
  <c r="M448" i="3" s="1"/>
  <c r="K448" i="3"/>
  <c r="L448" i="3"/>
  <c r="O448" i="3"/>
  <c r="I449" i="3"/>
  <c r="L449" i="3" s="1"/>
  <c r="J449" i="3"/>
  <c r="K449" i="3"/>
  <c r="M449" i="3"/>
  <c r="O449" i="3"/>
  <c r="I450" i="3"/>
  <c r="O450" i="3"/>
  <c r="I451" i="3"/>
  <c r="K451" i="3" s="1"/>
  <c r="J451" i="3"/>
  <c r="M451" i="3" s="1"/>
  <c r="O451" i="3"/>
  <c r="I452" i="3"/>
  <c r="L452" i="3" s="1"/>
  <c r="J452" i="3"/>
  <c r="K452" i="3"/>
  <c r="M452" i="3"/>
  <c r="O452" i="3"/>
  <c r="I453" i="3"/>
  <c r="K453" i="3" s="1"/>
  <c r="J453" i="3"/>
  <c r="L453" i="3"/>
  <c r="M453" i="3"/>
  <c r="O453" i="3"/>
  <c r="I454" i="3"/>
  <c r="J454" i="3"/>
  <c r="M454" i="3" s="1"/>
  <c r="O454" i="3"/>
  <c r="I455" i="3"/>
  <c r="L455" i="3" s="1"/>
  <c r="O455" i="3"/>
  <c r="I456" i="3"/>
  <c r="J456" i="3" s="1"/>
  <c r="M456" i="3" s="1"/>
  <c r="O456" i="3"/>
  <c r="I457" i="3"/>
  <c r="O457" i="3"/>
  <c r="I458" i="3"/>
  <c r="K458" i="3" s="1"/>
  <c r="L458" i="3"/>
  <c r="O458" i="3"/>
  <c r="I459" i="3"/>
  <c r="J459" i="3" s="1"/>
  <c r="K459" i="3"/>
  <c r="L459" i="3"/>
  <c r="M459" i="3"/>
  <c r="O459" i="3"/>
  <c r="I460" i="3"/>
  <c r="J460" i="3" s="1"/>
  <c r="M460" i="3" s="1"/>
  <c r="L460" i="3"/>
  <c r="O460" i="3"/>
  <c r="I461" i="3"/>
  <c r="K461" i="3" s="1"/>
  <c r="O461" i="3"/>
  <c r="I462" i="3"/>
  <c r="J462" i="3" s="1"/>
  <c r="K462" i="3"/>
  <c r="L462" i="3"/>
  <c r="M462" i="3"/>
  <c r="O462" i="3"/>
  <c r="I463" i="3"/>
  <c r="L463" i="3" s="1"/>
  <c r="J463" i="3"/>
  <c r="K463" i="3"/>
  <c r="M463" i="3"/>
  <c r="O463" i="3"/>
  <c r="I464" i="3"/>
  <c r="J464" i="3"/>
  <c r="M464" i="3" s="1"/>
  <c r="K464" i="3"/>
  <c r="L464" i="3"/>
  <c r="O464" i="3"/>
  <c r="I465" i="3"/>
  <c r="J465" i="3"/>
  <c r="M465" i="3" s="1"/>
  <c r="K465" i="3"/>
  <c r="L465" i="3"/>
  <c r="O465" i="3"/>
  <c r="I466" i="3"/>
  <c r="L466" i="3" s="1"/>
  <c r="J466" i="3"/>
  <c r="K466" i="3"/>
  <c r="M466" i="3"/>
  <c r="O466" i="3"/>
  <c r="I467" i="3"/>
  <c r="J467" i="3" s="1"/>
  <c r="K467" i="3"/>
  <c r="L467" i="3"/>
  <c r="M467" i="3"/>
  <c r="O467" i="3"/>
  <c r="I468" i="3"/>
  <c r="J468" i="3"/>
  <c r="K468" i="3"/>
  <c r="L468" i="3"/>
  <c r="M468" i="3"/>
  <c r="O468" i="3"/>
  <c r="I469" i="3"/>
  <c r="J469" i="3"/>
  <c r="M469" i="3" s="1"/>
  <c r="K469" i="3"/>
  <c r="L469" i="3"/>
  <c r="O469" i="3"/>
  <c r="I470" i="3"/>
  <c r="J470" i="3" s="1"/>
  <c r="K470" i="3"/>
  <c r="L470" i="3"/>
  <c r="M470" i="3"/>
  <c r="O470" i="3"/>
  <c r="I471" i="3"/>
  <c r="J471" i="3"/>
  <c r="K471" i="3"/>
  <c r="L471" i="3"/>
  <c r="M471" i="3"/>
  <c r="O471" i="3"/>
  <c r="I472" i="3"/>
  <c r="J472" i="3"/>
  <c r="K472" i="3"/>
  <c r="L472" i="3"/>
  <c r="M472" i="3"/>
  <c r="O472" i="3"/>
  <c r="I473" i="3"/>
  <c r="J473" i="3"/>
  <c r="M473" i="3" s="1"/>
  <c r="O473" i="3"/>
  <c r="I474" i="3"/>
  <c r="L474" i="3" s="1"/>
  <c r="O474" i="3"/>
  <c r="I475" i="3"/>
  <c r="J475" i="3"/>
  <c r="K475" i="3"/>
  <c r="L475" i="3"/>
  <c r="M475" i="3"/>
  <c r="O475" i="3"/>
  <c r="I476" i="3"/>
  <c r="J476" i="3" s="1"/>
  <c r="M476" i="3" s="1"/>
  <c r="O476" i="3"/>
  <c r="I477" i="3"/>
  <c r="J477" i="3"/>
  <c r="M477" i="3" s="1"/>
  <c r="O477" i="3"/>
  <c r="I478" i="3"/>
  <c r="J478" i="3" s="1"/>
  <c r="M478" i="3" s="1"/>
  <c r="K478" i="3"/>
  <c r="L478" i="3"/>
  <c r="O478" i="3"/>
  <c r="I479" i="3"/>
  <c r="J479" i="3"/>
  <c r="K479" i="3"/>
  <c r="L479" i="3"/>
  <c r="M479" i="3"/>
  <c r="O479" i="3"/>
  <c r="I480" i="3"/>
  <c r="J480" i="3"/>
  <c r="M480" i="3" s="1"/>
  <c r="K480" i="3"/>
  <c r="L480" i="3"/>
  <c r="O480" i="3"/>
  <c r="I481" i="3"/>
  <c r="J481" i="3" s="1"/>
  <c r="M481" i="3" s="1"/>
  <c r="K481" i="3"/>
  <c r="L481" i="3"/>
  <c r="O481" i="3"/>
  <c r="I482" i="3"/>
  <c r="J482" i="3"/>
  <c r="K482" i="3"/>
  <c r="L482" i="3"/>
  <c r="M482" i="3"/>
  <c r="O482" i="3"/>
  <c r="I483" i="3"/>
  <c r="J483" i="3"/>
  <c r="K483" i="3"/>
  <c r="L483" i="3"/>
  <c r="M483" i="3"/>
  <c r="O483" i="3"/>
  <c r="I484" i="3"/>
  <c r="L484" i="3" s="1"/>
  <c r="K484" i="3"/>
  <c r="O484" i="3"/>
  <c r="I485" i="3"/>
  <c r="L485" i="3" s="1"/>
  <c r="J485" i="3"/>
  <c r="M485" i="3" s="1"/>
  <c r="K485" i="3"/>
  <c r="O485" i="3"/>
  <c r="I486" i="3"/>
  <c r="J486" i="3"/>
  <c r="K486" i="3"/>
  <c r="L486" i="3"/>
  <c r="M486" i="3"/>
  <c r="O486" i="3"/>
  <c r="I487" i="3"/>
  <c r="J487" i="3"/>
  <c r="K487" i="3"/>
  <c r="L487" i="3"/>
  <c r="M487" i="3"/>
  <c r="O487" i="3"/>
  <c r="I488" i="3"/>
  <c r="J488" i="3"/>
  <c r="M488" i="3" s="1"/>
  <c r="O488" i="3"/>
  <c r="I489" i="3"/>
  <c r="J489" i="3" s="1"/>
  <c r="M489" i="3" s="1"/>
  <c r="K489" i="3"/>
  <c r="O489" i="3"/>
  <c r="I490" i="3"/>
  <c r="J490" i="3"/>
  <c r="K490" i="3"/>
  <c r="L490" i="3"/>
  <c r="M490" i="3"/>
  <c r="O490" i="3"/>
  <c r="I491" i="3"/>
  <c r="L491" i="3" s="1"/>
  <c r="O491" i="3"/>
  <c r="I492" i="3"/>
  <c r="K492" i="3" s="1"/>
  <c r="O492" i="3"/>
  <c r="I493" i="3"/>
  <c r="J493" i="3" s="1"/>
  <c r="M493" i="3" s="1"/>
  <c r="K493" i="3"/>
  <c r="L493" i="3"/>
  <c r="O493" i="3"/>
  <c r="I494" i="3"/>
  <c r="J494" i="3"/>
  <c r="K494" i="3"/>
  <c r="L494" i="3"/>
  <c r="M494" i="3"/>
  <c r="O494" i="3"/>
  <c r="I495" i="3"/>
  <c r="L495" i="3"/>
  <c r="O495" i="3"/>
  <c r="I496" i="3"/>
  <c r="K496" i="3" s="1"/>
  <c r="O496" i="3"/>
  <c r="I497" i="3"/>
  <c r="J497" i="3" s="1"/>
  <c r="M497" i="3" s="1"/>
  <c r="K497" i="3"/>
  <c r="O497" i="3"/>
  <c r="I498" i="3"/>
  <c r="J498" i="3"/>
  <c r="K498" i="3"/>
  <c r="L498" i="3"/>
  <c r="M498" i="3"/>
  <c r="O498" i="3"/>
  <c r="I499" i="3"/>
  <c r="O499" i="3"/>
  <c r="I500" i="3"/>
  <c r="L500" i="3"/>
  <c r="O500" i="3"/>
  <c r="I501" i="3"/>
  <c r="J501" i="3" s="1"/>
  <c r="M501" i="3" s="1"/>
  <c r="O501" i="3"/>
  <c r="I502" i="3"/>
  <c r="J502" i="3" s="1"/>
  <c r="K502" i="3"/>
  <c r="L502" i="3"/>
  <c r="M502" i="3"/>
  <c r="O502" i="3"/>
  <c r="I503" i="3"/>
  <c r="K503" i="3"/>
  <c r="O503" i="3"/>
  <c r="I504" i="3"/>
  <c r="J504" i="3" s="1"/>
  <c r="K504" i="3"/>
  <c r="M504" i="3"/>
  <c r="O504" i="3"/>
  <c r="I505" i="3"/>
  <c r="J505" i="3" s="1"/>
  <c r="M505" i="3" s="1"/>
  <c r="O505" i="3"/>
  <c r="I506" i="3"/>
  <c r="J506" i="3" s="1"/>
  <c r="M506" i="3" s="1"/>
  <c r="K506" i="3"/>
  <c r="L506" i="3"/>
  <c r="O506" i="3"/>
  <c r="I507" i="3"/>
  <c r="J507" i="3"/>
  <c r="M507" i="3" s="1"/>
  <c r="O507" i="3"/>
  <c r="I508" i="3"/>
  <c r="J508" i="3"/>
  <c r="K508" i="3"/>
  <c r="L508" i="3"/>
  <c r="M508" i="3"/>
  <c r="O508" i="3"/>
  <c r="I509" i="3"/>
  <c r="L509" i="3" s="1"/>
  <c r="J509" i="3"/>
  <c r="M509" i="3" s="1"/>
  <c r="K509" i="3"/>
  <c r="O509" i="3"/>
  <c r="I510" i="3"/>
  <c r="L510" i="3" s="1"/>
  <c r="J510" i="3"/>
  <c r="K510" i="3"/>
  <c r="M510" i="3"/>
  <c r="O510" i="3"/>
  <c r="I511" i="3"/>
  <c r="K511" i="3"/>
  <c r="O511" i="3"/>
  <c r="I512" i="3"/>
  <c r="J512" i="3"/>
  <c r="K512" i="3"/>
  <c r="L512" i="3"/>
  <c r="M512" i="3"/>
  <c r="O512" i="3"/>
  <c r="I513" i="3"/>
  <c r="J513" i="3" s="1"/>
  <c r="M513" i="3" s="1"/>
  <c r="L513" i="3"/>
  <c r="O513" i="3"/>
  <c r="I514" i="3"/>
  <c r="J514" i="3" s="1"/>
  <c r="K514" i="3"/>
  <c r="L514" i="3"/>
  <c r="M514" i="3"/>
  <c r="O514" i="3"/>
  <c r="I515" i="3"/>
  <c r="J515" i="3"/>
  <c r="M515" i="3" s="1"/>
  <c r="O515" i="3"/>
  <c r="I516" i="3"/>
  <c r="K516" i="3" s="1"/>
  <c r="J516" i="3"/>
  <c r="M516" i="3" s="1"/>
  <c r="O516" i="3"/>
  <c r="I517" i="3"/>
  <c r="K517" i="3" s="1"/>
  <c r="J517" i="3"/>
  <c r="M517" i="3" s="1"/>
  <c r="L517" i="3"/>
  <c r="O517" i="3"/>
  <c r="I518" i="3"/>
  <c r="L518" i="3" s="1"/>
  <c r="O518" i="3"/>
  <c r="I519" i="3"/>
  <c r="L519" i="3"/>
  <c r="O519" i="3"/>
  <c r="I520" i="3"/>
  <c r="J520" i="3" s="1"/>
  <c r="M520" i="3" s="1"/>
  <c r="K520" i="3"/>
  <c r="L520" i="3"/>
  <c r="O520" i="3"/>
  <c r="I521" i="3"/>
  <c r="L521" i="3" s="1"/>
  <c r="J521" i="3"/>
  <c r="K521" i="3"/>
  <c r="M521" i="3"/>
  <c r="O521" i="3"/>
  <c r="I522" i="3"/>
  <c r="J522" i="3" s="1"/>
  <c r="K522" i="3"/>
  <c r="L522" i="3"/>
  <c r="M522" i="3"/>
  <c r="O522" i="3"/>
  <c r="I523" i="3"/>
  <c r="J523" i="3" s="1"/>
  <c r="M523" i="3" s="1"/>
  <c r="O523" i="3"/>
  <c r="I524" i="3"/>
  <c r="J524" i="3"/>
  <c r="M524" i="3" s="1"/>
  <c r="K524" i="3"/>
  <c r="L524" i="3"/>
  <c r="O524" i="3"/>
  <c r="I525" i="3"/>
  <c r="J525" i="3" s="1"/>
  <c r="M525" i="3" s="1"/>
  <c r="K525" i="3"/>
  <c r="O525" i="3"/>
  <c r="I526" i="3"/>
  <c r="J526" i="3" s="1"/>
  <c r="M526" i="3" s="1"/>
  <c r="K526" i="3"/>
  <c r="L526" i="3"/>
  <c r="O526" i="3"/>
  <c r="I527" i="3"/>
  <c r="J527" i="3"/>
  <c r="M527" i="3" s="1"/>
  <c r="O527" i="3"/>
  <c r="I528" i="3"/>
  <c r="K528" i="3" s="1"/>
  <c r="O528" i="3"/>
  <c r="I529" i="3"/>
  <c r="L529" i="3" s="1"/>
  <c r="K529" i="3"/>
  <c r="O529" i="3"/>
  <c r="I530" i="3"/>
  <c r="J530" i="3" s="1"/>
  <c r="K530" i="3"/>
  <c r="L530" i="3"/>
  <c r="M530" i="3"/>
  <c r="O530" i="3"/>
  <c r="I531" i="3"/>
  <c r="J531" i="3" s="1"/>
  <c r="M531" i="3" s="1"/>
  <c r="O531" i="3"/>
  <c r="I532" i="3"/>
  <c r="L532" i="3" s="1"/>
  <c r="J532" i="3"/>
  <c r="M532" i="3" s="1"/>
  <c r="O532" i="3"/>
  <c r="I533" i="3"/>
  <c r="J533" i="3" s="1"/>
  <c r="M533" i="3" s="1"/>
  <c r="O533" i="3"/>
  <c r="I534" i="3"/>
  <c r="L534" i="3"/>
  <c r="O534" i="3"/>
  <c r="I535" i="3"/>
  <c r="K535" i="3" s="1"/>
  <c r="J535" i="3"/>
  <c r="M535" i="3" s="1"/>
  <c r="L535" i="3"/>
  <c r="O535" i="3"/>
  <c r="I536" i="3"/>
  <c r="J536" i="3" s="1"/>
  <c r="K536" i="3"/>
  <c r="M536" i="3"/>
  <c r="O536" i="3"/>
  <c r="I537" i="3"/>
  <c r="J537" i="3" s="1"/>
  <c r="M537" i="3" s="1"/>
  <c r="O537" i="3"/>
  <c r="I538" i="3"/>
  <c r="L538" i="3" s="1"/>
  <c r="O538" i="3"/>
  <c r="I539" i="3"/>
  <c r="J539" i="3" s="1"/>
  <c r="M539" i="3" s="1"/>
  <c r="K539" i="3"/>
  <c r="L539" i="3"/>
  <c r="O539" i="3"/>
  <c r="I540" i="3"/>
  <c r="L540" i="3" s="1"/>
  <c r="J540" i="3"/>
  <c r="K540" i="3"/>
  <c r="M540" i="3"/>
  <c r="O540" i="3"/>
  <c r="I541" i="3"/>
  <c r="J541" i="3"/>
  <c r="M541" i="3" s="1"/>
  <c r="K541" i="3"/>
  <c r="L541" i="3"/>
  <c r="O541" i="3"/>
  <c r="I542" i="3"/>
  <c r="O542" i="3"/>
  <c r="I543" i="3"/>
  <c r="L543" i="3" s="1"/>
  <c r="J543" i="3"/>
  <c r="M543" i="3" s="1"/>
  <c r="K543" i="3"/>
  <c r="O543" i="3"/>
  <c r="I544" i="3"/>
  <c r="J544" i="3" s="1"/>
  <c r="M544" i="3" s="1"/>
  <c r="K544" i="3"/>
  <c r="O544" i="3"/>
  <c r="I545" i="3"/>
  <c r="L545" i="3" s="1"/>
  <c r="J545" i="3"/>
  <c r="K545" i="3"/>
  <c r="M545" i="3"/>
  <c r="O545" i="3"/>
  <c r="I546" i="3"/>
  <c r="O546" i="3"/>
  <c r="I547" i="3"/>
  <c r="J547" i="3" s="1"/>
  <c r="K547" i="3"/>
  <c r="L547" i="3"/>
  <c r="M547" i="3"/>
  <c r="O547" i="3"/>
  <c r="I548" i="3"/>
  <c r="J548" i="3"/>
  <c r="M548" i="3" s="1"/>
  <c r="K548" i="3"/>
  <c r="L548" i="3"/>
  <c r="O548" i="3"/>
  <c r="I549" i="3"/>
  <c r="J549" i="3"/>
  <c r="M549" i="3" s="1"/>
  <c r="K549" i="3"/>
  <c r="L549" i="3"/>
  <c r="O549" i="3"/>
  <c r="I550" i="3"/>
  <c r="J550" i="3" s="1"/>
  <c r="M550" i="3" s="1"/>
  <c r="K550" i="3"/>
  <c r="L550" i="3"/>
  <c r="O550" i="3"/>
  <c r="I551" i="3"/>
  <c r="J551" i="3" s="1"/>
  <c r="M551" i="3" s="1"/>
  <c r="O551" i="3"/>
  <c r="I552" i="3"/>
  <c r="K552" i="3" s="1"/>
  <c r="J552" i="3"/>
  <c r="L552" i="3"/>
  <c r="M552" i="3"/>
  <c r="O552" i="3"/>
  <c r="I553" i="3"/>
  <c r="J553" i="3"/>
  <c r="K553" i="3"/>
  <c r="L553" i="3"/>
  <c r="M553" i="3"/>
  <c r="O553" i="3"/>
  <c r="I554" i="3"/>
  <c r="L554" i="3" s="1"/>
  <c r="J554" i="3"/>
  <c r="K554" i="3"/>
  <c r="M554" i="3"/>
  <c r="O554" i="3"/>
  <c r="I555" i="3"/>
  <c r="K555" i="3" s="1"/>
  <c r="O555" i="3"/>
  <c r="I556" i="3"/>
  <c r="J556" i="3"/>
  <c r="M556" i="3" s="1"/>
  <c r="K556" i="3"/>
  <c r="L556" i="3"/>
  <c r="O556" i="3"/>
  <c r="I557" i="3"/>
  <c r="K557" i="3" s="1"/>
  <c r="J557" i="3"/>
  <c r="M557" i="3" s="1"/>
  <c r="O557" i="3"/>
  <c r="I558" i="3"/>
  <c r="J558" i="3" s="1"/>
  <c r="K558" i="3"/>
  <c r="L558" i="3"/>
  <c r="M558" i="3"/>
  <c r="O558" i="3"/>
  <c r="I559" i="3"/>
  <c r="J559" i="3" s="1"/>
  <c r="M559" i="3" s="1"/>
  <c r="O559" i="3"/>
  <c r="I560" i="3"/>
  <c r="J560" i="3" s="1"/>
  <c r="M560" i="3" s="1"/>
  <c r="O560" i="3"/>
  <c r="I561" i="3"/>
  <c r="L561" i="3" s="1"/>
  <c r="J561" i="3"/>
  <c r="M561" i="3" s="1"/>
  <c r="K561" i="3"/>
  <c r="O561" i="3"/>
  <c r="I562" i="3"/>
  <c r="L562" i="3" s="1"/>
  <c r="J562" i="3"/>
  <c r="M562" i="3" s="1"/>
  <c r="K562" i="3"/>
  <c r="O562" i="3"/>
  <c r="I563" i="3"/>
  <c r="J563" i="3"/>
  <c r="M563" i="3"/>
  <c r="O563" i="3"/>
  <c r="I564" i="3"/>
  <c r="L564" i="3" s="1"/>
  <c r="O564" i="3"/>
  <c r="I565" i="3"/>
  <c r="L565" i="3" s="1"/>
  <c r="J565" i="3"/>
  <c r="M565" i="3"/>
  <c r="O565" i="3"/>
  <c r="I566" i="3"/>
  <c r="J566" i="3" s="1"/>
  <c r="M566" i="3" s="1"/>
  <c r="K566" i="3"/>
  <c r="L566" i="3"/>
  <c r="O566" i="3"/>
  <c r="I567" i="3"/>
  <c r="L567" i="3" s="1"/>
  <c r="J567" i="3"/>
  <c r="M567" i="3" s="1"/>
  <c r="K567" i="3"/>
  <c r="O567" i="3"/>
  <c r="I568" i="3"/>
  <c r="L568" i="3" s="1"/>
  <c r="J568" i="3"/>
  <c r="M568" i="3" s="1"/>
  <c r="K568" i="3"/>
  <c r="O568" i="3"/>
  <c r="I569" i="3"/>
  <c r="J569" i="3" s="1"/>
  <c r="M569" i="3" s="1"/>
  <c r="O569" i="3"/>
  <c r="I570" i="3"/>
  <c r="L570" i="3" s="1"/>
  <c r="K570" i="3"/>
  <c r="O570" i="3"/>
  <c r="I571" i="3"/>
  <c r="L571" i="3" s="1"/>
  <c r="J571" i="3"/>
  <c r="M571" i="3" s="1"/>
  <c r="K571" i="3"/>
  <c r="O571" i="3"/>
  <c r="I572" i="3"/>
  <c r="K572" i="3" s="1"/>
  <c r="J572" i="3"/>
  <c r="L572" i="3"/>
  <c r="M572" i="3"/>
  <c r="O572" i="3"/>
  <c r="I573" i="3"/>
  <c r="L573" i="3" s="1"/>
  <c r="O573" i="3"/>
  <c r="I574" i="3"/>
  <c r="L574" i="3" s="1"/>
  <c r="O574" i="3"/>
  <c r="I575" i="3"/>
  <c r="L575" i="3" s="1"/>
  <c r="J575" i="3"/>
  <c r="M575" i="3" s="1"/>
  <c r="K575" i="3"/>
  <c r="O575" i="3"/>
  <c r="I576" i="3"/>
  <c r="L576" i="3" s="1"/>
  <c r="J576" i="3"/>
  <c r="K576" i="3"/>
  <c r="M576" i="3"/>
  <c r="O576" i="3"/>
  <c r="I577" i="3"/>
  <c r="J577" i="3" s="1"/>
  <c r="K577" i="3"/>
  <c r="L577" i="3"/>
  <c r="M577" i="3"/>
  <c r="O577" i="3"/>
  <c r="I578" i="3"/>
  <c r="J578" i="3" s="1"/>
  <c r="M578" i="3" s="1"/>
  <c r="O578" i="3"/>
  <c r="I579" i="3"/>
  <c r="J579" i="3" s="1"/>
  <c r="M579" i="3" s="1"/>
  <c r="K579" i="3"/>
  <c r="O579" i="3"/>
  <c r="I580" i="3"/>
  <c r="J580" i="3" s="1"/>
  <c r="M580" i="3" s="1"/>
  <c r="K580" i="3"/>
  <c r="O580" i="3"/>
  <c r="I581" i="3"/>
  <c r="L581" i="3" s="1"/>
  <c r="J581" i="3"/>
  <c r="K581" i="3"/>
  <c r="M581" i="3"/>
  <c r="O581" i="3"/>
  <c r="I582" i="3"/>
  <c r="K582" i="3" s="1"/>
  <c r="O582" i="3"/>
  <c r="I583" i="3"/>
  <c r="J583" i="3" s="1"/>
  <c r="M583" i="3" s="1"/>
  <c r="O583" i="3"/>
  <c r="I584" i="3"/>
  <c r="L584" i="3" s="1"/>
  <c r="J584" i="3"/>
  <c r="K584" i="3"/>
  <c r="M584" i="3"/>
  <c r="O584" i="3"/>
  <c r="I585" i="3"/>
  <c r="J585" i="3"/>
  <c r="K585" i="3"/>
  <c r="L585" i="3"/>
  <c r="M585" i="3"/>
  <c r="O585" i="3"/>
  <c r="I586" i="3"/>
  <c r="J586" i="3"/>
  <c r="M586" i="3" s="1"/>
  <c r="K586" i="3"/>
  <c r="L586" i="3"/>
  <c r="O586" i="3"/>
  <c r="I587" i="3"/>
  <c r="L587" i="3" s="1"/>
  <c r="O587" i="3"/>
  <c r="I588" i="3"/>
  <c r="J588" i="3" s="1"/>
  <c r="L588" i="3"/>
  <c r="M588" i="3"/>
  <c r="O588" i="3"/>
  <c r="I589" i="3"/>
  <c r="J589" i="3"/>
  <c r="K589" i="3"/>
  <c r="L589" i="3"/>
  <c r="M589" i="3"/>
  <c r="O589" i="3"/>
  <c r="I590" i="3"/>
  <c r="J590" i="3"/>
  <c r="M590" i="3" s="1"/>
  <c r="K590" i="3"/>
  <c r="L590" i="3"/>
  <c r="O590" i="3"/>
  <c r="I591" i="3"/>
  <c r="J591" i="3" s="1"/>
  <c r="M591" i="3" s="1"/>
  <c r="K591" i="3"/>
  <c r="O591" i="3"/>
  <c r="I592" i="3"/>
  <c r="K592" i="3" s="1"/>
  <c r="J592" i="3"/>
  <c r="L592" i="3"/>
  <c r="M592" i="3"/>
  <c r="O592" i="3"/>
  <c r="I593" i="3"/>
  <c r="J593" i="3"/>
  <c r="K593" i="3"/>
  <c r="L593" i="3"/>
  <c r="M593" i="3"/>
  <c r="O593" i="3"/>
  <c r="I594" i="3"/>
  <c r="J594" i="3" s="1"/>
  <c r="K594" i="3"/>
  <c r="L594" i="3"/>
  <c r="M594" i="3"/>
  <c r="O594" i="3"/>
  <c r="I595" i="3"/>
  <c r="J595" i="3" s="1"/>
  <c r="M595" i="3" s="1"/>
  <c r="O595" i="3"/>
  <c r="I596" i="3"/>
  <c r="J596" i="3"/>
  <c r="M596" i="3" s="1"/>
  <c r="K596" i="3"/>
  <c r="L596" i="3"/>
  <c r="O596" i="3"/>
  <c r="I597" i="3"/>
  <c r="K597" i="3" s="1"/>
  <c r="J597" i="3"/>
  <c r="M597" i="3" s="1"/>
  <c r="O597" i="3"/>
  <c r="I598" i="3"/>
  <c r="K598" i="3"/>
  <c r="O598" i="3"/>
  <c r="I599" i="3"/>
  <c r="J599" i="3" s="1"/>
  <c r="M599" i="3" s="1"/>
  <c r="K599" i="3"/>
  <c r="L599" i="3"/>
  <c r="O599" i="3"/>
  <c r="I600" i="3"/>
  <c r="K600" i="3" s="1"/>
  <c r="O600" i="3"/>
  <c r="I601" i="3"/>
  <c r="J601" i="3" s="1"/>
  <c r="M601" i="3" s="1"/>
  <c r="K601" i="3"/>
  <c r="L601" i="3"/>
  <c r="O601" i="3"/>
  <c r="I602" i="3"/>
  <c r="K602" i="3"/>
  <c r="O602" i="3"/>
  <c r="I603" i="3"/>
  <c r="K603" i="3" s="1"/>
  <c r="J603" i="3"/>
  <c r="M603" i="3" s="1"/>
  <c r="L603" i="3"/>
  <c r="O603" i="3"/>
  <c r="I604" i="3"/>
  <c r="J604" i="3" s="1"/>
  <c r="M604" i="3" s="1"/>
  <c r="O604" i="3"/>
  <c r="I605" i="3"/>
  <c r="L605" i="3" s="1"/>
  <c r="K605" i="3"/>
  <c r="O605" i="3"/>
  <c r="I606" i="3"/>
  <c r="J606" i="3"/>
  <c r="M606" i="3" s="1"/>
  <c r="O606" i="3"/>
  <c r="I607" i="3"/>
  <c r="J607" i="3"/>
  <c r="M607" i="3" s="1"/>
  <c r="K607" i="3"/>
  <c r="L607" i="3"/>
  <c r="O607" i="3"/>
  <c r="I608" i="3"/>
  <c r="L608" i="3" s="1"/>
  <c r="J608" i="3"/>
  <c r="M608" i="3" s="1"/>
  <c r="K608" i="3"/>
  <c r="O608" i="3"/>
  <c r="I609" i="3"/>
  <c r="J609" i="3" s="1"/>
  <c r="M609" i="3" s="1"/>
  <c r="O609" i="3"/>
  <c r="I610" i="3"/>
  <c r="J610" i="3" s="1"/>
  <c r="M610" i="3" s="1"/>
  <c r="L610" i="3"/>
  <c r="O610" i="3"/>
  <c r="I611" i="3"/>
  <c r="J611" i="3" s="1"/>
  <c r="M611" i="3" s="1"/>
  <c r="O611" i="3"/>
  <c r="I612" i="3"/>
  <c r="J612" i="3"/>
  <c r="K612" i="3"/>
  <c r="L612" i="3"/>
  <c r="M612" i="3"/>
  <c r="O612" i="3"/>
  <c r="I613" i="3"/>
  <c r="K613" i="3" s="1"/>
  <c r="O613" i="3"/>
  <c r="I614" i="3"/>
  <c r="J614" i="3" s="1"/>
  <c r="M614" i="3" s="1"/>
  <c r="K614" i="3"/>
  <c r="O614" i="3"/>
  <c r="I615" i="3"/>
  <c r="K615" i="3" s="1"/>
  <c r="J615" i="3"/>
  <c r="M615" i="3" s="1"/>
  <c r="O615" i="3"/>
  <c r="I616" i="3"/>
  <c r="J616" i="3"/>
  <c r="K616" i="3"/>
  <c r="L616" i="3"/>
  <c r="M616" i="3"/>
  <c r="O616" i="3"/>
  <c r="I617" i="3"/>
  <c r="K617" i="3" s="1"/>
  <c r="O617" i="3"/>
  <c r="I618" i="3"/>
  <c r="J618" i="3"/>
  <c r="M618" i="3" s="1"/>
  <c r="K618" i="3"/>
  <c r="L618" i="3"/>
  <c r="O618" i="3"/>
  <c r="I619" i="3"/>
  <c r="L619" i="3" s="1"/>
  <c r="J619" i="3"/>
  <c r="M619" i="3" s="1"/>
  <c r="K619" i="3"/>
  <c r="O619" i="3"/>
  <c r="I620" i="3"/>
  <c r="J620" i="3"/>
  <c r="K620" i="3"/>
  <c r="L620" i="3"/>
  <c r="M620" i="3"/>
  <c r="O620" i="3"/>
  <c r="I621" i="3"/>
  <c r="J621" i="3"/>
  <c r="M621" i="3" s="1"/>
  <c r="K621" i="3"/>
  <c r="L621" i="3"/>
  <c r="O621" i="3"/>
  <c r="I622" i="3"/>
  <c r="K622" i="3" s="1"/>
  <c r="L622" i="3"/>
  <c r="O622" i="3"/>
  <c r="I623" i="3"/>
  <c r="L623" i="3" s="1"/>
  <c r="J623" i="3"/>
  <c r="M623" i="3" s="1"/>
  <c r="O623" i="3"/>
  <c r="I624" i="3"/>
  <c r="J624" i="3"/>
  <c r="M624" i="3" s="1"/>
  <c r="K624" i="3"/>
  <c r="L624" i="3"/>
  <c r="O624" i="3"/>
  <c r="I625" i="3"/>
  <c r="L625" i="3" s="1"/>
  <c r="J625" i="3"/>
  <c r="M625" i="3" s="1"/>
  <c r="K625" i="3"/>
  <c r="O625" i="3"/>
  <c r="I626" i="3"/>
  <c r="J626" i="3" s="1"/>
  <c r="M626" i="3" s="1"/>
  <c r="O626" i="3"/>
  <c r="I627" i="3"/>
  <c r="J627" i="3"/>
  <c r="M627" i="3"/>
  <c r="O627" i="3"/>
  <c r="I628" i="3"/>
  <c r="K628" i="3" s="1"/>
  <c r="J628" i="3"/>
  <c r="L628" i="3"/>
  <c r="M628" i="3"/>
  <c r="O628" i="3"/>
  <c r="I629" i="3"/>
  <c r="J629" i="3" s="1"/>
  <c r="M629" i="3" s="1"/>
  <c r="K629" i="3"/>
  <c r="L629" i="3"/>
  <c r="O629" i="3"/>
  <c r="I630" i="3"/>
  <c r="J630" i="3"/>
  <c r="M630" i="3" s="1"/>
  <c r="K630" i="3"/>
  <c r="L630" i="3"/>
  <c r="O630" i="3"/>
  <c r="I631" i="3"/>
  <c r="L631" i="3" s="1"/>
  <c r="O631" i="3"/>
  <c r="I632" i="3"/>
  <c r="J632" i="3"/>
  <c r="K632" i="3"/>
  <c r="L632" i="3"/>
  <c r="M632" i="3"/>
  <c r="O632" i="3"/>
  <c r="I633" i="3"/>
  <c r="J633" i="3" s="1"/>
  <c r="M633" i="3" s="1"/>
  <c r="K633" i="3"/>
  <c r="L633" i="3"/>
  <c r="O633" i="3"/>
  <c r="I634" i="3"/>
  <c r="L634" i="3" s="1"/>
  <c r="O634" i="3"/>
  <c r="I635" i="3"/>
  <c r="J635" i="3"/>
  <c r="M635" i="3" s="1"/>
  <c r="K635" i="3"/>
  <c r="L635" i="3"/>
  <c r="O635" i="3"/>
  <c r="I636" i="3"/>
  <c r="J636" i="3" s="1"/>
  <c r="M636" i="3" s="1"/>
  <c r="O636" i="3"/>
  <c r="I637" i="3"/>
  <c r="L637" i="3" s="1"/>
  <c r="K637" i="3"/>
  <c r="O637" i="3"/>
  <c r="I638" i="3"/>
  <c r="L638" i="3" s="1"/>
  <c r="O638" i="3"/>
  <c r="I639" i="3"/>
  <c r="K639" i="3" s="1"/>
  <c r="L639" i="3"/>
  <c r="O639" i="3"/>
  <c r="I640" i="3"/>
  <c r="K640" i="3" s="1"/>
  <c r="J640" i="3"/>
  <c r="M640" i="3" s="1"/>
  <c r="O640" i="3"/>
  <c r="I641" i="3"/>
  <c r="K641" i="3" s="1"/>
  <c r="J641" i="3"/>
  <c r="M641" i="3"/>
  <c r="O641" i="3"/>
  <c r="I642" i="3"/>
  <c r="L642" i="3" s="1"/>
  <c r="O642" i="3"/>
  <c r="I643" i="3"/>
  <c r="L643" i="3" s="1"/>
  <c r="J643" i="3"/>
  <c r="K643" i="3"/>
  <c r="M643" i="3"/>
  <c r="O643" i="3"/>
  <c r="I644" i="3"/>
  <c r="J644" i="3"/>
  <c r="K644" i="3"/>
  <c r="L644" i="3"/>
  <c r="M644" i="3"/>
  <c r="O644" i="3"/>
  <c r="I645" i="3"/>
  <c r="K645" i="3"/>
  <c r="O645" i="3"/>
  <c r="I646" i="3"/>
  <c r="J646" i="3"/>
  <c r="M646" i="3" s="1"/>
  <c r="O646" i="3"/>
  <c r="I647" i="3"/>
  <c r="K647" i="3" s="1"/>
  <c r="J647" i="3"/>
  <c r="M647" i="3" s="1"/>
  <c r="O647" i="3"/>
  <c r="I648" i="3"/>
  <c r="L648" i="3" s="1"/>
  <c r="O648" i="3"/>
  <c r="I649" i="3"/>
  <c r="K649" i="3"/>
  <c r="O649" i="3"/>
  <c r="I650" i="3"/>
  <c r="L650" i="3" s="1"/>
  <c r="J650" i="3"/>
  <c r="M650" i="3" s="1"/>
  <c r="K650" i="3"/>
  <c r="O650" i="3"/>
  <c r="I651" i="3"/>
  <c r="L651" i="3" s="1"/>
  <c r="J651" i="3"/>
  <c r="M651" i="3" s="1"/>
  <c r="K651" i="3"/>
  <c r="O651" i="3"/>
  <c r="I652" i="3"/>
  <c r="J652" i="3"/>
  <c r="M652" i="3" s="1"/>
  <c r="K652" i="3"/>
  <c r="L652" i="3"/>
  <c r="O652" i="3"/>
  <c r="I653" i="3"/>
  <c r="J653" i="3" s="1"/>
  <c r="K653" i="3"/>
  <c r="L653" i="3"/>
  <c r="M653" i="3"/>
  <c r="O653" i="3"/>
  <c r="I654" i="3"/>
  <c r="K654" i="3" s="1"/>
  <c r="J654" i="3"/>
  <c r="L654" i="3"/>
  <c r="M654" i="3"/>
  <c r="O654" i="3"/>
  <c r="I655" i="3"/>
  <c r="J655" i="3" s="1"/>
  <c r="M655" i="3" s="1"/>
  <c r="O655" i="3"/>
  <c r="I656" i="3"/>
  <c r="L656" i="3" s="1"/>
  <c r="O656" i="3"/>
  <c r="I657" i="3"/>
  <c r="K657" i="3" s="1"/>
  <c r="J657" i="3"/>
  <c r="M657" i="3"/>
  <c r="O657" i="3"/>
  <c r="I658" i="3"/>
  <c r="J658" i="3"/>
  <c r="K658" i="3"/>
  <c r="L658" i="3"/>
  <c r="M658" i="3"/>
  <c r="O658" i="3"/>
  <c r="I659" i="3"/>
  <c r="J659" i="3"/>
  <c r="K659" i="3"/>
  <c r="L659" i="3"/>
  <c r="M659" i="3"/>
  <c r="O659" i="3"/>
  <c r="I660" i="3"/>
  <c r="K660" i="3" s="1"/>
  <c r="O660" i="3"/>
  <c r="I661" i="3"/>
  <c r="L661" i="3" s="1"/>
  <c r="O661" i="3"/>
  <c r="I662" i="3"/>
  <c r="J662" i="3"/>
  <c r="K662" i="3"/>
  <c r="L662" i="3"/>
  <c r="M662" i="3"/>
  <c r="O662" i="3"/>
  <c r="I663" i="3"/>
  <c r="J663" i="3"/>
  <c r="K663" i="3"/>
  <c r="L663" i="3"/>
  <c r="M663" i="3"/>
  <c r="O663" i="3"/>
  <c r="I664" i="3"/>
  <c r="J664" i="3" s="1"/>
  <c r="K664" i="3"/>
  <c r="M664" i="3"/>
  <c r="O664" i="3"/>
  <c r="I665" i="3"/>
  <c r="L665" i="3" s="1"/>
  <c r="J665" i="3"/>
  <c r="M665" i="3" s="1"/>
  <c r="O665" i="3"/>
  <c r="I666" i="3"/>
  <c r="J666" i="3"/>
  <c r="M666" i="3" s="1"/>
  <c r="K666" i="3"/>
  <c r="L666" i="3"/>
  <c r="O666" i="3"/>
  <c r="I667" i="3"/>
  <c r="J667" i="3"/>
  <c r="M667" i="3" s="1"/>
  <c r="O667" i="3"/>
  <c r="I668" i="3"/>
  <c r="J668" i="3" s="1"/>
  <c r="M668" i="3" s="1"/>
  <c r="K668" i="3"/>
  <c r="L668" i="3"/>
  <c r="O668" i="3"/>
  <c r="I669" i="3"/>
  <c r="L669" i="3" s="1"/>
  <c r="O669" i="3"/>
  <c r="I670" i="3"/>
  <c r="J670" i="3"/>
  <c r="M670" i="3"/>
  <c r="O670" i="3"/>
  <c r="I671" i="3"/>
  <c r="L671" i="3" s="1"/>
  <c r="J671" i="3"/>
  <c r="M671" i="3" s="1"/>
  <c r="K671" i="3"/>
  <c r="O671" i="3"/>
  <c r="I672" i="3"/>
  <c r="J672" i="3"/>
  <c r="K672" i="3"/>
  <c r="L672" i="3"/>
  <c r="M672" i="3"/>
  <c r="O672" i="3"/>
  <c r="I673" i="3"/>
  <c r="J673" i="3"/>
  <c r="M673" i="3" s="1"/>
  <c r="K673" i="3"/>
  <c r="L673" i="3"/>
  <c r="O673" i="3"/>
  <c r="I674" i="3"/>
  <c r="L674" i="3"/>
  <c r="O674" i="3"/>
  <c r="I675" i="3"/>
  <c r="K675" i="3"/>
  <c r="O675" i="3"/>
  <c r="I676" i="3"/>
  <c r="O676" i="3"/>
  <c r="I677" i="3"/>
  <c r="J677" i="3" s="1"/>
  <c r="L677" i="3"/>
  <c r="M677" i="3"/>
  <c r="O677" i="3"/>
  <c r="I678" i="3"/>
  <c r="J678" i="3"/>
  <c r="K678" i="3"/>
  <c r="L678" i="3"/>
  <c r="M678" i="3"/>
  <c r="O678" i="3"/>
  <c r="I679" i="3"/>
  <c r="K679" i="3"/>
  <c r="O679" i="3"/>
  <c r="I680" i="3"/>
  <c r="O680" i="3"/>
  <c r="I681" i="3"/>
  <c r="J681" i="3" s="1"/>
  <c r="M681" i="3" s="1"/>
  <c r="L681" i="3"/>
  <c r="O681" i="3"/>
  <c r="I682" i="3"/>
  <c r="J682" i="3" s="1"/>
  <c r="M682" i="3" s="1"/>
  <c r="O682" i="3"/>
  <c r="I683" i="3"/>
  <c r="K683" i="3" s="1"/>
  <c r="J683" i="3"/>
  <c r="L683" i="3"/>
  <c r="M683" i="3"/>
  <c r="O683" i="3"/>
  <c r="I684" i="3"/>
  <c r="J684" i="3"/>
  <c r="M684" i="3" s="1"/>
  <c r="O684" i="3"/>
  <c r="I685" i="3"/>
  <c r="L685" i="3" s="1"/>
  <c r="J685" i="3"/>
  <c r="M685" i="3" s="1"/>
  <c r="K685" i="3"/>
  <c r="O685" i="3"/>
  <c r="I686" i="3"/>
  <c r="J686" i="3" s="1"/>
  <c r="K686" i="3"/>
  <c r="L686" i="3"/>
  <c r="M686" i="3"/>
  <c r="O686" i="3"/>
  <c r="I687" i="3"/>
  <c r="K687" i="3" s="1"/>
  <c r="O687" i="3"/>
  <c r="I688" i="3"/>
  <c r="J688" i="3" s="1"/>
  <c r="M688" i="3" s="1"/>
  <c r="K688" i="3"/>
  <c r="L688" i="3"/>
  <c r="O688" i="3"/>
  <c r="I689" i="3"/>
  <c r="J689" i="3"/>
  <c r="M689" i="3"/>
  <c r="O689" i="3"/>
  <c r="I690" i="3"/>
  <c r="L690" i="3" s="1"/>
  <c r="K690" i="3"/>
  <c r="O690" i="3"/>
  <c r="I691" i="3"/>
  <c r="J691" i="3" s="1"/>
  <c r="M691" i="3" s="1"/>
  <c r="O691" i="3"/>
  <c r="I692" i="3"/>
  <c r="K692" i="3" s="1"/>
  <c r="J692" i="3"/>
  <c r="L692" i="3"/>
  <c r="M692" i="3"/>
  <c r="O692" i="3"/>
  <c r="I693" i="3"/>
  <c r="L693" i="3" s="1"/>
  <c r="J693" i="3"/>
  <c r="K693" i="3"/>
  <c r="M693" i="3"/>
  <c r="O693" i="3"/>
  <c r="I694" i="3"/>
  <c r="K694" i="3" s="1"/>
  <c r="L694" i="3"/>
  <c r="O694" i="3"/>
  <c r="I695" i="3"/>
  <c r="K695" i="3" s="1"/>
  <c r="J695" i="3"/>
  <c r="M695" i="3" s="1"/>
  <c r="O695" i="3"/>
  <c r="I696" i="3"/>
  <c r="J696" i="3"/>
  <c r="K696" i="3"/>
  <c r="L696" i="3"/>
  <c r="M696" i="3"/>
  <c r="O696" i="3"/>
  <c r="I697" i="3"/>
  <c r="J697" i="3" s="1"/>
  <c r="K697" i="3"/>
  <c r="L697" i="3"/>
  <c r="M697" i="3"/>
  <c r="O697" i="3"/>
  <c r="I698" i="3"/>
  <c r="K698" i="3" s="1"/>
  <c r="O698" i="3"/>
  <c r="I699" i="3"/>
  <c r="L699" i="3" s="1"/>
  <c r="J699" i="3"/>
  <c r="M699" i="3" s="1"/>
  <c r="O699" i="3"/>
  <c r="I700" i="3"/>
  <c r="J700" i="3"/>
  <c r="M700" i="3" s="1"/>
  <c r="K700" i="3"/>
  <c r="L700" i="3"/>
  <c r="O700" i="3"/>
  <c r="I701" i="3"/>
  <c r="J701" i="3" s="1"/>
  <c r="M701" i="3" s="1"/>
  <c r="O701" i="3"/>
  <c r="I702" i="3"/>
  <c r="J702" i="3" s="1"/>
  <c r="M702" i="3" s="1"/>
  <c r="K702" i="3"/>
  <c r="L702" i="3"/>
  <c r="O702" i="3"/>
  <c r="I703" i="3"/>
  <c r="L703" i="3" s="1"/>
  <c r="O703" i="3"/>
  <c r="I704" i="3"/>
  <c r="J704" i="3"/>
  <c r="M704" i="3" s="1"/>
  <c r="O704" i="3"/>
  <c r="I705" i="3"/>
  <c r="J705" i="3" s="1"/>
  <c r="M705" i="3" s="1"/>
  <c r="K705" i="3"/>
  <c r="L705" i="3"/>
  <c r="O705" i="3"/>
  <c r="I706" i="3"/>
  <c r="J706" i="3"/>
  <c r="K706" i="3"/>
  <c r="L706" i="3"/>
  <c r="M706" i="3"/>
  <c r="O706" i="3"/>
  <c r="I707" i="3"/>
  <c r="J707" i="3"/>
  <c r="M707" i="3" s="1"/>
  <c r="K707" i="3"/>
  <c r="L707" i="3"/>
  <c r="O707" i="3"/>
  <c r="I708" i="3"/>
  <c r="O708" i="3"/>
  <c r="I709" i="3"/>
  <c r="L709" i="3" s="1"/>
  <c r="J709" i="3"/>
  <c r="M709" i="3" s="1"/>
  <c r="K709" i="3"/>
  <c r="O709" i="3"/>
  <c r="I710" i="3"/>
  <c r="O710" i="3"/>
  <c r="I711" i="3"/>
  <c r="J711" i="3" s="1"/>
  <c r="L711" i="3"/>
  <c r="M711" i="3"/>
  <c r="O711" i="3"/>
  <c r="I712" i="3"/>
  <c r="J712" i="3"/>
  <c r="K712" i="3"/>
  <c r="L712" i="3"/>
  <c r="M712" i="3"/>
  <c r="O712" i="3"/>
  <c r="I713" i="3"/>
  <c r="K713" i="3"/>
  <c r="O713" i="3"/>
  <c r="I714" i="3"/>
  <c r="O714" i="3"/>
  <c r="I715" i="3"/>
  <c r="L715" i="3" s="1"/>
  <c r="O715" i="3"/>
  <c r="I716" i="3"/>
  <c r="J716" i="3"/>
  <c r="K716" i="3"/>
  <c r="L716" i="3"/>
  <c r="M716" i="3"/>
  <c r="O716" i="3"/>
  <c r="I717" i="3"/>
  <c r="J717" i="3"/>
  <c r="K717" i="3"/>
  <c r="L717" i="3"/>
  <c r="M717" i="3"/>
  <c r="O717" i="3"/>
  <c r="I718" i="3"/>
  <c r="J718" i="3"/>
  <c r="K718" i="3"/>
  <c r="L718" i="3"/>
  <c r="M718" i="3"/>
  <c r="O718" i="3"/>
  <c r="I719" i="3"/>
  <c r="L719" i="3" s="1"/>
  <c r="K719" i="3"/>
  <c r="O719" i="3"/>
  <c r="I720" i="3"/>
  <c r="K720" i="3" s="1"/>
  <c r="O720" i="3"/>
  <c r="I721" i="3"/>
  <c r="J721" i="3"/>
  <c r="K721" i="3"/>
  <c r="L721" i="3"/>
  <c r="M721" i="3"/>
  <c r="O721" i="3"/>
  <c r="I722" i="3"/>
  <c r="O722" i="3"/>
  <c r="I723" i="3"/>
  <c r="L723" i="3" s="1"/>
  <c r="O723" i="3"/>
  <c r="I724" i="3"/>
  <c r="K724" i="3" s="1"/>
  <c r="J724" i="3"/>
  <c r="M724" i="3" s="1"/>
  <c r="O724" i="3"/>
  <c r="I725" i="3"/>
  <c r="J725" i="3" s="1"/>
  <c r="M725" i="3" s="1"/>
  <c r="O725" i="3"/>
  <c r="I726" i="3"/>
  <c r="L726" i="3" s="1"/>
  <c r="J726" i="3"/>
  <c r="M726" i="3" s="1"/>
  <c r="K726" i="3"/>
  <c r="O726" i="3"/>
  <c r="I727" i="3"/>
  <c r="J727" i="3"/>
  <c r="M727" i="3" s="1"/>
  <c r="K727" i="3"/>
  <c r="L727" i="3"/>
  <c r="O727" i="3"/>
  <c r="I728" i="3"/>
  <c r="J728" i="3"/>
  <c r="K728" i="3"/>
  <c r="L728" i="3"/>
  <c r="M728" i="3"/>
  <c r="O728" i="3"/>
  <c r="I729" i="3"/>
  <c r="J729" i="3"/>
  <c r="K729" i="3"/>
  <c r="L729" i="3"/>
  <c r="M729" i="3"/>
  <c r="O729" i="3"/>
  <c r="I730" i="3"/>
  <c r="O730" i="3"/>
  <c r="I731" i="3"/>
  <c r="J731" i="3"/>
  <c r="M731" i="3" s="1"/>
  <c r="K731" i="3"/>
  <c r="L731" i="3"/>
  <c r="O731" i="3"/>
  <c r="I732" i="3"/>
  <c r="J732" i="3"/>
  <c r="M732" i="3" s="1"/>
  <c r="K732" i="3"/>
  <c r="L732" i="3"/>
  <c r="O732" i="3"/>
  <c r="I733" i="3"/>
  <c r="O733" i="3"/>
  <c r="I734" i="3"/>
  <c r="L734" i="3"/>
  <c r="O734" i="3"/>
  <c r="I735" i="3"/>
  <c r="K735" i="3" s="1"/>
  <c r="J735" i="3"/>
  <c r="M735" i="3" s="1"/>
  <c r="L735" i="3"/>
  <c r="O735" i="3"/>
  <c r="I736" i="3"/>
  <c r="J736" i="3" s="1"/>
  <c r="K736" i="3"/>
  <c r="L736" i="3"/>
  <c r="M736" i="3"/>
  <c r="O736" i="3"/>
  <c r="I737" i="3"/>
  <c r="L737" i="3" s="1"/>
  <c r="J737" i="3"/>
  <c r="M737" i="3" s="1"/>
  <c r="K737" i="3"/>
  <c r="O737" i="3"/>
  <c r="I738" i="3"/>
  <c r="J738" i="3"/>
  <c r="M738" i="3" s="1"/>
  <c r="K738" i="3"/>
  <c r="L738" i="3"/>
  <c r="O738" i="3"/>
  <c r="I739" i="3"/>
  <c r="J739" i="3"/>
  <c r="K739" i="3"/>
  <c r="L739" i="3"/>
  <c r="M739" i="3"/>
  <c r="O739" i="3"/>
  <c r="I740" i="3"/>
  <c r="J740" i="3" s="1"/>
  <c r="M740" i="3" s="1"/>
  <c r="L740" i="3"/>
  <c r="O740" i="3"/>
  <c r="I741" i="3"/>
  <c r="O741" i="3"/>
  <c r="I742" i="3"/>
  <c r="J742" i="3" s="1"/>
  <c r="M742" i="3" s="1"/>
  <c r="K742" i="3"/>
  <c r="L742" i="3"/>
  <c r="O742" i="3"/>
  <c r="I743" i="3"/>
  <c r="J743" i="3"/>
  <c r="K743" i="3"/>
  <c r="L743" i="3"/>
  <c r="M743" i="3"/>
  <c r="O743" i="3"/>
  <c r="I744" i="3"/>
  <c r="J744" i="3"/>
  <c r="M744" i="3" s="1"/>
  <c r="K744" i="3"/>
  <c r="L744" i="3"/>
  <c r="O744" i="3"/>
  <c r="I745" i="3"/>
  <c r="L745" i="3" s="1"/>
  <c r="O745" i="3"/>
  <c r="I746" i="3"/>
  <c r="K746" i="3" s="1"/>
  <c r="J746" i="3"/>
  <c r="M746" i="3" s="1"/>
  <c r="O746" i="3"/>
  <c r="I747" i="3"/>
  <c r="O747" i="3"/>
  <c r="I748" i="3"/>
  <c r="J748" i="3" s="1"/>
  <c r="L748" i="3"/>
  <c r="M748" i="3"/>
  <c r="O748" i="3"/>
  <c r="I749" i="3"/>
  <c r="J749" i="3"/>
  <c r="M749" i="3" s="1"/>
  <c r="K749" i="3"/>
  <c r="L749" i="3"/>
  <c r="O749" i="3"/>
  <c r="I750" i="3"/>
  <c r="J750" i="3"/>
  <c r="M750" i="3" s="1"/>
  <c r="K750" i="3"/>
  <c r="L750" i="3"/>
  <c r="O750" i="3"/>
  <c r="I751" i="3"/>
  <c r="J751" i="3" s="1"/>
  <c r="M751" i="3" s="1"/>
  <c r="L751" i="3"/>
  <c r="O751" i="3"/>
  <c r="I752" i="3"/>
  <c r="L752" i="3" s="1"/>
  <c r="J752" i="3"/>
  <c r="M752" i="3" s="1"/>
  <c r="K752" i="3"/>
  <c r="O752" i="3"/>
  <c r="I753" i="3"/>
  <c r="J753" i="3"/>
  <c r="M753" i="3" s="1"/>
  <c r="K753" i="3"/>
  <c r="L753" i="3"/>
  <c r="O753" i="3"/>
  <c r="I754" i="3"/>
  <c r="J754" i="3"/>
  <c r="K754" i="3"/>
  <c r="L754" i="3"/>
  <c r="M754" i="3"/>
  <c r="O754" i="3"/>
  <c r="I755" i="3"/>
  <c r="J755" i="3"/>
  <c r="K755" i="3"/>
  <c r="L755" i="3"/>
  <c r="M755" i="3"/>
  <c r="O755" i="3"/>
  <c r="I756" i="3"/>
  <c r="L756" i="3" s="1"/>
  <c r="O756" i="3"/>
  <c r="I757" i="3"/>
  <c r="K757" i="3" s="1"/>
  <c r="J757" i="3"/>
  <c r="M757" i="3" s="1"/>
  <c r="L757" i="3"/>
  <c r="O757" i="3"/>
  <c r="I758" i="3"/>
  <c r="J758" i="3"/>
  <c r="K758" i="3"/>
  <c r="L758" i="3"/>
  <c r="M758" i="3"/>
  <c r="O758" i="3"/>
  <c r="I759" i="3"/>
  <c r="O759" i="3"/>
  <c r="I760" i="3"/>
  <c r="J760" i="3"/>
  <c r="K760" i="3"/>
  <c r="L760" i="3"/>
  <c r="M760" i="3"/>
  <c r="O760" i="3"/>
  <c r="I761" i="3"/>
  <c r="J761" i="3"/>
  <c r="M761" i="3" s="1"/>
  <c r="K761" i="3"/>
  <c r="L761" i="3"/>
  <c r="O761" i="3"/>
  <c r="I762" i="3"/>
  <c r="K762" i="3" s="1"/>
  <c r="J762" i="3"/>
  <c r="L762" i="3"/>
  <c r="M762" i="3"/>
  <c r="O762" i="3"/>
  <c r="I763" i="3"/>
  <c r="L763" i="3" s="1"/>
  <c r="O763" i="3"/>
  <c r="I764" i="3"/>
  <c r="J764" i="3" s="1"/>
  <c r="M764" i="3" s="1"/>
  <c r="L764" i="3"/>
  <c r="O764" i="3"/>
  <c r="I765" i="3"/>
  <c r="J765" i="3" s="1"/>
  <c r="M765" i="3" s="1"/>
  <c r="O765" i="3"/>
  <c r="I766" i="3"/>
  <c r="J766" i="3"/>
  <c r="K766" i="3"/>
  <c r="L766" i="3"/>
  <c r="M766" i="3"/>
  <c r="O766" i="3"/>
  <c r="I767" i="3"/>
  <c r="L767" i="3"/>
  <c r="O767" i="3"/>
  <c r="I768" i="3"/>
  <c r="K768" i="3" s="1"/>
  <c r="J768" i="3"/>
  <c r="M768" i="3" s="1"/>
  <c r="L768" i="3"/>
  <c r="O768" i="3"/>
  <c r="I769" i="3"/>
  <c r="J769" i="3"/>
  <c r="M769" i="3" s="1"/>
  <c r="K769" i="3"/>
  <c r="L769" i="3"/>
  <c r="O769" i="3"/>
  <c r="I770" i="3"/>
  <c r="J770" i="3"/>
  <c r="K770" i="3"/>
  <c r="L770" i="3"/>
  <c r="M770" i="3"/>
  <c r="O770" i="3"/>
  <c r="I771" i="3"/>
  <c r="J771" i="3"/>
  <c r="K771" i="3"/>
  <c r="L771" i="3"/>
  <c r="M771" i="3"/>
  <c r="O771" i="3"/>
  <c r="I772" i="3"/>
  <c r="J772" i="3"/>
  <c r="K772" i="3"/>
  <c r="L772" i="3"/>
  <c r="M772" i="3"/>
  <c r="O772" i="3"/>
  <c r="I773" i="3"/>
  <c r="K773" i="3" s="1"/>
  <c r="J773" i="3"/>
  <c r="M773" i="3" s="1"/>
  <c r="O773" i="3"/>
  <c r="I774" i="3"/>
  <c r="L774" i="3" s="1"/>
  <c r="J774" i="3"/>
  <c r="M774" i="3" s="1"/>
  <c r="O774" i="3"/>
  <c r="I775" i="3"/>
  <c r="O775" i="3"/>
  <c r="I776" i="3"/>
  <c r="L776" i="3" s="1"/>
  <c r="J776" i="3"/>
  <c r="K776" i="3"/>
  <c r="M776" i="3"/>
  <c r="O776" i="3"/>
  <c r="I777" i="3"/>
  <c r="K777" i="3" s="1"/>
  <c r="J777" i="3"/>
  <c r="M777" i="3" s="1"/>
  <c r="O777" i="3"/>
  <c r="I778" i="3"/>
  <c r="L778" i="3"/>
  <c r="O778" i="3"/>
  <c r="I779" i="3"/>
  <c r="J779" i="3"/>
  <c r="M779" i="3" s="1"/>
  <c r="O779" i="3"/>
  <c r="I780" i="3"/>
  <c r="J780" i="3"/>
  <c r="M780" i="3" s="1"/>
  <c r="K780" i="3"/>
  <c r="L780" i="3"/>
  <c r="O780" i="3"/>
  <c r="I781" i="3"/>
  <c r="J781" i="3"/>
  <c r="K781" i="3"/>
  <c r="L781" i="3"/>
  <c r="M781" i="3"/>
  <c r="O781" i="3"/>
  <c r="I782" i="3"/>
  <c r="J782" i="3"/>
  <c r="K782" i="3"/>
  <c r="L782" i="3"/>
  <c r="M782" i="3"/>
  <c r="O782" i="3"/>
  <c r="I783" i="3"/>
  <c r="J783" i="3"/>
  <c r="K783" i="3"/>
  <c r="L783" i="3"/>
  <c r="M783" i="3"/>
  <c r="O783" i="3"/>
  <c r="I784" i="3"/>
  <c r="J784" i="3" s="1"/>
  <c r="M784" i="3" s="1"/>
  <c r="L784" i="3"/>
  <c r="O784" i="3"/>
  <c r="I785" i="3"/>
  <c r="L785" i="3" s="1"/>
  <c r="J785" i="3"/>
  <c r="M785" i="3" s="1"/>
  <c r="K785" i="3"/>
  <c r="O785" i="3"/>
  <c r="I786" i="3"/>
  <c r="J786" i="3"/>
  <c r="K786" i="3"/>
  <c r="L786" i="3"/>
  <c r="M786" i="3"/>
  <c r="O786" i="3"/>
  <c r="I787" i="3"/>
  <c r="O787" i="3"/>
  <c r="I788" i="3"/>
  <c r="K788" i="3" s="1"/>
  <c r="J788" i="3"/>
  <c r="L788" i="3"/>
  <c r="M788" i="3"/>
  <c r="O788" i="3"/>
  <c r="I789" i="3"/>
  <c r="L789" i="3"/>
  <c r="O789" i="3"/>
  <c r="I790" i="3"/>
  <c r="J790" i="3"/>
  <c r="K790" i="3"/>
  <c r="L790" i="3"/>
  <c r="M790" i="3"/>
  <c r="O790" i="3"/>
  <c r="I791" i="3"/>
  <c r="O791" i="3"/>
  <c r="I792" i="3"/>
  <c r="K792" i="3" s="1"/>
  <c r="J792" i="3"/>
  <c r="L792" i="3"/>
  <c r="M792" i="3"/>
  <c r="O792" i="3"/>
  <c r="I793" i="3"/>
  <c r="J793" i="3"/>
  <c r="M793" i="3" s="1"/>
  <c r="K793" i="3"/>
  <c r="L793" i="3"/>
  <c r="O793" i="3"/>
  <c r="I794" i="3"/>
  <c r="K794" i="3" s="1"/>
  <c r="J794" i="3"/>
  <c r="M794" i="3" s="1"/>
  <c r="L794" i="3"/>
  <c r="O794" i="3"/>
  <c r="R153" i="8"/>
  <c r="R159" i="8"/>
  <c r="R160" i="8"/>
  <c r="R167" i="8"/>
  <c r="R168" i="8"/>
  <c r="R175" i="8"/>
  <c r="R176" i="8"/>
  <c r="R179" i="8"/>
  <c r="R185" i="8"/>
  <c r="R186" i="8"/>
  <c r="R152" i="8"/>
  <c r="R198" i="8"/>
  <c r="R203" i="8"/>
  <c r="R205" i="8"/>
  <c r="R212" i="8"/>
  <c r="R218" i="8"/>
  <c r="R220" i="8"/>
  <c r="R223" i="8"/>
  <c r="R225" i="8"/>
  <c r="R227" i="8"/>
  <c r="I10" i="8"/>
  <c r="I11" i="8"/>
  <c r="I12" i="8"/>
  <c r="I13" i="8"/>
  <c r="P13" i="8" s="1"/>
  <c r="Q13" i="8" s="1"/>
  <c r="I14" i="8"/>
  <c r="P14" i="8" s="1"/>
  <c r="Q14" i="8" s="1"/>
  <c r="I15" i="8"/>
  <c r="P15" i="8" s="1"/>
  <c r="Q15" i="8" s="1"/>
  <c r="I16" i="8"/>
  <c r="P16" i="8" s="1"/>
  <c r="I17" i="8"/>
  <c r="I18" i="8"/>
  <c r="I19" i="8"/>
  <c r="I20" i="8"/>
  <c r="I21" i="8"/>
  <c r="I22" i="8"/>
  <c r="I23" i="8"/>
  <c r="L23" i="8" s="1"/>
  <c r="M23" i="8" s="1"/>
  <c r="I24" i="8"/>
  <c r="I25" i="8"/>
  <c r="I26" i="8"/>
  <c r="I27" i="8"/>
  <c r="I28" i="8"/>
  <c r="I29" i="8"/>
  <c r="P29" i="8" s="1"/>
  <c r="Q29" i="8" s="1"/>
  <c r="I30" i="8"/>
  <c r="I31" i="8"/>
  <c r="I32" i="8"/>
  <c r="I33" i="8"/>
  <c r="I34" i="8"/>
  <c r="I35" i="8"/>
  <c r="P35" i="8" s="1"/>
  <c r="Q35" i="8" s="1"/>
  <c r="I36" i="8"/>
  <c r="P36" i="8" s="1"/>
  <c r="Q36" i="8" s="1"/>
  <c r="I37" i="8"/>
  <c r="P37" i="8" s="1"/>
  <c r="Q37" i="8" s="1"/>
  <c r="I38" i="8"/>
  <c r="P38" i="8" s="1"/>
  <c r="Q38" i="8" s="1"/>
  <c r="I39" i="8"/>
  <c r="I40" i="8"/>
  <c r="I41" i="8"/>
  <c r="I42" i="8"/>
  <c r="I43" i="8"/>
  <c r="P43" i="8" s="1"/>
  <c r="Q43" i="8" s="1"/>
  <c r="I44" i="8"/>
  <c r="P44" i="8" s="1"/>
  <c r="Q44" i="8" s="1"/>
  <c r="I45" i="8"/>
  <c r="L45" i="8" s="1"/>
  <c r="M45" i="8" s="1"/>
  <c r="I46" i="8"/>
  <c r="I47" i="8"/>
  <c r="I48" i="8"/>
  <c r="P48" i="8" s="1"/>
  <c r="Q48" i="8" s="1"/>
  <c r="I49" i="8"/>
  <c r="I50" i="8"/>
  <c r="L50" i="8" s="1"/>
  <c r="M50" i="8" s="1"/>
  <c r="I51" i="8"/>
  <c r="P51" i="8" s="1"/>
  <c r="I52" i="8"/>
  <c r="I53" i="8"/>
  <c r="I54" i="8"/>
  <c r="I55" i="8"/>
  <c r="I56" i="8"/>
  <c r="I57" i="8"/>
  <c r="P57" i="8" s="1"/>
  <c r="Q57" i="8" s="1"/>
  <c r="I58" i="8"/>
  <c r="P58" i="8" s="1"/>
  <c r="Q58" i="8" s="1"/>
  <c r="I59" i="8"/>
  <c r="P59" i="8" s="1"/>
  <c r="Q59" i="8" s="1"/>
  <c r="I60" i="8"/>
  <c r="P60" i="8" s="1"/>
  <c r="Q60" i="8" s="1"/>
  <c r="I61" i="8"/>
  <c r="I62" i="8"/>
  <c r="I63" i="8"/>
  <c r="I64" i="8"/>
  <c r="I65" i="8"/>
  <c r="N65" i="8" s="1"/>
  <c r="O65" i="8" s="1"/>
  <c r="I66" i="8"/>
  <c r="N66" i="8" s="1"/>
  <c r="O66" i="8" s="1"/>
  <c r="I67" i="8"/>
  <c r="L67" i="8" s="1"/>
  <c r="M67" i="8" s="1"/>
  <c r="I68" i="8"/>
  <c r="I69" i="8"/>
  <c r="I70" i="8"/>
  <c r="I71" i="8"/>
  <c r="I72" i="8"/>
  <c r="I73" i="8"/>
  <c r="P73" i="8" s="1"/>
  <c r="Q73" i="8" s="1"/>
  <c r="I74" i="8"/>
  <c r="I75" i="8"/>
  <c r="I76" i="8"/>
  <c r="I77" i="8"/>
  <c r="I78" i="8"/>
  <c r="I79" i="8"/>
  <c r="P79" i="8" s="1"/>
  <c r="I80" i="8"/>
  <c r="P80" i="8" s="1"/>
  <c r="I81" i="8"/>
  <c r="P81" i="8" s="1"/>
  <c r="I82" i="8"/>
  <c r="P82" i="8" s="1"/>
  <c r="I83" i="8"/>
  <c r="I84" i="8"/>
  <c r="I85" i="8"/>
  <c r="I86" i="8"/>
  <c r="I87" i="8"/>
  <c r="P87" i="8" s="1"/>
  <c r="Q87" i="8" s="1"/>
  <c r="I88" i="8"/>
  <c r="P88" i="8" s="1"/>
  <c r="Q88" i="8" s="1"/>
  <c r="I89" i="8"/>
  <c r="L89" i="8" s="1"/>
  <c r="M89" i="8" s="1"/>
  <c r="I90" i="8"/>
  <c r="P90" i="8" s="1"/>
  <c r="Q90" i="8" s="1"/>
  <c r="I91" i="8"/>
  <c r="P91" i="8" s="1"/>
  <c r="Q91" i="8" s="1"/>
  <c r="I92" i="8"/>
  <c r="P92" i="8" s="1"/>
  <c r="Q92" i="8" s="1"/>
  <c r="I93" i="8"/>
  <c r="I94" i="8"/>
  <c r="I95" i="8"/>
  <c r="P95" i="8" s="1"/>
  <c r="Q95" i="8" s="1"/>
  <c r="I96" i="8"/>
  <c r="I97" i="8"/>
  <c r="I98" i="8"/>
  <c r="I99" i="8"/>
  <c r="I100" i="8"/>
  <c r="I101" i="8"/>
  <c r="P101" i="8" s="1"/>
  <c r="Q101" i="8" s="1"/>
  <c r="I102" i="8"/>
  <c r="P102" i="8" s="1"/>
  <c r="Q102" i="8" s="1"/>
  <c r="I103" i="8"/>
  <c r="P103" i="8" s="1"/>
  <c r="Q103" i="8" s="1"/>
  <c r="I104" i="8"/>
  <c r="N104" i="8" s="1"/>
  <c r="O104" i="8" s="1"/>
  <c r="I105" i="8"/>
  <c r="I106" i="8"/>
  <c r="I107" i="8"/>
  <c r="I108" i="8"/>
  <c r="I109" i="8"/>
  <c r="P109" i="8" s="1"/>
  <c r="Q109" i="8" s="1"/>
  <c r="I110" i="8"/>
  <c r="P110" i="8" s="1"/>
  <c r="Q110" i="8" s="1"/>
  <c r="I111" i="8"/>
  <c r="L111" i="8" s="1"/>
  <c r="M111" i="8" s="1"/>
  <c r="I112" i="8"/>
  <c r="I113" i="8"/>
  <c r="I114" i="8"/>
  <c r="I115" i="8"/>
  <c r="P115" i="8" s="1"/>
  <c r="Q115" i="8" s="1"/>
  <c r="I116" i="8"/>
  <c r="I117" i="8"/>
  <c r="P117" i="8" s="1"/>
  <c r="Q117" i="8" s="1"/>
  <c r="I118" i="8"/>
  <c r="N118" i="8" s="1"/>
  <c r="O118" i="8" s="1"/>
  <c r="I119" i="8"/>
  <c r="I120" i="8"/>
  <c r="I121" i="8"/>
  <c r="I122" i="8"/>
  <c r="I123" i="8"/>
  <c r="P123" i="8" s="1"/>
  <c r="Q123" i="8" s="1"/>
  <c r="I124" i="8"/>
  <c r="P124" i="8" s="1"/>
  <c r="Q124" i="8" s="1"/>
  <c r="I125" i="8"/>
  <c r="P125" i="8" s="1"/>
  <c r="Q125" i="8" s="1"/>
  <c r="I126" i="8"/>
  <c r="L126" i="8" s="1"/>
  <c r="M126" i="8" s="1"/>
  <c r="I127" i="8"/>
  <c r="I128" i="8"/>
  <c r="I129" i="8"/>
  <c r="I130" i="8"/>
  <c r="I131" i="8"/>
  <c r="I132" i="8"/>
  <c r="I133" i="8"/>
  <c r="L133" i="8" s="1"/>
  <c r="I134" i="8"/>
  <c r="I135" i="8"/>
  <c r="I136" i="8"/>
  <c r="I137" i="8"/>
  <c r="I138" i="8"/>
  <c r="I139" i="8"/>
  <c r="P139" i="8" s="1"/>
  <c r="Q139" i="8" s="1"/>
  <c r="I140" i="8"/>
  <c r="N140" i="8" s="1"/>
  <c r="O140" i="8" s="1"/>
  <c r="I141" i="8"/>
  <c r="I142" i="8"/>
  <c r="I143" i="8"/>
  <c r="I144" i="8"/>
  <c r="I145" i="8"/>
  <c r="P145" i="8" s="1"/>
  <c r="Q145" i="8" s="1"/>
  <c r="I146" i="8"/>
  <c r="P146" i="8" s="1"/>
  <c r="Q146" i="8" s="1"/>
  <c r="I147" i="8"/>
  <c r="P147" i="8" s="1"/>
  <c r="Q147" i="8" s="1"/>
  <c r="I148" i="8"/>
  <c r="P148" i="8" s="1"/>
  <c r="Q148" i="8" s="1"/>
  <c r="I149" i="8"/>
  <c r="I150" i="8"/>
  <c r="L150" i="8" s="1"/>
  <c r="M150" i="8" s="1"/>
  <c r="I186" i="8"/>
  <c r="P186" i="8" s="1"/>
  <c r="Q186" i="8" s="1"/>
  <c r="I192" i="8"/>
  <c r="N192" i="8" s="1"/>
  <c r="O192" i="8" s="1"/>
  <c r="I208" i="8"/>
  <c r="N208" i="8" s="1"/>
  <c r="O208" i="8" s="1"/>
  <c r="I213" i="8"/>
  <c r="P213" i="8" s="1"/>
  <c r="Q213" i="8" s="1"/>
  <c r="I217" i="8"/>
  <c r="L217" i="8" s="1"/>
  <c r="M217" i="8" s="1"/>
  <c r="A9" i="8"/>
  <c r="I9" i="8"/>
  <c r="M9" i="8" s="1"/>
  <c r="D9" i="8"/>
  <c r="P10" i="8"/>
  <c r="P11" i="8"/>
  <c r="Q11" i="8" s="1"/>
  <c r="P12" i="8"/>
  <c r="P17" i="8"/>
  <c r="Q17" i="8" s="1"/>
  <c r="P18" i="8"/>
  <c r="Q18" i="8" s="1"/>
  <c r="P19" i="8"/>
  <c r="Q19" i="8" s="1"/>
  <c r="P20" i="8"/>
  <c r="Q20" i="8" s="1"/>
  <c r="P21" i="8"/>
  <c r="Q21" i="8" s="1"/>
  <c r="P22" i="8"/>
  <c r="Q22" i="8" s="1"/>
  <c r="P23" i="8"/>
  <c r="Q23" i="8" s="1"/>
  <c r="P24" i="8"/>
  <c r="Q24" i="8" s="1"/>
  <c r="P25" i="8"/>
  <c r="Q25" i="8" s="1"/>
  <c r="P26" i="8"/>
  <c r="Q26" i="8" s="1"/>
  <c r="P27" i="8"/>
  <c r="Q27" i="8" s="1"/>
  <c r="P32" i="8"/>
  <c r="Q32" i="8" s="1"/>
  <c r="P33" i="8"/>
  <c r="Q33" i="8" s="1"/>
  <c r="P34" i="8"/>
  <c r="Q34" i="8" s="1"/>
  <c r="P39" i="8"/>
  <c r="Q39" i="8" s="1"/>
  <c r="P40" i="8"/>
  <c r="Q40" i="8" s="1"/>
  <c r="P41" i="8"/>
  <c r="Q41" i="8" s="1"/>
  <c r="P42" i="8"/>
  <c r="Q42" i="8" s="1"/>
  <c r="P54" i="8"/>
  <c r="P55" i="8"/>
  <c r="Q55" i="8" s="1"/>
  <c r="P56" i="8"/>
  <c r="Q56" i="8" s="1"/>
  <c r="P61" i="8"/>
  <c r="Q61" i="8" s="1"/>
  <c r="P62" i="8"/>
  <c r="Q62" i="8" s="1"/>
  <c r="P63" i="8"/>
  <c r="Q63" i="8" s="1"/>
  <c r="P64" i="8"/>
  <c r="Q64" i="8" s="1"/>
  <c r="P65" i="8"/>
  <c r="Q65" i="8" s="1"/>
  <c r="P66" i="8"/>
  <c r="Q66" i="8" s="1"/>
  <c r="P67" i="8"/>
  <c r="Q67" i="8" s="1"/>
  <c r="P68" i="8"/>
  <c r="Q68" i="8" s="1"/>
  <c r="P69" i="8"/>
  <c r="Q69" i="8" s="1"/>
  <c r="P76" i="8"/>
  <c r="P77" i="8"/>
  <c r="Q77" i="8" s="1"/>
  <c r="P78" i="8"/>
  <c r="Q78" i="8" s="1"/>
  <c r="P83" i="8"/>
  <c r="P84" i="8"/>
  <c r="Q84" i="8" s="1"/>
  <c r="P85" i="8"/>
  <c r="Q85" i="8" s="1"/>
  <c r="P86" i="8"/>
  <c r="Q86" i="8" s="1"/>
  <c r="P98" i="8"/>
  <c r="P99" i="8"/>
  <c r="Q99" i="8" s="1"/>
  <c r="P100" i="8"/>
  <c r="P104" i="8"/>
  <c r="Q104" i="8" s="1"/>
  <c r="P105" i="8"/>
  <c r="Q105" i="8" s="1"/>
  <c r="P106" i="8"/>
  <c r="Q106" i="8" s="1"/>
  <c r="P107" i="8"/>
  <c r="P108" i="8"/>
  <c r="P120" i="8"/>
  <c r="Q120" i="8" s="1"/>
  <c r="P121" i="8"/>
  <c r="Q121" i="8" s="1"/>
  <c r="P122" i="8"/>
  <c r="Q122" i="8" s="1"/>
  <c r="P127" i="8"/>
  <c r="P128" i="8"/>
  <c r="Q128" i="8" s="1"/>
  <c r="P129" i="8"/>
  <c r="P130" i="8"/>
  <c r="P131" i="8"/>
  <c r="P132" i="8"/>
  <c r="P133" i="8"/>
  <c r="P134" i="8"/>
  <c r="P135" i="8"/>
  <c r="Q135" i="8" s="1"/>
  <c r="P142" i="8"/>
  <c r="Q142" i="8" s="1"/>
  <c r="P143" i="8"/>
  <c r="Q143" i="8" s="1"/>
  <c r="P144" i="8"/>
  <c r="Q144" i="8" s="1"/>
  <c r="P149" i="8"/>
  <c r="Q149" i="8" s="1"/>
  <c r="Q10" i="8"/>
  <c r="Q12" i="8"/>
  <c r="Q16" i="8"/>
  <c r="Q51" i="8"/>
  <c r="Q54" i="8"/>
  <c r="Q76" i="8"/>
  <c r="Q79" i="8"/>
  <c r="Q80" i="8"/>
  <c r="Q81" i="8"/>
  <c r="Q82" i="8"/>
  <c r="Q83" i="8"/>
  <c r="Q98" i="8"/>
  <c r="Q100" i="8"/>
  <c r="Q107" i="8"/>
  <c r="Q108" i="8"/>
  <c r="Q127" i="8"/>
  <c r="Q129" i="8"/>
  <c r="Q130" i="8"/>
  <c r="Q131" i="8"/>
  <c r="Q132" i="8"/>
  <c r="Q133" i="8"/>
  <c r="Q134" i="8"/>
  <c r="N10" i="8"/>
  <c r="N11" i="8"/>
  <c r="N12" i="8"/>
  <c r="O12" i="8" s="1"/>
  <c r="N13" i="8"/>
  <c r="O13" i="8" s="1"/>
  <c r="N14" i="8"/>
  <c r="O14" i="8" s="1"/>
  <c r="N15" i="8"/>
  <c r="N16" i="8"/>
  <c r="N17" i="8"/>
  <c r="O17" i="8" s="1"/>
  <c r="N18" i="8"/>
  <c r="O18" i="8" s="1"/>
  <c r="N19" i="8"/>
  <c r="O19" i="8" s="1"/>
  <c r="N20" i="8"/>
  <c r="O20" i="8" s="1"/>
  <c r="N21" i="8"/>
  <c r="O21" i="8" s="1"/>
  <c r="N22" i="8"/>
  <c r="N23" i="8"/>
  <c r="O23" i="8" s="1"/>
  <c r="N29" i="8"/>
  <c r="O29" i="8" s="1"/>
  <c r="N32" i="8"/>
  <c r="N33" i="8"/>
  <c r="N34" i="8"/>
  <c r="O34" i="8" s="1"/>
  <c r="N35" i="8"/>
  <c r="O35" i="8" s="1"/>
  <c r="N36" i="8"/>
  <c r="O36" i="8" s="1"/>
  <c r="N39" i="8"/>
  <c r="O39" i="8" s="1"/>
  <c r="N40" i="8"/>
  <c r="O40" i="8" s="1"/>
  <c r="N41" i="8"/>
  <c r="O41" i="8" s="1"/>
  <c r="N42" i="8"/>
  <c r="O42" i="8" s="1"/>
  <c r="N43" i="8"/>
  <c r="O43" i="8" s="1"/>
  <c r="N44" i="8"/>
  <c r="O44" i="8" s="1"/>
  <c r="N54" i="8"/>
  <c r="N55" i="8"/>
  <c r="N56" i="8"/>
  <c r="N57" i="8"/>
  <c r="N58" i="8"/>
  <c r="O58" i="8" s="1"/>
  <c r="N59" i="8"/>
  <c r="O59" i="8" s="1"/>
  <c r="N60" i="8"/>
  <c r="O60" i="8" s="1"/>
  <c r="N61" i="8"/>
  <c r="O61" i="8" s="1"/>
  <c r="N62" i="8"/>
  <c r="O62" i="8" s="1"/>
  <c r="N63" i="8"/>
  <c r="O63" i="8" s="1"/>
  <c r="N64" i="8"/>
  <c r="O64" i="8" s="1"/>
  <c r="N76" i="8"/>
  <c r="N77" i="8"/>
  <c r="N78" i="8"/>
  <c r="O78" i="8" s="1"/>
  <c r="N79" i="8"/>
  <c r="N80" i="8"/>
  <c r="O80" i="8" s="1"/>
  <c r="N83" i="8"/>
  <c r="O83" i="8" s="1"/>
  <c r="N84" i="8"/>
  <c r="O84" i="8" s="1"/>
  <c r="N85" i="8"/>
  <c r="O85" i="8" s="1"/>
  <c r="N86" i="8"/>
  <c r="N87" i="8"/>
  <c r="O87" i="8" s="1"/>
  <c r="N88" i="8"/>
  <c r="O88" i="8" s="1"/>
  <c r="N89" i="8"/>
  <c r="O89" i="8" s="1"/>
  <c r="N95" i="8"/>
  <c r="O95" i="8" s="1"/>
  <c r="N96" i="8"/>
  <c r="O96" i="8" s="1"/>
  <c r="N98" i="8"/>
  <c r="N99" i="8"/>
  <c r="N100" i="8"/>
  <c r="N101" i="8"/>
  <c r="N102" i="8"/>
  <c r="N105" i="8"/>
  <c r="O105" i="8" s="1"/>
  <c r="N106" i="8"/>
  <c r="O106" i="8" s="1"/>
  <c r="N107" i="8"/>
  <c r="O107" i="8" s="1"/>
  <c r="N108" i="8"/>
  <c r="O108" i="8" s="1"/>
  <c r="N120" i="8"/>
  <c r="N121" i="8"/>
  <c r="N122" i="8"/>
  <c r="N123" i="8"/>
  <c r="O123" i="8" s="1"/>
  <c r="N124" i="8"/>
  <c r="O124" i="8" s="1"/>
  <c r="N125" i="8"/>
  <c r="N126" i="8"/>
  <c r="O126" i="8" s="1"/>
  <c r="N127" i="8"/>
  <c r="O127" i="8" s="1"/>
  <c r="N128" i="8"/>
  <c r="N129" i="8"/>
  <c r="N130" i="8"/>
  <c r="O130" i="8" s="1"/>
  <c r="N131" i="8"/>
  <c r="O131" i="8" s="1"/>
  <c r="N132" i="8"/>
  <c r="N133" i="8"/>
  <c r="O133" i="8" s="1"/>
  <c r="N142" i="8"/>
  <c r="O142" i="8" s="1"/>
  <c r="N143" i="8"/>
  <c r="O143" i="8" s="1"/>
  <c r="N144" i="8"/>
  <c r="O144" i="8" s="1"/>
  <c r="N145" i="8"/>
  <c r="N146" i="8"/>
  <c r="O146" i="8" s="1"/>
  <c r="N147" i="8"/>
  <c r="N148" i="8"/>
  <c r="O148" i="8" s="1"/>
  <c r="N149" i="8"/>
  <c r="O149" i="8" s="1"/>
  <c r="N150" i="8"/>
  <c r="O150" i="8" s="1"/>
  <c r="N216" i="8"/>
  <c r="O216" i="8" s="1"/>
  <c r="N230" i="8"/>
  <c r="O230" i="8" s="1"/>
  <c r="L10" i="8"/>
  <c r="L11" i="8"/>
  <c r="M11" i="8" s="1"/>
  <c r="L12" i="8"/>
  <c r="M12" i="8" s="1"/>
  <c r="L13" i="8"/>
  <c r="M13" i="8" s="1"/>
  <c r="L14" i="8"/>
  <c r="M14" i="8" s="1"/>
  <c r="L15" i="8"/>
  <c r="M15" i="8" s="1"/>
  <c r="L16" i="8"/>
  <c r="L17" i="8"/>
  <c r="L18" i="8"/>
  <c r="M18" i="8" s="1"/>
  <c r="L19" i="8"/>
  <c r="M19" i="8" s="1"/>
  <c r="L20" i="8"/>
  <c r="M20" i="8" s="1"/>
  <c r="L21" i="8"/>
  <c r="M21" i="8" s="1"/>
  <c r="L22" i="8"/>
  <c r="M22" i="8" s="1"/>
  <c r="L28" i="8"/>
  <c r="M28" i="8" s="1"/>
  <c r="L32" i="8"/>
  <c r="L33" i="8"/>
  <c r="L34" i="8"/>
  <c r="L35" i="8"/>
  <c r="M35" i="8" s="1"/>
  <c r="L36" i="8"/>
  <c r="L37" i="8"/>
  <c r="L38" i="8"/>
  <c r="M38" i="8" s="1"/>
  <c r="L39" i="8"/>
  <c r="M39" i="8" s="1"/>
  <c r="L40" i="8"/>
  <c r="M40" i="8" s="1"/>
  <c r="L41" i="8"/>
  <c r="M41" i="8" s="1"/>
  <c r="L42" i="8"/>
  <c r="M42" i="8" s="1"/>
  <c r="L43" i="8"/>
  <c r="M43" i="8" s="1"/>
  <c r="L44" i="8"/>
  <c r="M44" i="8" s="1"/>
  <c r="L54" i="8"/>
  <c r="M54" i="8" s="1"/>
  <c r="L55" i="8"/>
  <c r="M55" i="8" s="1"/>
  <c r="L56" i="8"/>
  <c r="L57" i="8"/>
  <c r="L58" i="8"/>
  <c r="M58" i="8" s="1"/>
  <c r="L59" i="8"/>
  <c r="M59" i="8" s="1"/>
  <c r="L61" i="8"/>
  <c r="M61" i="8" s="1"/>
  <c r="L62" i="8"/>
  <c r="M62" i="8" s="1"/>
  <c r="L63" i="8"/>
  <c r="M63" i="8" s="1"/>
  <c r="L64" i="8"/>
  <c r="M64" i="8" s="1"/>
  <c r="L65" i="8"/>
  <c r="M65" i="8" s="1"/>
  <c r="L66" i="8"/>
  <c r="M66" i="8" s="1"/>
  <c r="L76" i="8"/>
  <c r="M76" i="8" s="1"/>
  <c r="L77" i="8"/>
  <c r="M77" i="8" s="1"/>
  <c r="L78" i="8"/>
  <c r="M78" i="8" s="1"/>
  <c r="L79" i="8"/>
  <c r="M79" i="8" s="1"/>
  <c r="L80" i="8"/>
  <c r="L81" i="8"/>
  <c r="L82" i="8"/>
  <c r="M82" i="8" s="1"/>
  <c r="L83" i="8"/>
  <c r="M83" i="8" s="1"/>
  <c r="L84" i="8"/>
  <c r="M84" i="8" s="1"/>
  <c r="L85" i="8"/>
  <c r="M85" i="8" s="1"/>
  <c r="L86" i="8"/>
  <c r="M86" i="8" s="1"/>
  <c r="L87" i="8"/>
  <c r="M87" i="8" s="1"/>
  <c r="L88" i="8"/>
  <c r="M88" i="8" s="1"/>
  <c r="L98" i="8"/>
  <c r="L99" i="8"/>
  <c r="L100" i="8"/>
  <c r="M100" i="8" s="1"/>
  <c r="L101" i="8"/>
  <c r="M101" i="8" s="1"/>
  <c r="L102" i="8"/>
  <c r="M102" i="8" s="1"/>
  <c r="L103" i="8"/>
  <c r="M103" i="8" s="1"/>
  <c r="L105" i="8"/>
  <c r="M105" i="8" s="1"/>
  <c r="L106" i="8"/>
  <c r="M106" i="8" s="1"/>
  <c r="L107" i="8"/>
  <c r="M107" i="8" s="1"/>
  <c r="L108" i="8"/>
  <c r="M108" i="8" s="1"/>
  <c r="L109" i="8"/>
  <c r="L110" i="8"/>
  <c r="M110" i="8" s="1"/>
  <c r="L120" i="8"/>
  <c r="L121" i="8"/>
  <c r="M121" i="8" s="1"/>
  <c r="L122" i="8"/>
  <c r="L123" i="8"/>
  <c r="M123" i="8" s="1"/>
  <c r="L124" i="8"/>
  <c r="M124" i="8" s="1"/>
  <c r="L127" i="8"/>
  <c r="M127" i="8" s="1"/>
  <c r="L128" i="8"/>
  <c r="M128" i="8" s="1"/>
  <c r="L129" i="8"/>
  <c r="M129" i="8" s="1"/>
  <c r="L130" i="8"/>
  <c r="M130" i="8" s="1"/>
  <c r="L131" i="8"/>
  <c r="M131" i="8" s="1"/>
  <c r="L132" i="8"/>
  <c r="M132" i="8" s="1"/>
  <c r="L142" i="8"/>
  <c r="M142" i="8" s="1"/>
  <c r="L143" i="8"/>
  <c r="M143" i="8" s="1"/>
  <c r="L144" i="8"/>
  <c r="M144" i="8" s="1"/>
  <c r="L145" i="8"/>
  <c r="L146" i="8"/>
  <c r="M146" i="8" s="1"/>
  <c r="L147" i="8"/>
  <c r="M147" i="8" s="1"/>
  <c r="L148" i="8"/>
  <c r="M148" i="8" s="1"/>
  <c r="L149" i="8"/>
  <c r="M149" i="8" s="1"/>
  <c r="M10" i="8"/>
  <c r="O10" i="8"/>
  <c r="O11" i="8"/>
  <c r="O15" i="8"/>
  <c r="M16" i="8"/>
  <c r="O16" i="8"/>
  <c r="M17" i="8"/>
  <c r="O22" i="8"/>
  <c r="M32" i="8"/>
  <c r="O32" i="8"/>
  <c r="M33" i="8"/>
  <c r="O33" i="8"/>
  <c r="M34" i="8"/>
  <c r="M36" i="8"/>
  <c r="M37" i="8"/>
  <c r="O54" i="8"/>
  <c r="O55" i="8"/>
  <c r="M56" i="8"/>
  <c r="O56" i="8"/>
  <c r="M57" i="8"/>
  <c r="O57" i="8"/>
  <c r="O76" i="8"/>
  <c r="O77" i="8"/>
  <c r="O79" i="8"/>
  <c r="M80" i="8"/>
  <c r="M81" i="8"/>
  <c r="O86" i="8"/>
  <c r="M98" i="8"/>
  <c r="O98" i="8"/>
  <c r="M99" i="8"/>
  <c r="O99" i="8"/>
  <c r="O100" i="8"/>
  <c r="O101" i="8"/>
  <c r="O102" i="8"/>
  <c r="M109" i="8"/>
  <c r="M120" i="8"/>
  <c r="O120" i="8"/>
  <c r="O121" i="8"/>
  <c r="M122" i="8"/>
  <c r="O122" i="8"/>
  <c r="O125" i="8"/>
  <c r="O128" i="8"/>
  <c r="O129" i="8"/>
  <c r="O132" i="8"/>
  <c r="M133" i="8"/>
  <c r="M145" i="8"/>
  <c r="O145" i="8"/>
  <c r="O147" i="8"/>
  <c r="A15" i="9"/>
  <c r="B15" i="9"/>
  <c r="C15" i="9"/>
  <c r="A16" i="9"/>
  <c r="B16" i="9"/>
  <c r="C16" i="9"/>
  <c r="A17" i="9"/>
  <c r="B17" i="9"/>
  <c r="C17" i="9"/>
  <c r="A18" i="9"/>
  <c r="B18" i="9"/>
  <c r="C18" i="9"/>
  <c r="A19" i="9"/>
  <c r="B19" i="9"/>
  <c r="C19" i="9"/>
  <c r="A20" i="9"/>
  <c r="B20" i="9"/>
  <c r="C20" i="9"/>
  <c r="A21" i="9"/>
  <c r="B21" i="9"/>
  <c r="C21" i="9"/>
  <c r="A22" i="9"/>
  <c r="B22" i="9"/>
  <c r="C22" i="9"/>
  <c r="A23" i="9"/>
  <c r="B23" i="9"/>
  <c r="C23" i="9"/>
  <c r="A24" i="9"/>
  <c r="B24" i="9"/>
  <c r="C24" i="9"/>
  <c r="A25" i="9"/>
  <c r="B25" i="9"/>
  <c r="C25" i="9"/>
  <c r="A26" i="9"/>
  <c r="B26" i="9"/>
  <c r="C26" i="9"/>
  <c r="A27" i="9"/>
  <c r="B27" i="9"/>
  <c r="C27" i="9"/>
  <c r="A28" i="9"/>
  <c r="B28" i="9"/>
  <c r="C28" i="9"/>
  <c r="A29" i="9"/>
  <c r="B29" i="9"/>
  <c r="C29" i="9"/>
  <c r="A30" i="9"/>
  <c r="B30" i="9"/>
  <c r="C30" i="9"/>
  <c r="A31" i="9"/>
  <c r="B31" i="9"/>
  <c r="C31" i="9"/>
  <c r="A32" i="9"/>
  <c r="B32" i="9"/>
  <c r="C32" i="9"/>
  <c r="A33" i="9"/>
  <c r="B33" i="9"/>
  <c r="C33" i="9"/>
  <c r="A34" i="9"/>
  <c r="B34" i="9"/>
  <c r="C34" i="9"/>
  <c r="A35" i="9"/>
  <c r="B35" i="9"/>
  <c r="C35" i="9"/>
  <c r="A36" i="9"/>
  <c r="B36" i="9"/>
  <c r="C36" i="9"/>
  <c r="A37" i="9"/>
  <c r="B37" i="9"/>
  <c r="C37" i="9"/>
  <c r="A38" i="9"/>
  <c r="B38" i="9"/>
  <c r="C38" i="9"/>
  <c r="A39" i="9"/>
  <c r="B39" i="9"/>
  <c r="C39" i="9"/>
  <c r="A40" i="9"/>
  <c r="B40" i="9"/>
  <c r="C40" i="9"/>
  <c r="A41" i="9"/>
  <c r="B41" i="9"/>
  <c r="C41" i="9"/>
  <c r="A42" i="9"/>
  <c r="B42" i="9"/>
  <c r="C42" i="9"/>
  <c r="A43" i="9"/>
  <c r="B43" i="9"/>
  <c r="C43" i="9"/>
  <c r="A44" i="9"/>
  <c r="B44" i="9"/>
  <c r="C44" i="9"/>
  <c r="A45" i="9"/>
  <c r="B45" i="9"/>
  <c r="C45" i="9"/>
  <c r="A46" i="9"/>
  <c r="B46" i="9"/>
  <c r="C46" i="9"/>
  <c r="A47" i="9"/>
  <c r="B47" i="9"/>
  <c r="C47" i="9"/>
  <c r="A48" i="9"/>
  <c r="B48" i="9"/>
  <c r="C48" i="9"/>
  <c r="A49" i="9"/>
  <c r="B49" i="9"/>
  <c r="C49" i="9"/>
  <c r="A50" i="9"/>
  <c r="B50" i="9"/>
  <c r="C50" i="9"/>
  <c r="A51" i="9"/>
  <c r="B51" i="9"/>
  <c r="C51" i="9"/>
  <c r="A52" i="9"/>
  <c r="B52" i="9"/>
  <c r="C52" i="9"/>
  <c r="A53" i="9"/>
  <c r="B53" i="9"/>
  <c r="C53" i="9"/>
  <c r="A54" i="9"/>
  <c r="B54" i="9"/>
  <c r="C54" i="9"/>
  <c r="A55" i="9"/>
  <c r="B55" i="9"/>
  <c r="C55" i="9"/>
  <c r="A56" i="9"/>
  <c r="B56" i="9"/>
  <c r="C56" i="9"/>
  <c r="A57" i="9"/>
  <c r="B57" i="9"/>
  <c r="C57" i="9"/>
  <c r="A58" i="9"/>
  <c r="B58" i="9"/>
  <c r="C58" i="9"/>
  <c r="A59" i="9"/>
  <c r="B59" i="9"/>
  <c r="C59" i="9"/>
  <c r="A60" i="9"/>
  <c r="B60" i="9"/>
  <c r="C60" i="9"/>
  <c r="A61" i="9"/>
  <c r="B61" i="9"/>
  <c r="C61" i="9"/>
  <c r="A62" i="9"/>
  <c r="B62" i="9"/>
  <c r="C62" i="9"/>
  <c r="A63" i="9"/>
  <c r="B63" i="9"/>
  <c r="C63" i="9"/>
  <c r="A64" i="9"/>
  <c r="B64" i="9"/>
  <c r="C64" i="9"/>
  <c r="A65" i="9"/>
  <c r="B65" i="9"/>
  <c r="C65" i="9"/>
  <c r="A66" i="9"/>
  <c r="B66" i="9"/>
  <c r="C66" i="9"/>
  <c r="A67" i="9"/>
  <c r="B67" i="9"/>
  <c r="C67" i="9"/>
  <c r="A68" i="9"/>
  <c r="B68" i="9"/>
  <c r="C68" i="9"/>
  <c r="A69" i="9"/>
  <c r="B69" i="9"/>
  <c r="C69" i="9"/>
  <c r="A70" i="9"/>
  <c r="B70" i="9"/>
  <c r="C70" i="9"/>
  <c r="A71" i="9"/>
  <c r="B71" i="9"/>
  <c r="C71" i="9"/>
  <c r="A72" i="9"/>
  <c r="B72" i="9"/>
  <c r="C72" i="9"/>
  <c r="A73" i="9"/>
  <c r="B73" i="9"/>
  <c r="C73" i="9"/>
  <c r="A74" i="9"/>
  <c r="B74" i="9"/>
  <c r="C74" i="9"/>
  <c r="A75" i="9"/>
  <c r="B75" i="9"/>
  <c r="C75" i="9"/>
  <c r="A76" i="9"/>
  <c r="B76" i="9"/>
  <c r="C76" i="9"/>
  <c r="A77" i="9"/>
  <c r="B77" i="9"/>
  <c r="C77" i="9"/>
  <c r="A78" i="9"/>
  <c r="B78" i="9"/>
  <c r="C78" i="9"/>
  <c r="A79" i="9"/>
  <c r="B79" i="9"/>
  <c r="C79" i="9"/>
  <c r="A80" i="9"/>
  <c r="B80" i="9"/>
  <c r="C80" i="9"/>
  <c r="A81" i="9"/>
  <c r="B81" i="9"/>
  <c r="C81" i="9"/>
  <c r="A82" i="9"/>
  <c r="B82" i="9"/>
  <c r="C82" i="9"/>
  <c r="A83" i="9"/>
  <c r="B83" i="9"/>
  <c r="C83" i="9"/>
  <c r="A84" i="9"/>
  <c r="B84" i="9"/>
  <c r="C84" i="9"/>
  <c r="A85" i="9"/>
  <c r="B85" i="9"/>
  <c r="C85" i="9"/>
  <c r="A86" i="9"/>
  <c r="B86" i="9"/>
  <c r="C86" i="9"/>
  <c r="A87" i="9"/>
  <c r="B87" i="9"/>
  <c r="C87" i="9"/>
  <c r="A88" i="9"/>
  <c r="B88" i="9"/>
  <c r="C88" i="9"/>
  <c r="A89" i="9"/>
  <c r="B89" i="9"/>
  <c r="C89" i="9"/>
  <c r="A90" i="9"/>
  <c r="B90" i="9"/>
  <c r="C90" i="9"/>
  <c r="A91" i="9"/>
  <c r="B91" i="9"/>
  <c r="C91" i="9"/>
  <c r="A92" i="9"/>
  <c r="B92" i="9"/>
  <c r="C92" i="9"/>
  <c r="A93" i="9"/>
  <c r="B93" i="9"/>
  <c r="C93" i="9"/>
  <c r="A94" i="9"/>
  <c r="B94" i="9"/>
  <c r="C94" i="9"/>
  <c r="A95" i="9"/>
  <c r="B95" i="9"/>
  <c r="C95" i="9"/>
  <c r="A96" i="9"/>
  <c r="B96" i="9"/>
  <c r="C96" i="9"/>
  <c r="A97" i="9"/>
  <c r="B97" i="9"/>
  <c r="C97" i="9"/>
  <c r="A98" i="9"/>
  <c r="B98" i="9"/>
  <c r="C98" i="9"/>
  <c r="A99" i="9"/>
  <c r="B99" i="9"/>
  <c r="C99" i="9"/>
  <c r="A100" i="9"/>
  <c r="B100" i="9"/>
  <c r="C100" i="9"/>
  <c r="A101" i="9"/>
  <c r="B101" i="9"/>
  <c r="C101" i="9"/>
  <c r="A102" i="9"/>
  <c r="B102" i="9"/>
  <c r="C102" i="9"/>
  <c r="A103" i="9"/>
  <c r="B103" i="9"/>
  <c r="C103" i="9"/>
  <c r="A104" i="9"/>
  <c r="B104" i="9"/>
  <c r="C104" i="9"/>
  <c r="A105" i="9"/>
  <c r="B105" i="9"/>
  <c r="C105" i="9"/>
  <c r="A106" i="9"/>
  <c r="B106" i="9"/>
  <c r="C106" i="9"/>
  <c r="A107" i="9"/>
  <c r="B107" i="9"/>
  <c r="C107" i="9"/>
  <c r="A108" i="9"/>
  <c r="B108" i="9"/>
  <c r="C108" i="9"/>
  <c r="A109" i="9"/>
  <c r="B109" i="9"/>
  <c r="C109" i="9"/>
  <c r="A110" i="9"/>
  <c r="B110" i="9"/>
  <c r="C110" i="9"/>
  <c r="A111" i="9"/>
  <c r="B111" i="9"/>
  <c r="C111" i="9"/>
  <c r="A112" i="9"/>
  <c r="B112" i="9"/>
  <c r="C112" i="9"/>
  <c r="A113" i="9"/>
  <c r="B113" i="9"/>
  <c r="C113" i="9"/>
  <c r="A114" i="9"/>
  <c r="B114" i="9"/>
  <c r="C114" i="9"/>
  <c r="A115" i="9"/>
  <c r="B115" i="9"/>
  <c r="C115" i="9"/>
  <c r="A116" i="9"/>
  <c r="B116" i="9"/>
  <c r="C116" i="9"/>
  <c r="A117" i="9"/>
  <c r="B117" i="9"/>
  <c r="C117" i="9"/>
  <c r="A118" i="9"/>
  <c r="B118" i="9"/>
  <c r="C118" i="9"/>
  <c r="A119" i="9"/>
  <c r="B119" i="9"/>
  <c r="C119" i="9"/>
  <c r="A120" i="9"/>
  <c r="B120" i="9"/>
  <c r="C120" i="9"/>
  <c r="A121" i="9"/>
  <c r="B121" i="9"/>
  <c r="C121" i="9"/>
  <c r="A122" i="9"/>
  <c r="B122" i="9"/>
  <c r="C122" i="9"/>
  <c r="A123" i="9"/>
  <c r="B123" i="9"/>
  <c r="C123" i="9"/>
  <c r="A124" i="9"/>
  <c r="B124" i="9"/>
  <c r="C124" i="9"/>
  <c r="A125" i="9"/>
  <c r="B125" i="9"/>
  <c r="C125" i="9"/>
  <c r="A126" i="9"/>
  <c r="B126" i="9"/>
  <c r="C126" i="9"/>
  <c r="A127" i="9"/>
  <c r="B127" i="9"/>
  <c r="C127" i="9"/>
  <c r="A128" i="9"/>
  <c r="B128" i="9"/>
  <c r="C128" i="9"/>
  <c r="A129" i="9"/>
  <c r="B129" i="9"/>
  <c r="C129" i="9"/>
  <c r="A130" i="9"/>
  <c r="B130" i="9"/>
  <c r="C130" i="9"/>
  <c r="A131" i="9"/>
  <c r="B131" i="9"/>
  <c r="C131" i="9"/>
  <c r="A132" i="9"/>
  <c r="B132" i="9"/>
  <c r="C132" i="9"/>
  <c r="A133" i="9"/>
  <c r="B133" i="9"/>
  <c r="C133" i="9"/>
  <c r="A134" i="9"/>
  <c r="B134" i="9"/>
  <c r="C134" i="9"/>
  <c r="A135" i="9"/>
  <c r="B135" i="9"/>
  <c r="C135" i="9"/>
  <c r="A136" i="9"/>
  <c r="B136" i="9"/>
  <c r="C136" i="9"/>
  <c r="A137" i="9"/>
  <c r="B137" i="9"/>
  <c r="C137" i="9"/>
  <c r="A138" i="9"/>
  <c r="B138" i="9"/>
  <c r="C138" i="9"/>
  <c r="A139" i="9"/>
  <c r="B139" i="9"/>
  <c r="C139" i="9"/>
  <c r="A140" i="9"/>
  <c r="B140" i="9"/>
  <c r="C140" i="9"/>
  <c r="A141" i="9"/>
  <c r="B141" i="9"/>
  <c r="C141" i="9"/>
  <c r="A142" i="9"/>
  <c r="B142" i="9"/>
  <c r="C142" i="9"/>
  <c r="A143" i="9"/>
  <c r="B143" i="9"/>
  <c r="C143" i="9"/>
  <c r="A144" i="9"/>
  <c r="B144" i="9"/>
  <c r="C144" i="9"/>
  <c r="A145" i="9"/>
  <c r="B145" i="9"/>
  <c r="C145" i="9"/>
  <c r="A146" i="9"/>
  <c r="B146" i="9"/>
  <c r="C146" i="9"/>
  <c r="A147" i="9"/>
  <c r="B147" i="9"/>
  <c r="C147" i="9"/>
  <c r="A148" i="9"/>
  <c r="B148" i="9"/>
  <c r="C148" i="9"/>
  <c r="A149" i="9"/>
  <c r="B149" i="9"/>
  <c r="C149" i="9"/>
  <c r="A150" i="9"/>
  <c r="B150" i="9"/>
  <c r="C150" i="9"/>
  <c r="A151" i="9"/>
  <c r="B151" i="9"/>
  <c r="C151" i="9"/>
  <c r="A152" i="9"/>
  <c r="B152" i="9"/>
  <c r="C152" i="9"/>
  <c r="A153" i="9"/>
  <c r="B153" i="9"/>
  <c r="C153" i="9"/>
  <c r="A154" i="9"/>
  <c r="B154" i="9"/>
  <c r="C154" i="9"/>
  <c r="A155" i="9"/>
  <c r="B155" i="9"/>
  <c r="C155" i="9"/>
  <c r="A156" i="9"/>
  <c r="B156" i="9"/>
  <c r="C156" i="9"/>
  <c r="A157" i="9"/>
  <c r="B157" i="9"/>
  <c r="C157" i="9"/>
  <c r="A158" i="9"/>
  <c r="B158" i="9"/>
  <c r="C158" i="9"/>
  <c r="A159" i="9"/>
  <c r="B159" i="9"/>
  <c r="C159" i="9"/>
  <c r="A160" i="9"/>
  <c r="B160" i="9"/>
  <c r="C160" i="9"/>
  <c r="A161" i="9"/>
  <c r="B161" i="9"/>
  <c r="C161" i="9"/>
  <c r="A162" i="9"/>
  <c r="B162" i="9"/>
  <c r="C162" i="9"/>
  <c r="A163" i="9"/>
  <c r="B163" i="9"/>
  <c r="C163" i="9"/>
  <c r="A164" i="9"/>
  <c r="B164" i="9"/>
  <c r="C164" i="9"/>
  <c r="A165" i="9"/>
  <c r="B165" i="9"/>
  <c r="C165" i="9"/>
  <c r="A166" i="9"/>
  <c r="B166" i="9"/>
  <c r="C166" i="9"/>
  <c r="A167" i="9"/>
  <c r="B167" i="9"/>
  <c r="C167" i="9"/>
  <c r="A168" i="9"/>
  <c r="B168" i="9"/>
  <c r="C168" i="9"/>
  <c r="A169" i="9"/>
  <c r="B169" i="9"/>
  <c r="C169" i="9"/>
  <c r="A170" i="9"/>
  <c r="B170" i="9"/>
  <c r="C170" i="9"/>
  <c r="A171" i="9"/>
  <c r="B171" i="9"/>
  <c r="C171" i="9"/>
  <c r="A172" i="9"/>
  <c r="B172" i="9"/>
  <c r="C172" i="9"/>
  <c r="A173" i="9"/>
  <c r="B173" i="9"/>
  <c r="C173" i="9"/>
  <c r="A174" i="9"/>
  <c r="B174" i="9"/>
  <c r="C174" i="9"/>
  <c r="A175" i="9"/>
  <c r="B175" i="9"/>
  <c r="C175" i="9"/>
  <c r="A176" i="9"/>
  <c r="B176" i="9"/>
  <c r="C176" i="9"/>
  <c r="A177" i="9"/>
  <c r="B177" i="9"/>
  <c r="C177" i="9"/>
  <c r="A178" i="9"/>
  <c r="B178" i="9"/>
  <c r="C178" i="9"/>
  <c r="A179" i="9"/>
  <c r="B179" i="9"/>
  <c r="C179" i="9"/>
  <c r="A180" i="9"/>
  <c r="B180" i="9"/>
  <c r="C180" i="9"/>
  <c r="A181" i="9"/>
  <c r="B181" i="9"/>
  <c r="C181" i="9"/>
  <c r="A182" i="9"/>
  <c r="B182" i="9"/>
  <c r="C182" i="9"/>
  <c r="A183" i="9"/>
  <c r="B183" i="9"/>
  <c r="C183" i="9"/>
  <c r="A184" i="9"/>
  <c r="B184" i="9"/>
  <c r="C184" i="9"/>
  <c r="A185" i="9"/>
  <c r="B185" i="9"/>
  <c r="C185" i="9"/>
  <c r="A186" i="9"/>
  <c r="B186" i="9"/>
  <c r="C186" i="9"/>
  <c r="A187" i="9"/>
  <c r="B187" i="9"/>
  <c r="C187" i="9"/>
  <c r="A188" i="9"/>
  <c r="B188" i="9"/>
  <c r="C188" i="9"/>
  <c r="A189" i="9"/>
  <c r="B189" i="9"/>
  <c r="C189" i="9"/>
  <c r="A190" i="9"/>
  <c r="B190" i="9"/>
  <c r="C190" i="9"/>
  <c r="A191" i="9"/>
  <c r="B191" i="9"/>
  <c r="C191" i="9"/>
  <c r="A192" i="9"/>
  <c r="B192" i="9"/>
  <c r="C192" i="9"/>
  <c r="A193" i="9"/>
  <c r="B193" i="9"/>
  <c r="C193" i="9"/>
  <c r="A194" i="9"/>
  <c r="B194" i="9"/>
  <c r="C194" i="9"/>
  <c r="A195" i="9"/>
  <c r="B195" i="9"/>
  <c r="C195" i="9"/>
  <c r="A196" i="9"/>
  <c r="B196" i="9"/>
  <c r="C196" i="9"/>
  <c r="A197" i="9"/>
  <c r="B197" i="9"/>
  <c r="C197" i="9"/>
  <c r="A198" i="9"/>
  <c r="B198" i="9"/>
  <c r="C198" i="9"/>
  <c r="A199" i="9"/>
  <c r="B199" i="9"/>
  <c r="C199" i="9"/>
  <c r="A200" i="9"/>
  <c r="B200" i="9"/>
  <c r="C200" i="9"/>
  <c r="A201" i="9"/>
  <c r="B201" i="9"/>
  <c r="C201" i="9"/>
  <c r="A202" i="9"/>
  <c r="B202" i="9"/>
  <c r="C202" i="9"/>
  <c r="A203" i="9"/>
  <c r="B203" i="9"/>
  <c r="C203" i="9"/>
  <c r="A204" i="9"/>
  <c r="B204" i="9"/>
  <c r="C204" i="9"/>
  <c r="A205" i="9"/>
  <c r="B205" i="9"/>
  <c r="C205" i="9"/>
  <c r="A206" i="9"/>
  <c r="B206" i="9"/>
  <c r="C206" i="9"/>
  <c r="A207" i="9"/>
  <c r="B207" i="9"/>
  <c r="C207" i="9"/>
  <c r="A208" i="9"/>
  <c r="B208" i="9"/>
  <c r="C208" i="9"/>
  <c r="A209" i="9"/>
  <c r="B209" i="9"/>
  <c r="C209" i="9"/>
  <c r="A210" i="9"/>
  <c r="B210" i="9"/>
  <c r="C210" i="9"/>
  <c r="A211" i="9"/>
  <c r="B211" i="9"/>
  <c r="C211" i="9"/>
  <c r="A212" i="9"/>
  <c r="B212" i="9"/>
  <c r="C212" i="9"/>
  <c r="A213" i="9"/>
  <c r="B213" i="9"/>
  <c r="C213" i="9"/>
  <c r="A214" i="9"/>
  <c r="B214" i="9"/>
  <c r="C214" i="9"/>
  <c r="A215" i="9"/>
  <c r="B215" i="9"/>
  <c r="C215" i="9"/>
  <c r="A216" i="9"/>
  <c r="B216" i="9"/>
  <c r="C216" i="9"/>
  <c r="A217" i="9"/>
  <c r="B217" i="9"/>
  <c r="C217" i="9"/>
  <c r="A218" i="9"/>
  <c r="B218" i="9"/>
  <c r="C218" i="9"/>
  <c r="A219" i="9"/>
  <c r="B219" i="9"/>
  <c r="C219" i="9"/>
  <c r="A220" i="9"/>
  <c r="B220" i="9"/>
  <c r="C220" i="9"/>
  <c r="A221" i="9"/>
  <c r="B221" i="9"/>
  <c r="C221" i="9"/>
  <c r="A222" i="9"/>
  <c r="B222" i="9"/>
  <c r="C222" i="9"/>
  <c r="A223" i="9"/>
  <c r="B223" i="9"/>
  <c r="C223" i="9"/>
  <c r="A224" i="9"/>
  <c r="B224" i="9"/>
  <c r="C224" i="9"/>
  <c r="A225" i="9"/>
  <c r="B225" i="9"/>
  <c r="C225" i="9"/>
  <c r="A226" i="9"/>
  <c r="B226" i="9"/>
  <c r="C226" i="9"/>
  <c r="A227" i="9"/>
  <c r="B227" i="9"/>
  <c r="C227" i="9"/>
  <c r="A228" i="9"/>
  <c r="B228" i="9"/>
  <c r="C228" i="9"/>
  <c r="A229" i="9"/>
  <c r="B229" i="9"/>
  <c r="C229" i="9"/>
  <c r="A230" i="9"/>
  <c r="B230" i="9"/>
  <c r="C230" i="9"/>
  <c r="A231" i="9"/>
  <c r="B231" i="9"/>
  <c r="C231" i="9"/>
  <c r="A232" i="9"/>
  <c r="B232" i="9"/>
  <c r="C232" i="9"/>
  <c r="A233" i="9"/>
  <c r="B233" i="9"/>
  <c r="C233" i="9"/>
  <c r="A234" i="9"/>
  <c r="B234" i="9"/>
  <c r="C234" i="9"/>
  <c r="A235" i="9"/>
  <c r="B235" i="9"/>
  <c r="C235" i="9"/>
  <c r="A236" i="9"/>
  <c r="B236" i="9"/>
  <c r="C236" i="9"/>
  <c r="A237" i="9"/>
  <c r="B237" i="9"/>
  <c r="C237" i="9"/>
  <c r="A238" i="9"/>
  <c r="B238" i="9"/>
  <c r="C238" i="9"/>
  <c r="A239" i="9"/>
  <c r="B239" i="9"/>
  <c r="C239" i="9"/>
  <c r="A240" i="9"/>
  <c r="B240" i="9"/>
  <c r="C240" i="9"/>
  <c r="A241" i="9"/>
  <c r="B241" i="9"/>
  <c r="C241" i="9"/>
  <c r="A242" i="9"/>
  <c r="B242" i="9"/>
  <c r="C242" i="9"/>
  <c r="A243" i="9"/>
  <c r="B243" i="9"/>
  <c r="C243" i="9"/>
  <c r="A244" i="9"/>
  <c r="B244" i="9"/>
  <c r="C244" i="9"/>
  <c r="A245" i="9"/>
  <c r="B245" i="9"/>
  <c r="C245" i="9"/>
  <c r="A246" i="9"/>
  <c r="B246" i="9"/>
  <c r="C246" i="9"/>
  <c r="A247" i="9"/>
  <c r="B247" i="9"/>
  <c r="C247" i="9"/>
  <c r="A248" i="9"/>
  <c r="B248" i="9"/>
  <c r="C248" i="9"/>
  <c r="A249" i="9"/>
  <c r="B249" i="9"/>
  <c r="C249" i="9"/>
  <c r="A250" i="9"/>
  <c r="B250" i="9"/>
  <c r="C250" i="9"/>
  <c r="A251" i="9"/>
  <c r="B251" i="9"/>
  <c r="C251" i="9"/>
  <c r="A252" i="9"/>
  <c r="B252" i="9"/>
  <c r="C252" i="9"/>
  <c r="A253" i="9"/>
  <c r="B253" i="9"/>
  <c r="C253" i="9"/>
  <c r="A254" i="9"/>
  <c r="B254" i="9"/>
  <c r="C254" i="9"/>
  <c r="A255" i="9"/>
  <c r="B255" i="9"/>
  <c r="C255" i="9"/>
  <c r="A256" i="9"/>
  <c r="B256" i="9"/>
  <c r="C256" i="9"/>
  <c r="A257" i="9"/>
  <c r="B257" i="9"/>
  <c r="C257" i="9"/>
  <c r="A258" i="9"/>
  <c r="B258" i="9"/>
  <c r="C258" i="9"/>
  <c r="A259" i="9"/>
  <c r="B259" i="9"/>
  <c r="C259" i="9"/>
  <c r="A260" i="9"/>
  <c r="B260" i="9"/>
  <c r="C260" i="9"/>
  <c r="A261" i="9"/>
  <c r="B261" i="9"/>
  <c r="C261" i="9"/>
  <c r="A262" i="9"/>
  <c r="B262" i="9"/>
  <c r="C262" i="9"/>
  <c r="A263" i="9"/>
  <c r="B263" i="9"/>
  <c r="C263" i="9"/>
  <c r="A264" i="9"/>
  <c r="B264" i="9"/>
  <c r="C264" i="9"/>
  <c r="A265" i="9"/>
  <c r="B265" i="9"/>
  <c r="C265" i="9"/>
  <c r="A266" i="9"/>
  <c r="B266" i="9"/>
  <c r="C266" i="9"/>
  <c r="A267" i="9"/>
  <c r="B267" i="9"/>
  <c r="C267" i="9"/>
  <c r="A268" i="9"/>
  <c r="B268" i="9"/>
  <c r="C268" i="9"/>
  <c r="A269" i="9"/>
  <c r="B269" i="9"/>
  <c r="C269" i="9"/>
  <c r="A270" i="9"/>
  <c r="B270" i="9"/>
  <c r="C270" i="9"/>
  <c r="A14" i="9"/>
  <c r="A228" i="8"/>
  <c r="I228" i="8" s="1"/>
  <c r="N228" i="8" s="1"/>
  <c r="O228" i="8" s="1"/>
  <c r="A229" i="8"/>
  <c r="I229" i="8" s="1"/>
  <c r="A230" i="8"/>
  <c r="I230" i="8" s="1"/>
  <c r="P230" i="8" s="1"/>
  <c r="Q230" i="8" s="1"/>
  <c r="B10" i="8"/>
  <c r="D10" i="8" s="1"/>
  <c r="H10" i="8" s="1"/>
  <c r="C10" i="8"/>
  <c r="E10" i="8" s="1"/>
  <c r="R10" i="8"/>
  <c r="B11" i="8"/>
  <c r="D11" i="8" s="1"/>
  <c r="C11" i="8"/>
  <c r="E11" i="8" s="1"/>
  <c r="R11" i="8"/>
  <c r="B12" i="8"/>
  <c r="D12" i="8" s="1"/>
  <c r="K12" i="8" s="1"/>
  <c r="C12" i="8"/>
  <c r="F12" i="8" s="1"/>
  <c r="R12" i="8"/>
  <c r="B13" i="8"/>
  <c r="D13" i="8" s="1"/>
  <c r="C13" i="8"/>
  <c r="R13" i="8"/>
  <c r="B14" i="8"/>
  <c r="D14" i="8" s="1"/>
  <c r="H14" i="8" s="1"/>
  <c r="C14" i="8"/>
  <c r="R14" i="8"/>
  <c r="B15" i="8"/>
  <c r="D15" i="8" s="1"/>
  <c r="C15" i="8"/>
  <c r="E15" i="8" s="1"/>
  <c r="R15" i="8"/>
  <c r="B16" i="8"/>
  <c r="D16" i="8" s="1"/>
  <c r="H16" i="8" s="1"/>
  <c r="C16" i="8"/>
  <c r="E16" i="8" s="1"/>
  <c r="R16" i="8"/>
  <c r="B17" i="8"/>
  <c r="D17" i="8" s="1"/>
  <c r="H17" i="8" s="1"/>
  <c r="C17" i="8"/>
  <c r="R17" i="8"/>
  <c r="B18" i="8"/>
  <c r="D18" i="8" s="1"/>
  <c r="K18" i="8" s="1"/>
  <c r="C18" i="8"/>
  <c r="R18" i="8"/>
  <c r="B19" i="8"/>
  <c r="D19" i="8" s="1"/>
  <c r="K19" i="8" s="1"/>
  <c r="C19" i="8"/>
  <c r="E19" i="8" s="1"/>
  <c r="R19" i="8"/>
  <c r="B20" i="8"/>
  <c r="D20" i="8" s="1"/>
  <c r="H20" i="8" s="1"/>
  <c r="C20" i="8"/>
  <c r="E20" i="8" s="1"/>
  <c r="R20" i="8"/>
  <c r="B21" i="8"/>
  <c r="D21" i="8" s="1"/>
  <c r="K21" i="8" s="1"/>
  <c r="C21" i="8"/>
  <c r="E21" i="8" s="1"/>
  <c r="R21" i="8"/>
  <c r="B22" i="8"/>
  <c r="D22" i="8" s="1"/>
  <c r="H22" i="8" s="1"/>
  <c r="C22" i="8"/>
  <c r="R22" i="8"/>
  <c r="B23" i="8"/>
  <c r="D23" i="8" s="1"/>
  <c r="H23" i="8" s="1"/>
  <c r="C23" i="8"/>
  <c r="E23" i="8" s="1"/>
  <c r="R23" i="8"/>
  <c r="B24" i="8"/>
  <c r="D24" i="8" s="1"/>
  <c r="C24" i="8"/>
  <c r="F24" i="8" s="1"/>
  <c r="R24" i="8"/>
  <c r="B25" i="8"/>
  <c r="D25" i="8" s="1"/>
  <c r="C25" i="8"/>
  <c r="E25" i="8" s="1"/>
  <c r="R25" i="8"/>
  <c r="B26" i="8"/>
  <c r="D26" i="8" s="1"/>
  <c r="H26" i="8" s="1"/>
  <c r="C26" i="8"/>
  <c r="F26" i="8" s="1"/>
  <c r="R26" i="8"/>
  <c r="B27" i="8"/>
  <c r="D27" i="8" s="1"/>
  <c r="K27" i="8" s="1"/>
  <c r="C27" i="8"/>
  <c r="F27" i="8" s="1"/>
  <c r="R27" i="8"/>
  <c r="B28" i="8"/>
  <c r="D28" i="8" s="1"/>
  <c r="H28" i="8" s="1"/>
  <c r="C28" i="8"/>
  <c r="E28" i="8" s="1"/>
  <c r="R28" i="8"/>
  <c r="B29" i="8"/>
  <c r="D29" i="8" s="1"/>
  <c r="C29" i="8"/>
  <c r="E29" i="8" s="1"/>
  <c r="R29" i="8"/>
  <c r="B30" i="8"/>
  <c r="D30" i="8" s="1"/>
  <c r="C30" i="8"/>
  <c r="F30" i="8" s="1"/>
  <c r="R30" i="8"/>
  <c r="B31" i="8"/>
  <c r="D31" i="8" s="1"/>
  <c r="C31" i="8"/>
  <c r="R31" i="8"/>
  <c r="B32" i="8"/>
  <c r="D32" i="8" s="1"/>
  <c r="C32" i="8"/>
  <c r="E32" i="8" s="1"/>
  <c r="R32" i="8"/>
  <c r="B33" i="8"/>
  <c r="D33" i="8" s="1"/>
  <c r="K33" i="8" s="1"/>
  <c r="C33" i="8"/>
  <c r="F33" i="8" s="1"/>
  <c r="R33" i="8"/>
  <c r="B34" i="8"/>
  <c r="D34" i="8" s="1"/>
  <c r="K34" i="8" s="1"/>
  <c r="C34" i="8"/>
  <c r="F34" i="8" s="1"/>
  <c r="R34" i="8"/>
  <c r="B35" i="8"/>
  <c r="D35" i="8" s="1"/>
  <c r="C35" i="8"/>
  <c r="R35" i="8"/>
  <c r="B36" i="8"/>
  <c r="D36" i="8" s="1"/>
  <c r="H36" i="8" s="1"/>
  <c r="C36" i="8"/>
  <c r="E36" i="8" s="1"/>
  <c r="R36" i="8"/>
  <c r="B37" i="8"/>
  <c r="D37" i="8" s="1"/>
  <c r="C37" i="8"/>
  <c r="E37" i="8" s="1"/>
  <c r="R37" i="8"/>
  <c r="B38" i="8"/>
  <c r="D38" i="8" s="1"/>
  <c r="H38" i="8" s="1"/>
  <c r="C38" i="8"/>
  <c r="E38" i="8" s="1"/>
  <c r="R38" i="8"/>
  <c r="B39" i="8"/>
  <c r="D39" i="8" s="1"/>
  <c r="H39" i="8" s="1"/>
  <c r="C39" i="8"/>
  <c r="R39" i="8"/>
  <c r="B40" i="8"/>
  <c r="D40" i="8" s="1"/>
  <c r="H40" i="8" s="1"/>
  <c r="C40" i="8"/>
  <c r="R40" i="8"/>
  <c r="B41" i="8"/>
  <c r="D41" i="8" s="1"/>
  <c r="K41" i="8" s="1"/>
  <c r="C41" i="8"/>
  <c r="E41" i="8" s="1"/>
  <c r="R41" i="8"/>
  <c r="B42" i="8"/>
  <c r="D42" i="8" s="1"/>
  <c r="H42" i="8" s="1"/>
  <c r="C42" i="8"/>
  <c r="E42" i="8" s="1"/>
  <c r="R42" i="8"/>
  <c r="B43" i="8"/>
  <c r="D43" i="8" s="1"/>
  <c r="C43" i="8"/>
  <c r="E43" i="8" s="1"/>
  <c r="R43" i="8"/>
  <c r="B44" i="8"/>
  <c r="D44" i="8" s="1"/>
  <c r="H44" i="8" s="1"/>
  <c r="C44" i="8"/>
  <c r="R44" i="8"/>
  <c r="B45" i="8"/>
  <c r="D45" i="8" s="1"/>
  <c r="H45" i="8" s="1"/>
  <c r="C45" i="8"/>
  <c r="E45" i="8" s="1"/>
  <c r="R45" i="8"/>
  <c r="B46" i="8"/>
  <c r="D46" i="8" s="1"/>
  <c r="C46" i="8"/>
  <c r="E46" i="8" s="1"/>
  <c r="R46" i="8"/>
  <c r="B47" i="8"/>
  <c r="D47" i="8" s="1"/>
  <c r="K47" i="8" s="1"/>
  <c r="C47" i="8"/>
  <c r="E47" i="8" s="1"/>
  <c r="R47" i="8"/>
  <c r="B48" i="8"/>
  <c r="D48" i="8" s="1"/>
  <c r="C48" i="8"/>
  <c r="F48" i="8" s="1"/>
  <c r="R48" i="8"/>
  <c r="B49" i="8"/>
  <c r="D49" i="8" s="1"/>
  <c r="J49" i="8" s="1"/>
  <c r="C49" i="8"/>
  <c r="E49" i="8" s="1"/>
  <c r="R49" i="8"/>
  <c r="B50" i="8"/>
  <c r="D50" i="8" s="1"/>
  <c r="C50" i="8"/>
  <c r="F50" i="8" s="1"/>
  <c r="R50" i="8"/>
  <c r="B51" i="8"/>
  <c r="D51" i="8" s="1"/>
  <c r="C51" i="8"/>
  <c r="E51" i="8" s="1"/>
  <c r="R51" i="8"/>
  <c r="B52" i="8"/>
  <c r="D52" i="8" s="1"/>
  <c r="H52" i="8" s="1"/>
  <c r="C52" i="8"/>
  <c r="F52" i="8" s="1"/>
  <c r="R52" i="8"/>
  <c r="B53" i="8"/>
  <c r="D53" i="8" s="1"/>
  <c r="K53" i="8" s="1"/>
  <c r="C53" i="8"/>
  <c r="R53" i="8"/>
  <c r="B54" i="8"/>
  <c r="D54" i="8" s="1"/>
  <c r="C54" i="8"/>
  <c r="E54" i="8" s="1"/>
  <c r="R54" i="8"/>
  <c r="B55" i="8"/>
  <c r="D55" i="8" s="1"/>
  <c r="K55" i="8" s="1"/>
  <c r="C55" i="8"/>
  <c r="E55" i="8" s="1"/>
  <c r="R55" i="8"/>
  <c r="B56" i="8"/>
  <c r="D56" i="8" s="1"/>
  <c r="K56" i="8" s="1"/>
  <c r="C56" i="8"/>
  <c r="F56" i="8" s="1"/>
  <c r="R56" i="8"/>
  <c r="B57" i="8"/>
  <c r="D57" i="8" s="1"/>
  <c r="C57" i="8"/>
  <c r="R57" i="8"/>
  <c r="B58" i="8"/>
  <c r="D58" i="8" s="1"/>
  <c r="J58" i="8" s="1"/>
  <c r="C58" i="8"/>
  <c r="E58" i="8" s="1"/>
  <c r="R58" i="8"/>
  <c r="B59" i="8"/>
  <c r="D59" i="8" s="1"/>
  <c r="C59" i="8"/>
  <c r="E59" i="8" s="1"/>
  <c r="R59" i="8"/>
  <c r="B60" i="8"/>
  <c r="D60" i="8" s="1"/>
  <c r="C60" i="8"/>
  <c r="E60" i="8" s="1"/>
  <c r="R60" i="8"/>
  <c r="B61" i="8"/>
  <c r="D61" i="8" s="1"/>
  <c r="H61" i="8" s="1"/>
  <c r="C61" i="8"/>
  <c r="R61" i="8"/>
  <c r="B62" i="8"/>
  <c r="D62" i="8" s="1"/>
  <c r="K62" i="8" s="1"/>
  <c r="C62" i="8"/>
  <c r="E62" i="8" s="1"/>
  <c r="R62" i="8"/>
  <c r="B63" i="8"/>
  <c r="D63" i="8" s="1"/>
  <c r="K63" i="8" s="1"/>
  <c r="C63" i="8"/>
  <c r="E63" i="8" s="1"/>
  <c r="R63" i="8"/>
  <c r="B64" i="8"/>
  <c r="D64" i="8" s="1"/>
  <c r="H64" i="8" s="1"/>
  <c r="C64" i="8"/>
  <c r="E64" i="8" s="1"/>
  <c r="R64" i="8"/>
  <c r="B65" i="8"/>
  <c r="D65" i="8" s="1"/>
  <c r="K65" i="8" s="1"/>
  <c r="C65" i="8"/>
  <c r="E65" i="8" s="1"/>
  <c r="R65" i="8"/>
  <c r="B66" i="8"/>
  <c r="D66" i="8" s="1"/>
  <c r="K66" i="8" s="1"/>
  <c r="C66" i="8"/>
  <c r="R66" i="8"/>
  <c r="B67" i="8"/>
  <c r="D67" i="8" s="1"/>
  <c r="H67" i="8" s="1"/>
  <c r="C67" i="8"/>
  <c r="F67" i="8" s="1"/>
  <c r="R67" i="8"/>
  <c r="B68" i="8"/>
  <c r="D68" i="8" s="1"/>
  <c r="H68" i="8" s="1"/>
  <c r="C68" i="8"/>
  <c r="F68" i="8" s="1"/>
  <c r="R68" i="8"/>
  <c r="B69" i="8"/>
  <c r="D69" i="8" s="1"/>
  <c r="K69" i="8" s="1"/>
  <c r="C69" i="8"/>
  <c r="E69" i="8" s="1"/>
  <c r="R69" i="8"/>
  <c r="B70" i="8"/>
  <c r="D70" i="8" s="1"/>
  <c r="H70" i="8" s="1"/>
  <c r="C70" i="8"/>
  <c r="F70" i="8" s="1"/>
  <c r="R70" i="8"/>
  <c r="B71" i="8"/>
  <c r="D71" i="8" s="1"/>
  <c r="H71" i="8" s="1"/>
  <c r="C71" i="8"/>
  <c r="E71" i="8" s="1"/>
  <c r="R71" i="8"/>
  <c r="B72" i="8"/>
  <c r="D72" i="8" s="1"/>
  <c r="H72" i="8" s="1"/>
  <c r="C72" i="8"/>
  <c r="E72" i="8" s="1"/>
  <c r="R72" i="8"/>
  <c r="B73" i="8"/>
  <c r="D73" i="8" s="1"/>
  <c r="K73" i="8" s="1"/>
  <c r="C73" i="8"/>
  <c r="E73" i="8" s="1"/>
  <c r="R73" i="8"/>
  <c r="B74" i="8"/>
  <c r="D74" i="8" s="1"/>
  <c r="H74" i="8" s="1"/>
  <c r="C74" i="8"/>
  <c r="F74" i="8" s="1"/>
  <c r="R74" i="8"/>
  <c r="B75" i="8"/>
  <c r="D75" i="8" s="1"/>
  <c r="H75" i="8" s="1"/>
  <c r="C75" i="8"/>
  <c r="R75" i="8"/>
  <c r="B76" i="8"/>
  <c r="D76" i="8" s="1"/>
  <c r="C76" i="8"/>
  <c r="E76" i="8" s="1"/>
  <c r="R76" i="8"/>
  <c r="B77" i="8"/>
  <c r="D77" i="8" s="1"/>
  <c r="K77" i="8" s="1"/>
  <c r="C77" i="8"/>
  <c r="E77" i="8" s="1"/>
  <c r="R77" i="8"/>
  <c r="B78" i="8"/>
  <c r="D78" i="8" s="1"/>
  <c r="C78" i="8"/>
  <c r="F78" i="8" s="1"/>
  <c r="R78" i="8"/>
  <c r="B79" i="8"/>
  <c r="D79" i="8" s="1"/>
  <c r="C79" i="8"/>
  <c r="R79" i="8"/>
  <c r="B80" i="8"/>
  <c r="D80" i="8" s="1"/>
  <c r="H80" i="8" s="1"/>
  <c r="C80" i="8"/>
  <c r="E80" i="8" s="1"/>
  <c r="R80" i="8"/>
  <c r="B81" i="8"/>
  <c r="D81" i="8" s="1"/>
  <c r="C81" i="8"/>
  <c r="E81" i="8" s="1"/>
  <c r="R81" i="8"/>
  <c r="B82" i="8"/>
  <c r="D82" i="8" s="1"/>
  <c r="C82" i="8"/>
  <c r="F82" i="8" s="1"/>
  <c r="R82" i="8"/>
  <c r="B83" i="8"/>
  <c r="D83" i="8" s="1"/>
  <c r="C83" i="8"/>
  <c r="R83" i="8"/>
  <c r="B84" i="8"/>
  <c r="D84" i="8" s="1"/>
  <c r="H84" i="8" s="1"/>
  <c r="C84" i="8"/>
  <c r="E84" i="8" s="1"/>
  <c r="R84" i="8"/>
  <c r="B85" i="8"/>
  <c r="D85" i="8" s="1"/>
  <c r="K85" i="8" s="1"/>
  <c r="C85" i="8"/>
  <c r="E85" i="8" s="1"/>
  <c r="R85" i="8"/>
  <c r="B86" i="8"/>
  <c r="D86" i="8" s="1"/>
  <c r="H86" i="8" s="1"/>
  <c r="C86" i="8"/>
  <c r="F86" i="8" s="1"/>
  <c r="R86" i="8"/>
  <c r="B87" i="8"/>
  <c r="D87" i="8" s="1"/>
  <c r="K87" i="8" s="1"/>
  <c r="C87" i="8"/>
  <c r="F87" i="8" s="1"/>
  <c r="R87" i="8"/>
  <c r="B88" i="8"/>
  <c r="D88" i="8" s="1"/>
  <c r="H88" i="8" s="1"/>
  <c r="C88" i="8"/>
  <c r="E88" i="8" s="1"/>
  <c r="R88" i="8"/>
  <c r="B89" i="8"/>
  <c r="D89" i="8" s="1"/>
  <c r="J89" i="8" s="1"/>
  <c r="C89" i="8"/>
  <c r="E89" i="8" s="1"/>
  <c r="R89" i="8"/>
  <c r="B90" i="8"/>
  <c r="D90" i="8" s="1"/>
  <c r="C90" i="8"/>
  <c r="E90" i="8" s="1"/>
  <c r="R90" i="8"/>
  <c r="B91" i="8"/>
  <c r="D91" i="8" s="1"/>
  <c r="K91" i="8" s="1"/>
  <c r="C91" i="8"/>
  <c r="E91" i="8" s="1"/>
  <c r="R91" i="8"/>
  <c r="B92" i="8"/>
  <c r="D92" i="8" s="1"/>
  <c r="H92" i="8" s="1"/>
  <c r="C92" i="8"/>
  <c r="F92" i="8" s="1"/>
  <c r="R92" i="8"/>
  <c r="B93" i="8"/>
  <c r="D93" i="8" s="1"/>
  <c r="J93" i="8" s="1"/>
  <c r="C93" i="8"/>
  <c r="E93" i="8" s="1"/>
  <c r="R93" i="8"/>
  <c r="B94" i="8"/>
  <c r="D94" i="8" s="1"/>
  <c r="C94" i="8"/>
  <c r="E94" i="8" s="1"/>
  <c r="R94" i="8"/>
  <c r="B95" i="8"/>
  <c r="D95" i="8" s="1"/>
  <c r="K95" i="8" s="1"/>
  <c r="C95" i="8"/>
  <c r="F95" i="8" s="1"/>
  <c r="R95" i="8"/>
  <c r="B96" i="8"/>
  <c r="D96" i="8" s="1"/>
  <c r="C96" i="8"/>
  <c r="F96" i="8" s="1"/>
  <c r="R96" i="8"/>
  <c r="B97" i="8"/>
  <c r="D97" i="8" s="1"/>
  <c r="C97" i="8"/>
  <c r="R97" i="8"/>
  <c r="B98" i="8"/>
  <c r="D98" i="8" s="1"/>
  <c r="C98" i="8"/>
  <c r="E98" i="8" s="1"/>
  <c r="R98" i="8"/>
  <c r="B99" i="8"/>
  <c r="D99" i="8" s="1"/>
  <c r="C99" i="8"/>
  <c r="E99" i="8" s="1"/>
  <c r="R99" i="8"/>
  <c r="B100" i="8"/>
  <c r="D100" i="8" s="1"/>
  <c r="H100" i="8" s="1"/>
  <c r="C100" i="8"/>
  <c r="F100" i="8" s="1"/>
  <c r="R100" i="8"/>
  <c r="B101" i="8"/>
  <c r="D101" i="8" s="1"/>
  <c r="K101" i="8" s="1"/>
  <c r="C101" i="8"/>
  <c r="R101" i="8"/>
  <c r="B102" i="8"/>
  <c r="D102" i="8" s="1"/>
  <c r="H102" i="8" s="1"/>
  <c r="C102" i="8"/>
  <c r="E102" i="8" s="1"/>
  <c r="R102" i="8"/>
  <c r="B103" i="8"/>
  <c r="D103" i="8" s="1"/>
  <c r="K103" i="8" s="1"/>
  <c r="C103" i="8"/>
  <c r="F103" i="8" s="1"/>
  <c r="R103" i="8"/>
  <c r="B104" i="8"/>
  <c r="D104" i="8" s="1"/>
  <c r="H104" i="8" s="1"/>
  <c r="C104" i="8"/>
  <c r="E104" i="8" s="1"/>
  <c r="R104" i="8"/>
  <c r="B105" i="8"/>
  <c r="D105" i="8" s="1"/>
  <c r="C105" i="8"/>
  <c r="R105" i="8"/>
  <c r="B106" i="8"/>
  <c r="D106" i="8" s="1"/>
  <c r="K106" i="8" s="1"/>
  <c r="C106" i="8"/>
  <c r="E106" i="8" s="1"/>
  <c r="R106" i="8"/>
  <c r="B107" i="8"/>
  <c r="D107" i="8" s="1"/>
  <c r="K107" i="8" s="1"/>
  <c r="C107" i="8"/>
  <c r="E107" i="8" s="1"/>
  <c r="R107" i="8"/>
  <c r="B108" i="8"/>
  <c r="D108" i="8" s="1"/>
  <c r="H108" i="8" s="1"/>
  <c r="C108" i="8"/>
  <c r="E108" i="8" s="1"/>
  <c r="R108" i="8"/>
  <c r="B109" i="8"/>
  <c r="D109" i="8" s="1"/>
  <c r="C109" i="8"/>
  <c r="E109" i="8" s="1"/>
  <c r="R109" i="8"/>
  <c r="B110" i="8"/>
  <c r="D110" i="8" s="1"/>
  <c r="H110" i="8" s="1"/>
  <c r="C110" i="8"/>
  <c r="E110" i="8" s="1"/>
  <c r="R110" i="8"/>
  <c r="B111" i="8"/>
  <c r="D111" i="8" s="1"/>
  <c r="H111" i="8" s="1"/>
  <c r="C111" i="8"/>
  <c r="F111" i="8" s="1"/>
  <c r="R111" i="8"/>
  <c r="B112" i="8"/>
  <c r="D112" i="8" s="1"/>
  <c r="H112" i="8" s="1"/>
  <c r="C112" i="8"/>
  <c r="E112" i="8" s="1"/>
  <c r="R112" i="8"/>
  <c r="B113" i="8"/>
  <c r="D113" i="8" s="1"/>
  <c r="K113" i="8" s="1"/>
  <c r="C113" i="8"/>
  <c r="E113" i="8" s="1"/>
  <c r="R113" i="8"/>
  <c r="B114" i="8"/>
  <c r="D114" i="8" s="1"/>
  <c r="H114" i="8" s="1"/>
  <c r="C114" i="8"/>
  <c r="F114" i="8" s="1"/>
  <c r="R114" i="8"/>
  <c r="B115" i="8"/>
  <c r="D115" i="8" s="1"/>
  <c r="K115" i="8" s="1"/>
  <c r="C115" i="8"/>
  <c r="E115" i="8" s="1"/>
  <c r="R115" i="8"/>
  <c r="B116" i="8"/>
  <c r="D116" i="8" s="1"/>
  <c r="C116" i="8"/>
  <c r="E116" i="8" s="1"/>
  <c r="R116" i="8"/>
  <c r="B117" i="8"/>
  <c r="D117" i="8" s="1"/>
  <c r="K117" i="8" s="1"/>
  <c r="C117" i="8"/>
  <c r="E117" i="8" s="1"/>
  <c r="R117" i="8"/>
  <c r="B118" i="8"/>
  <c r="D118" i="8" s="1"/>
  <c r="H118" i="8" s="1"/>
  <c r="C118" i="8"/>
  <c r="F118" i="8" s="1"/>
  <c r="R118" i="8"/>
  <c r="B119" i="8"/>
  <c r="D119" i="8" s="1"/>
  <c r="C119" i="8"/>
  <c r="R119" i="8"/>
  <c r="B120" i="8"/>
  <c r="D120" i="8" s="1"/>
  <c r="C120" i="8"/>
  <c r="E120" i="8" s="1"/>
  <c r="R120" i="8"/>
  <c r="B121" i="8"/>
  <c r="D121" i="8" s="1"/>
  <c r="K121" i="8" s="1"/>
  <c r="C121" i="8"/>
  <c r="F121" i="8" s="1"/>
  <c r="R121" i="8"/>
  <c r="B122" i="8"/>
  <c r="D122" i="8" s="1"/>
  <c r="C122" i="8"/>
  <c r="F122" i="8" s="1"/>
  <c r="R122" i="8"/>
  <c r="B123" i="8"/>
  <c r="D123" i="8" s="1"/>
  <c r="C123" i="8"/>
  <c r="R123" i="8"/>
  <c r="B124" i="8"/>
  <c r="D124" i="8" s="1"/>
  <c r="J124" i="8" s="1"/>
  <c r="C124" i="8"/>
  <c r="E124" i="8" s="1"/>
  <c r="R124" i="8"/>
  <c r="B125" i="8"/>
  <c r="D125" i="8" s="1"/>
  <c r="C125" i="8"/>
  <c r="F125" i="8" s="1"/>
  <c r="R125" i="8"/>
  <c r="B126" i="8"/>
  <c r="D126" i="8" s="1"/>
  <c r="C126" i="8"/>
  <c r="E126" i="8" s="1"/>
  <c r="R126" i="8"/>
  <c r="B127" i="8"/>
  <c r="D127" i="8" s="1"/>
  <c r="J127" i="8" s="1"/>
  <c r="C127" i="8"/>
  <c r="R127" i="8"/>
  <c r="B128" i="8"/>
  <c r="D128" i="8" s="1"/>
  <c r="K128" i="8" s="1"/>
  <c r="C128" i="8"/>
  <c r="E128" i="8" s="1"/>
  <c r="R128" i="8"/>
  <c r="B129" i="8"/>
  <c r="D129" i="8" s="1"/>
  <c r="K129" i="8" s="1"/>
  <c r="C129" i="8"/>
  <c r="F129" i="8" s="1"/>
  <c r="R129" i="8"/>
  <c r="B130" i="8"/>
  <c r="D130" i="8" s="1"/>
  <c r="C130" i="8"/>
  <c r="F130" i="8" s="1"/>
  <c r="R130" i="8"/>
  <c r="B131" i="8"/>
  <c r="D131" i="8" s="1"/>
  <c r="K131" i="8" s="1"/>
  <c r="C131" i="8"/>
  <c r="E131" i="8" s="1"/>
  <c r="R131" i="8"/>
  <c r="B132" i="8"/>
  <c r="D132" i="8" s="1"/>
  <c r="H132" i="8" s="1"/>
  <c r="C132" i="8"/>
  <c r="E132" i="8" s="1"/>
  <c r="R132" i="8"/>
  <c r="B133" i="8"/>
  <c r="D133" i="8" s="1"/>
  <c r="K133" i="8" s="1"/>
  <c r="C133" i="8"/>
  <c r="E133" i="8" s="1"/>
  <c r="R133" i="8"/>
  <c r="B134" i="8"/>
  <c r="D134" i="8" s="1"/>
  <c r="H134" i="8" s="1"/>
  <c r="C134" i="8"/>
  <c r="F134" i="8" s="1"/>
  <c r="R134" i="8"/>
  <c r="B135" i="8"/>
  <c r="D135" i="8" s="1"/>
  <c r="K135" i="8" s="1"/>
  <c r="C135" i="8"/>
  <c r="E135" i="8" s="1"/>
  <c r="R135" i="8"/>
  <c r="B136" i="8"/>
  <c r="D136" i="8" s="1"/>
  <c r="C136" i="8"/>
  <c r="F136" i="8" s="1"/>
  <c r="R136" i="8"/>
  <c r="B137" i="8"/>
  <c r="D137" i="8" s="1"/>
  <c r="J137" i="8" s="1"/>
  <c r="C137" i="8"/>
  <c r="E137" i="8" s="1"/>
  <c r="R137" i="8"/>
  <c r="B138" i="8"/>
  <c r="D138" i="8" s="1"/>
  <c r="C138" i="8"/>
  <c r="E138" i="8" s="1"/>
  <c r="R138" i="8"/>
  <c r="B139" i="8"/>
  <c r="D139" i="8" s="1"/>
  <c r="C139" i="8"/>
  <c r="F139" i="8" s="1"/>
  <c r="R139" i="8"/>
  <c r="B140" i="8"/>
  <c r="D140" i="8" s="1"/>
  <c r="C140" i="8"/>
  <c r="F140" i="8" s="1"/>
  <c r="R140" i="8"/>
  <c r="B141" i="8"/>
  <c r="D141" i="8" s="1"/>
  <c r="C141" i="8"/>
  <c r="R141" i="8"/>
  <c r="B142" i="8"/>
  <c r="D142" i="8" s="1"/>
  <c r="H142" i="8" s="1"/>
  <c r="C142" i="8"/>
  <c r="E142" i="8" s="1"/>
  <c r="R142" i="8"/>
  <c r="B143" i="8"/>
  <c r="D143" i="8" s="1"/>
  <c r="K143" i="8" s="1"/>
  <c r="C143" i="8"/>
  <c r="F143" i="8" s="1"/>
  <c r="R143" i="8"/>
  <c r="B144" i="8"/>
  <c r="D144" i="8" s="1"/>
  <c r="C144" i="8"/>
  <c r="F144" i="8" s="1"/>
  <c r="R144" i="8"/>
  <c r="B145" i="8"/>
  <c r="D145" i="8" s="1"/>
  <c r="C145" i="8"/>
  <c r="R145" i="8"/>
  <c r="B146" i="8"/>
  <c r="D146" i="8" s="1"/>
  <c r="J146" i="8" s="1"/>
  <c r="C146" i="8"/>
  <c r="E146" i="8" s="1"/>
  <c r="R146" i="8"/>
  <c r="B147" i="8"/>
  <c r="D147" i="8" s="1"/>
  <c r="C147" i="8"/>
  <c r="E147" i="8" s="1"/>
  <c r="R147" i="8"/>
  <c r="B148" i="8"/>
  <c r="D148" i="8" s="1"/>
  <c r="C148" i="8"/>
  <c r="E148" i="8" s="1"/>
  <c r="R148" i="8"/>
  <c r="B149" i="8"/>
  <c r="D149" i="8" s="1"/>
  <c r="C149" i="8"/>
  <c r="R149" i="8"/>
  <c r="B150" i="8"/>
  <c r="D150" i="8" s="1"/>
  <c r="H150" i="8" s="1"/>
  <c r="C150" i="8"/>
  <c r="E150" i="8" s="1"/>
  <c r="R150" i="8"/>
  <c r="B151" i="8"/>
  <c r="D151" i="8" s="1"/>
  <c r="K151" i="8" s="1"/>
  <c r="C151" i="8"/>
  <c r="F151" i="8" s="1"/>
  <c r="R151" i="8"/>
  <c r="B152" i="8"/>
  <c r="D152" i="8" s="1"/>
  <c r="H152" i="8" s="1"/>
  <c r="C152" i="8"/>
  <c r="E152" i="8" s="1"/>
  <c r="B153" i="8"/>
  <c r="D153" i="8" s="1"/>
  <c r="C153" i="8"/>
  <c r="E153" i="8" s="1"/>
  <c r="B154" i="8"/>
  <c r="D154" i="8" s="1"/>
  <c r="K154" i="8" s="1"/>
  <c r="C154" i="8"/>
  <c r="E154" i="8" s="1"/>
  <c r="B155" i="8"/>
  <c r="D155" i="8" s="1"/>
  <c r="H155" i="8" s="1"/>
  <c r="C155" i="8"/>
  <c r="E155" i="8" s="1"/>
  <c r="R155" i="8"/>
  <c r="B156" i="8"/>
  <c r="D156" i="8" s="1"/>
  <c r="H156" i="8" s="1"/>
  <c r="C156" i="8"/>
  <c r="E156" i="8" s="1"/>
  <c r="R156" i="8"/>
  <c r="B157" i="8"/>
  <c r="D157" i="8" s="1"/>
  <c r="C157" i="8"/>
  <c r="F157" i="8" s="1"/>
  <c r="B158" i="8"/>
  <c r="D158" i="8" s="1"/>
  <c r="H158" i="8" s="1"/>
  <c r="C158" i="8"/>
  <c r="F158" i="8" s="1"/>
  <c r="B159" i="8"/>
  <c r="D159" i="8" s="1"/>
  <c r="H159" i="8" s="1"/>
  <c r="C159" i="8"/>
  <c r="F159" i="8" s="1"/>
  <c r="B160" i="8"/>
  <c r="D160" i="8" s="1"/>
  <c r="H160" i="8" s="1"/>
  <c r="C160" i="8"/>
  <c r="E160" i="8" s="1"/>
  <c r="B161" i="8"/>
  <c r="D161" i="8" s="1"/>
  <c r="K161" i="8" s="1"/>
  <c r="C161" i="8"/>
  <c r="F161" i="8" s="1"/>
  <c r="B162" i="8"/>
  <c r="D162" i="8" s="1"/>
  <c r="C162" i="8"/>
  <c r="F162" i="8" s="1"/>
  <c r="R162" i="8"/>
  <c r="B163" i="8"/>
  <c r="D163" i="8" s="1"/>
  <c r="J163" i="8" s="1"/>
  <c r="C163" i="8"/>
  <c r="R163" i="8"/>
  <c r="B164" i="8"/>
  <c r="D164" i="8" s="1"/>
  <c r="C164" i="8"/>
  <c r="E164" i="8" s="1"/>
  <c r="R164" i="8"/>
  <c r="B165" i="8"/>
  <c r="D165" i="8" s="1"/>
  <c r="K165" i="8" s="1"/>
  <c r="C165" i="8"/>
  <c r="E165" i="8" s="1"/>
  <c r="B166" i="8"/>
  <c r="D166" i="8" s="1"/>
  <c r="C166" i="8"/>
  <c r="F166" i="8" s="1"/>
  <c r="R166" i="8"/>
  <c r="B167" i="8"/>
  <c r="D167" i="8" s="1"/>
  <c r="C167" i="8"/>
  <c r="B168" i="8"/>
  <c r="D168" i="8" s="1"/>
  <c r="J168" i="8" s="1"/>
  <c r="C168" i="8"/>
  <c r="E168" i="8" s="1"/>
  <c r="B169" i="8"/>
  <c r="D169" i="8" s="1"/>
  <c r="K169" i="8" s="1"/>
  <c r="C169" i="8"/>
  <c r="E169" i="8" s="1"/>
  <c r="B170" i="8"/>
  <c r="D170" i="8" s="1"/>
  <c r="H170" i="8" s="1"/>
  <c r="C170" i="8"/>
  <c r="E170" i="8" s="1"/>
  <c r="B171" i="8"/>
  <c r="D171" i="8" s="1"/>
  <c r="J171" i="8" s="1"/>
  <c r="C171" i="8"/>
  <c r="R171" i="8"/>
  <c r="B172" i="8"/>
  <c r="D172" i="8" s="1"/>
  <c r="H172" i="8" s="1"/>
  <c r="C172" i="8"/>
  <c r="E172" i="8" s="1"/>
  <c r="B173" i="8"/>
  <c r="D173" i="8" s="1"/>
  <c r="K173" i="8" s="1"/>
  <c r="C173" i="8"/>
  <c r="F173" i="8" s="1"/>
  <c r="R173" i="8"/>
  <c r="B174" i="8"/>
  <c r="D174" i="8" s="1"/>
  <c r="C174" i="8"/>
  <c r="E174" i="8" s="1"/>
  <c r="B175" i="8"/>
  <c r="D175" i="8" s="1"/>
  <c r="C175" i="8"/>
  <c r="F175" i="8" s="1"/>
  <c r="B176" i="8"/>
  <c r="D176" i="8" s="1"/>
  <c r="H176" i="8" s="1"/>
  <c r="C176" i="8"/>
  <c r="E176" i="8" s="1"/>
  <c r="B177" i="8"/>
  <c r="D177" i="8" s="1"/>
  <c r="H177" i="8" s="1"/>
  <c r="C177" i="8"/>
  <c r="E177" i="8" s="1"/>
  <c r="R177" i="8"/>
  <c r="B178" i="8"/>
  <c r="D178" i="8" s="1"/>
  <c r="C178" i="8"/>
  <c r="E178" i="8" s="1"/>
  <c r="R178" i="8"/>
  <c r="B179" i="8"/>
  <c r="D179" i="8" s="1"/>
  <c r="K179" i="8" s="1"/>
  <c r="C179" i="8"/>
  <c r="E179" i="8" s="1"/>
  <c r="B180" i="8"/>
  <c r="D180" i="8" s="1"/>
  <c r="C180" i="8"/>
  <c r="F180" i="8" s="1"/>
  <c r="B181" i="8"/>
  <c r="D181" i="8" s="1"/>
  <c r="J181" i="8" s="1"/>
  <c r="C181" i="8"/>
  <c r="F181" i="8" s="1"/>
  <c r="B182" i="8"/>
  <c r="D182" i="8" s="1"/>
  <c r="C182" i="8"/>
  <c r="E182" i="8" s="1"/>
  <c r="R182" i="8"/>
  <c r="B183" i="8"/>
  <c r="D183" i="8" s="1"/>
  <c r="K183" i="8" s="1"/>
  <c r="C183" i="8"/>
  <c r="E183" i="8" s="1"/>
  <c r="B184" i="8"/>
  <c r="D184" i="8" s="1"/>
  <c r="C184" i="8"/>
  <c r="F184" i="8" s="1"/>
  <c r="B185" i="8"/>
  <c r="D185" i="8" s="1"/>
  <c r="C185" i="8"/>
  <c r="B186" i="8"/>
  <c r="D186" i="8" s="1"/>
  <c r="C186" i="8"/>
  <c r="E186" i="8" s="1"/>
  <c r="B187" i="8"/>
  <c r="D187" i="8" s="1"/>
  <c r="C187" i="8"/>
  <c r="E187" i="8" s="1"/>
  <c r="B188" i="8"/>
  <c r="D188" i="8" s="1"/>
  <c r="C188" i="8"/>
  <c r="F188" i="8" s="1"/>
  <c r="R188" i="8"/>
  <c r="B189" i="8"/>
  <c r="D189" i="8" s="1"/>
  <c r="K189" i="8" s="1"/>
  <c r="C189" i="8"/>
  <c r="B190" i="8"/>
  <c r="D190" i="8" s="1"/>
  <c r="H190" i="8" s="1"/>
  <c r="C190" i="8"/>
  <c r="E190" i="8" s="1"/>
  <c r="B191" i="8"/>
  <c r="D191" i="8" s="1"/>
  <c r="C191" i="8"/>
  <c r="E191" i="8" s="1"/>
  <c r="R191" i="8"/>
  <c r="B192" i="8"/>
  <c r="D192" i="8" s="1"/>
  <c r="J192" i="8" s="1"/>
  <c r="C192" i="8"/>
  <c r="F192" i="8" s="1"/>
  <c r="R192" i="8"/>
  <c r="B193" i="8"/>
  <c r="D193" i="8" s="1"/>
  <c r="C193" i="8"/>
  <c r="R193" i="8"/>
  <c r="B194" i="8"/>
  <c r="D194" i="8" s="1"/>
  <c r="K194" i="8" s="1"/>
  <c r="C194" i="8"/>
  <c r="E194" i="8" s="1"/>
  <c r="B195" i="8"/>
  <c r="D195" i="8" s="1"/>
  <c r="C195" i="8"/>
  <c r="E195" i="8" s="1"/>
  <c r="R195" i="8"/>
  <c r="B196" i="8"/>
  <c r="D196" i="8" s="1"/>
  <c r="H196" i="8" s="1"/>
  <c r="C196" i="8"/>
  <c r="E196" i="8" s="1"/>
  <c r="B197" i="8"/>
  <c r="D197" i="8" s="1"/>
  <c r="H197" i="8" s="1"/>
  <c r="C197" i="8"/>
  <c r="E197" i="8" s="1"/>
  <c r="B198" i="8"/>
  <c r="D198" i="8" s="1"/>
  <c r="H198" i="8" s="1"/>
  <c r="C198" i="8"/>
  <c r="E198" i="8" s="1"/>
  <c r="B199" i="8"/>
  <c r="D199" i="8" s="1"/>
  <c r="J199" i="8" s="1"/>
  <c r="C199" i="8"/>
  <c r="E199" i="8" s="1"/>
  <c r="R199" i="8"/>
  <c r="B200" i="8"/>
  <c r="D200" i="8" s="1"/>
  <c r="C200" i="8"/>
  <c r="F200" i="8" s="1"/>
  <c r="R200" i="8"/>
  <c r="B201" i="8"/>
  <c r="D201" i="8" s="1"/>
  <c r="K201" i="8" s="1"/>
  <c r="C201" i="8"/>
  <c r="E201" i="8" s="1"/>
  <c r="B202" i="8"/>
  <c r="D202" i="8" s="1"/>
  <c r="C202" i="8"/>
  <c r="F202" i="8" s="1"/>
  <c r="B203" i="8"/>
  <c r="D203" i="8" s="1"/>
  <c r="H203" i="8" s="1"/>
  <c r="C203" i="8"/>
  <c r="E203" i="8" s="1"/>
  <c r="B204" i="8"/>
  <c r="D204" i="8" s="1"/>
  <c r="J204" i="8" s="1"/>
  <c r="C204" i="8"/>
  <c r="E204" i="8" s="1"/>
  <c r="R204" i="8"/>
  <c r="B205" i="8"/>
  <c r="D205" i="8" s="1"/>
  <c r="K205" i="8" s="1"/>
  <c r="C205" i="8"/>
  <c r="F205" i="8" s="1"/>
  <c r="B206" i="8"/>
  <c r="D206" i="8" s="1"/>
  <c r="C206" i="8"/>
  <c r="F206" i="8" s="1"/>
  <c r="B207" i="8"/>
  <c r="D207" i="8" s="1"/>
  <c r="J207" i="8" s="1"/>
  <c r="C207" i="8"/>
  <c r="E207" i="8" s="1"/>
  <c r="B208" i="8"/>
  <c r="D208" i="8" s="1"/>
  <c r="C208" i="8"/>
  <c r="E208" i="8" s="1"/>
  <c r="R208" i="8"/>
  <c r="B209" i="8"/>
  <c r="D209" i="8" s="1"/>
  <c r="K209" i="8" s="1"/>
  <c r="C209" i="8"/>
  <c r="F209" i="8" s="1"/>
  <c r="B210" i="8"/>
  <c r="D210" i="8" s="1"/>
  <c r="C210" i="8"/>
  <c r="F210" i="8" s="1"/>
  <c r="B211" i="8"/>
  <c r="D211" i="8" s="1"/>
  <c r="C211" i="8"/>
  <c r="R211" i="8"/>
  <c r="B212" i="8"/>
  <c r="D212" i="8" s="1"/>
  <c r="H212" i="8" s="1"/>
  <c r="C212" i="8"/>
  <c r="F212" i="8" s="1"/>
  <c r="B213" i="8"/>
  <c r="D213" i="8" s="1"/>
  <c r="C213" i="8"/>
  <c r="E213" i="8" s="1"/>
  <c r="R213" i="8"/>
  <c r="B214" i="8"/>
  <c r="D214" i="8" s="1"/>
  <c r="C214" i="8"/>
  <c r="E214" i="8" s="1"/>
  <c r="R214" i="8"/>
  <c r="B215" i="8"/>
  <c r="D215" i="8" s="1"/>
  <c r="C215" i="8"/>
  <c r="B216" i="8"/>
  <c r="D216" i="8" s="1"/>
  <c r="K216" i="8" s="1"/>
  <c r="C216" i="8"/>
  <c r="E216" i="8" s="1"/>
  <c r="B217" i="8"/>
  <c r="D217" i="8" s="1"/>
  <c r="C217" i="8"/>
  <c r="F217" i="8" s="1"/>
  <c r="R217" i="8"/>
  <c r="B218" i="8"/>
  <c r="D218" i="8" s="1"/>
  <c r="H218" i="8" s="1"/>
  <c r="C218" i="8"/>
  <c r="F218" i="8" s="1"/>
  <c r="B219" i="8"/>
  <c r="D219" i="8" s="1"/>
  <c r="C219" i="8"/>
  <c r="E219" i="8" s="1"/>
  <c r="B220" i="8"/>
  <c r="D220" i="8" s="1"/>
  <c r="K220" i="8" s="1"/>
  <c r="C220" i="8"/>
  <c r="E220" i="8" s="1"/>
  <c r="B221" i="8"/>
  <c r="D221" i="8" s="1"/>
  <c r="H221" i="8" s="1"/>
  <c r="C221" i="8"/>
  <c r="F221" i="8" s="1"/>
  <c r="R221" i="8"/>
  <c r="B222" i="8"/>
  <c r="D222" i="8" s="1"/>
  <c r="H222" i="8" s="1"/>
  <c r="C222" i="8"/>
  <c r="E222" i="8" s="1"/>
  <c r="R222" i="8"/>
  <c r="B223" i="8"/>
  <c r="D223" i="8" s="1"/>
  <c r="K223" i="8" s="1"/>
  <c r="C223" i="8"/>
  <c r="F223" i="8" s="1"/>
  <c r="B224" i="8"/>
  <c r="D224" i="8" s="1"/>
  <c r="C224" i="8"/>
  <c r="F224" i="8" s="1"/>
  <c r="B225" i="8"/>
  <c r="D225" i="8" s="1"/>
  <c r="J225" i="8" s="1"/>
  <c r="C225" i="8"/>
  <c r="E225" i="8" s="1"/>
  <c r="B226" i="8"/>
  <c r="D226" i="8" s="1"/>
  <c r="H226" i="8" s="1"/>
  <c r="C226" i="8"/>
  <c r="E226" i="8" s="1"/>
  <c r="R226" i="8"/>
  <c r="B227" i="8"/>
  <c r="D227" i="8" s="1"/>
  <c r="C227" i="8"/>
  <c r="F227" i="8" s="1"/>
  <c r="B228" i="8"/>
  <c r="D228" i="8" s="1"/>
  <c r="C228" i="8"/>
  <c r="F228" i="8" s="1"/>
  <c r="R228" i="8"/>
  <c r="B229" i="8"/>
  <c r="D229" i="8" s="1"/>
  <c r="C229" i="8"/>
  <c r="E229" i="8" s="1"/>
  <c r="B230" i="8"/>
  <c r="D230" i="8" s="1"/>
  <c r="H230" i="8" s="1"/>
  <c r="C230" i="8"/>
  <c r="E230" i="8" s="1"/>
  <c r="R230"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A103" i="8"/>
  <c r="A104" i="8"/>
  <c r="A105" i="8"/>
  <c r="A106" i="8"/>
  <c r="A107" i="8"/>
  <c r="A108" i="8"/>
  <c r="A109" i="8"/>
  <c r="A110" i="8"/>
  <c r="A111" i="8"/>
  <c r="A112" i="8"/>
  <c r="A113" i="8"/>
  <c r="A114" i="8"/>
  <c r="A115" i="8"/>
  <c r="A116" i="8"/>
  <c r="A117" i="8"/>
  <c r="A118" i="8"/>
  <c r="A119" i="8"/>
  <c r="A120" i="8"/>
  <c r="A121" i="8"/>
  <c r="A122" i="8"/>
  <c r="A123" i="8"/>
  <c r="A124" i="8"/>
  <c r="A125" i="8"/>
  <c r="A126" i="8"/>
  <c r="A127" i="8"/>
  <c r="A128" i="8"/>
  <c r="A129" i="8"/>
  <c r="A130" i="8"/>
  <c r="A131" i="8"/>
  <c r="A132" i="8"/>
  <c r="A133" i="8"/>
  <c r="A134" i="8"/>
  <c r="A135" i="8"/>
  <c r="A136" i="8"/>
  <c r="A137" i="8"/>
  <c r="A138" i="8"/>
  <c r="A139" i="8"/>
  <c r="A140" i="8"/>
  <c r="A141" i="8"/>
  <c r="A142" i="8"/>
  <c r="A143" i="8"/>
  <c r="A144" i="8"/>
  <c r="A145" i="8"/>
  <c r="A146" i="8"/>
  <c r="A147" i="8"/>
  <c r="A148" i="8"/>
  <c r="A149" i="8"/>
  <c r="A150" i="8"/>
  <c r="A151" i="8"/>
  <c r="I151" i="8" s="1"/>
  <c r="N151" i="8" s="1"/>
  <c r="O151" i="8" s="1"/>
  <c r="A152" i="8"/>
  <c r="I152" i="8" s="1"/>
  <c r="A153" i="8"/>
  <c r="I153" i="8" s="1"/>
  <c r="A154" i="8"/>
  <c r="I154" i="8" s="1"/>
  <c r="A155" i="8"/>
  <c r="I155" i="8" s="1"/>
  <c r="L155" i="8" s="1"/>
  <c r="M155" i="8" s="1"/>
  <c r="A156" i="8"/>
  <c r="I156" i="8" s="1"/>
  <c r="A157" i="8"/>
  <c r="I157" i="8" s="1"/>
  <c r="P157" i="8" s="1"/>
  <c r="Q157" i="8" s="1"/>
  <c r="A158" i="8"/>
  <c r="I158" i="8" s="1"/>
  <c r="P158" i="8" s="1"/>
  <c r="Q158" i="8" s="1"/>
  <c r="A159" i="8"/>
  <c r="I159" i="8" s="1"/>
  <c r="A160" i="8"/>
  <c r="I160" i="8" s="1"/>
  <c r="A161" i="8"/>
  <c r="I161" i="8" s="1"/>
  <c r="P161" i="8" s="1"/>
  <c r="Q161" i="8" s="1"/>
  <c r="A162" i="8"/>
  <c r="I162" i="8" s="1"/>
  <c r="A163" i="8"/>
  <c r="I163" i="8" s="1"/>
  <c r="A164" i="8"/>
  <c r="I164" i="8" s="1"/>
  <c r="A165" i="8"/>
  <c r="I165" i="8" s="1"/>
  <c r="A166" i="8"/>
  <c r="I166" i="8" s="1"/>
  <c r="A167" i="8"/>
  <c r="I167" i="8" s="1"/>
  <c r="A168" i="8"/>
  <c r="I168" i="8" s="1"/>
  <c r="A169" i="8"/>
  <c r="I169" i="8" s="1"/>
  <c r="P169" i="8" s="1"/>
  <c r="Q169" i="8" s="1"/>
  <c r="A170" i="8"/>
  <c r="I170" i="8" s="1"/>
  <c r="N170" i="8" s="1"/>
  <c r="O170" i="8" s="1"/>
  <c r="A171" i="8"/>
  <c r="I171" i="8" s="1"/>
  <c r="A172" i="8"/>
  <c r="I172" i="8" s="1"/>
  <c r="A173" i="8"/>
  <c r="I173" i="8" s="1"/>
  <c r="N173" i="8" s="1"/>
  <c r="O173" i="8" s="1"/>
  <c r="A174" i="8"/>
  <c r="I174" i="8" s="1"/>
  <c r="A175" i="8"/>
  <c r="I175" i="8" s="1"/>
  <c r="A176" i="8"/>
  <c r="I176" i="8" s="1"/>
  <c r="A177" i="8"/>
  <c r="I177" i="8" s="1"/>
  <c r="A178" i="8"/>
  <c r="I178" i="8" s="1"/>
  <c r="A179" i="8"/>
  <c r="I179" i="8" s="1"/>
  <c r="A180" i="8"/>
  <c r="I180" i="8" s="1"/>
  <c r="A181" i="8"/>
  <c r="I181" i="8" s="1"/>
  <c r="P181" i="8" s="1"/>
  <c r="Q181" i="8" s="1"/>
  <c r="A182" i="8"/>
  <c r="I182" i="8" s="1"/>
  <c r="L182" i="8" s="1"/>
  <c r="M182" i="8" s="1"/>
  <c r="A183" i="8"/>
  <c r="I183" i="8" s="1"/>
  <c r="P183" i="8" s="1"/>
  <c r="Q183" i="8" s="1"/>
  <c r="A184" i="8"/>
  <c r="I184" i="8" s="1"/>
  <c r="A185" i="8"/>
  <c r="I185" i="8" s="1"/>
  <c r="A186" i="8"/>
  <c r="A187" i="8"/>
  <c r="I187" i="8" s="1"/>
  <c r="A188" i="8"/>
  <c r="I188" i="8" s="1"/>
  <c r="A189" i="8"/>
  <c r="I189" i="8" s="1"/>
  <c r="P189" i="8" s="1"/>
  <c r="Q189" i="8" s="1"/>
  <c r="A190" i="8"/>
  <c r="I190" i="8" s="1"/>
  <c r="P190" i="8" s="1"/>
  <c r="Q190" i="8" s="1"/>
  <c r="A191" i="8"/>
  <c r="I191" i="8" s="1"/>
  <c r="P191" i="8" s="1"/>
  <c r="Q191" i="8" s="1"/>
  <c r="A192" i="8"/>
  <c r="A193" i="8"/>
  <c r="I193" i="8" s="1"/>
  <c r="A194" i="8"/>
  <c r="I194" i="8" s="1"/>
  <c r="N194" i="8" s="1"/>
  <c r="O194" i="8" s="1"/>
  <c r="A195" i="8"/>
  <c r="I195" i="8" s="1"/>
  <c r="N195" i="8" s="1"/>
  <c r="O195" i="8" s="1"/>
  <c r="A196" i="8"/>
  <c r="I196" i="8" s="1"/>
  <c r="A197" i="8"/>
  <c r="I197" i="8" s="1"/>
  <c r="A198" i="8"/>
  <c r="I198" i="8" s="1"/>
  <c r="A199" i="8"/>
  <c r="I199" i="8" s="1"/>
  <c r="A200" i="8"/>
  <c r="I200" i="8" s="1"/>
  <c r="P200" i="8" s="1"/>
  <c r="Q200" i="8" s="1"/>
  <c r="A201" i="8"/>
  <c r="I201" i="8" s="1"/>
  <c r="A202" i="8"/>
  <c r="I202" i="8" s="1"/>
  <c r="A203" i="8"/>
  <c r="I203" i="8" s="1"/>
  <c r="A204" i="8"/>
  <c r="I204" i="8" s="1"/>
  <c r="L204" i="8" s="1"/>
  <c r="M204" i="8" s="1"/>
  <c r="A205" i="8"/>
  <c r="I205" i="8" s="1"/>
  <c r="P205" i="8" s="1"/>
  <c r="Q205" i="8" s="1"/>
  <c r="A206" i="8"/>
  <c r="I206" i="8" s="1"/>
  <c r="N206" i="8" s="1"/>
  <c r="O206" i="8" s="1"/>
  <c r="A207" i="8"/>
  <c r="I207" i="8" s="1"/>
  <c r="A208" i="8"/>
  <c r="A209" i="8"/>
  <c r="I209" i="8" s="1"/>
  <c r="A210" i="8"/>
  <c r="I210" i="8" s="1"/>
  <c r="A211" i="8"/>
  <c r="I211" i="8" s="1"/>
  <c r="A212" i="8"/>
  <c r="I212" i="8" s="1"/>
  <c r="A213" i="8"/>
  <c r="A214" i="8"/>
  <c r="I214" i="8" s="1"/>
  <c r="N214" i="8" s="1"/>
  <c r="O214" i="8" s="1"/>
  <c r="A215" i="8"/>
  <c r="I215" i="8" s="1"/>
  <c r="A216" i="8"/>
  <c r="I216" i="8" s="1"/>
  <c r="P216" i="8" s="1"/>
  <c r="Q216" i="8" s="1"/>
  <c r="A217" i="8"/>
  <c r="A218" i="8"/>
  <c r="I218" i="8" s="1"/>
  <c r="A219" i="8"/>
  <c r="I219" i="8" s="1"/>
  <c r="A220" i="8"/>
  <c r="I220" i="8" s="1"/>
  <c r="A221" i="8"/>
  <c r="I221" i="8" s="1"/>
  <c r="A222" i="8"/>
  <c r="I222" i="8" s="1"/>
  <c r="P222" i="8" s="1"/>
  <c r="Q222" i="8" s="1"/>
  <c r="A223" i="8"/>
  <c r="I223" i="8" s="1"/>
  <c r="P223" i="8" s="1"/>
  <c r="Q223" i="8" s="1"/>
  <c r="A224" i="8"/>
  <c r="I224" i="8" s="1"/>
  <c r="P224" i="8" s="1"/>
  <c r="Q224" i="8" s="1"/>
  <c r="A225" i="8"/>
  <c r="I225" i="8" s="1"/>
  <c r="A226" i="8"/>
  <c r="I226" i="8" s="1"/>
  <c r="A227" i="8"/>
  <c r="I227" i="8" s="1"/>
  <c r="P227" i="8" s="1"/>
  <c r="Q227" i="8" s="1"/>
  <c r="M80" i="7"/>
  <c r="M79" i="7"/>
  <c r="M78" i="7"/>
  <c r="M77" i="7"/>
  <c r="M76" i="7"/>
  <c r="M75" i="7"/>
  <c r="M74" i="7"/>
  <c r="M73" i="7"/>
  <c r="M72" i="7"/>
  <c r="M71" i="7"/>
  <c r="M70" i="7"/>
  <c r="M69" i="7"/>
  <c r="M68" i="7"/>
  <c r="M67" i="7"/>
  <c r="M66" i="7"/>
  <c r="M65" i="7"/>
  <c r="M64" i="7"/>
  <c r="M63" i="7"/>
  <c r="M62" i="7"/>
  <c r="M61" i="7"/>
  <c r="M60" i="7"/>
  <c r="M59" i="7"/>
  <c r="M58" i="7"/>
  <c r="M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7" i="7"/>
  <c r="M25" i="7"/>
  <c r="M24" i="7"/>
  <c r="M23" i="7"/>
  <c r="M22" i="7"/>
  <c r="M21" i="7"/>
  <c r="M20" i="7"/>
  <c r="M19" i="7"/>
  <c r="M18" i="7"/>
  <c r="M17" i="7"/>
  <c r="M16" i="7"/>
  <c r="M15" i="7"/>
  <c r="M14" i="7"/>
  <c r="M13" i="7"/>
  <c r="M12" i="7"/>
  <c r="B14" i="9"/>
  <c r="B9" i="8"/>
  <c r="R184" i="8" l="1"/>
  <c r="P150" i="8"/>
  <c r="Q150" i="8" s="1"/>
  <c r="K638" i="3"/>
  <c r="K634" i="3"/>
  <c r="L604" i="3"/>
  <c r="J600" i="3"/>
  <c r="M600" i="3" s="1"/>
  <c r="K573" i="3"/>
  <c r="K564" i="3"/>
  <c r="J542" i="3"/>
  <c r="M542" i="3" s="1"/>
  <c r="K542" i="3"/>
  <c r="L537" i="3"/>
  <c r="J528" i="3"/>
  <c r="M528" i="3" s="1"/>
  <c r="L505" i="3"/>
  <c r="K474" i="3"/>
  <c r="L456" i="3"/>
  <c r="L437" i="3"/>
  <c r="L427" i="3"/>
  <c r="J384" i="3"/>
  <c r="M384" i="3" s="1"/>
  <c r="K384" i="3"/>
  <c r="L384" i="3"/>
  <c r="K369" i="3"/>
  <c r="L330" i="3"/>
  <c r="K311" i="3"/>
  <c r="J307" i="3"/>
  <c r="M307" i="3" s="1"/>
  <c r="J287" i="3"/>
  <c r="M287" i="3" s="1"/>
  <c r="J277" i="3"/>
  <c r="M277" i="3" s="1"/>
  <c r="K277" i="3"/>
  <c r="L241" i="3"/>
  <c r="K207" i="3"/>
  <c r="K202" i="3"/>
  <c r="J171" i="3"/>
  <c r="M171" i="3" s="1"/>
  <c r="K642" i="3"/>
  <c r="J638" i="3"/>
  <c r="M638" i="3" s="1"/>
  <c r="J634" i="3"/>
  <c r="M634" i="3" s="1"/>
  <c r="J613" i="3"/>
  <c r="M613" i="3" s="1"/>
  <c r="L613" i="3"/>
  <c r="K604" i="3"/>
  <c r="L595" i="3"/>
  <c r="K595" i="3"/>
  <c r="K578" i="3"/>
  <c r="L578" i="3"/>
  <c r="J573" i="3"/>
  <c r="M573" i="3" s="1"/>
  <c r="J564" i="3"/>
  <c r="M564" i="3" s="1"/>
  <c r="J555" i="3"/>
  <c r="M555" i="3" s="1"/>
  <c r="L555" i="3"/>
  <c r="K537" i="3"/>
  <c r="K523" i="3"/>
  <c r="L523" i="3"/>
  <c r="K518" i="3"/>
  <c r="K505" i="3"/>
  <c r="L496" i="3"/>
  <c r="J496" i="3"/>
  <c r="M496" i="3" s="1"/>
  <c r="J474" i="3"/>
  <c r="M474" i="3" s="1"/>
  <c r="J461" i="3"/>
  <c r="M461" i="3" s="1"/>
  <c r="L461" i="3"/>
  <c r="K456" i="3"/>
  <c r="L451" i="3"/>
  <c r="K437" i="3"/>
  <c r="K427" i="3"/>
  <c r="K406" i="3"/>
  <c r="L335" i="3"/>
  <c r="K330" i="3"/>
  <c r="L325" i="3"/>
  <c r="L296" i="3"/>
  <c r="K241" i="3"/>
  <c r="L211" i="3"/>
  <c r="J546" i="3"/>
  <c r="M546" i="3" s="1"/>
  <c r="K546" i="3"/>
  <c r="R210" i="8"/>
  <c r="J642" i="3"/>
  <c r="M642" i="3" s="1"/>
  <c r="L617" i="3"/>
  <c r="J617" i="3"/>
  <c r="M617" i="3" s="1"/>
  <c r="L546" i="3"/>
  <c r="K532" i="3"/>
  <c r="J518" i="3"/>
  <c r="M518" i="3" s="1"/>
  <c r="L411" i="3"/>
  <c r="K411" i="3"/>
  <c r="J411" i="3"/>
  <c r="M411" i="3" s="1"/>
  <c r="J406" i="3"/>
  <c r="M406" i="3" s="1"/>
  <c r="L383" i="3"/>
  <c r="K363" i="3"/>
  <c r="K358" i="3"/>
  <c r="L358" i="3"/>
  <c r="K353" i="3"/>
  <c r="K335" i="3"/>
  <c r="K325" i="3"/>
  <c r="L236" i="3"/>
  <c r="L216" i="3"/>
  <c r="J211" i="3"/>
  <c r="M211" i="3" s="1"/>
  <c r="J186" i="3"/>
  <c r="M186" i="3" s="1"/>
  <c r="K186" i="3"/>
  <c r="L186" i="3"/>
  <c r="K513" i="3"/>
  <c r="J495" i="3"/>
  <c r="M495" i="3" s="1"/>
  <c r="K495" i="3"/>
  <c r="K473" i="3"/>
  <c r="L473" i="3"/>
  <c r="K460" i="3"/>
  <c r="K455" i="3"/>
  <c r="J436" i="3"/>
  <c r="M436" i="3" s="1"/>
  <c r="K436" i="3"/>
  <c r="L436" i="3"/>
  <c r="L410" i="3"/>
  <c r="K339" i="3"/>
  <c r="L319" i="3"/>
  <c r="K281" i="3"/>
  <c r="L230" i="3"/>
  <c r="L185" i="3"/>
  <c r="L230" i="8"/>
  <c r="M230" i="8" s="1"/>
  <c r="L641" i="3"/>
  <c r="J637" i="3"/>
  <c r="M637" i="3" s="1"/>
  <c r="K563" i="3"/>
  <c r="L563" i="3"/>
  <c r="L536" i="3"/>
  <c r="L504" i="3"/>
  <c r="J455" i="3"/>
  <c r="M455" i="3" s="1"/>
  <c r="J410" i="3"/>
  <c r="M410" i="3" s="1"/>
  <c r="J382" i="3"/>
  <c r="M382" i="3" s="1"/>
  <c r="K382" i="3"/>
  <c r="L382" i="3"/>
  <c r="K362" i="3"/>
  <c r="K352" i="3"/>
  <c r="J352" i="3"/>
  <c r="M352" i="3" s="1"/>
  <c r="L352" i="3"/>
  <c r="K334" i="3"/>
  <c r="J324" i="3"/>
  <c r="M324" i="3" s="1"/>
  <c r="L324" i="3"/>
  <c r="J250" i="3"/>
  <c r="M250" i="3" s="1"/>
  <c r="L250" i="3"/>
  <c r="J230" i="3"/>
  <c r="M230" i="3" s="1"/>
  <c r="J260" i="3"/>
  <c r="M260" i="3" s="1"/>
  <c r="L190" i="3"/>
  <c r="J190" i="3"/>
  <c r="M190" i="3" s="1"/>
  <c r="L636" i="3"/>
  <c r="L404" i="3"/>
  <c r="J184" i="3"/>
  <c r="M184" i="3" s="1"/>
  <c r="L184" i="3"/>
  <c r="L499" i="3"/>
  <c r="J499" i="3"/>
  <c r="M499" i="3" s="1"/>
  <c r="K499" i="3"/>
  <c r="L265" i="3"/>
  <c r="J265" i="3"/>
  <c r="M265" i="3" s="1"/>
  <c r="K265" i="3"/>
  <c r="R215" i="8"/>
  <c r="R189" i="8"/>
  <c r="L611" i="3"/>
  <c r="L476" i="3"/>
  <c r="K454" i="3"/>
  <c r="L454" i="3"/>
  <c r="L367" i="3"/>
  <c r="K367" i="3"/>
  <c r="L356" i="3"/>
  <c r="J356" i="3"/>
  <c r="M356" i="3" s="1"/>
  <c r="L640" i="3"/>
  <c r="K636" i="3"/>
  <c r="L615" i="3"/>
  <c r="K611" i="3"/>
  <c r="L597" i="3"/>
  <c r="L557" i="3"/>
  <c r="L516" i="3"/>
  <c r="J503" i="3"/>
  <c r="M503" i="3" s="1"/>
  <c r="L503" i="3"/>
  <c r="K476" i="3"/>
  <c r="L444" i="3"/>
  <c r="J444" i="3"/>
  <c r="M444" i="3" s="1"/>
  <c r="K444" i="3"/>
  <c r="L439" i="3"/>
  <c r="L414" i="3"/>
  <c r="K386" i="3"/>
  <c r="K333" i="3"/>
  <c r="J333" i="3"/>
  <c r="M333" i="3" s="1"/>
  <c r="L333" i="3"/>
  <c r="K328" i="3"/>
  <c r="K318" i="3"/>
  <c r="L318" i="3"/>
  <c r="L254" i="3"/>
  <c r="J254" i="3"/>
  <c r="M254" i="3" s="1"/>
  <c r="L194" i="3"/>
  <c r="L189" i="3"/>
  <c r="R206" i="8"/>
  <c r="R170" i="8"/>
  <c r="R161" i="8"/>
  <c r="K623" i="3"/>
  <c r="J602" i="3"/>
  <c r="M602" i="3" s="1"/>
  <c r="L602" i="3"/>
  <c r="L580" i="3"/>
  <c r="L544" i="3"/>
  <c r="L525" i="3"/>
  <c r="L489" i="3"/>
  <c r="L419" i="3"/>
  <c r="J419" i="3"/>
  <c r="M419" i="3" s="1"/>
  <c r="J414" i="3"/>
  <c r="M414" i="3" s="1"/>
  <c r="K404" i="3"/>
  <c r="L390" i="3"/>
  <c r="J386" i="3"/>
  <c r="M386" i="3" s="1"/>
  <c r="L376" i="3"/>
  <c r="J328" i="3"/>
  <c r="M328" i="3" s="1"/>
  <c r="L309" i="3"/>
  <c r="K309" i="3"/>
  <c r="L274" i="3"/>
  <c r="K259" i="3"/>
  <c r="J259" i="3"/>
  <c r="M259" i="3" s="1"/>
  <c r="L259" i="3"/>
  <c r="J239" i="3"/>
  <c r="M239" i="3" s="1"/>
  <c r="K239" i="3"/>
  <c r="J214" i="3"/>
  <c r="M214" i="3" s="1"/>
  <c r="L214" i="3"/>
  <c r="K199" i="3"/>
  <c r="L199" i="3"/>
  <c r="J199" i="3"/>
  <c r="M199" i="3" s="1"/>
  <c r="J194" i="3"/>
  <c r="M194" i="3" s="1"/>
  <c r="L158" i="3"/>
  <c r="R157" i="8"/>
  <c r="L606" i="3"/>
  <c r="K606" i="3"/>
  <c r="L507" i="3"/>
  <c r="K507" i="3"/>
  <c r="J313" i="3"/>
  <c r="M313" i="3" s="1"/>
  <c r="L313" i="3"/>
  <c r="K299" i="3"/>
  <c r="L299" i="3"/>
  <c r="J294" i="3"/>
  <c r="M294" i="3" s="1"/>
  <c r="L294" i="3"/>
  <c r="J163" i="3"/>
  <c r="M163" i="3" s="1"/>
  <c r="J491" i="3"/>
  <c r="M491" i="3" s="1"/>
  <c r="K491" i="3"/>
  <c r="J500" i="3"/>
  <c r="M500" i="3" s="1"/>
  <c r="K500" i="3"/>
  <c r="J415" i="3"/>
  <c r="M415" i="3" s="1"/>
  <c r="L415" i="3"/>
  <c r="K183" i="3"/>
  <c r="J183" i="3"/>
  <c r="M183" i="3" s="1"/>
  <c r="L183" i="3"/>
  <c r="J360" i="3"/>
  <c r="M360" i="3" s="1"/>
  <c r="K360" i="3"/>
  <c r="J327" i="3"/>
  <c r="M327" i="3" s="1"/>
  <c r="K327" i="3"/>
  <c r="L327" i="3"/>
  <c r="J248" i="3"/>
  <c r="M248" i="3" s="1"/>
  <c r="L248" i="3"/>
  <c r="K248" i="3"/>
  <c r="J204" i="3"/>
  <c r="M204" i="3" s="1"/>
  <c r="K204" i="3"/>
  <c r="L204" i="3"/>
  <c r="K627" i="3"/>
  <c r="L627" i="3"/>
  <c r="L614" i="3"/>
  <c r="K610" i="3"/>
  <c r="K588" i="3"/>
  <c r="L579" i="3"/>
  <c r="K565" i="3"/>
  <c r="J534" i="3"/>
  <c r="M534" i="3" s="1"/>
  <c r="K534" i="3"/>
  <c r="J529" i="3"/>
  <c r="M529" i="3" s="1"/>
  <c r="J511" i="3"/>
  <c r="M511" i="3" s="1"/>
  <c r="L511" i="3"/>
  <c r="L497" i="3"/>
  <c r="J484" i="3"/>
  <c r="M484" i="3" s="1"/>
  <c r="J458" i="3"/>
  <c r="M458" i="3" s="1"/>
  <c r="K418" i="3"/>
  <c r="K408" i="3"/>
  <c r="K398" i="3"/>
  <c r="L398" i="3"/>
  <c r="L385" i="3"/>
  <c r="L375" i="3"/>
  <c r="J375" i="3"/>
  <c r="M375" i="3" s="1"/>
  <c r="K375" i="3"/>
  <c r="K308" i="3"/>
  <c r="K288" i="3"/>
  <c r="L263" i="3"/>
  <c r="J258" i="3"/>
  <c r="M258" i="3" s="1"/>
  <c r="K258" i="3"/>
  <c r="K198" i="3"/>
  <c r="L193" i="3"/>
  <c r="J413" i="3"/>
  <c r="M413" i="3" s="1"/>
  <c r="K413" i="3"/>
  <c r="K389" i="3"/>
  <c r="K385" i="3"/>
  <c r="J365" i="3"/>
  <c r="M365" i="3" s="1"/>
  <c r="K365" i="3"/>
  <c r="L365" i="3"/>
  <c r="K312" i="3"/>
  <c r="L278" i="3"/>
  <c r="J273" i="3"/>
  <c r="M273" i="3" s="1"/>
  <c r="L273" i="3"/>
  <c r="K273" i="3"/>
  <c r="K263" i="3"/>
  <c r="K232" i="3"/>
  <c r="J198" i="3"/>
  <c r="M198" i="3" s="1"/>
  <c r="K193" i="3"/>
  <c r="K177" i="3"/>
  <c r="L177" i="3"/>
  <c r="J177" i="3"/>
  <c r="M177" i="3" s="1"/>
  <c r="L167" i="3"/>
  <c r="L162" i="3"/>
  <c r="L450" i="3"/>
  <c r="J450" i="3"/>
  <c r="M450" i="3" s="1"/>
  <c r="K450" i="3"/>
  <c r="J424" i="3"/>
  <c r="M424" i="3" s="1"/>
  <c r="K424" i="3"/>
  <c r="L424" i="3"/>
  <c r="J639" i="3"/>
  <c r="M639" i="3" s="1"/>
  <c r="J622" i="3"/>
  <c r="M622" i="3" s="1"/>
  <c r="J605" i="3"/>
  <c r="M605" i="3" s="1"/>
  <c r="L583" i="3"/>
  <c r="L560" i="3"/>
  <c r="K515" i="3"/>
  <c r="L515" i="3"/>
  <c r="L488" i="3"/>
  <c r="K488" i="3"/>
  <c r="J423" i="3"/>
  <c r="M423" i="3" s="1"/>
  <c r="K423" i="3"/>
  <c r="J389" i="3"/>
  <c r="M389" i="3" s="1"/>
  <c r="L326" i="3"/>
  <c r="J312" i="3"/>
  <c r="M312" i="3" s="1"/>
  <c r="K278" i="3"/>
  <c r="J232" i="3"/>
  <c r="M232" i="3" s="1"/>
  <c r="J167" i="3"/>
  <c r="M167" i="3" s="1"/>
  <c r="K162" i="3"/>
  <c r="L441" i="3"/>
  <c r="K441" i="3"/>
  <c r="L477" i="3"/>
  <c r="K477" i="3"/>
  <c r="L626" i="3"/>
  <c r="K559" i="3"/>
  <c r="L559" i="3"/>
  <c r="K531" i="3"/>
  <c r="L531" i="3"/>
  <c r="L400" i="3"/>
  <c r="J400" i="3"/>
  <c r="M400" i="3" s="1"/>
  <c r="K400" i="3"/>
  <c r="L290" i="3"/>
  <c r="K290" i="3"/>
  <c r="L598" i="3"/>
  <c r="J598" i="3"/>
  <c r="M598" i="3" s="1"/>
  <c r="J269" i="3"/>
  <c r="M269" i="3" s="1"/>
  <c r="K269" i="3"/>
  <c r="L269" i="3"/>
  <c r="J631" i="3"/>
  <c r="M631" i="3" s="1"/>
  <c r="K631" i="3"/>
  <c r="K587" i="3"/>
  <c r="K583" i="3"/>
  <c r="K574" i="3"/>
  <c r="J574" i="3"/>
  <c r="M574" i="3" s="1"/>
  <c r="L569" i="3"/>
  <c r="K560" i="3"/>
  <c r="J538" i="3"/>
  <c r="M538" i="3" s="1"/>
  <c r="K538" i="3"/>
  <c r="L533" i="3"/>
  <c r="L501" i="3"/>
  <c r="K457" i="3"/>
  <c r="J457" i="3"/>
  <c r="M457" i="3" s="1"/>
  <c r="L457" i="3"/>
  <c r="L447" i="3"/>
  <c r="L442" i="3"/>
  <c r="J428" i="3"/>
  <c r="M428" i="3" s="1"/>
  <c r="K428" i="3"/>
  <c r="L428" i="3"/>
  <c r="L402" i="3"/>
  <c r="K397" i="3"/>
  <c r="L341" i="3"/>
  <c r="L331" i="3"/>
  <c r="K331" i="3"/>
  <c r="K326" i="3"/>
  <c r="L292" i="3"/>
  <c r="K257" i="3"/>
  <c r="L237" i="3"/>
  <c r="R229" i="8"/>
  <c r="K626" i="3"/>
  <c r="L600" i="3"/>
  <c r="L591" i="3"/>
  <c r="J587" i="3"/>
  <c r="M587" i="3" s="1"/>
  <c r="K569" i="3"/>
  <c r="K533" i="3"/>
  <c r="L528" i="3"/>
  <c r="J519" i="3"/>
  <c r="M519" i="3" s="1"/>
  <c r="K519" i="3"/>
  <c r="K501" i="3"/>
  <c r="K447" i="3"/>
  <c r="K442" i="3"/>
  <c r="K402" i="3"/>
  <c r="J397" i="3"/>
  <c r="M397" i="3" s="1"/>
  <c r="K341" i="3"/>
  <c r="L307" i="3"/>
  <c r="J297" i="3"/>
  <c r="M297" i="3" s="1"/>
  <c r="K297" i="3"/>
  <c r="L297" i="3"/>
  <c r="K292" i="3"/>
  <c r="L262" i="3"/>
  <c r="J257" i="3"/>
  <c r="M257" i="3" s="1"/>
  <c r="K252" i="3"/>
  <c r="L252" i="3"/>
  <c r="J237" i="3"/>
  <c r="M237" i="3" s="1"/>
  <c r="K212" i="3"/>
  <c r="J212" i="3"/>
  <c r="M212" i="3" s="1"/>
  <c r="J582" i="3"/>
  <c r="M582" i="3" s="1"/>
  <c r="L582" i="3"/>
  <c r="L527" i="3"/>
  <c r="K527" i="3"/>
  <c r="L609" i="3"/>
  <c r="K609" i="3"/>
  <c r="L551" i="3"/>
  <c r="K551" i="3"/>
  <c r="L542" i="3"/>
  <c r="J492" i="3"/>
  <c r="M492" i="3" s="1"/>
  <c r="L492" i="3"/>
  <c r="K417" i="3"/>
  <c r="L417" i="3"/>
  <c r="J379" i="3"/>
  <c r="M379" i="3" s="1"/>
  <c r="K379" i="3"/>
  <c r="K287" i="3"/>
  <c r="L277" i="3"/>
  <c r="K262" i="3"/>
  <c r="L171" i="3"/>
  <c r="J161" i="3"/>
  <c r="M161" i="3" s="1"/>
  <c r="K161" i="3"/>
  <c r="L161" i="3"/>
  <c r="K166" i="3"/>
  <c r="L166" i="3"/>
  <c r="L157" i="3"/>
  <c r="K188" i="3"/>
  <c r="L188" i="3"/>
  <c r="K157" i="3"/>
  <c r="J371" i="3"/>
  <c r="M371" i="3" s="1"/>
  <c r="L371" i="3"/>
  <c r="L235" i="3"/>
  <c r="J235" i="3"/>
  <c r="M235" i="3" s="1"/>
  <c r="L432" i="3"/>
  <c r="L420" i="3"/>
  <c r="L361" i="3"/>
  <c r="L298" i="3"/>
  <c r="J298" i="3"/>
  <c r="M298" i="3" s="1"/>
  <c r="L191" i="3"/>
  <c r="K191" i="3"/>
  <c r="R174" i="8"/>
  <c r="J570" i="3"/>
  <c r="M570" i="3" s="1"/>
  <c r="K432" i="3"/>
  <c r="K420" i="3"/>
  <c r="K407" i="3"/>
  <c r="J378" i="3"/>
  <c r="M378" i="3" s="1"/>
  <c r="K361" i="3"/>
  <c r="L340" i="3"/>
  <c r="J336" i="3"/>
  <c r="M336" i="3" s="1"/>
  <c r="L306" i="3"/>
  <c r="L293" i="3"/>
  <c r="L280" i="3"/>
  <c r="J255" i="3"/>
  <c r="M255" i="3" s="1"/>
  <c r="J242" i="3"/>
  <c r="M242" i="3" s="1"/>
  <c r="L217" i="3"/>
  <c r="J195" i="3"/>
  <c r="M195" i="3" s="1"/>
  <c r="L195" i="3"/>
  <c r="K173" i="3"/>
  <c r="J407" i="3"/>
  <c r="M407" i="3" s="1"/>
  <c r="K340" i="3"/>
  <c r="K306" i="3"/>
  <c r="J302" i="3"/>
  <c r="M302" i="3" s="1"/>
  <c r="K302" i="3"/>
  <c r="J293" i="3"/>
  <c r="M293" i="3" s="1"/>
  <c r="K280" i="3"/>
  <c r="L233" i="3"/>
  <c r="L229" i="3"/>
  <c r="K217" i="3"/>
  <c r="L246" i="3"/>
  <c r="K246" i="3"/>
  <c r="L225" i="3"/>
  <c r="K221" i="3"/>
  <c r="K180" i="3"/>
  <c r="K155" i="3"/>
  <c r="L155" i="3"/>
  <c r="K648" i="3"/>
  <c r="L695" i="3"/>
  <c r="J648" i="3"/>
  <c r="M648" i="3" s="1"/>
  <c r="K684" i="3"/>
  <c r="L684" i="3"/>
  <c r="J791" i="3"/>
  <c r="M791" i="3" s="1"/>
  <c r="K791" i="3"/>
  <c r="L791" i="3"/>
  <c r="J710" i="3"/>
  <c r="M710" i="3" s="1"/>
  <c r="K710" i="3"/>
  <c r="L710" i="3"/>
  <c r="L720" i="3"/>
  <c r="K667" i="3"/>
  <c r="L667" i="3"/>
  <c r="L741" i="3"/>
  <c r="J741" i="3"/>
  <c r="M741" i="3" s="1"/>
  <c r="K741" i="3"/>
  <c r="J720" i="3"/>
  <c r="M720" i="3" s="1"/>
  <c r="K699" i="3"/>
  <c r="J775" i="3"/>
  <c r="M775" i="3" s="1"/>
  <c r="K775" i="3"/>
  <c r="L775" i="3"/>
  <c r="J747" i="3"/>
  <c r="M747" i="3" s="1"/>
  <c r="K747" i="3"/>
  <c r="L747" i="3"/>
  <c r="L216" i="8"/>
  <c r="M216" i="8" s="1"/>
  <c r="J789" i="3"/>
  <c r="M789" i="3" s="1"/>
  <c r="K789" i="3"/>
  <c r="K740" i="3"/>
  <c r="L730" i="3"/>
  <c r="J730" i="3"/>
  <c r="M730" i="3" s="1"/>
  <c r="K730" i="3"/>
  <c r="L657" i="3"/>
  <c r="K646" i="3"/>
  <c r="L646" i="3"/>
  <c r="J745" i="3"/>
  <c r="M745" i="3" s="1"/>
  <c r="K745" i="3"/>
  <c r="R190" i="8"/>
  <c r="L765" i="3"/>
  <c r="K725" i="3"/>
  <c r="L725" i="3"/>
  <c r="J714" i="3"/>
  <c r="M714" i="3" s="1"/>
  <c r="K714" i="3"/>
  <c r="L714" i="3"/>
  <c r="J708" i="3"/>
  <c r="M708" i="3" s="1"/>
  <c r="K708" i="3"/>
  <c r="L708" i="3"/>
  <c r="K703" i="3"/>
  <c r="J676" i="3"/>
  <c r="M676" i="3" s="1"/>
  <c r="K676" i="3"/>
  <c r="L676" i="3"/>
  <c r="R196" i="8"/>
  <c r="K779" i="3"/>
  <c r="L779" i="3"/>
  <c r="L773" i="3"/>
  <c r="K765" i="3"/>
  <c r="J703" i="3"/>
  <c r="M703" i="3" s="1"/>
  <c r="K661" i="3"/>
  <c r="L724" i="3"/>
  <c r="L682" i="3"/>
  <c r="K682" i="3"/>
  <c r="K665" i="3"/>
  <c r="J661" i="3"/>
  <c r="M661" i="3" s="1"/>
  <c r="R201" i="8"/>
  <c r="J759" i="3"/>
  <c r="M759" i="3" s="1"/>
  <c r="K759" i="3"/>
  <c r="L759" i="3"/>
  <c r="J680" i="3"/>
  <c r="M680" i="3" s="1"/>
  <c r="K680" i="3"/>
  <c r="L680" i="3"/>
  <c r="K669" i="3"/>
  <c r="R207" i="8"/>
  <c r="P212" i="8"/>
  <c r="Q212" i="8" s="1"/>
  <c r="L212" i="8"/>
  <c r="M212" i="8" s="1"/>
  <c r="J687" i="3"/>
  <c r="M687" i="3" s="1"/>
  <c r="L687" i="3"/>
  <c r="P211" i="8"/>
  <c r="Q211" i="8" s="1"/>
  <c r="L211" i="8"/>
  <c r="M211" i="8" s="1"/>
  <c r="J787" i="3"/>
  <c r="M787" i="3" s="1"/>
  <c r="K787" i="3"/>
  <c r="L787" i="3"/>
  <c r="J674" i="3"/>
  <c r="M674" i="3" s="1"/>
  <c r="K674" i="3"/>
  <c r="L777" i="3"/>
  <c r="J733" i="3"/>
  <c r="M733" i="3" s="1"/>
  <c r="L733" i="3"/>
  <c r="K733" i="3"/>
  <c r="J722" i="3"/>
  <c r="M722" i="3" s="1"/>
  <c r="K722" i="3"/>
  <c r="L722" i="3"/>
  <c r="L691" i="3"/>
  <c r="J669" i="3"/>
  <c r="M669" i="3" s="1"/>
  <c r="J734" i="3"/>
  <c r="M734" i="3" s="1"/>
  <c r="K734" i="3"/>
  <c r="K701" i="3"/>
  <c r="L701" i="3"/>
  <c r="K691" i="3"/>
  <c r="L213" i="8"/>
  <c r="M213" i="8" s="1"/>
  <c r="K784" i="3"/>
  <c r="K764" i="3"/>
  <c r="K748" i="3"/>
  <c r="J719" i="3"/>
  <c r="M719" i="3" s="1"/>
  <c r="K715" i="3"/>
  <c r="K711" i="3"/>
  <c r="J694" i="3"/>
  <c r="M694" i="3" s="1"/>
  <c r="J690" i="3"/>
  <c r="M690" i="3" s="1"/>
  <c r="K681" i="3"/>
  <c r="K677" i="3"/>
  <c r="K656" i="3"/>
  <c r="L647" i="3"/>
  <c r="R183" i="8"/>
  <c r="J756" i="3"/>
  <c r="M756" i="3" s="1"/>
  <c r="K756" i="3"/>
  <c r="J715" i="3"/>
  <c r="M715" i="3" s="1"/>
  <c r="L660" i="3"/>
  <c r="J660" i="3"/>
  <c r="M660" i="3" s="1"/>
  <c r="J656" i="3"/>
  <c r="M656" i="3" s="1"/>
  <c r="K763" i="3"/>
  <c r="K751" i="3"/>
  <c r="R219" i="8"/>
  <c r="J763" i="3"/>
  <c r="M763" i="3" s="1"/>
  <c r="K689" i="3"/>
  <c r="L689" i="3"/>
  <c r="J698" i="3"/>
  <c r="M698" i="3" s="1"/>
  <c r="L698" i="3"/>
  <c r="K655" i="3"/>
  <c r="L655" i="3"/>
  <c r="J723" i="3"/>
  <c r="M723" i="3" s="1"/>
  <c r="K723" i="3"/>
  <c r="J767" i="3"/>
  <c r="M767" i="3" s="1"/>
  <c r="K767" i="3"/>
  <c r="K774" i="3"/>
  <c r="L746" i="3"/>
  <c r="J713" i="3"/>
  <c r="M713" i="3" s="1"/>
  <c r="L713" i="3"/>
  <c r="J675" i="3"/>
  <c r="M675" i="3" s="1"/>
  <c r="L675" i="3"/>
  <c r="J778" i="3"/>
  <c r="M778" i="3" s="1"/>
  <c r="K778" i="3"/>
  <c r="J645" i="3"/>
  <c r="M645" i="3" s="1"/>
  <c r="L645" i="3"/>
  <c r="J679" i="3"/>
  <c r="M679" i="3" s="1"/>
  <c r="L679" i="3"/>
  <c r="L704" i="3"/>
  <c r="K704" i="3"/>
  <c r="K670" i="3"/>
  <c r="L670" i="3"/>
  <c r="L649" i="3"/>
  <c r="J649" i="3"/>
  <c r="M649" i="3" s="1"/>
  <c r="L664" i="3"/>
  <c r="P172" i="8"/>
  <c r="Q172" i="8" s="1"/>
  <c r="L172" i="8"/>
  <c r="M172" i="8" s="1"/>
  <c r="P168" i="8"/>
  <c r="Q168" i="8" s="1"/>
  <c r="L168" i="8"/>
  <c r="M168" i="8" s="1"/>
  <c r="P167" i="8"/>
  <c r="Q167" i="8" s="1"/>
  <c r="L167" i="8"/>
  <c r="M167" i="8" s="1"/>
  <c r="N164" i="8"/>
  <c r="O164" i="8" s="1"/>
  <c r="P164" i="8"/>
  <c r="Q164" i="8" s="1"/>
  <c r="R154" i="8"/>
  <c r="L173" i="8"/>
  <c r="M173" i="8" s="1"/>
  <c r="R169" i="8"/>
  <c r="N186" i="8"/>
  <c r="O186" i="8" s="1"/>
  <c r="R181" i="8"/>
  <c r="N209" i="8"/>
  <c r="O209" i="8" s="1"/>
  <c r="L209" i="8"/>
  <c r="M209" i="8" s="1"/>
  <c r="P209" i="8"/>
  <c r="Q209" i="8" s="1"/>
  <c r="N165" i="8"/>
  <c r="O165" i="8" s="1"/>
  <c r="P165" i="8"/>
  <c r="Q165" i="8" s="1"/>
  <c r="L165" i="8"/>
  <c r="M165" i="8" s="1"/>
  <c r="P187" i="8"/>
  <c r="Q187" i="8" s="1"/>
  <c r="L187" i="8"/>
  <c r="M187" i="8" s="1"/>
  <c r="N187" i="8"/>
  <c r="O187" i="8" s="1"/>
  <c r="L177" i="8"/>
  <c r="M177" i="8" s="1"/>
  <c r="N177" i="8"/>
  <c r="O177" i="8" s="1"/>
  <c r="N220" i="8"/>
  <c r="O220" i="8" s="1"/>
  <c r="P220" i="8"/>
  <c r="Q220" i="8" s="1"/>
  <c r="P176" i="8"/>
  <c r="Q176" i="8" s="1"/>
  <c r="L176" i="8"/>
  <c r="M176" i="8" s="1"/>
  <c r="N176" i="8"/>
  <c r="O176" i="8" s="1"/>
  <c r="L154" i="8"/>
  <c r="M154" i="8" s="1"/>
  <c r="N154" i="8"/>
  <c r="O154" i="8" s="1"/>
  <c r="L219" i="8"/>
  <c r="M219" i="8" s="1"/>
  <c r="P219" i="8"/>
  <c r="Q219" i="8" s="1"/>
  <c r="P153" i="8"/>
  <c r="Q153" i="8" s="1"/>
  <c r="N153" i="8"/>
  <c r="O153" i="8" s="1"/>
  <c r="L153" i="8"/>
  <c r="M153" i="8" s="1"/>
  <c r="L218" i="8"/>
  <c r="M218" i="8" s="1"/>
  <c r="N218" i="8"/>
  <c r="O218" i="8" s="1"/>
  <c r="P218" i="8"/>
  <c r="Q218" i="8" s="1"/>
  <c r="L196" i="8"/>
  <c r="M196" i="8" s="1"/>
  <c r="N196" i="8"/>
  <c r="O196" i="8" s="1"/>
  <c r="P196" i="8"/>
  <c r="Q196" i="8" s="1"/>
  <c r="L174" i="8"/>
  <c r="M174" i="8" s="1"/>
  <c r="P174" i="8"/>
  <c r="Q174" i="8" s="1"/>
  <c r="N174" i="8"/>
  <c r="O174" i="8" s="1"/>
  <c r="N152" i="8"/>
  <c r="O152" i="8" s="1"/>
  <c r="L152" i="8"/>
  <c r="M152" i="8" s="1"/>
  <c r="P152" i="8"/>
  <c r="Q152" i="8" s="1"/>
  <c r="P215" i="8"/>
  <c r="Q215" i="8" s="1"/>
  <c r="N215" i="8"/>
  <c r="O215" i="8" s="1"/>
  <c r="L215" i="8"/>
  <c r="M215" i="8" s="1"/>
  <c r="P193" i="8"/>
  <c r="Q193" i="8" s="1"/>
  <c r="L193" i="8"/>
  <c r="M193" i="8" s="1"/>
  <c r="N193" i="8"/>
  <c r="O193" i="8" s="1"/>
  <c r="N171" i="8"/>
  <c r="O171" i="8" s="1"/>
  <c r="L171" i="8"/>
  <c r="M171" i="8" s="1"/>
  <c r="P171" i="8"/>
  <c r="Q171" i="8" s="1"/>
  <c r="P175" i="8"/>
  <c r="Q175" i="8" s="1"/>
  <c r="L175" i="8"/>
  <c r="M175" i="8" s="1"/>
  <c r="N175" i="8"/>
  <c r="O175" i="8" s="1"/>
  <c r="L221" i="8"/>
  <c r="M221" i="8" s="1"/>
  <c r="P221" i="8"/>
  <c r="Q221" i="8" s="1"/>
  <c r="L199" i="8"/>
  <c r="M199" i="8" s="1"/>
  <c r="P199" i="8"/>
  <c r="Q199" i="8" s="1"/>
  <c r="L198" i="8"/>
  <c r="M198" i="8" s="1"/>
  <c r="P198" i="8"/>
  <c r="Q198" i="8" s="1"/>
  <c r="N197" i="8"/>
  <c r="O197" i="8" s="1"/>
  <c r="P197" i="8"/>
  <c r="Q197" i="8" s="1"/>
  <c r="L197" i="8"/>
  <c r="M197" i="8" s="1"/>
  <c r="N210" i="8"/>
  <c r="O210" i="8" s="1"/>
  <c r="P210" i="8"/>
  <c r="Q210" i="8" s="1"/>
  <c r="L210" i="8"/>
  <c r="M210" i="8" s="1"/>
  <c r="P188" i="8"/>
  <c r="Q188" i="8" s="1"/>
  <c r="L188" i="8"/>
  <c r="M188" i="8" s="1"/>
  <c r="N188" i="8"/>
  <c r="O188" i="8" s="1"/>
  <c r="N166" i="8"/>
  <c r="O166" i="8" s="1"/>
  <c r="L166" i="8"/>
  <c r="M166" i="8" s="1"/>
  <c r="P166" i="8"/>
  <c r="Q166" i="8" s="1"/>
  <c r="R172" i="8"/>
  <c r="R209" i="8"/>
  <c r="R187" i="8"/>
  <c r="R165" i="8"/>
  <c r="R216" i="8"/>
  <c r="R194" i="8"/>
  <c r="N190" i="8"/>
  <c r="O190" i="8" s="1"/>
  <c r="P217" i="8"/>
  <c r="Q217" i="8" s="1"/>
  <c r="P170" i="8"/>
  <c r="Q170" i="8" s="1"/>
  <c r="L214" i="8"/>
  <c r="M214" i="8" s="1"/>
  <c r="N189" i="8"/>
  <c r="O189" i="8" s="1"/>
  <c r="P214" i="8"/>
  <c r="Q214" i="8" s="1"/>
  <c r="P151" i="8"/>
  <c r="Q151" i="8" s="1"/>
  <c r="L164" i="8"/>
  <c r="M164" i="8" s="1"/>
  <c r="P208" i="8"/>
  <c r="Q208" i="8" s="1"/>
  <c r="L208" i="8"/>
  <c r="M208" i="8" s="1"/>
  <c r="N217" i="8"/>
  <c r="O217" i="8" s="1"/>
  <c r="L151" i="8"/>
  <c r="M151" i="8" s="1"/>
  <c r="L195" i="8"/>
  <c r="M195" i="8" s="1"/>
  <c r="N172" i="8"/>
  <c r="O172" i="8" s="1"/>
  <c r="L194" i="8"/>
  <c r="M194" i="8" s="1"/>
  <c r="N213" i="8"/>
  <c r="O213" i="8" s="1"/>
  <c r="N168" i="8"/>
  <c r="O168" i="8" s="1"/>
  <c r="P195" i="8"/>
  <c r="Q195" i="8" s="1"/>
  <c r="L190" i="8"/>
  <c r="M190" i="8" s="1"/>
  <c r="N212" i="8"/>
  <c r="O212" i="8" s="1"/>
  <c r="N167" i="8"/>
  <c r="O167" i="8" s="1"/>
  <c r="P194" i="8"/>
  <c r="Q194" i="8" s="1"/>
  <c r="L189" i="8"/>
  <c r="M189" i="8" s="1"/>
  <c r="L186" i="8"/>
  <c r="M186" i="8" s="1"/>
  <c r="P173" i="8"/>
  <c r="Q173" i="8" s="1"/>
  <c r="N211" i="8"/>
  <c r="O211" i="8" s="1"/>
  <c r="R224" i="8"/>
  <c r="R202" i="8"/>
  <c r="R180" i="8"/>
  <c r="R158" i="8"/>
  <c r="N159" i="8"/>
  <c r="O159" i="8" s="1"/>
  <c r="L159" i="8"/>
  <c r="M159" i="8" s="1"/>
  <c r="N203" i="8"/>
  <c r="O203" i="8" s="1"/>
  <c r="L203" i="8"/>
  <c r="M203" i="8" s="1"/>
  <c r="P229" i="8"/>
  <c r="Q229" i="8" s="1"/>
  <c r="N229" i="8"/>
  <c r="O229" i="8" s="1"/>
  <c r="L229" i="8"/>
  <c r="M229" i="8" s="1"/>
  <c r="P31" i="8"/>
  <c r="Q31" i="8" s="1"/>
  <c r="N31" i="8"/>
  <c r="O31" i="8" s="1"/>
  <c r="L31" i="8"/>
  <c r="M31" i="8" s="1"/>
  <c r="P162" i="8"/>
  <c r="Q162" i="8" s="1"/>
  <c r="L162" i="8"/>
  <c r="M162" i="8" s="1"/>
  <c r="P74" i="8"/>
  <c r="Q74" i="8" s="1"/>
  <c r="L74" i="8"/>
  <c r="M74" i="8" s="1"/>
  <c r="P116" i="8"/>
  <c r="Q116" i="8" s="1"/>
  <c r="N116" i="8"/>
  <c r="O116" i="8" s="1"/>
  <c r="N183" i="8"/>
  <c r="O183" i="8" s="1"/>
  <c r="N49" i="8"/>
  <c r="O49" i="8" s="1"/>
  <c r="L49" i="8"/>
  <c r="M49" i="8" s="1"/>
  <c r="N136" i="8"/>
  <c r="O136" i="8" s="1"/>
  <c r="L136" i="8"/>
  <c r="M136" i="8" s="1"/>
  <c r="L114" i="8"/>
  <c r="M114" i="8" s="1"/>
  <c r="N114" i="8"/>
  <c r="O114" i="8" s="1"/>
  <c r="L51" i="8"/>
  <c r="M51" i="8" s="1"/>
  <c r="N223" i="8"/>
  <c r="O223" i="8" s="1"/>
  <c r="L223" i="8"/>
  <c r="M223" i="8" s="1"/>
  <c r="N113" i="8"/>
  <c r="O113" i="8" s="1"/>
  <c r="L113" i="8"/>
  <c r="M113" i="8" s="1"/>
  <c r="N178" i="8"/>
  <c r="O178" i="8" s="1"/>
  <c r="L178" i="8"/>
  <c r="M178" i="8" s="1"/>
  <c r="N112" i="8"/>
  <c r="O112" i="8" s="1"/>
  <c r="L112" i="8"/>
  <c r="M112" i="8" s="1"/>
  <c r="N68" i="8"/>
  <c r="O68" i="8" s="1"/>
  <c r="L68" i="8"/>
  <c r="M68" i="8" s="1"/>
  <c r="N46" i="8"/>
  <c r="O46" i="8" s="1"/>
  <c r="L46" i="8"/>
  <c r="M46" i="8" s="1"/>
  <c r="N117" i="8"/>
  <c r="O117" i="8" s="1"/>
  <c r="P155" i="8"/>
  <c r="Q155" i="8" s="1"/>
  <c r="N110" i="8"/>
  <c r="O110" i="8" s="1"/>
  <c r="N82" i="8"/>
  <c r="O82" i="8" s="1"/>
  <c r="P154" i="8"/>
  <c r="Q154" i="8" s="1"/>
  <c r="L205" i="8"/>
  <c r="M205" i="8" s="1"/>
  <c r="N199" i="8"/>
  <c r="O199" i="8" s="1"/>
  <c r="L170" i="8"/>
  <c r="M170" i="8" s="1"/>
  <c r="L139" i="8"/>
  <c r="M139" i="8" s="1"/>
  <c r="N198" i="8"/>
  <c r="O198" i="8" s="1"/>
  <c r="N51" i="8"/>
  <c r="O51" i="8" s="1"/>
  <c r="P49" i="8"/>
  <c r="Q49" i="8" s="1"/>
  <c r="P119" i="8"/>
  <c r="Q119" i="8" s="1"/>
  <c r="N119" i="8"/>
  <c r="O119" i="8" s="1"/>
  <c r="L119" i="8"/>
  <c r="M119" i="8" s="1"/>
  <c r="P184" i="8"/>
  <c r="Q184" i="8" s="1"/>
  <c r="L184" i="8"/>
  <c r="M184" i="8" s="1"/>
  <c r="P52" i="8"/>
  <c r="Q52" i="8" s="1"/>
  <c r="L52" i="8"/>
  <c r="M52" i="8" s="1"/>
  <c r="P226" i="8"/>
  <c r="Q226" i="8" s="1"/>
  <c r="N226" i="8"/>
  <c r="O226" i="8" s="1"/>
  <c r="P138" i="8"/>
  <c r="Q138" i="8" s="1"/>
  <c r="N138" i="8"/>
  <c r="O138" i="8" s="1"/>
  <c r="P94" i="8"/>
  <c r="Q94" i="8" s="1"/>
  <c r="N94" i="8"/>
  <c r="O94" i="8" s="1"/>
  <c r="L71" i="8"/>
  <c r="M71" i="8" s="1"/>
  <c r="N71" i="8"/>
  <c r="O71" i="8" s="1"/>
  <c r="L180" i="8"/>
  <c r="M180" i="8" s="1"/>
  <c r="N180" i="8"/>
  <c r="O180" i="8" s="1"/>
  <c r="N70" i="8"/>
  <c r="O70" i="8" s="1"/>
  <c r="L70" i="8"/>
  <c r="M70" i="8" s="1"/>
  <c r="N179" i="8"/>
  <c r="O179" i="8" s="1"/>
  <c r="L179" i="8"/>
  <c r="M179" i="8" s="1"/>
  <c r="N25" i="8"/>
  <c r="O25" i="8" s="1"/>
  <c r="L25" i="8"/>
  <c r="M25" i="8" s="1"/>
  <c r="N222" i="8"/>
  <c r="O222" i="8" s="1"/>
  <c r="L222" i="8"/>
  <c r="M222" i="8" s="1"/>
  <c r="N200" i="8"/>
  <c r="O200" i="8" s="1"/>
  <c r="L200" i="8"/>
  <c r="M200" i="8" s="1"/>
  <c r="N156" i="8"/>
  <c r="O156" i="8" s="1"/>
  <c r="L156" i="8"/>
  <c r="M156" i="8" s="1"/>
  <c r="N134" i="8"/>
  <c r="O134" i="8" s="1"/>
  <c r="L134" i="8"/>
  <c r="M134" i="8" s="1"/>
  <c r="N90" i="8"/>
  <c r="O90" i="8" s="1"/>
  <c r="L90" i="8"/>
  <c r="M90" i="8" s="1"/>
  <c r="N24" i="8"/>
  <c r="O24" i="8" s="1"/>
  <c r="L24" i="8"/>
  <c r="M24" i="8" s="1"/>
  <c r="P192" i="8"/>
  <c r="Q192" i="8" s="1"/>
  <c r="P156" i="8"/>
  <c r="Q156" i="8" s="1"/>
  <c r="N111" i="8"/>
  <c r="O111" i="8" s="1"/>
  <c r="P126" i="8"/>
  <c r="Q126" i="8" s="1"/>
  <c r="N205" i="8"/>
  <c r="O205" i="8" s="1"/>
  <c r="P89" i="8"/>
  <c r="Q89" i="8" s="1"/>
  <c r="N109" i="8"/>
  <c r="O109" i="8" s="1"/>
  <c r="N81" i="8"/>
  <c r="O81" i="8" s="1"/>
  <c r="N52" i="8"/>
  <c r="O52" i="8" s="1"/>
  <c r="L169" i="8"/>
  <c r="M169" i="8" s="1"/>
  <c r="L138" i="8"/>
  <c r="M138" i="8" s="1"/>
  <c r="L104" i="8"/>
  <c r="M104" i="8" s="1"/>
  <c r="L73" i="8"/>
  <c r="M73" i="8" s="1"/>
  <c r="N169" i="8"/>
  <c r="O169" i="8" s="1"/>
  <c r="N45" i="8"/>
  <c r="O45" i="8" s="1"/>
  <c r="P180" i="8"/>
  <c r="Q180" i="8" s="1"/>
  <c r="P141" i="8"/>
  <c r="Q141" i="8" s="1"/>
  <c r="N141" i="8"/>
  <c r="O141" i="8" s="1"/>
  <c r="L141" i="8"/>
  <c r="M141" i="8" s="1"/>
  <c r="N137" i="8"/>
  <c r="O137" i="8" s="1"/>
  <c r="L137" i="8"/>
  <c r="M137" i="8" s="1"/>
  <c r="N181" i="8"/>
  <c r="O181" i="8" s="1"/>
  <c r="L181" i="8"/>
  <c r="M181" i="8" s="1"/>
  <c r="P163" i="8"/>
  <c r="Q163" i="8" s="1"/>
  <c r="N163" i="8"/>
  <c r="O163" i="8" s="1"/>
  <c r="L163" i="8"/>
  <c r="M163" i="8" s="1"/>
  <c r="L225" i="8"/>
  <c r="M225" i="8" s="1"/>
  <c r="N225" i="8"/>
  <c r="O225" i="8" s="1"/>
  <c r="P207" i="8"/>
  <c r="Q207" i="8" s="1"/>
  <c r="N207" i="8"/>
  <c r="O207" i="8" s="1"/>
  <c r="L207" i="8"/>
  <c r="M207" i="8" s="1"/>
  <c r="P97" i="8"/>
  <c r="Q97" i="8" s="1"/>
  <c r="N97" i="8"/>
  <c r="O97" i="8" s="1"/>
  <c r="L97" i="8"/>
  <c r="M97" i="8" s="1"/>
  <c r="P30" i="8"/>
  <c r="Q30" i="8" s="1"/>
  <c r="L30" i="8"/>
  <c r="M30" i="8" s="1"/>
  <c r="N184" i="8"/>
  <c r="O184" i="8" s="1"/>
  <c r="P160" i="8"/>
  <c r="Q160" i="8" s="1"/>
  <c r="N160" i="8"/>
  <c r="O160" i="8" s="1"/>
  <c r="P28" i="8"/>
  <c r="Q28" i="8" s="1"/>
  <c r="N28" i="8"/>
  <c r="O28" i="8" s="1"/>
  <c r="P225" i="8"/>
  <c r="Q225" i="8" s="1"/>
  <c r="N93" i="8"/>
  <c r="O93" i="8" s="1"/>
  <c r="L93" i="8"/>
  <c r="M93" i="8" s="1"/>
  <c r="L117" i="8"/>
  <c r="M117" i="8" s="1"/>
  <c r="P159" i="8"/>
  <c r="Q159" i="8" s="1"/>
  <c r="N224" i="8"/>
  <c r="O224" i="8" s="1"/>
  <c r="L224" i="8"/>
  <c r="M224" i="8" s="1"/>
  <c r="L26" i="8"/>
  <c r="M26" i="8" s="1"/>
  <c r="N26" i="8"/>
  <c r="O26" i="8" s="1"/>
  <c r="N135" i="8"/>
  <c r="O135" i="8" s="1"/>
  <c r="L135" i="8"/>
  <c r="M135" i="8" s="1"/>
  <c r="N47" i="8"/>
  <c r="O47" i="8" s="1"/>
  <c r="L47" i="8"/>
  <c r="M47" i="8" s="1"/>
  <c r="N74" i="8"/>
  <c r="O74" i="8" s="1"/>
  <c r="L227" i="8"/>
  <c r="M227" i="8" s="1"/>
  <c r="L226" i="8"/>
  <c r="M226" i="8" s="1"/>
  <c r="L192" i="8"/>
  <c r="M192" i="8" s="1"/>
  <c r="L161" i="8"/>
  <c r="M161" i="8" s="1"/>
  <c r="N219" i="8"/>
  <c r="O219" i="8" s="1"/>
  <c r="N191" i="8"/>
  <c r="O191" i="8" s="1"/>
  <c r="N162" i="8"/>
  <c r="O162" i="8" s="1"/>
  <c r="N67" i="8"/>
  <c r="O67" i="8" s="1"/>
  <c r="P203" i="8"/>
  <c r="Q203" i="8" s="1"/>
  <c r="P185" i="8"/>
  <c r="Q185" i="8" s="1"/>
  <c r="N185" i="8"/>
  <c r="O185" i="8" s="1"/>
  <c r="L185" i="8"/>
  <c r="M185" i="8" s="1"/>
  <c r="P75" i="8"/>
  <c r="Q75" i="8" s="1"/>
  <c r="N75" i="8"/>
  <c r="O75" i="8" s="1"/>
  <c r="L75" i="8"/>
  <c r="M75" i="8" s="1"/>
  <c r="P206" i="8"/>
  <c r="Q206" i="8" s="1"/>
  <c r="L206" i="8"/>
  <c r="M206" i="8" s="1"/>
  <c r="P96" i="8"/>
  <c r="Q96" i="8" s="1"/>
  <c r="L96" i="8"/>
  <c r="M96" i="8" s="1"/>
  <c r="P182" i="8"/>
  <c r="Q182" i="8" s="1"/>
  <c r="N182" i="8"/>
  <c r="O182" i="8" s="1"/>
  <c r="P72" i="8"/>
  <c r="Q72" i="8" s="1"/>
  <c r="N72" i="8"/>
  <c r="O72" i="8" s="1"/>
  <c r="L183" i="8"/>
  <c r="M183" i="8" s="1"/>
  <c r="L115" i="8"/>
  <c r="M115" i="8" s="1"/>
  <c r="N115" i="8"/>
  <c r="O115" i="8" s="1"/>
  <c r="N30" i="8"/>
  <c r="O30" i="8" s="1"/>
  <c r="L202" i="8"/>
  <c r="M202" i="8" s="1"/>
  <c r="N202" i="8"/>
  <c r="O202" i="8" s="1"/>
  <c r="L48" i="8"/>
  <c r="M48" i="8" s="1"/>
  <c r="N48" i="8"/>
  <c r="O48" i="8" s="1"/>
  <c r="L116" i="8"/>
  <c r="M116" i="8" s="1"/>
  <c r="P93" i="8"/>
  <c r="Q93" i="8" s="1"/>
  <c r="N157" i="8"/>
  <c r="O157" i="8" s="1"/>
  <c r="L157" i="8"/>
  <c r="M157" i="8" s="1"/>
  <c r="N69" i="8"/>
  <c r="O69" i="8" s="1"/>
  <c r="L69" i="8"/>
  <c r="M69" i="8" s="1"/>
  <c r="L72" i="8"/>
  <c r="M72" i="8" s="1"/>
  <c r="P114" i="8"/>
  <c r="Q114" i="8" s="1"/>
  <c r="P46" i="8"/>
  <c r="Q46" i="8" s="1"/>
  <c r="P45" i="8"/>
  <c r="Q45" i="8" s="1"/>
  <c r="N73" i="8"/>
  <c r="O73" i="8" s="1"/>
  <c r="L220" i="8"/>
  <c r="M220" i="8" s="1"/>
  <c r="L191" i="8"/>
  <c r="M191" i="8" s="1"/>
  <c r="L160" i="8"/>
  <c r="M160" i="8" s="1"/>
  <c r="L95" i="8"/>
  <c r="M95" i="8" s="1"/>
  <c r="N161" i="8"/>
  <c r="O161" i="8" s="1"/>
  <c r="N38" i="8"/>
  <c r="O38" i="8" s="1"/>
  <c r="P202" i="8"/>
  <c r="Q202" i="8" s="1"/>
  <c r="P137" i="8"/>
  <c r="Q137" i="8" s="1"/>
  <c r="P71" i="8"/>
  <c r="Q71" i="8" s="1"/>
  <c r="P53" i="8"/>
  <c r="Q53" i="8" s="1"/>
  <c r="N53" i="8"/>
  <c r="O53" i="8" s="1"/>
  <c r="L53" i="8"/>
  <c r="M53" i="8" s="1"/>
  <c r="P228" i="8"/>
  <c r="Q228" i="8" s="1"/>
  <c r="L228" i="8"/>
  <c r="M228" i="8" s="1"/>
  <c r="P140" i="8"/>
  <c r="Q140" i="8" s="1"/>
  <c r="L140" i="8"/>
  <c r="M140" i="8" s="1"/>
  <c r="P118" i="8"/>
  <c r="Q118" i="8" s="1"/>
  <c r="L118" i="8"/>
  <c r="M118" i="8" s="1"/>
  <c r="P204" i="8"/>
  <c r="Q204" i="8" s="1"/>
  <c r="N204" i="8"/>
  <c r="O204" i="8" s="1"/>
  <c r="P50" i="8"/>
  <c r="Q50" i="8" s="1"/>
  <c r="N50" i="8"/>
  <c r="O50" i="8" s="1"/>
  <c r="N27" i="8"/>
  <c r="O27" i="8" s="1"/>
  <c r="L27" i="8"/>
  <c r="M27" i="8" s="1"/>
  <c r="L158" i="8"/>
  <c r="M158" i="8" s="1"/>
  <c r="N158" i="8"/>
  <c r="O158" i="8" s="1"/>
  <c r="L92" i="8"/>
  <c r="M92" i="8" s="1"/>
  <c r="N92" i="8"/>
  <c r="O92" i="8" s="1"/>
  <c r="N201" i="8"/>
  <c r="O201" i="8" s="1"/>
  <c r="L201" i="8"/>
  <c r="M201" i="8" s="1"/>
  <c r="N91" i="8"/>
  <c r="O91" i="8" s="1"/>
  <c r="L91" i="8"/>
  <c r="M91" i="8" s="1"/>
  <c r="N139" i="8"/>
  <c r="O139" i="8" s="1"/>
  <c r="P179" i="8"/>
  <c r="Q179" i="8" s="1"/>
  <c r="P47" i="8"/>
  <c r="Q47" i="8" s="1"/>
  <c r="P178" i="8"/>
  <c r="Q178" i="8" s="1"/>
  <c r="P113" i="8"/>
  <c r="Q113" i="8" s="1"/>
  <c r="N227" i="8"/>
  <c r="O227" i="8" s="1"/>
  <c r="P177" i="8"/>
  <c r="Q177" i="8" s="1"/>
  <c r="P112" i="8"/>
  <c r="Q112" i="8" s="1"/>
  <c r="N221" i="8"/>
  <c r="O221" i="8" s="1"/>
  <c r="N103" i="8"/>
  <c r="O103" i="8" s="1"/>
  <c r="P111" i="8"/>
  <c r="Q111" i="8" s="1"/>
  <c r="L125" i="8"/>
  <c r="M125" i="8" s="1"/>
  <c r="L94" i="8"/>
  <c r="M94" i="8" s="1"/>
  <c r="L60" i="8"/>
  <c r="M60" i="8" s="1"/>
  <c r="L29" i="8"/>
  <c r="M29" i="8" s="1"/>
  <c r="N155" i="8"/>
  <c r="O155" i="8" s="1"/>
  <c r="N37" i="8"/>
  <c r="O37" i="8" s="1"/>
  <c r="P201" i="8"/>
  <c r="Q201" i="8" s="1"/>
  <c r="P136" i="8"/>
  <c r="Q136" i="8" s="1"/>
  <c r="P70" i="8"/>
  <c r="Q70" i="8" s="1"/>
  <c r="N9" i="8"/>
  <c r="O9" i="8" s="1"/>
  <c r="Q9" i="8"/>
  <c r="E228" i="8"/>
  <c r="E221" i="8"/>
  <c r="E205" i="8"/>
  <c r="E111" i="8"/>
  <c r="E33" i="8"/>
  <c r="F46" i="8"/>
  <c r="F16" i="8"/>
  <c r="F160" i="8"/>
  <c r="E209" i="8"/>
  <c r="F20" i="8"/>
  <c r="E161" i="8"/>
  <c r="E67" i="8"/>
  <c r="F195" i="8"/>
  <c r="F138" i="8"/>
  <c r="K99" i="8"/>
  <c r="H99" i="8"/>
  <c r="K176" i="8"/>
  <c r="E70" i="8"/>
  <c r="J176" i="8"/>
  <c r="F54" i="8"/>
  <c r="E151" i="8"/>
  <c r="F45" i="8"/>
  <c r="E218" i="8"/>
  <c r="E50" i="8"/>
  <c r="F197" i="8"/>
  <c r="H228" i="8"/>
  <c r="J228" i="8"/>
  <c r="K228" i="8"/>
  <c r="K67" i="8"/>
  <c r="J67" i="8"/>
  <c r="H93" i="8"/>
  <c r="F183" i="8"/>
  <c r="J99" i="8"/>
  <c r="F93" i="8"/>
  <c r="E86" i="8"/>
  <c r="H146" i="8"/>
  <c r="H62" i="8"/>
  <c r="K199" i="8"/>
  <c r="H199" i="8"/>
  <c r="H173" i="8"/>
  <c r="K146" i="8"/>
  <c r="K177" i="8"/>
  <c r="F131" i="8"/>
  <c r="J177" i="8"/>
  <c r="K111" i="8"/>
  <c r="H19" i="8"/>
  <c r="H209" i="8"/>
  <c r="K137" i="8"/>
  <c r="J111" i="8"/>
  <c r="F90" i="8"/>
  <c r="J129" i="8"/>
  <c r="E227" i="8"/>
  <c r="F168" i="8"/>
  <c r="J128" i="8"/>
  <c r="F128" i="8"/>
  <c r="J62" i="8"/>
  <c r="J185" i="8"/>
  <c r="H185" i="8"/>
  <c r="K185" i="8"/>
  <c r="K116" i="8"/>
  <c r="J116" i="8"/>
  <c r="H116" i="8"/>
  <c r="H154" i="8"/>
  <c r="E134" i="8"/>
  <c r="E129" i="8"/>
  <c r="F222" i="8"/>
  <c r="J194" i="8"/>
  <c r="F152" i="8"/>
  <c r="F146" i="8"/>
  <c r="F73" i="8"/>
  <c r="F49" i="8"/>
  <c r="H194" i="8"/>
  <c r="H133" i="8"/>
  <c r="E24" i="8"/>
  <c r="E217" i="8"/>
  <c r="E188" i="8"/>
  <c r="H128" i="8"/>
  <c r="F29" i="8"/>
  <c r="F204" i="8"/>
  <c r="H115" i="8"/>
  <c r="J221" i="8"/>
  <c r="E181" i="8"/>
  <c r="F176" i="8"/>
  <c r="K102" i="8"/>
  <c r="F60" i="8"/>
  <c r="E34" i="8"/>
  <c r="F28" i="8"/>
  <c r="F23" i="8"/>
  <c r="F120" i="8"/>
  <c r="H77" i="8"/>
  <c r="E95" i="8"/>
  <c r="F65" i="8"/>
  <c r="H27" i="8"/>
  <c r="H225" i="8"/>
  <c r="J220" i="8"/>
  <c r="F214" i="8"/>
  <c r="F191" i="8"/>
  <c r="E136" i="8"/>
  <c r="H107" i="8"/>
  <c r="K89" i="8"/>
  <c r="E27" i="8"/>
  <c r="K225" i="8"/>
  <c r="H220" i="8"/>
  <c r="F179" i="8"/>
  <c r="F142" i="8"/>
  <c r="H89" i="8"/>
  <c r="H202" i="8"/>
  <c r="K202" i="8"/>
  <c r="K213" i="8"/>
  <c r="H213" i="8"/>
  <c r="K37" i="8"/>
  <c r="H37" i="8"/>
  <c r="J37" i="8"/>
  <c r="J149" i="8"/>
  <c r="H149" i="8"/>
  <c r="K149" i="8"/>
  <c r="H119" i="8"/>
  <c r="J119" i="8"/>
  <c r="K119" i="8"/>
  <c r="J74" i="8"/>
  <c r="F59" i="8"/>
  <c r="F25" i="8"/>
  <c r="E74" i="8"/>
  <c r="H41" i="8"/>
  <c r="F226" i="8"/>
  <c r="F164" i="8"/>
  <c r="F116" i="8"/>
  <c r="H85" i="8"/>
  <c r="F63" i="8"/>
  <c r="J212" i="8"/>
  <c r="E159" i="8"/>
  <c r="H137" i="8"/>
  <c r="F58" i="8"/>
  <c r="F216" i="8"/>
  <c r="F104" i="8"/>
  <c r="F72" i="8"/>
  <c r="F225" i="8"/>
  <c r="E162" i="8"/>
  <c r="F109" i="8"/>
  <c r="E173" i="8"/>
  <c r="E130" i="8"/>
  <c r="F88" i="8"/>
  <c r="F76" i="8"/>
  <c r="K92" i="8"/>
  <c r="H66" i="8"/>
  <c r="E224" i="8"/>
  <c r="F199" i="8"/>
  <c r="F156" i="8"/>
  <c r="J92" i="8"/>
  <c r="H165" i="8"/>
  <c r="K150" i="8"/>
  <c r="K198" i="8"/>
  <c r="F165" i="8"/>
  <c r="K80" i="8"/>
  <c r="K36" i="8"/>
  <c r="J150" i="8"/>
  <c r="F112" i="8"/>
  <c r="F208" i="8"/>
  <c r="J198" i="8"/>
  <c r="F80" i="8"/>
  <c r="K74" i="8"/>
  <c r="J36" i="8"/>
  <c r="E30" i="8"/>
  <c r="H193" i="8"/>
  <c r="J193" i="8"/>
  <c r="K193" i="8"/>
  <c r="K186" i="8"/>
  <c r="H186" i="8"/>
  <c r="J186" i="8"/>
  <c r="H229" i="8"/>
  <c r="K229" i="8"/>
  <c r="J229" i="8"/>
  <c r="K147" i="8"/>
  <c r="H147" i="8"/>
  <c r="J147" i="8"/>
  <c r="H50" i="8"/>
  <c r="J50" i="8"/>
  <c r="K50" i="8"/>
  <c r="K187" i="8"/>
  <c r="H187" i="8"/>
  <c r="J187" i="8"/>
  <c r="H122" i="8"/>
  <c r="K122" i="8"/>
  <c r="K195" i="8"/>
  <c r="H195" i="8"/>
  <c r="J195" i="8"/>
  <c r="H167" i="8"/>
  <c r="J167" i="8"/>
  <c r="K167" i="8"/>
  <c r="K32" i="8"/>
  <c r="H32" i="8"/>
  <c r="J32" i="8"/>
  <c r="K138" i="8"/>
  <c r="J138" i="8"/>
  <c r="H138" i="8"/>
  <c r="K191" i="8"/>
  <c r="H191" i="8"/>
  <c r="H98" i="8"/>
  <c r="J98" i="8"/>
  <c r="K98" i="8"/>
  <c r="H140" i="8"/>
  <c r="J140" i="8"/>
  <c r="H224" i="8"/>
  <c r="J224" i="8"/>
  <c r="K224" i="8"/>
  <c r="K81" i="8"/>
  <c r="J81" i="8"/>
  <c r="K59" i="8"/>
  <c r="J59" i="8"/>
  <c r="K120" i="8"/>
  <c r="H120" i="8"/>
  <c r="J120" i="8"/>
  <c r="H83" i="8"/>
  <c r="J83" i="8"/>
  <c r="K83" i="8"/>
  <c r="K31" i="8"/>
  <c r="H31" i="8"/>
  <c r="J31" i="8"/>
  <c r="H208" i="8"/>
  <c r="J208" i="8"/>
  <c r="K208" i="8"/>
  <c r="K15" i="8"/>
  <c r="H15" i="8"/>
  <c r="J15" i="8"/>
  <c r="H144" i="8"/>
  <c r="K144" i="8"/>
  <c r="J144" i="8"/>
  <c r="H164" i="8"/>
  <c r="K164" i="8"/>
  <c r="J164" i="8"/>
  <c r="K94" i="8"/>
  <c r="H94" i="8"/>
  <c r="H211" i="8"/>
  <c r="J211" i="8"/>
  <c r="K211" i="8"/>
  <c r="J215" i="8"/>
  <c r="H215" i="8"/>
  <c r="K215" i="8"/>
  <c r="K125" i="8"/>
  <c r="J125" i="8"/>
  <c r="K76" i="8"/>
  <c r="H76" i="8"/>
  <c r="K54" i="8"/>
  <c r="H54" i="8"/>
  <c r="J54" i="8"/>
  <c r="H182" i="8"/>
  <c r="J182" i="8"/>
  <c r="K182" i="8"/>
  <c r="H96" i="8"/>
  <c r="K96" i="8"/>
  <c r="E223" i="8"/>
  <c r="E125" i="8"/>
  <c r="E68" i="8"/>
  <c r="E200" i="8"/>
  <c r="K155" i="8"/>
  <c r="K110" i="8"/>
  <c r="J102" i="8"/>
  <c r="F91" i="8"/>
  <c r="K203" i="8"/>
  <c r="F186" i="8"/>
  <c r="F178" i="8"/>
  <c r="J155" i="8"/>
  <c r="K44" i="8"/>
  <c r="F36" i="8"/>
  <c r="F32" i="8"/>
  <c r="F21" i="8"/>
  <c r="K28" i="8"/>
  <c r="J110" i="8"/>
  <c r="F219" i="8"/>
  <c r="J203" i="8"/>
  <c r="F170" i="8"/>
  <c r="F147" i="8"/>
  <c r="K132" i="8"/>
  <c r="H106" i="8"/>
  <c r="F98" i="8"/>
  <c r="F94" i="8"/>
  <c r="K71" i="8"/>
  <c r="F64" i="8"/>
  <c r="J44" i="8"/>
  <c r="F207" i="8"/>
  <c r="F203" i="8"/>
  <c r="F182" i="8"/>
  <c r="K158" i="8"/>
  <c r="F155" i="8"/>
  <c r="J143" i="8"/>
  <c r="F113" i="8"/>
  <c r="F110" i="8"/>
  <c r="F106" i="8"/>
  <c r="E87" i="8"/>
  <c r="F71" i="8"/>
  <c r="J28" i="8"/>
  <c r="F196" i="8"/>
  <c r="J189" i="8"/>
  <c r="F174" i="8"/>
  <c r="J158" i="8"/>
  <c r="H143" i="8"/>
  <c r="J101" i="8"/>
  <c r="F51" i="8"/>
  <c r="F47" i="8"/>
  <c r="H189" i="8"/>
  <c r="E158" i="8"/>
  <c r="E143" i="8"/>
  <c r="H101" i="8"/>
  <c r="J202" i="8"/>
  <c r="K192" i="8"/>
  <c r="J173" i="8"/>
  <c r="F154" i="8"/>
  <c r="F150" i="8"/>
  <c r="E82" i="8"/>
  <c r="J77" i="8"/>
  <c r="F177" i="8"/>
  <c r="E157" i="8"/>
  <c r="H192" i="8"/>
  <c r="K221" i="8"/>
  <c r="J213" i="8"/>
  <c r="E202" i="8"/>
  <c r="E192" i="8"/>
  <c r="K168" i="8"/>
  <c r="E122" i="8"/>
  <c r="F77" i="8"/>
  <c r="F42" i="8"/>
  <c r="K23" i="8"/>
  <c r="J115" i="8"/>
  <c r="J66" i="8"/>
  <c r="J23" i="8"/>
  <c r="K10" i="8"/>
  <c r="H168" i="8"/>
  <c r="F153" i="8"/>
  <c r="F69" i="8"/>
  <c r="F15" i="8"/>
  <c r="J10" i="8"/>
  <c r="F126" i="8"/>
  <c r="E118" i="8"/>
  <c r="F115" i="8"/>
  <c r="F89" i="8"/>
  <c r="F19" i="8"/>
  <c r="F10" i="8"/>
  <c r="F230" i="8"/>
  <c r="F198" i="8"/>
  <c r="F62" i="8"/>
  <c r="F37" i="8"/>
  <c r="E103" i="8"/>
  <c r="F99" i="8"/>
  <c r="E92" i="8"/>
  <c r="F85" i="8"/>
  <c r="J53" i="8"/>
  <c r="K45" i="8"/>
  <c r="K212" i="8"/>
  <c r="F201" i="8"/>
  <c r="J107" i="8"/>
  <c r="H53" i="8"/>
  <c r="J45" i="8"/>
  <c r="J41" i="8"/>
  <c r="K22" i="8"/>
  <c r="K226" i="8"/>
  <c r="K159" i="8"/>
  <c r="F137" i="8"/>
  <c r="F133" i="8"/>
  <c r="H129" i="8"/>
  <c r="E114" i="8"/>
  <c r="F107" i="8"/>
  <c r="K88" i="8"/>
  <c r="J80" i="8"/>
  <c r="F41" i="8"/>
  <c r="J226" i="8"/>
  <c r="J159" i="8"/>
  <c r="F220" i="8"/>
  <c r="F194" i="8"/>
  <c r="E144" i="8"/>
  <c r="E140" i="8"/>
  <c r="F117" i="8"/>
  <c r="J88" i="8"/>
  <c r="H166" i="8"/>
  <c r="J166" i="8"/>
  <c r="K166" i="8"/>
  <c r="H162" i="8"/>
  <c r="J162" i="8"/>
  <c r="K162" i="8"/>
  <c r="H136" i="8"/>
  <c r="J136" i="8"/>
  <c r="K136" i="8"/>
  <c r="K79" i="8"/>
  <c r="H79" i="8"/>
  <c r="J79" i="8"/>
  <c r="J60" i="8"/>
  <c r="K60" i="8"/>
  <c r="H60" i="8"/>
  <c r="H219" i="8"/>
  <c r="K219" i="8"/>
  <c r="J219" i="8"/>
  <c r="H35" i="8"/>
  <c r="J35" i="8"/>
  <c r="K35" i="8"/>
  <c r="J174" i="8"/>
  <c r="K174" i="8"/>
  <c r="H174" i="8"/>
  <c r="H78" i="8"/>
  <c r="K78" i="8"/>
  <c r="J78" i="8"/>
  <c r="J148" i="8"/>
  <c r="K148" i="8"/>
  <c r="H148" i="8"/>
  <c r="H206" i="8"/>
  <c r="J206" i="8"/>
  <c r="K206" i="8"/>
  <c r="H105" i="8"/>
  <c r="K105" i="8"/>
  <c r="J105" i="8"/>
  <c r="H210" i="8"/>
  <c r="J210" i="8"/>
  <c r="K210" i="8"/>
  <c r="H43" i="8"/>
  <c r="J43" i="8"/>
  <c r="K43" i="8"/>
  <c r="J82" i="8"/>
  <c r="K82" i="8"/>
  <c r="H82" i="8"/>
  <c r="H180" i="8"/>
  <c r="J180" i="8"/>
  <c r="K180" i="8"/>
  <c r="H153" i="8"/>
  <c r="J153" i="8"/>
  <c r="K153" i="8"/>
  <c r="K217" i="8"/>
  <c r="H217" i="8"/>
  <c r="J217" i="8"/>
  <c r="H145" i="8"/>
  <c r="J145" i="8"/>
  <c r="K145" i="8"/>
  <c r="J30" i="8"/>
  <c r="H30" i="8"/>
  <c r="K30" i="8"/>
  <c r="K141" i="8"/>
  <c r="J141" i="8"/>
  <c r="H141" i="8"/>
  <c r="H48" i="8"/>
  <c r="J48" i="8"/>
  <c r="K48" i="8"/>
  <c r="H123" i="8"/>
  <c r="J123" i="8"/>
  <c r="K123" i="8"/>
  <c r="J214" i="8"/>
  <c r="H214" i="8"/>
  <c r="K214" i="8"/>
  <c r="H97" i="8"/>
  <c r="J97" i="8"/>
  <c r="K97" i="8"/>
  <c r="H109" i="8"/>
  <c r="J109" i="8"/>
  <c r="K109" i="8"/>
  <c r="H188" i="8"/>
  <c r="J188" i="8"/>
  <c r="K188" i="8"/>
  <c r="H184" i="8"/>
  <c r="J184" i="8"/>
  <c r="K184" i="8"/>
  <c r="J126" i="8"/>
  <c r="K126" i="8"/>
  <c r="H126" i="8"/>
  <c r="H57" i="8"/>
  <c r="J57" i="8"/>
  <c r="K57" i="8"/>
  <c r="J200" i="8"/>
  <c r="K200" i="8"/>
  <c r="J90" i="8"/>
  <c r="K90" i="8"/>
  <c r="H207" i="8"/>
  <c r="H204" i="8"/>
  <c r="H181" i="8"/>
  <c r="E175" i="8"/>
  <c r="F172" i="8"/>
  <c r="H163" i="8"/>
  <c r="J154" i="8"/>
  <c r="E139" i="8"/>
  <c r="J133" i="8"/>
  <c r="H127" i="8"/>
  <c r="H124" i="8"/>
  <c r="E121" i="8"/>
  <c r="J118" i="8"/>
  <c r="J106" i="8"/>
  <c r="E100" i="8"/>
  <c r="J94" i="8"/>
  <c r="J85" i="8"/>
  <c r="J76" i="8"/>
  <c r="J61" i="8"/>
  <c r="H58" i="8"/>
  <c r="E52" i="8"/>
  <c r="H49" i="8"/>
  <c r="J27" i="8"/>
  <c r="J17" i="8"/>
  <c r="E14" i="8"/>
  <c r="F14" i="8"/>
  <c r="E145" i="8"/>
  <c r="F145" i="8"/>
  <c r="H139" i="8"/>
  <c r="J139" i="8"/>
  <c r="F124" i="8"/>
  <c r="J46" i="8"/>
  <c r="K46" i="8"/>
  <c r="J24" i="8"/>
  <c r="K24" i="8"/>
  <c r="E17" i="8"/>
  <c r="F17" i="8"/>
  <c r="K70" i="8"/>
  <c r="E61" i="8"/>
  <c r="F61" i="8"/>
  <c r="K39" i="8"/>
  <c r="J209" i="8"/>
  <c r="J165" i="8"/>
  <c r="J112" i="8"/>
  <c r="K112" i="8"/>
  <c r="E79" i="8"/>
  <c r="F79" i="8"/>
  <c r="H73" i="8"/>
  <c r="J73" i="8"/>
  <c r="J70" i="8"/>
  <c r="J64" i="8"/>
  <c r="K64" i="8"/>
  <c r="J39" i="8"/>
  <c r="H13" i="8"/>
  <c r="J13" i="8"/>
  <c r="K13" i="8"/>
  <c r="J178" i="8"/>
  <c r="K178" i="8"/>
  <c r="H175" i="8"/>
  <c r="J175" i="8"/>
  <c r="H227" i="8"/>
  <c r="J227" i="8"/>
  <c r="E163" i="8"/>
  <c r="F163" i="8"/>
  <c r="H157" i="8"/>
  <c r="J157" i="8"/>
  <c r="J130" i="8"/>
  <c r="K130" i="8"/>
  <c r="E127" i="8"/>
  <c r="F127" i="8"/>
  <c r="E13" i="8"/>
  <c r="F13" i="8"/>
  <c r="J218" i="8"/>
  <c r="K218" i="8"/>
  <c r="E215" i="8"/>
  <c r="F215" i="8"/>
  <c r="H171" i="8"/>
  <c r="J20" i="8"/>
  <c r="K20" i="8"/>
  <c r="H201" i="8"/>
  <c r="J201" i="8"/>
  <c r="K171" i="8"/>
  <c r="E97" i="8"/>
  <c r="F97" i="8"/>
  <c r="H91" i="8"/>
  <c r="J91" i="8"/>
  <c r="K84" i="8"/>
  <c r="H81" i="8"/>
  <c r="K72" i="8"/>
  <c r="J63" i="8"/>
  <c r="H51" i="8"/>
  <c r="J51" i="8"/>
  <c r="K51" i="8"/>
  <c r="J42" i="8"/>
  <c r="K42" i="8"/>
  <c r="K26" i="8"/>
  <c r="E206" i="8"/>
  <c r="H200" i="8"/>
  <c r="K197" i="8"/>
  <c r="E180" i="8"/>
  <c r="E171" i="8"/>
  <c r="F171" i="8"/>
  <c r="F135" i="8"/>
  <c r="J132" i="8"/>
  <c r="K114" i="8"/>
  <c r="F108" i="8"/>
  <c r="J96" i="8"/>
  <c r="K93" i="8"/>
  <c r="H90" i="8"/>
  <c r="J84" i="8"/>
  <c r="F81" i="8"/>
  <c r="E78" i="8"/>
  <c r="K75" i="8"/>
  <c r="J72" i="8"/>
  <c r="H63" i="8"/>
  <c r="E48" i="8"/>
  <c r="H29" i="8"/>
  <c r="J29" i="8"/>
  <c r="K29" i="8"/>
  <c r="J26" i="8"/>
  <c r="H12" i="8"/>
  <c r="J12" i="8"/>
  <c r="F229" i="8"/>
  <c r="J197" i="8"/>
  <c r="J191" i="8"/>
  <c r="J156" i="8"/>
  <c r="K156" i="8"/>
  <c r="E123" i="8"/>
  <c r="F123" i="8"/>
  <c r="H117" i="8"/>
  <c r="J117" i="8"/>
  <c r="J114" i="8"/>
  <c r="F102" i="8"/>
  <c r="E96" i="8"/>
  <c r="J75" i="8"/>
  <c r="E57" i="8"/>
  <c r="F57" i="8"/>
  <c r="F38" i="8"/>
  <c r="E26" i="8"/>
  <c r="J16" i="8"/>
  <c r="K16" i="8"/>
  <c r="E141" i="8"/>
  <c r="F141" i="8"/>
  <c r="H135" i="8"/>
  <c r="J135" i="8"/>
  <c r="F132" i="8"/>
  <c r="J108" i="8"/>
  <c r="K108" i="8"/>
  <c r="E105" i="8"/>
  <c r="F105" i="8"/>
  <c r="F84" i="8"/>
  <c r="J19" i="8"/>
  <c r="H87" i="8"/>
  <c r="J87" i="8"/>
  <c r="J38" i="8"/>
  <c r="K38" i="8"/>
  <c r="E35" i="8"/>
  <c r="F35" i="8"/>
  <c r="E39" i="8"/>
  <c r="F39" i="8"/>
  <c r="E189" i="8"/>
  <c r="F189" i="8"/>
  <c r="H69" i="8"/>
  <c r="J69" i="8"/>
  <c r="E66" i="8"/>
  <c r="F66" i="8"/>
  <c r="E212" i="8"/>
  <c r="H183" i="8"/>
  <c r="J183" i="8"/>
  <c r="E75" i="8"/>
  <c r="F75" i="8"/>
  <c r="K140" i="8"/>
  <c r="H125" i="8"/>
  <c r="J122" i="8"/>
  <c r="H59" i="8"/>
  <c r="E56" i="8"/>
  <c r="J22" i="8"/>
  <c r="H11" i="8"/>
  <c r="J11" i="8"/>
  <c r="K11" i="8"/>
  <c r="J170" i="8"/>
  <c r="K170" i="8"/>
  <c r="H56" i="8"/>
  <c r="J56" i="8"/>
  <c r="H161" i="8"/>
  <c r="J161" i="8"/>
  <c r="E22" i="8"/>
  <c r="F22" i="8"/>
  <c r="H223" i="8"/>
  <c r="J223" i="8"/>
  <c r="E211" i="8"/>
  <c r="F211" i="8"/>
  <c r="H205" i="8"/>
  <c r="J205" i="8"/>
  <c r="E149" i="8"/>
  <c r="F149" i="8"/>
  <c r="J104" i="8"/>
  <c r="K104" i="8"/>
  <c r="E44" i="8"/>
  <c r="F44" i="8"/>
  <c r="E101" i="8"/>
  <c r="F101" i="8"/>
  <c r="H95" i="8"/>
  <c r="J95" i="8"/>
  <c r="J71" i="8"/>
  <c r="E53" i="8"/>
  <c r="F53" i="8"/>
  <c r="E167" i="8"/>
  <c r="F167" i="8"/>
  <c r="E185" i="8"/>
  <c r="F185" i="8"/>
  <c r="H179" i="8"/>
  <c r="J179" i="8"/>
  <c r="J216" i="8"/>
  <c r="J190" i="8"/>
  <c r="E119" i="8"/>
  <c r="F119" i="8"/>
  <c r="J55" i="8"/>
  <c r="K40" i="8"/>
  <c r="E18" i="8"/>
  <c r="F18" i="8"/>
  <c r="J152" i="8"/>
  <c r="K152" i="8"/>
  <c r="J222" i="8"/>
  <c r="K222" i="8"/>
  <c r="H216" i="8"/>
  <c r="K172" i="8"/>
  <c r="J68" i="8"/>
  <c r="K68" i="8"/>
  <c r="H55" i="8"/>
  <c r="J40" i="8"/>
  <c r="E31" i="8"/>
  <c r="F31" i="8"/>
  <c r="H18" i="8"/>
  <c r="J18" i="8"/>
  <c r="K14" i="8"/>
  <c r="H47" i="8"/>
  <c r="J47" i="8"/>
  <c r="H34" i="8"/>
  <c r="J34" i="8"/>
  <c r="H25" i="8"/>
  <c r="J25" i="8"/>
  <c r="K25" i="8"/>
  <c r="K190" i="8"/>
  <c r="H131" i="8"/>
  <c r="J131" i="8"/>
  <c r="H65" i="8"/>
  <c r="J65" i="8"/>
  <c r="K230" i="8"/>
  <c r="F187" i="8"/>
  <c r="K160" i="8"/>
  <c r="E210" i="8"/>
  <c r="K207" i="8"/>
  <c r="K204" i="8"/>
  <c r="F169" i="8"/>
  <c r="F148" i="8"/>
  <c r="J142" i="8"/>
  <c r="K139" i="8"/>
  <c r="K127" i="8"/>
  <c r="K124" i="8"/>
  <c r="J103" i="8"/>
  <c r="K100" i="8"/>
  <c r="K58" i="8"/>
  <c r="F55" i="8"/>
  <c r="K52" i="8"/>
  <c r="K49" i="8"/>
  <c r="H46" i="8"/>
  <c r="F43" i="8"/>
  <c r="J33" i="8"/>
  <c r="H24" i="8"/>
  <c r="J14" i="8"/>
  <c r="J134" i="8"/>
  <c r="K134" i="8"/>
  <c r="J169" i="8"/>
  <c r="H113" i="8"/>
  <c r="J113" i="8"/>
  <c r="J86" i="8"/>
  <c r="K86" i="8"/>
  <c r="E83" i="8"/>
  <c r="F83" i="8"/>
  <c r="F213" i="8"/>
  <c r="J196" i="8"/>
  <c r="K196" i="8"/>
  <c r="H169" i="8"/>
  <c r="K142" i="8"/>
  <c r="J121" i="8"/>
  <c r="J230" i="8"/>
  <c r="E193" i="8"/>
  <c r="F193" i="8"/>
  <c r="F190" i="8"/>
  <c r="K181" i="8"/>
  <c r="H178" i="8"/>
  <c r="K175" i="8"/>
  <c r="J172" i="8"/>
  <c r="E166" i="8"/>
  <c r="K163" i="8"/>
  <c r="J160" i="8"/>
  <c r="J151" i="8"/>
  <c r="H121" i="8"/>
  <c r="K227" i="8"/>
  <c r="E184" i="8"/>
  <c r="K157" i="8"/>
  <c r="H151" i="8"/>
  <c r="H130" i="8"/>
  <c r="K118" i="8"/>
  <c r="H103" i="8"/>
  <c r="J100" i="8"/>
  <c r="K61" i="8"/>
  <c r="J52" i="8"/>
  <c r="F40" i="8"/>
  <c r="E40" i="8"/>
  <c r="H33" i="8"/>
  <c r="H21" i="8"/>
  <c r="J21" i="8"/>
  <c r="K17" i="8"/>
  <c r="E12" i="8"/>
  <c r="F11" i="8"/>
  <c r="C14" i="9"/>
  <c r="C9" i="8"/>
  <c r="E9" i="8" s="1"/>
  <c r="K9" i="8"/>
  <c r="I11" i="3"/>
  <c r="J11" i="3" s="1"/>
  <c r="M11" i="3" s="1"/>
  <c r="L11" i="3"/>
  <c r="O11" i="3"/>
  <c r="I12" i="3"/>
  <c r="J12" i="3"/>
  <c r="K12" i="3"/>
  <c r="L12" i="3"/>
  <c r="M12" i="3"/>
  <c r="O12" i="3"/>
  <c r="I13" i="3"/>
  <c r="J13" i="3" s="1"/>
  <c r="M13" i="3" s="1"/>
  <c r="K13" i="3"/>
  <c r="L13" i="3"/>
  <c r="O13" i="3"/>
  <c r="I14" i="3"/>
  <c r="J14" i="3"/>
  <c r="M14" i="3" s="1"/>
  <c r="K14" i="3"/>
  <c r="L14" i="3"/>
  <c r="O14" i="3"/>
  <c r="I15" i="3"/>
  <c r="J15" i="3" s="1"/>
  <c r="M15" i="3" s="1"/>
  <c r="L15" i="3"/>
  <c r="O15" i="3"/>
  <c r="I16" i="3"/>
  <c r="J16" i="3"/>
  <c r="M16" i="3" s="1"/>
  <c r="K16" i="3"/>
  <c r="L16" i="3"/>
  <c r="O16" i="3"/>
  <c r="I17" i="3"/>
  <c r="J17" i="3" s="1"/>
  <c r="M17" i="3" s="1"/>
  <c r="K17" i="3"/>
  <c r="L17" i="3"/>
  <c r="O17" i="3"/>
  <c r="I18" i="3"/>
  <c r="K18" i="3" s="1"/>
  <c r="O18" i="3"/>
  <c r="I19" i="3"/>
  <c r="J19" i="3" s="1"/>
  <c r="M19" i="3" s="1"/>
  <c r="K19" i="3"/>
  <c r="L19" i="3"/>
  <c r="O19" i="3"/>
  <c r="I20" i="3"/>
  <c r="K20" i="3" s="1"/>
  <c r="O20" i="3"/>
  <c r="I21" i="3"/>
  <c r="J21" i="3" s="1"/>
  <c r="M21" i="3" s="1"/>
  <c r="L21" i="3"/>
  <c r="O21" i="3"/>
  <c r="I22" i="3"/>
  <c r="J22" i="3"/>
  <c r="K22" i="3"/>
  <c r="L22" i="3"/>
  <c r="M22" i="3"/>
  <c r="O22" i="3"/>
  <c r="I23" i="3"/>
  <c r="J23" i="3" s="1"/>
  <c r="M23" i="3" s="1"/>
  <c r="K23" i="3"/>
  <c r="L23" i="3"/>
  <c r="O23" i="3"/>
  <c r="I24" i="3"/>
  <c r="J24" i="3"/>
  <c r="M24" i="3" s="1"/>
  <c r="K24" i="3"/>
  <c r="L24" i="3"/>
  <c r="O24" i="3"/>
  <c r="I25" i="3"/>
  <c r="J25" i="3"/>
  <c r="M25" i="3" s="1"/>
  <c r="K25" i="3"/>
  <c r="L25" i="3"/>
  <c r="O25" i="3"/>
  <c r="I26" i="3"/>
  <c r="J26" i="3"/>
  <c r="K26" i="3"/>
  <c r="L26" i="3"/>
  <c r="M26" i="3"/>
  <c r="O26" i="3"/>
  <c r="I27" i="3"/>
  <c r="J27" i="3"/>
  <c r="M27" i="3" s="1"/>
  <c r="K27" i="3"/>
  <c r="L27" i="3"/>
  <c r="O27" i="3"/>
  <c r="I28" i="3"/>
  <c r="J28" i="3"/>
  <c r="M28" i="3" s="1"/>
  <c r="K28" i="3"/>
  <c r="L28" i="3"/>
  <c r="O28" i="3"/>
  <c r="I29" i="3"/>
  <c r="K29" i="3" s="1"/>
  <c r="J29" i="3"/>
  <c r="M29" i="3" s="1"/>
  <c r="O29" i="3"/>
  <c r="I30" i="3"/>
  <c r="J30" i="3" s="1"/>
  <c r="M30" i="3" s="1"/>
  <c r="K30" i="3"/>
  <c r="L30" i="3"/>
  <c r="O30" i="3"/>
  <c r="I31" i="3"/>
  <c r="K31" i="3" s="1"/>
  <c r="J31" i="3"/>
  <c r="L31" i="3"/>
  <c r="M31" i="3"/>
  <c r="O31" i="3"/>
  <c r="I32" i="3"/>
  <c r="J32" i="3"/>
  <c r="K32" i="3"/>
  <c r="L32" i="3"/>
  <c r="M32" i="3"/>
  <c r="O32" i="3"/>
  <c r="I33" i="3"/>
  <c r="K33" i="3" s="1"/>
  <c r="J33" i="3"/>
  <c r="M33" i="3" s="1"/>
  <c r="O33" i="3"/>
  <c r="I34" i="3"/>
  <c r="J34" i="3"/>
  <c r="K34" i="3"/>
  <c r="L34" i="3"/>
  <c r="M34" i="3"/>
  <c r="O34" i="3"/>
  <c r="I35" i="3"/>
  <c r="J35" i="3"/>
  <c r="K35" i="3"/>
  <c r="L35" i="3"/>
  <c r="M35" i="3"/>
  <c r="O35" i="3"/>
  <c r="I36" i="3"/>
  <c r="J36" i="3"/>
  <c r="M36" i="3" s="1"/>
  <c r="K36" i="3"/>
  <c r="L36" i="3"/>
  <c r="O36" i="3"/>
  <c r="I37" i="3"/>
  <c r="J37" i="3" s="1"/>
  <c r="M37" i="3" s="1"/>
  <c r="O37" i="3"/>
  <c r="I38" i="3"/>
  <c r="J38" i="3"/>
  <c r="M38" i="3" s="1"/>
  <c r="K38" i="3"/>
  <c r="L38" i="3"/>
  <c r="O38" i="3"/>
  <c r="I39" i="3"/>
  <c r="J39" i="3"/>
  <c r="K39" i="3"/>
  <c r="L39" i="3"/>
  <c r="M39" i="3"/>
  <c r="O39" i="3"/>
  <c r="I40" i="3"/>
  <c r="K40" i="3" s="1"/>
  <c r="J40" i="3"/>
  <c r="M40" i="3" s="1"/>
  <c r="O40" i="3"/>
  <c r="I41" i="3"/>
  <c r="J41" i="3" s="1"/>
  <c r="M41" i="3" s="1"/>
  <c r="K41" i="3"/>
  <c r="L41" i="3"/>
  <c r="O41" i="3"/>
  <c r="I42" i="3"/>
  <c r="K42" i="3" s="1"/>
  <c r="L42" i="3"/>
  <c r="O42" i="3"/>
  <c r="I43" i="3"/>
  <c r="J43" i="3"/>
  <c r="K43" i="3"/>
  <c r="L43" i="3"/>
  <c r="M43" i="3"/>
  <c r="O43" i="3"/>
  <c r="I44" i="3"/>
  <c r="J44" i="3"/>
  <c r="K44" i="3"/>
  <c r="L44" i="3"/>
  <c r="M44" i="3"/>
  <c r="O44" i="3"/>
  <c r="I45" i="3"/>
  <c r="J45" i="3"/>
  <c r="M45" i="3" s="1"/>
  <c r="K45" i="3"/>
  <c r="L45" i="3"/>
  <c r="O45" i="3"/>
  <c r="I46" i="3"/>
  <c r="J46" i="3"/>
  <c r="K46" i="3"/>
  <c r="L46" i="3"/>
  <c r="M46" i="3"/>
  <c r="O46" i="3"/>
  <c r="I47" i="3"/>
  <c r="J47" i="3"/>
  <c r="M47" i="3" s="1"/>
  <c r="K47" i="3"/>
  <c r="L47" i="3"/>
  <c r="O47" i="3"/>
  <c r="I48" i="3"/>
  <c r="J48" i="3"/>
  <c r="K48" i="3"/>
  <c r="L48" i="3"/>
  <c r="M48" i="3"/>
  <c r="O48" i="3"/>
  <c r="I49" i="3"/>
  <c r="L49" i="3" s="1"/>
  <c r="J49" i="3"/>
  <c r="M49" i="3" s="1"/>
  <c r="K49" i="3"/>
  <c r="O49" i="3"/>
  <c r="I50" i="3"/>
  <c r="J50" i="3"/>
  <c r="K50" i="3"/>
  <c r="L50" i="3"/>
  <c r="M50" i="3"/>
  <c r="O50" i="3"/>
  <c r="I51" i="3"/>
  <c r="K51" i="3" s="1"/>
  <c r="J51" i="3"/>
  <c r="M51" i="3" s="1"/>
  <c r="O51" i="3"/>
  <c r="I52" i="3"/>
  <c r="J52" i="3" s="1"/>
  <c r="M52" i="3" s="1"/>
  <c r="K52" i="3"/>
  <c r="L52" i="3"/>
  <c r="O52" i="3"/>
  <c r="I53" i="3"/>
  <c r="K53" i="3" s="1"/>
  <c r="J53" i="3"/>
  <c r="L53" i="3"/>
  <c r="M53" i="3"/>
  <c r="O53" i="3"/>
  <c r="I54" i="3"/>
  <c r="K54" i="3" s="1"/>
  <c r="J54" i="3"/>
  <c r="M54" i="3" s="1"/>
  <c r="O54" i="3"/>
  <c r="I55" i="3"/>
  <c r="J55" i="3"/>
  <c r="K55" i="3"/>
  <c r="L55" i="3"/>
  <c r="M55" i="3"/>
  <c r="O55" i="3"/>
  <c r="I56" i="3"/>
  <c r="J56" i="3"/>
  <c r="K56" i="3"/>
  <c r="L56" i="3"/>
  <c r="M56" i="3"/>
  <c r="O56" i="3"/>
  <c r="I57" i="3"/>
  <c r="J57" i="3"/>
  <c r="K57" i="3"/>
  <c r="L57" i="3"/>
  <c r="M57" i="3"/>
  <c r="O57" i="3"/>
  <c r="I58" i="3"/>
  <c r="J58" i="3" s="1"/>
  <c r="M58" i="3" s="1"/>
  <c r="L58" i="3"/>
  <c r="O58" i="3"/>
  <c r="I59" i="3"/>
  <c r="J59" i="3"/>
  <c r="K59" i="3"/>
  <c r="L59" i="3"/>
  <c r="M59" i="3"/>
  <c r="O59" i="3"/>
  <c r="I60" i="3"/>
  <c r="J60" i="3"/>
  <c r="M60" i="3" s="1"/>
  <c r="K60" i="3"/>
  <c r="L60" i="3"/>
  <c r="O60" i="3"/>
  <c r="I61" i="3"/>
  <c r="J61" i="3"/>
  <c r="K61" i="3"/>
  <c r="L61" i="3"/>
  <c r="M61" i="3"/>
  <c r="O61" i="3"/>
  <c r="I62" i="3"/>
  <c r="K62" i="3" s="1"/>
  <c r="O62" i="3"/>
  <c r="I63" i="3"/>
  <c r="J63" i="3" s="1"/>
  <c r="M63" i="3" s="1"/>
  <c r="K63" i="3"/>
  <c r="L63" i="3"/>
  <c r="O63" i="3"/>
  <c r="I64" i="3"/>
  <c r="K64" i="3" s="1"/>
  <c r="J64" i="3"/>
  <c r="L64" i="3"/>
  <c r="M64" i="3"/>
  <c r="O64" i="3"/>
  <c r="I65" i="3"/>
  <c r="J65" i="3" s="1"/>
  <c r="M65" i="3" s="1"/>
  <c r="K65" i="3"/>
  <c r="L65" i="3"/>
  <c r="O65" i="3"/>
  <c r="I66" i="3"/>
  <c r="J66" i="3"/>
  <c r="K66" i="3"/>
  <c r="L66" i="3"/>
  <c r="M66" i="3"/>
  <c r="O66" i="3"/>
  <c r="I67" i="3"/>
  <c r="J67" i="3" s="1"/>
  <c r="M67" i="3" s="1"/>
  <c r="L67" i="3"/>
  <c r="O67" i="3"/>
  <c r="I68" i="3"/>
  <c r="J68" i="3"/>
  <c r="K68" i="3"/>
  <c r="L68" i="3"/>
  <c r="M68" i="3"/>
  <c r="O68" i="3"/>
  <c r="I69" i="3"/>
  <c r="J69" i="3"/>
  <c r="M69" i="3" s="1"/>
  <c r="K69" i="3"/>
  <c r="L69" i="3"/>
  <c r="O69" i="3"/>
  <c r="I70" i="3"/>
  <c r="J70" i="3"/>
  <c r="K70" i="3"/>
  <c r="L70" i="3"/>
  <c r="M70" i="3"/>
  <c r="O70" i="3"/>
  <c r="I71" i="3"/>
  <c r="J71" i="3" s="1"/>
  <c r="M71" i="3" s="1"/>
  <c r="K71" i="3"/>
  <c r="L71" i="3"/>
  <c r="O71" i="3"/>
  <c r="I72" i="3"/>
  <c r="J72" i="3"/>
  <c r="K72" i="3"/>
  <c r="L72" i="3"/>
  <c r="M72" i="3"/>
  <c r="O72" i="3"/>
  <c r="I73" i="3"/>
  <c r="K73" i="3" s="1"/>
  <c r="O73" i="3"/>
  <c r="I74" i="3"/>
  <c r="J74" i="3" s="1"/>
  <c r="M74" i="3" s="1"/>
  <c r="K74" i="3"/>
  <c r="L74" i="3"/>
  <c r="O74" i="3"/>
  <c r="I75" i="3"/>
  <c r="K75" i="3" s="1"/>
  <c r="J75" i="3"/>
  <c r="M75" i="3" s="1"/>
  <c r="L75" i="3"/>
  <c r="O75" i="3"/>
  <c r="I76" i="3"/>
  <c r="J76" i="3"/>
  <c r="K76" i="3"/>
  <c r="L76" i="3"/>
  <c r="M76" i="3"/>
  <c r="O76" i="3"/>
  <c r="I77" i="3"/>
  <c r="J77" i="3"/>
  <c r="K77" i="3"/>
  <c r="L77" i="3"/>
  <c r="M77" i="3"/>
  <c r="O77" i="3"/>
  <c r="I78" i="3"/>
  <c r="J78" i="3"/>
  <c r="K78" i="3"/>
  <c r="L78" i="3"/>
  <c r="M78" i="3"/>
  <c r="O78" i="3"/>
  <c r="I79" i="3"/>
  <c r="K79" i="3" s="1"/>
  <c r="O79" i="3"/>
  <c r="I80" i="3"/>
  <c r="J80" i="3"/>
  <c r="M80" i="3" s="1"/>
  <c r="K80" i="3"/>
  <c r="L80" i="3"/>
  <c r="O80" i="3"/>
  <c r="I81" i="3"/>
  <c r="J81" i="3"/>
  <c r="K81" i="3"/>
  <c r="L81" i="3"/>
  <c r="M81" i="3"/>
  <c r="O81" i="3"/>
  <c r="I82" i="3"/>
  <c r="J82" i="3"/>
  <c r="M82" i="3" s="1"/>
  <c r="K82" i="3"/>
  <c r="L82" i="3"/>
  <c r="O82" i="3"/>
  <c r="I83" i="3"/>
  <c r="K83" i="3" s="1"/>
  <c r="J83" i="3"/>
  <c r="M83" i="3" s="1"/>
  <c r="O83" i="3"/>
  <c r="I84" i="3"/>
  <c r="K84" i="3" s="1"/>
  <c r="J84" i="3"/>
  <c r="M84" i="3" s="1"/>
  <c r="O84" i="3"/>
  <c r="I85" i="3"/>
  <c r="J85" i="3" s="1"/>
  <c r="M85" i="3" s="1"/>
  <c r="K85" i="3"/>
  <c r="L85" i="3"/>
  <c r="O85" i="3"/>
  <c r="I86" i="3"/>
  <c r="K86" i="3" s="1"/>
  <c r="J86" i="3"/>
  <c r="L86" i="3"/>
  <c r="M86" i="3"/>
  <c r="O86" i="3"/>
  <c r="I87" i="3"/>
  <c r="J87" i="3"/>
  <c r="K87" i="3"/>
  <c r="L87" i="3"/>
  <c r="M87" i="3"/>
  <c r="O87" i="3"/>
  <c r="I88" i="3"/>
  <c r="J88" i="3" s="1"/>
  <c r="M88" i="3" s="1"/>
  <c r="L88" i="3"/>
  <c r="O88" i="3"/>
  <c r="I89" i="3"/>
  <c r="J89" i="3"/>
  <c r="K89" i="3"/>
  <c r="L89" i="3"/>
  <c r="M89" i="3"/>
  <c r="O89" i="3"/>
  <c r="I90" i="3"/>
  <c r="J90" i="3"/>
  <c r="K90" i="3"/>
  <c r="L90" i="3"/>
  <c r="M90" i="3"/>
  <c r="O90" i="3"/>
  <c r="I91" i="3"/>
  <c r="J91" i="3"/>
  <c r="M91" i="3" s="1"/>
  <c r="K91" i="3"/>
  <c r="L91" i="3"/>
  <c r="O91" i="3"/>
  <c r="I92" i="3"/>
  <c r="J92" i="3" s="1"/>
  <c r="M92" i="3" s="1"/>
  <c r="K92" i="3"/>
  <c r="L92" i="3"/>
  <c r="O92" i="3"/>
  <c r="I93" i="3"/>
  <c r="J93" i="3"/>
  <c r="M93" i="3" s="1"/>
  <c r="K93" i="3"/>
  <c r="L93" i="3"/>
  <c r="O93" i="3"/>
  <c r="I94" i="3"/>
  <c r="J94" i="3"/>
  <c r="K94" i="3"/>
  <c r="L94" i="3"/>
  <c r="M94" i="3"/>
  <c r="O94" i="3"/>
  <c r="I95" i="3"/>
  <c r="K95" i="3" s="1"/>
  <c r="J95" i="3"/>
  <c r="M95" i="3" s="1"/>
  <c r="O95" i="3"/>
  <c r="I96" i="3"/>
  <c r="J96" i="3" s="1"/>
  <c r="M96" i="3" s="1"/>
  <c r="O96" i="3"/>
  <c r="I97" i="3"/>
  <c r="K97" i="3" s="1"/>
  <c r="J97" i="3"/>
  <c r="L97" i="3"/>
  <c r="M97" i="3"/>
  <c r="O97" i="3"/>
  <c r="I98" i="3"/>
  <c r="J98" i="3"/>
  <c r="K98" i="3"/>
  <c r="L98" i="3"/>
  <c r="M98" i="3"/>
  <c r="O98" i="3"/>
  <c r="I99" i="3"/>
  <c r="J99" i="3"/>
  <c r="K99" i="3"/>
  <c r="L99" i="3"/>
  <c r="M99" i="3"/>
  <c r="O99" i="3"/>
  <c r="I100" i="3"/>
  <c r="K100" i="3" s="1"/>
  <c r="J100" i="3"/>
  <c r="M100" i="3" s="1"/>
  <c r="O100" i="3"/>
  <c r="I101" i="3"/>
  <c r="J101" i="3"/>
  <c r="K101" i="3"/>
  <c r="L101" i="3"/>
  <c r="M101" i="3"/>
  <c r="O101" i="3"/>
  <c r="I102" i="3"/>
  <c r="J102" i="3"/>
  <c r="M102" i="3" s="1"/>
  <c r="K102" i="3"/>
  <c r="L102" i="3"/>
  <c r="O102" i="3"/>
  <c r="I103" i="3"/>
  <c r="J103" i="3"/>
  <c r="K103" i="3"/>
  <c r="L103" i="3"/>
  <c r="M103" i="3"/>
  <c r="O103" i="3"/>
  <c r="I104" i="3"/>
  <c r="J104" i="3" s="1"/>
  <c r="M104" i="3" s="1"/>
  <c r="O104" i="3"/>
  <c r="I105" i="3"/>
  <c r="J105" i="3"/>
  <c r="K105" i="3"/>
  <c r="L105" i="3"/>
  <c r="M105" i="3"/>
  <c r="O105" i="3"/>
  <c r="I106" i="3"/>
  <c r="K106" i="3" s="1"/>
  <c r="J106" i="3"/>
  <c r="M106" i="3" s="1"/>
  <c r="O106" i="3"/>
  <c r="I107" i="3"/>
  <c r="J107" i="3" s="1"/>
  <c r="M107" i="3" s="1"/>
  <c r="K107" i="3"/>
  <c r="L107" i="3"/>
  <c r="O107" i="3"/>
  <c r="I108" i="3"/>
  <c r="K108" i="3" s="1"/>
  <c r="J108" i="3"/>
  <c r="L108" i="3"/>
  <c r="M108" i="3"/>
  <c r="O108" i="3"/>
  <c r="I109" i="3"/>
  <c r="J109" i="3" s="1"/>
  <c r="M109" i="3" s="1"/>
  <c r="L109" i="3"/>
  <c r="O109" i="3"/>
  <c r="I110" i="3"/>
  <c r="J110" i="3"/>
  <c r="K110" i="3"/>
  <c r="L110" i="3"/>
  <c r="M110" i="3"/>
  <c r="O110" i="3"/>
  <c r="I111" i="3"/>
  <c r="J111" i="3"/>
  <c r="K111" i="3"/>
  <c r="L111" i="3"/>
  <c r="M111" i="3"/>
  <c r="O111" i="3"/>
  <c r="I112" i="3"/>
  <c r="J112" i="3"/>
  <c r="M112" i="3" s="1"/>
  <c r="K112" i="3"/>
  <c r="L112" i="3"/>
  <c r="O112" i="3"/>
  <c r="I113" i="3"/>
  <c r="J113" i="3"/>
  <c r="M113" i="3" s="1"/>
  <c r="K113" i="3"/>
  <c r="L113" i="3"/>
  <c r="O113" i="3"/>
  <c r="I114" i="3"/>
  <c r="J114" i="3"/>
  <c r="K114" i="3"/>
  <c r="L114" i="3"/>
  <c r="M114" i="3"/>
  <c r="O114" i="3"/>
  <c r="I115" i="3"/>
  <c r="J115" i="3"/>
  <c r="M115" i="3" s="1"/>
  <c r="K115" i="3"/>
  <c r="L115" i="3"/>
  <c r="O115" i="3"/>
  <c r="I116" i="3"/>
  <c r="J116" i="3"/>
  <c r="M116" i="3" s="1"/>
  <c r="K116" i="3"/>
  <c r="L116" i="3"/>
  <c r="O116" i="3"/>
  <c r="I117" i="3"/>
  <c r="K117" i="3" s="1"/>
  <c r="J117" i="3"/>
  <c r="M117" i="3" s="1"/>
  <c r="O117" i="3"/>
  <c r="I118" i="3"/>
  <c r="J118" i="3" s="1"/>
  <c r="M118" i="3" s="1"/>
  <c r="K118" i="3"/>
  <c r="L118" i="3"/>
  <c r="O118" i="3"/>
  <c r="I119" i="3"/>
  <c r="K119" i="3" s="1"/>
  <c r="J119" i="3"/>
  <c r="L119" i="3"/>
  <c r="M119" i="3"/>
  <c r="O119" i="3"/>
  <c r="I120" i="3"/>
  <c r="J120" i="3"/>
  <c r="K120" i="3"/>
  <c r="L120" i="3"/>
  <c r="M120" i="3"/>
  <c r="O120" i="3"/>
  <c r="I121" i="3"/>
  <c r="K121" i="3" s="1"/>
  <c r="J121" i="3"/>
  <c r="M121" i="3" s="1"/>
  <c r="O121" i="3"/>
  <c r="I122" i="3"/>
  <c r="J122" i="3"/>
  <c r="K122" i="3"/>
  <c r="L122" i="3"/>
  <c r="M122" i="3"/>
  <c r="O122" i="3"/>
  <c r="I123" i="3"/>
  <c r="J123" i="3"/>
  <c r="K123" i="3"/>
  <c r="L123" i="3"/>
  <c r="M123" i="3"/>
  <c r="O123" i="3"/>
  <c r="I124" i="3"/>
  <c r="J124" i="3"/>
  <c r="M124" i="3" s="1"/>
  <c r="K124" i="3"/>
  <c r="L124" i="3"/>
  <c r="O124" i="3"/>
  <c r="I125" i="3"/>
  <c r="J125" i="3" s="1"/>
  <c r="M125" i="3" s="1"/>
  <c r="O125" i="3"/>
  <c r="I126" i="3"/>
  <c r="J126" i="3"/>
  <c r="M126" i="3" s="1"/>
  <c r="K126" i="3"/>
  <c r="L126" i="3"/>
  <c r="O126" i="3"/>
  <c r="I127" i="3"/>
  <c r="J127" i="3"/>
  <c r="K127" i="3"/>
  <c r="L127" i="3"/>
  <c r="M127" i="3"/>
  <c r="O127" i="3"/>
  <c r="I128" i="3"/>
  <c r="K128" i="3" s="1"/>
  <c r="J128" i="3"/>
  <c r="M128" i="3" s="1"/>
  <c r="O128" i="3"/>
  <c r="I129" i="3"/>
  <c r="J129" i="3" s="1"/>
  <c r="M129" i="3" s="1"/>
  <c r="K129" i="3"/>
  <c r="L129" i="3"/>
  <c r="O129" i="3"/>
  <c r="I130" i="3"/>
  <c r="K130" i="3" s="1"/>
  <c r="L130" i="3"/>
  <c r="O130" i="3"/>
  <c r="I131" i="3"/>
  <c r="J131" i="3"/>
  <c r="K131" i="3"/>
  <c r="L131" i="3"/>
  <c r="M131" i="3"/>
  <c r="O131" i="3"/>
  <c r="I132" i="3"/>
  <c r="J132" i="3"/>
  <c r="K132" i="3"/>
  <c r="L132" i="3"/>
  <c r="M132" i="3"/>
  <c r="O132" i="3"/>
  <c r="I133" i="3"/>
  <c r="J133" i="3"/>
  <c r="M133" i="3" s="1"/>
  <c r="K133" i="3"/>
  <c r="L133" i="3"/>
  <c r="O133" i="3"/>
  <c r="I134" i="3"/>
  <c r="J134" i="3"/>
  <c r="K134" i="3"/>
  <c r="L134" i="3"/>
  <c r="M134" i="3"/>
  <c r="O134" i="3"/>
  <c r="I135" i="3"/>
  <c r="J135" i="3"/>
  <c r="M135" i="3" s="1"/>
  <c r="K135" i="3"/>
  <c r="L135" i="3"/>
  <c r="O135" i="3"/>
  <c r="I136" i="3"/>
  <c r="J136" i="3"/>
  <c r="K136" i="3"/>
  <c r="L136" i="3"/>
  <c r="M136" i="3"/>
  <c r="O136" i="3"/>
  <c r="I137" i="3"/>
  <c r="L137" i="3" s="1"/>
  <c r="J137" i="3"/>
  <c r="M137" i="3" s="1"/>
  <c r="K137" i="3"/>
  <c r="O137" i="3"/>
  <c r="F9" i="8" l="1"/>
  <c r="H9" i="8"/>
  <c r="J79" i="3"/>
  <c r="M79" i="3" s="1"/>
  <c r="J130" i="3"/>
  <c r="M130" i="3" s="1"/>
  <c r="L125" i="3"/>
  <c r="K109" i="3"/>
  <c r="L104" i="3"/>
  <c r="K88" i="3"/>
  <c r="K67" i="3"/>
  <c r="K58" i="3"/>
  <c r="J42" i="3"/>
  <c r="M42" i="3" s="1"/>
  <c r="L37" i="3"/>
  <c r="K21" i="3"/>
  <c r="K15" i="3"/>
  <c r="K11" i="3"/>
  <c r="K125" i="3"/>
  <c r="L121" i="3"/>
  <c r="K104" i="3"/>
  <c r="L100" i="3"/>
  <c r="L96" i="3"/>
  <c r="L83" i="3"/>
  <c r="L79" i="3"/>
  <c r="J62" i="3"/>
  <c r="M62" i="3" s="1"/>
  <c r="L54" i="3"/>
  <c r="K37" i="3"/>
  <c r="L33" i="3"/>
  <c r="J73" i="3"/>
  <c r="M73" i="3" s="1"/>
  <c r="K96" i="3"/>
  <c r="J18" i="3"/>
  <c r="M18" i="3" s="1"/>
  <c r="L20" i="3"/>
  <c r="J20" i="3"/>
  <c r="M20" i="3" s="1"/>
  <c r="L106" i="3"/>
  <c r="L95" i="3"/>
  <c r="L84" i="3"/>
  <c r="L128" i="3"/>
  <c r="L117" i="3"/>
  <c r="L73" i="3"/>
  <c r="L62" i="3"/>
  <c r="L51" i="3"/>
  <c r="L40" i="3"/>
  <c r="L29" i="3"/>
  <c r="L18" i="3"/>
  <c r="G106" i="10" l="1"/>
  <c r="K96" i="10"/>
  <c r="G96" i="10"/>
  <c r="K95" i="10"/>
  <c r="G95" i="10"/>
  <c r="K94" i="10"/>
  <c r="G94" i="10"/>
  <c r="K93" i="10"/>
  <c r="G93" i="10"/>
  <c r="K92" i="10"/>
  <c r="G92" i="10"/>
  <c r="K91" i="10"/>
  <c r="G91" i="10"/>
  <c r="K90" i="10"/>
  <c r="G90" i="10"/>
  <c r="K89" i="10"/>
  <c r="G89" i="10"/>
  <c r="K88" i="10"/>
  <c r="G88" i="10"/>
  <c r="K87" i="10"/>
  <c r="K86" i="10"/>
  <c r="K85" i="10"/>
  <c r="K84" i="10"/>
  <c r="K83" i="10"/>
  <c r="K82" i="10"/>
  <c r="K81" i="10"/>
  <c r="K80" i="10"/>
  <c r="K79" i="10"/>
  <c r="K78" i="10"/>
  <c r="K77" i="10"/>
  <c r="K76" i="10"/>
  <c r="K75" i="10"/>
  <c r="K74" i="10"/>
  <c r="K73" i="10"/>
  <c r="K72" i="10"/>
  <c r="K71" i="10"/>
  <c r="F71" i="10"/>
  <c r="K70" i="10"/>
  <c r="K69" i="10"/>
  <c r="K68" i="10"/>
  <c r="K67" i="10"/>
  <c r="K66" i="10"/>
  <c r="K65" i="10"/>
  <c r="K64" i="10"/>
  <c r="K63" i="10"/>
  <c r="K62" i="10"/>
  <c r="K61" i="10"/>
  <c r="K60" i="10"/>
  <c r="K59" i="10"/>
  <c r="K58" i="10"/>
  <c r="K57" i="10"/>
  <c r="K56" i="10"/>
  <c r="K55" i="10"/>
  <c r="K54" i="10"/>
  <c r="K53" i="10"/>
  <c r="K52" i="10"/>
  <c r="K51" i="10"/>
  <c r="K50" i="10"/>
  <c r="K49" i="10"/>
  <c r="K48" i="10"/>
  <c r="K47" i="10"/>
  <c r="K46" i="10"/>
  <c r="F46" i="10"/>
  <c r="K45" i="10"/>
  <c r="F45" i="10"/>
  <c r="K44" i="10"/>
  <c r="F44" i="10"/>
  <c r="K43" i="10"/>
  <c r="F43" i="10"/>
  <c r="K42" i="10"/>
  <c r="F42" i="10"/>
  <c r="K41" i="10"/>
  <c r="K40" i="10"/>
  <c r="K39" i="10"/>
  <c r="K38" i="10"/>
  <c r="K37" i="10"/>
  <c r="K36" i="10"/>
  <c r="K35" i="10"/>
  <c r="K34" i="10"/>
  <c r="K33" i="10"/>
  <c r="K32" i="10"/>
  <c r="K31" i="10"/>
  <c r="K30" i="10"/>
  <c r="K29" i="10"/>
  <c r="K28" i="10"/>
  <c r="K27" i="10"/>
  <c r="K26" i="10"/>
  <c r="K25" i="10"/>
  <c r="K24" i="10"/>
  <c r="K23" i="10"/>
  <c r="K22" i="10"/>
  <c r="K21" i="10"/>
  <c r="K20" i="10"/>
  <c r="K19" i="10"/>
  <c r="K18" i="10"/>
  <c r="K17" i="10"/>
  <c r="K16" i="10"/>
  <c r="K15" i="10"/>
  <c r="K14" i="10"/>
  <c r="K13" i="10"/>
  <c r="K12" i="10"/>
  <c r="K11" i="10"/>
  <c r="K10" i="10"/>
  <c r="K9" i="10"/>
  <c r="K8" i="10"/>
  <c r="K7" i="10"/>
  <c r="K6" i="10"/>
  <c r="K5" i="10"/>
  <c r="K4" i="10"/>
  <c r="K3" i="10"/>
  <c r="L18" i="7" l="1"/>
  <c r="K18" i="7"/>
  <c r="I27" i="7" l="1"/>
  <c r="I150" i="3"/>
  <c r="L150" i="3" s="1"/>
  <c r="I149" i="3"/>
  <c r="L149" i="3" s="1"/>
  <c r="I148" i="3"/>
  <c r="J148" i="3" s="1"/>
  <c r="M148" i="3" s="1"/>
  <c r="I147" i="3"/>
  <c r="J147" i="3" s="1"/>
  <c r="M147" i="3" s="1"/>
  <c r="I146" i="3"/>
  <c r="J146" i="3" s="1"/>
  <c r="M146" i="3" s="1"/>
  <c r="I145" i="3"/>
  <c r="L145" i="3" s="1"/>
  <c r="I144" i="3"/>
  <c r="L144" i="3" s="1"/>
  <c r="I143" i="3"/>
  <c r="J143" i="3" s="1"/>
  <c r="M143" i="3" s="1"/>
  <c r="I142" i="3"/>
  <c r="L142" i="3" s="1"/>
  <c r="I141" i="3"/>
  <c r="L141" i="3" s="1"/>
  <c r="I140" i="3"/>
  <c r="J140" i="3" s="1"/>
  <c r="M140" i="3" s="1"/>
  <c r="I139" i="3"/>
  <c r="J139" i="3" s="1"/>
  <c r="M139" i="3" s="1"/>
  <c r="I138" i="3"/>
  <c r="J138" i="3" s="1"/>
  <c r="M138" i="3" s="1"/>
  <c r="I10" i="3"/>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5" i="7"/>
  <c r="I23" i="7"/>
  <c r="I21" i="7"/>
  <c r="I19" i="7"/>
  <c r="I17" i="7"/>
  <c r="I15" i="7"/>
  <c r="I13" i="7"/>
  <c r="I12" i="7"/>
  <c r="I11" i="7"/>
  <c r="I10" i="7"/>
  <c r="L10" i="3" l="1"/>
  <c r="R9" i="8"/>
  <c r="J144" i="3"/>
  <c r="M144" i="3" s="1"/>
  <c r="L146" i="3"/>
  <c r="K138" i="3"/>
  <c r="L138" i="3"/>
  <c r="L143" i="3"/>
  <c r="K146" i="3"/>
  <c r="K139" i="3"/>
  <c r="K143" i="3"/>
  <c r="K147" i="3"/>
  <c r="J145" i="3"/>
  <c r="M145" i="3" s="1"/>
  <c r="L147" i="3"/>
  <c r="K140" i="3"/>
  <c r="K144" i="3"/>
  <c r="K148" i="3"/>
  <c r="J10" i="3"/>
  <c r="M10" i="3" s="1"/>
  <c r="J9" i="8" s="1"/>
  <c r="L140" i="3"/>
  <c r="L148" i="3"/>
  <c r="J150" i="3"/>
  <c r="M150" i="3" s="1"/>
  <c r="J142" i="3"/>
  <c r="M142" i="3" s="1"/>
  <c r="K141" i="3"/>
  <c r="K145" i="3"/>
  <c r="K149" i="3"/>
  <c r="J149" i="3"/>
  <c r="M149" i="3" s="1"/>
  <c r="J141" i="3"/>
  <c r="M141" i="3" s="1"/>
  <c r="L139" i="3"/>
  <c r="K10" i="3"/>
  <c r="K142" i="3"/>
  <c r="K150" i="3"/>
  <c r="O10" i="3" l="1"/>
  <c r="O138" i="3"/>
  <c r="O139" i="3"/>
  <c r="O140" i="3"/>
  <c r="O141" i="3"/>
  <c r="O142" i="3"/>
  <c r="O143" i="3"/>
  <c r="O144" i="3"/>
  <c r="O145" i="3"/>
  <c r="O146" i="3"/>
  <c r="O147" i="3"/>
  <c r="O148" i="3"/>
  <c r="O149" i="3"/>
  <c r="O150" i="3"/>
  <c r="L22" i="7" l="1"/>
  <c r="K22" i="7"/>
  <c r="K11" i="7"/>
  <c r="L12" i="7"/>
  <c r="L13" i="7"/>
  <c r="L15" i="7"/>
  <c r="L17" i="7"/>
  <c r="L19" i="7"/>
  <c r="K21" i="7"/>
  <c r="L23" i="7"/>
  <c r="K25" i="7"/>
  <c r="L27" i="7"/>
  <c r="K29" i="7"/>
  <c r="L30" i="7"/>
  <c r="L31" i="7"/>
  <c r="L32" i="7"/>
  <c r="K33" i="7"/>
  <c r="L34" i="7"/>
  <c r="L35" i="7"/>
  <c r="L36" i="7"/>
  <c r="K37" i="7"/>
  <c r="L38" i="7"/>
  <c r="L39" i="7"/>
  <c r="L40" i="7"/>
  <c r="K41" i="7"/>
  <c r="L42" i="7"/>
  <c r="L43" i="7"/>
  <c r="L44" i="7"/>
  <c r="K45" i="7"/>
  <c r="L46" i="7"/>
  <c r="L47" i="7"/>
  <c r="L48" i="7"/>
  <c r="K49" i="7"/>
  <c r="L50" i="7"/>
  <c r="L51" i="7"/>
  <c r="L52" i="7"/>
  <c r="K53" i="7"/>
  <c r="L54" i="7"/>
  <c r="L55" i="7"/>
  <c r="L56" i="7"/>
  <c r="K57" i="7"/>
  <c r="L58" i="7"/>
  <c r="L59" i="7"/>
  <c r="L60" i="7"/>
  <c r="K61" i="7"/>
  <c r="L62" i="7"/>
  <c r="L63" i="7"/>
  <c r="L64" i="7"/>
  <c r="K65" i="7"/>
  <c r="L66" i="7"/>
  <c r="L67" i="7"/>
  <c r="L68" i="7"/>
  <c r="K69" i="7"/>
  <c r="L70" i="7"/>
  <c r="L71" i="7"/>
  <c r="L72" i="7"/>
  <c r="K73" i="7"/>
  <c r="L74" i="7"/>
  <c r="L75" i="7"/>
  <c r="L76" i="7"/>
  <c r="K77" i="7"/>
  <c r="L78" i="7"/>
  <c r="L79" i="7"/>
  <c r="L80" i="7"/>
  <c r="K31" i="7" l="1"/>
  <c r="K35" i="7"/>
  <c r="K63" i="7"/>
  <c r="K67" i="7"/>
  <c r="L21" i="7"/>
  <c r="L49" i="7"/>
  <c r="K39" i="7"/>
  <c r="K71" i="7"/>
  <c r="L25" i="7"/>
  <c r="L57" i="7"/>
  <c r="K43" i="7"/>
  <c r="K75" i="7"/>
  <c r="L29" i="7"/>
  <c r="L61" i="7"/>
  <c r="K47" i="7"/>
  <c r="K79" i="7"/>
  <c r="L33" i="7"/>
  <c r="L65" i="7"/>
  <c r="K51" i="7"/>
  <c r="K13" i="7"/>
  <c r="L37" i="7"/>
  <c r="L69" i="7"/>
  <c r="L53" i="7"/>
  <c r="K55" i="7"/>
  <c r="L11" i="7"/>
  <c r="L41" i="7"/>
  <c r="L73" i="7"/>
  <c r="K27" i="7"/>
  <c r="K59" i="7"/>
  <c r="L45" i="7"/>
  <c r="L77" i="7"/>
  <c r="K19" i="7"/>
  <c r="K30" i="7"/>
  <c r="K38" i="7"/>
  <c r="K46" i="7"/>
  <c r="K50" i="7"/>
  <c r="K54" i="7"/>
  <c r="K62" i="7"/>
  <c r="K66" i="7"/>
  <c r="K70" i="7"/>
  <c r="K74" i="7"/>
  <c r="K78" i="7"/>
  <c r="K12" i="7"/>
  <c r="K34" i="7"/>
  <c r="K42" i="7"/>
  <c r="K58" i="7"/>
  <c r="K32" i="7"/>
  <c r="K36" i="7"/>
  <c r="K40" i="7"/>
  <c r="K44" i="7"/>
  <c r="K48" i="7"/>
  <c r="K52" i="7"/>
  <c r="K56" i="7"/>
  <c r="K60" i="7"/>
  <c r="K64" i="7"/>
  <c r="K68" i="7"/>
  <c r="K72" i="7"/>
  <c r="K76" i="7"/>
  <c r="K80" i="7"/>
  <c r="K15" i="7"/>
  <c r="K17" i="7"/>
  <c r="K23" i="7"/>
  <c r="O24" i="7" l="1"/>
  <c r="O80" i="7" l="1"/>
  <c r="O79" i="7"/>
  <c r="O78" i="7"/>
  <c r="O77" i="7"/>
  <c r="O76" i="7"/>
  <c r="O75" i="7"/>
  <c r="O74" i="7"/>
  <c r="O73" i="7"/>
  <c r="O72" i="7"/>
  <c r="O71" i="7"/>
  <c r="O70" i="7"/>
  <c r="O69" i="7"/>
  <c r="O68" i="7"/>
  <c r="O67" i="7"/>
  <c r="O66" i="7"/>
  <c r="O65" i="7"/>
  <c r="O64" i="7"/>
  <c r="O63" i="7"/>
  <c r="O62" i="7"/>
  <c r="O61" i="7"/>
  <c r="O60" i="7"/>
  <c r="O59" i="7"/>
  <c r="O58" i="7"/>
  <c r="O57" i="7"/>
  <c r="O56" i="7"/>
  <c r="O55" i="7"/>
  <c r="O54" i="7"/>
  <c r="O53" i="7"/>
  <c r="O52" i="7"/>
  <c r="O51" i="7"/>
  <c r="O50" i="7"/>
  <c r="O49" i="7"/>
  <c r="O48" i="7"/>
  <c r="O47" i="7"/>
  <c r="O46" i="7"/>
  <c r="O45" i="7"/>
  <c r="O44" i="7"/>
  <c r="O43" i="7"/>
  <c r="O42" i="7"/>
  <c r="O41" i="7"/>
  <c r="O40" i="7"/>
  <c r="O39" i="7"/>
  <c r="O38" i="7"/>
  <c r="O37" i="7"/>
  <c r="O36" i="7"/>
  <c r="O35" i="7"/>
  <c r="O34" i="7"/>
  <c r="O33" i="7"/>
  <c r="O32" i="7"/>
  <c r="O31" i="7"/>
  <c r="O30" i="7"/>
  <c r="O29" i="7"/>
  <c r="O28" i="7"/>
  <c r="O27" i="7"/>
  <c r="O26" i="7"/>
  <c r="O25" i="7"/>
  <c r="O23" i="7"/>
  <c r="O22" i="7"/>
  <c r="O21" i="7"/>
  <c r="O20" i="7"/>
  <c r="O19" i="7"/>
  <c r="O18" i="7"/>
  <c r="O17" i="7"/>
  <c r="O16" i="7"/>
  <c r="O15" i="7"/>
  <c r="O14" i="7"/>
  <c r="O13" i="7"/>
  <c r="O12" i="7"/>
  <c r="O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tc={4CBC3DAD-172C-4F42-B3D1-87798C066BD4}</author>
  </authors>
  <commentList>
    <comment ref="L8" authorId="0" shapeId="0" xr:uid="{4CBC3DAD-172C-4F42-B3D1-87798C066BD4}">
      <text>
        <t xml:space="preserve">[Threaded comment]
Your version of Excel allows you to read this threaded comment; however, any edits to it will get removed if the file is opened in a newer version of Excel. Learn more: https://go.microsoft.com/fwlink/?linkid=870924
Comment:
    If a DEFAULT cost center should be established, enter that here.
If ALLOWED cost centers are needed, that will need to be collected via the Grant EIB process and not via this form.
</t>
      </text>
    </comment>
  </commentList>
</comments>
</file>

<file path=xl/sharedStrings.xml><?xml version="1.0" encoding="utf-8"?>
<sst xmlns="http://schemas.openxmlformats.org/spreadsheetml/2006/main" count="47042" uniqueCount="37620">
  <si>
    <t>Financial Tree Maintenance Request Form Instructions</t>
  </si>
  <si>
    <t>This is the roll up level. The parent must be exactly one level higher than the child.</t>
  </si>
  <si>
    <t xml:space="preserve"> B2-B4</t>
  </si>
  <si>
    <t xml:space="preserve"> A</t>
  </si>
  <si>
    <t>E</t>
  </si>
  <si>
    <t>F</t>
  </si>
  <si>
    <t>B</t>
  </si>
  <si>
    <t>Column on Form</t>
  </si>
  <si>
    <t>C</t>
  </si>
  <si>
    <r>
      <t xml:space="preserve">Typical TREE values:  </t>
    </r>
    <r>
      <rPr>
        <b/>
        <sz val="11"/>
        <color theme="1"/>
        <rFont val="Times New Roman"/>
        <family val="1"/>
      </rPr>
      <t>BCM_ORG, BCM_PROJECT BCM_FUND_SRC RPT_ORG RPT_PROJECT RPT_PROGRAM</t>
    </r>
  </si>
  <si>
    <r>
      <t xml:space="preserve">Some agencies have other trees in addition to the ones listed above. </t>
    </r>
    <r>
      <rPr>
        <b/>
        <sz val="11"/>
        <color theme="1"/>
        <rFont val="Times New Roman"/>
        <family val="1"/>
      </rPr>
      <t>RPT _ORG</t>
    </r>
    <r>
      <rPr>
        <sz val="11"/>
        <color theme="1"/>
        <rFont val="Times New Roman"/>
        <family val="1"/>
      </rPr>
      <t xml:space="preserve"> tree is created when an agency wishes to rollup reports differently than the control budget on the </t>
    </r>
    <r>
      <rPr>
        <b/>
        <sz val="11"/>
        <color theme="1"/>
        <rFont val="Times New Roman"/>
        <family val="1"/>
      </rPr>
      <t>BCM_ORG</t>
    </r>
    <r>
      <rPr>
        <sz val="11"/>
        <color theme="1"/>
        <rFont val="Times New Roman"/>
        <family val="1"/>
      </rPr>
      <t xml:space="preserve"> tree.</t>
    </r>
  </si>
  <si>
    <r>
      <t>In addition, agencies may have trees indicating the fiscal year:</t>
    </r>
    <r>
      <rPr>
        <b/>
        <sz val="11"/>
        <color theme="1"/>
        <rFont val="Times New Roman"/>
        <family val="1"/>
      </rPr>
      <t xml:space="preserve"> BCM_ORG20XX, BCM_PROJECT20XX BCM_FUND_SRC20XX, BCM_PROJECT20XX,  BCM_FUND_SRC20XX</t>
    </r>
  </si>
  <si>
    <t>(This allows transactions for budget year 20XX to process with the current tree structure while building new trees for the new fiscal year).</t>
  </si>
  <si>
    <r>
      <t xml:space="preserve">Enter the </t>
    </r>
    <r>
      <rPr>
        <b/>
        <sz val="11"/>
        <color theme="1"/>
        <rFont val="Times New Roman"/>
        <family val="1"/>
      </rPr>
      <t>TREE</t>
    </r>
    <r>
      <rPr>
        <sz val="11"/>
        <color theme="1"/>
        <rFont val="Times New Roman"/>
        <family val="1"/>
      </rPr>
      <t xml:space="preserve"> to add the value to: </t>
    </r>
  </si>
  <si>
    <r>
      <t xml:space="preserve">Enter </t>
    </r>
    <r>
      <rPr>
        <b/>
        <sz val="11"/>
        <color theme="1"/>
        <rFont val="Times New Roman"/>
        <family val="1"/>
      </rPr>
      <t>BUSINESS UNIT</t>
    </r>
  </si>
  <si>
    <t>D</t>
  </si>
  <si>
    <r>
      <t xml:space="preserve">Enter the </t>
    </r>
    <r>
      <rPr>
        <b/>
        <sz val="11"/>
        <color theme="1"/>
        <rFont val="Times New Roman"/>
        <family val="1"/>
      </rPr>
      <t>VALUE</t>
    </r>
    <r>
      <rPr>
        <sz val="11"/>
        <color theme="1"/>
        <rFont val="Times New Roman"/>
        <family val="1"/>
      </rPr>
      <t xml:space="preserve"> to be added (org, project or fund source). The type of value (Org, Project or Fund Source) will indicate which tree in B above is needed.</t>
    </r>
  </si>
  <si>
    <r>
      <t xml:space="preserve">Enter </t>
    </r>
    <r>
      <rPr>
        <b/>
        <sz val="11"/>
        <color theme="1"/>
        <rFont val="Times New Roman"/>
        <family val="1"/>
      </rPr>
      <t>PARENT</t>
    </r>
    <r>
      <rPr>
        <sz val="11"/>
        <color theme="1"/>
        <rFont val="Times New Roman"/>
        <family val="1"/>
      </rPr>
      <t xml:space="preserve"> of the new value.</t>
    </r>
  </si>
  <si>
    <r>
      <t>(Examples of</t>
    </r>
    <r>
      <rPr>
        <b/>
        <sz val="11"/>
        <color theme="1"/>
        <rFont val="Times New Roman"/>
        <family val="1"/>
      </rPr>
      <t xml:space="preserve"> BCM_FUND_SRC</t>
    </r>
    <r>
      <rPr>
        <sz val="11"/>
        <color theme="1"/>
        <rFont val="Times New Roman"/>
        <family val="1"/>
      </rPr>
      <t xml:space="preserve"> parents:  </t>
    </r>
    <r>
      <rPr>
        <b/>
        <sz val="11"/>
        <color theme="1"/>
        <rFont val="Times New Roman"/>
        <family val="1"/>
      </rPr>
      <t>FED2</t>
    </r>
    <r>
      <rPr>
        <sz val="11"/>
        <color theme="1"/>
        <rFont val="Times New Roman"/>
        <family val="1"/>
      </rPr>
      <t xml:space="preserve">, </t>
    </r>
    <r>
      <rPr>
        <b/>
        <sz val="11"/>
        <color theme="1"/>
        <rFont val="Times New Roman"/>
        <family val="1"/>
      </rPr>
      <t>ST2</t>
    </r>
    <r>
      <rPr>
        <sz val="11"/>
        <color theme="1"/>
        <rFont val="Times New Roman"/>
        <family val="1"/>
      </rPr>
      <t xml:space="preserve">, </t>
    </r>
    <r>
      <rPr>
        <b/>
        <sz val="11"/>
        <color theme="1"/>
        <rFont val="Times New Roman"/>
        <family val="1"/>
      </rPr>
      <t>OTH2</t>
    </r>
    <r>
      <rPr>
        <sz val="11"/>
        <color theme="1"/>
        <rFont val="Times New Roman"/>
        <family val="1"/>
      </rPr>
      <t>)</t>
    </r>
  </si>
  <si>
    <r>
      <t xml:space="preserve">Select the </t>
    </r>
    <r>
      <rPr>
        <b/>
        <sz val="11"/>
        <color theme="1"/>
        <rFont val="Times New Roman"/>
        <family val="1"/>
      </rPr>
      <t>GASB54 FUND BALANCE CATEGORY</t>
    </r>
    <r>
      <rPr>
        <sz val="11"/>
        <color theme="1"/>
        <rFont val="Times New Roman"/>
        <family val="1"/>
      </rPr>
      <t xml:space="preserve"> from the drop-down list.</t>
    </r>
  </si>
  <si>
    <t>G</t>
  </si>
  <si>
    <r>
      <t>Enter the</t>
    </r>
    <r>
      <rPr>
        <b/>
        <sz val="11"/>
        <color theme="1"/>
        <rFont val="Times New Roman"/>
        <family val="1"/>
      </rPr>
      <t xml:space="preserve"> RATIONALE-FUND  BALANCE  CATEGORY</t>
    </r>
    <r>
      <rPr>
        <sz val="11"/>
        <color theme="1"/>
        <rFont val="Times New Roman"/>
        <family val="1"/>
      </rPr>
      <t xml:space="preserve"> for  Restricted,  Committed  and Assigned Fund Source Categories Only.</t>
    </r>
  </si>
  <si>
    <t>I</t>
  </si>
  <si>
    <t>https://www.cfda.gov</t>
  </si>
  <si>
    <r>
      <t xml:space="preserve">Enter the </t>
    </r>
    <r>
      <rPr>
        <b/>
        <i/>
        <sz val="11"/>
        <color theme="1"/>
        <rFont val="Times New Roman"/>
        <family val="1"/>
      </rPr>
      <t>current</t>
    </r>
    <r>
      <rPr>
        <sz val="11"/>
        <color theme="1"/>
        <rFont val="Times New Roman"/>
        <family val="1"/>
      </rPr>
      <t xml:space="preserve"> </t>
    </r>
    <r>
      <rPr>
        <b/>
        <sz val="11"/>
        <color theme="1"/>
        <rFont val="Times New Roman"/>
        <family val="1"/>
      </rPr>
      <t>FEDERAL CFDA NUMBER</t>
    </r>
    <r>
      <rPr>
        <sz val="11"/>
        <color theme="1"/>
        <rFont val="Times New Roman"/>
        <family val="1"/>
      </rPr>
      <t xml:space="preserve"> from program tab on federal website:</t>
    </r>
  </si>
  <si>
    <t>mailto:fscm@sao.ga.gov</t>
  </si>
  <si>
    <r>
      <t xml:space="preserve">Enter </t>
    </r>
    <r>
      <rPr>
        <b/>
        <sz val="11"/>
        <color theme="1"/>
        <rFont val="Times New Roman"/>
        <family val="1"/>
      </rPr>
      <t>NAME</t>
    </r>
    <r>
      <rPr>
        <sz val="11"/>
        <color theme="1"/>
        <rFont val="Times New Roman"/>
        <family val="1"/>
      </rPr>
      <t xml:space="preserve">, </t>
    </r>
    <r>
      <rPr>
        <b/>
        <sz val="11"/>
        <color theme="1"/>
        <rFont val="Times New Roman"/>
        <family val="1"/>
      </rPr>
      <t xml:space="preserve">PHONE NUMBER </t>
    </r>
    <r>
      <rPr>
        <sz val="11"/>
        <color theme="1"/>
        <rFont val="Times New Roman"/>
        <family val="1"/>
      </rPr>
      <t xml:space="preserve">and </t>
    </r>
    <r>
      <rPr>
        <b/>
        <sz val="11"/>
        <color theme="1"/>
        <rFont val="Times New Roman"/>
        <family val="1"/>
      </rPr>
      <t>EMAIL</t>
    </r>
  </si>
  <si>
    <r>
      <t>Enter</t>
    </r>
    <r>
      <rPr>
        <b/>
        <sz val="11"/>
        <color theme="1"/>
        <rFont val="Times New Roman"/>
        <family val="1"/>
      </rPr>
      <t xml:space="preserve"> LEVEL</t>
    </r>
    <r>
      <rPr>
        <sz val="11"/>
        <color theme="1"/>
        <rFont val="Times New Roman"/>
        <family val="1"/>
      </rPr>
      <t xml:space="preserve"> (on tree -column B) to add the new value. (</t>
    </r>
    <r>
      <rPr>
        <b/>
        <sz val="11"/>
        <color theme="1"/>
        <rFont val="Times New Roman"/>
        <family val="1"/>
      </rPr>
      <t xml:space="preserve">BD_ORG </t>
    </r>
    <r>
      <rPr>
        <sz val="11"/>
        <color theme="1"/>
        <rFont val="Times New Roman"/>
        <family val="1"/>
      </rPr>
      <t xml:space="preserve">and </t>
    </r>
    <r>
      <rPr>
        <b/>
        <sz val="11"/>
        <color theme="1"/>
        <rFont val="Times New Roman"/>
        <family val="1"/>
      </rPr>
      <t>BD_DETAIL</t>
    </r>
    <r>
      <rPr>
        <sz val="11"/>
        <color theme="1"/>
        <rFont val="Times New Roman"/>
        <family val="1"/>
      </rPr>
      <t xml:space="preserve"> are typical levels for fund source requests)</t>
    </r>
  </si>
  <si>
    <t>The Financial Tree Maintenance Form is located at:</t>
  </si>
  <si>
    <t>www.sao.georgia.gov/reporting-structure-and-chart-accounts</t>
  </si>
  <si>
    <t>FINANCIAL TREE MAINTENANCE REQUEST FORM</t>
  </si>
  <si>
    <t>Name</t>
  </si>
  <si>
    <t>Phone#</t>
  </si>
  <si>
    <t>Email</t>
  </si>
  <si>
    <t xml:space="preserve">Link to CFDA website: </t>
  </si>
  <si>
    <t>Tree Name</t>
  </si>
  <si>
    <t>Level Name</t>
  </si>
  <si>
    <t>Parent</t>
  </si>
  <si>
    <t xml:space="preserve">Enter   Program CFDA# </t>
  </si>
  <si>
    <t>Jane Doe</t>
  </si>
  <si>
    <t>xxx-xxx-xxxx</t>
  </si>
  <si>
    <t>jane.doe@xxx.xx.xxx</t>
  </si>
  <si>
    <t>yellow indicates fund source request portion of form</t>
  </si>
  <si>
    <t>BCM_FUND_SRC</t>
  </si>
  <si>
    <t>BD_ORG</t>
  </si>
  <si>
    <t>FED2</t>
  </si>
  <si>
    <t>Restricted</t>
  </si>
  <si>
    <t xml:space="preserve">Direct federal funds awarded to Georgia Emergency Management Agency by the Department of Homeland Security (DHS)/Federal Emergency Management Agency. </t>
  </si>
  <si>
    <t>(Crisis Counseling)</t>
  </si>
  <si>
    <t>Y</t>
  </si>
  <si>
    <t>RPT_PROGRAM</t>
  </si>
  <si>
    <t>PROG_1</t>
  </si>
  <si>
    <t>ALL</t>
  </si>
  <si>
    <t>02SA4</t>
  </si>
  <si>
    <t>STPY2</t>
  </si>
  <si>
    <t>Unassigned</t>
  </si>
  <si>
    <t>Direct federal funds</t>
  </si>
  <si>
    <t>FY18 LOW INC HOME ENRGY ASST</t>
  </si>
  <si>
    <t>N</t>
  </si>
  <si>
    <t>Current program published in the udated publication of the catalog after fund source was requested</t>
  </si>
  <si>
    <t>97CC3</t>
  </si>
  <si>
    <t>OTH2</t>
  </si>
  <si>
    <t>3rd party agreement-Fulton Co.</t>
  </si>
  <si>
    <t>Office of Child Advocate  contract with Judicial Council's Administrative Office of the Courts of Georgia .  OCA will be reimbursed after expenditures are made.</t>
  </si>
  <si>
    <t>FUNDING SOURCE DEFINITIONS</t>
  </si>
  <si>
    <t>FUNDING SOURCES</t>
  </si>
  <si>
    <t>TITLE</t>
  </si>
  <si>
    <t>CATEGORY</t>
  </si>
  <si>
    <t>NEED FOR EXPLANATION</t>
  </si>
  <si>
    <t>ADDITIONAL INFORMATION</t>
  </si>
  <si>
    <t>01</t>
  </si>
  <si>
    <t>through</t>
  </si>
  <si>
    <t>05</t>
  </si>
  <si>
    <t>State Funds</t>
  </si>
  <si>
    <t>No additional explanation required</t>
  </si>
  <si>
    <t>06</t>
  </si>
  <si>
    <t>N/A for governmental funds fund balance categorization</t>
  </si>
  <si>
    <t>07</t>
  </si>
  <si>
    <t>State Revenue Collections Funds</t>
  </si>
  <si>
    <t>By definition, any funds remaining in the State Revenue Collections fund at fiscal year end lapse to become State General Funds</t>
  </si>
  <si>
    <t>08</t>
  </si>
  <si>
    <t>Permanent Funds</t>
  </si>
  <si>
    <t>Nonspendable</t>
  </si>
  <si>
    <t>By definition, all fund balances remaining in permanent trust funds are required to be reported as Nonspendable for GAAP reporting.</t>
  </si>
  <si>
    <t>09</t>
  </si>
  <si>
    <t>Private Purpose Trust Funds</t>
  </si>
  <si>
    <t>10</t>
  </si>
  <si>
    <t>39</t>
  </si>
  <si>
    <t>All funds subject to federal grant agreements are considered to be Restricted for GAAP reporting.</t>
  </si>
  <si>
    <t>40</t>
  </si>
  <si>
    <t>97</t>
  </si>
  <si>
    <t>Other Funds</t>
  </si>
  <si>
    <t>Organization must select</t>
  </si>
  <si>
    <t>Explanation as to selection must be provided (see below) *</t>
  </si>
  <si>
    <t>* EXPLANATIONS AS TO SELECTION (See fund balance category definitions)</t>
  </si>
  <si>
    <t>EXPLANATION FOR CATEGORIZATION</t>
  </si>
  <si>
    <t xml:space="preserve">When amounts cannot be spent because they are either: </t>
  </si>
  <si>
    <t>o (a) not in spendable form (i.e., items that are not expected to be converted into cash) or</t>
  </si>
  <si>
    <t>o (b) legally or contractually required to be maintained intact</t>
  </si>
  <si>
    <t>o Code Section mandating collection of funds and specifying use of funds collected</t>
  </si>
  <si>
    <t>o Section of State of Georgia Constitution mandating collection of funds (general obligation bond funds, motor fuel funds, etc.)</t>
  </si>
  <si>
    <t>o Indicate that funds are received through a restricted donation</t>
  </si>
  <si>
    <r>
      <t xml:space="preserve">o The restricted fund balance category includes amounts that can be spent only for the </t>
    </r>
    <r>
      <rPr>
        <b/>
        <i/>
        <sz val="10"/>
        <rFont val="Times New Roman"/>
        <family val="1"/>
      </rPr>
      <t>specific purposes</t>
    </r>
    <r>
      <rPr>
        <sz val="10"/>
        <rFont val="Times New Roman"/>
        <family val="1"/>
      </rPr>
      <t xml:space="preserve"> stipulated by constitution, external resource providers, or through enabling legislation.</t>
    </r>
  </si>
  <si>
    <t>Committed</t>
  </si>
  <si>
    <t>o Code Section specifying use of funds collected</t>
  </si>
  <si>
    <t>Assigned</t>
  </si>
  <si>
    <t>o Funds are not lapsable on the statutory basis</t>
  </si>
  <si>
    <t>The residual amount of fund balance is reported as unassigned for balances that do not meet the above constraints (i.e. funds not restricted, committed or assigned).</t>
  </si>
  <si>
    <t>N/A</t>
  </si>
  <si>
    <t>o Funding Sources 09xxx Private Purpose Trust Funds</t>
  </si>
  <si>
    <t>`</t>
  </si>
  <si>
    <t>(See Fund Balance Instructions tab to determine category)</t>
  </si>
  <si>
    <t>(Examples of rationales include MOU with other GA state agency (assigned), code section specifying use of funds collected (committed), code section mandating collection and specifying use (restricted). See Fund Balance Instructions tab for additional information.)</t>
  </si>
  <si>
    <t>(Only for Fund Source Requests)</t>
  </si>
  <si>
    <r>
      <t xml:space="preserve">If </t>
    </r>
    <r>
      <rPr>
        <b/>
        <sz val="11"/>
        <color theme="1"/>
        <rFont val="Times New Roman"/>
        <family val="1"/>
      </rPr>
      <t>CFDA number</t>
    </r>
    <r>
      <rPr>
        <i/>
        <sz val="11"/>
        <color theme="1"/>
        <rFont val="Times New Roman"/>
        <family val="1"/>
      </rPr>
      <t xml:space="preserve"> </t>
    </r>
    <r>
      <rPr>
        <b/>
        <i/>
        <sz val="11"/>
        <color theme="1"/>
        <rFont val="Times New Roman"/>
        <family val="1"/>
      </rPr>
      <t>is</t>
    </r>
    <r>
      <rPr>
        <sz val="11"/>
        <color theme="1"/>
        <rFont val="Times New Roman"/>
        <family val="1"/>
      </rPr>
      <t xml:space="preserve"> located on </t>
    </r>
    <r>
      <rPr>
        <b/>
        <sz val="11"/>
        <color theme="1"/>
        <rFont val="Times New Roman"/>
        <family val="1"/>
      </rPr>
      <t>program tab</t>
    </r>
    <r>
      <rPr>
        <sz val="11"/>
        <color theme="1"/>
        <rFont val="Times New Roman"/>
        <family val="1"/>
      </rPr>
      <t xml:space="preserve"> of CFDA website, please indicate in </t>
    </r>
    <r>
      <rPr>
        <b/>
        <sz val="11"/>
        <color theme="1"/>
        <rFont val="Times New Roman"/>
        <family val="1"/>
      </rPr>
      <t>column J</t>
    </r>
    <r>
      <rPr>
        <sz val="11"/>
        <color theme="1"/>
        <rFont val="Times New Roman"/>
        <family val="1"/>
      </rPr>
      <t xml:space="preserve"> by selecting Y</t>
    </r>
    <r>
      <rPr>
        <b/>
        <sz val="11"/>
        <color theme="1"/>
        <rFont val="Times New Roman"/>
        <family val="1"/>
      </rPr>
      <t xml:space="preserve"> </t>
    </r>
    <r>
      <rPr>
        <sz val="11"/>
        <color theme="1"/>
        <rFont val="Times New Roman"/>
        <family val="1"/>
      </rPr>
      <t xml:space="preserve">from drop-down box. If CFDA number </t>
    </r>
    <r>
      <rPr>
        <b/>
        <i/>
        <sz val="11"/>
        <color theme="1"/>
        <rFont val="Times New Roman"/>
        <family val="1"/>
      </rPr>
      <t>can't</t>
    </r>
    <r>
      <rPr>
        <sz val="11"/>
        <color theme="1"/>
        <rFont val="Times New Roman"/>
        <family val="1"/>
      </rPr>
      <t xml:space="preserve">  be located on current program tab of CFDA website, but is listed in the </t>
    </r>
    <r>
      <rPr>
        <b/>
        <sz val="11"/>
        <color theme="1"/>
        <rFont val="Times New Roman"/>
        <family val="1"/>
      </rPr>
      <t>Historical Index tab</t>
    </r>
    <r>
      <rPr>
        <sz val="11"/>
        <color theme="1"/>
        <rFont val="Times New Roman"/>
        <family val="1"/>
      </rPr>
      <t xml:space="preserve">, please indicate in column J by selecting N from drop-down box. If N is selected please, include reason for using archived CFDA number in </t>
    </r>
    <r>
      <rPr>
        <b/>
        <sz val="11"/>
        <color theme="1"/>
        <rFont val="Times New Roman"/>
        <family val="1"/>
      </rPr>
      <t xml:space="preserve">column K. </t>
    </r>
  </si>
  <si>
    <t>3rd party agreement</t>
  </si>
  <si>
    <t>GSFIC bonds</t>
  </si>
  <si>
    <t>State funds</t>
  </si>
  <si>
    <t>Indirect federal funds</t>
  </si>
  <si>
    <t>Matching funds</t>
  </si>
  <si>
    <t>Motor Fuel Funds</t>
  </si>
  <si>
    <t>https://beta.sam.gov/</t>
  </si>
  <si>
    <t>Is CFDA# listed on the current program catalog?  (Y/N)</t>
  </si>
  <si>
    <r>
      <t xml:space="preserve">Enter the </t>
    </r>
    <r>
      <rPr>
        <b/>
        <sz val="11"/>
        <color theme="1"/>
        <rFont val="Times New Roman"/>
        <family val="1"/>
      </rPr>
      <t>SPECIFIC PURPOSE</t>
    </r>
    <r>
      <rPr>
        <sz val="11"/>
        <color theme="1"/>
        <rFont val="Times New Roman"/>
        <family val="1"/>
      </rPr>
      <t xml:space="preserve"> for Restricted, Committed and Assigned Fund Source Categories Only. </t>
    </r>
  </si>
  <si>
    <t>Enabling legislation</t>
  </si>
  <si>
    <t>Constitutional restrictions</t>
  </si>
  <si>
    <t>N/A- Private Purpose Trust funds</t>
  </si>
  <si>
    <t>Restricted donations</t>
  </si>
  <si>
    <t>Provide any other additional information that SAO may need to know to process this request.</t>
  </si>
  <si>
    <t xml:space="preserve"> J - K </t>
  </si>
  <si>
    <r>
      <t xml:space="preserve"> H </t>
    </r>
    <r>
      <rPr>
        <b/>
        <sz val="11"/>
        <color rgb="FFFF0000"/>
        <rFont val="Times New Roman"/>
        <family val="1"/>
      </rPr>
      <t xml:space="preserve"> </t>
    </r>
  </si>
  <si>
    <r>
      <t xml:space="preserve"> </t>
    </r>
    <r>
      <rPr>
        <sz val="12"/>
        <color theme="1"/>
        <rFont val="Times New Roman"/>
        <family val="1"/>
      </rPr>
      <t xml:space="preserve">If cell is </t>
    </r>
    <r>
      <rPr>
        <b/>
        <sz val="14"/>
        <color rgb="FFFF0000"/>
        <rFont val="Times New Roman"/>
        <family val="1"/>
      </rPr>
      <t>RED</t>
    </r>
    <r>
      <rPr>
        <sz val="12"/>
        <color theme="1"/>
        <rFont val="Times New Roman"/>
        <family val="1"/>
      </rPr>
      <t xml:space="preserve"> data must be entered for approval.</t>
    </r>
    <r>
      <rPr>
        <sz val="11"/>
        <color theme="1"/>
        <rFont val="Times New Roman"/>
        <family val="1"/>
      </rPr>
      <t xml:space="preserve">                                                                                                                                                                                                                                                                                         (Examples of Specific Purpose include: Emission Regulation, Jasper Ocean Terminal Project, Road Beautification etc. Anything providing more detail on use of funds).</t>
    </r>
  </si>
  <si>
    <r>
      <t xml:space="preserve">Rationale for Fund Balance Category </t>
    </r>
    <r>
      <rPr>
        <b/>
        <i/>
        <sz val="10"/>
        <rFont val="Arial"/>
        <family val="2"/>
      </rPr>
      <t>(drop-down list</t>
    </r>
    <r>
      <rPr>
        <b/>
        <sz val="10"/>
        <rFont val="Arial"/>
        <family val="2"/>
      </rPr>
      <t>)</t>
    </r>
  </si>
  <si>
    <r>
      <rPr>
        <b/>
        <sz val="8"/>
        <color rgb="FFFF0000"/>
        <rFont val="Arial"/>
        <family val="2"/>
      </rPr>
      <t xml:space="preserve">(If Assigned, Committed, or Restricted is selected, please provide supporting documentation with initial fund source application.)
</t>
    </r>
    <r>
      <rPr>
        <b/>
        <sz val="10"/>
        <rFont val="Arial"/>
        <family val="2"/>
      </rPr>
      <t xml:space="preserve">
Fund Balance Category </t>
    </r>
    <r>
      <rPr>
        <b/>
        <i/>
        <sz val="10"/>
        <rFont val="Arial"/>
        <family val="2"/>
      </rPr>
      <t>(drop-down list)</t>
    </r>
  </si>
  <si>
    <r>
      <t xml:space="preserve">To </t>
    </r>
    <r>
      <rPr>
        <b/>
        <i/>
        <sz val="11"/>
        <color theme="1"/>
        <rFont val="Times New Roman"/>
        <family val="1"/>
      </rPr>
      <t>expedite</t>
    </r>
    <r>
      <rPr>
        <sz val="11"/>
        <color theme="1"/>
        <rFont val="Times New Roman"/>
        <family val="1"/>
      </rPr>
      <t xml:space="preserve"> the approval process, please </t>
    </r>
    <r>
      <rPr>
        <b/>
        <sz val="11"/>
        <color theme="1"/>
        <rFont val="Times New Roman"/>
        <family val="1"/>
      </rPr>
      <t>COMPLETE ALL COLUMNS</t>
    </r>
    <r>
      <rPr>
        <sz val="11"/>
        <color theme="1"/>
        <rFont val="Times New Roman"/>
        <family val="1"/>
      </rPr>
      <t xml:space="preserve"> of the form and verify that values to be added are entered into TeamWorks - Design Chart fields. </t>
    </r>
    <r>
      <rPr>
        <sz val="11"/>
        <color rgb="FFFF0000"/>
        <rFont val="Times New Roman"/>
        <family val="1"/>
      </rPr>
      <t>The form should not be submitted with any red cells, and may be sent back for incompleteness or inaccuracies</t>
    </r>
    <r>
      <rPr>
        <sz val="11"/>
        <color theme="1"/>
        <rFont val="Times New Roman"/>
        <family val="1"/>
      </rPr>
      <t xml:space="preserve">. Review your tree maintenance request before sending to SAO then email completed form to SAO at address on left. For fund source requests, please include supporting documentation for restricted, committed, and assigned fund balance categories only. If you have any questions about TeamWorks financial trees, please contact the SAO Customer Service Center at (404) 657‐ 3956 or (888) 896‐7771 press option 1 and then option 1 again. Notify SAO Customer Service Center immediately if your request was not processed correctly. </t>
    </r>
  </si>
  <si>
    <t>Interagency contract/MOU</t>
  </si>
  <si>
    <t>Explanation as to purpose of funds or grant agreement.</t>
  </si>
  <si>
    <r>
      <rPr>
        <b/>
        <sz val="10"/>
        <color rgb="FFFF0000"/>
        <rFont val="Arial"/>
        <family val="2"/>
      </rPr>
      <t xml:space="preserve">(Please do not use acronyms.)
</t>
    </r>
    <r>
      <rPr>
        <b/>
        <sz val="10"/>
        <rFont val="Arial"/>
        <family val="2"/>
      </rPr>
      <t xml:space="preserve">
Specific Purpose of Fund Source</t>
    </r>
  </si>
  <si>
    <r>
      <rPr>
        <b/>
        <sz val="10"/>
        <color rgb="FFFF0000"/>
        <rFont val="Arial"/>
        <family val="2"/>
      </rPr>
      <t xml:space="preserve">(GDOT USE ONLY)
</t>
    </r>
    <r>
      <rPr>
        <b/>
        <sz val="10"/>
        <rFont val="Arial"/>
        <family val="2"/>
      </rPr>
      <t xml:space="preserve">
Parent</t>
    </r>
  </si>
  <si>
    <t>(Columns G through L only applicable for Fund Source Requests)</t>
  </si>
  <si>
    <t>Additional Comments</t>
  </si>
  <si>
    <r>
      <rPr>
        <b/>
        <sz val="10"/>
        <color rgb="FFFF0000"/>
        <rFont val="Arial"/>
        <family val="2"/>
      </rPr>
      <t xml:space="preserve"> (Please do not use acronyms.)</t>
    </r>
    <r>
      <rPr>
        <b/>
        <sz val="10"/>
        <rFont val="Arial"/>
        <family val="2"/>
      </rPr>
      <t xml:space="preserve">
Reason for using archived CFDA#</t>
    </r>
  </si>
  <si>
    <t>Business
Unit</t>
  </si>
  <si>
    <t>Value
to be
added</t>
  </si>
  <si>
    <t>Fund Balance Category</t>
  </si>
  <si>
    <t>CFDA current program log?</t>
  </si>
  <si>
    <t>Rationale list:</t>
  </si>
  <si>
    <t>Prepaids</t>
  </si>
  <si>
    <t>Inventory</t>
  </si>
  <si>
    <t>Permanent funds</t>
  </si>
  <si>
    <t>J</t>
  </si>
  <si>
    <r>
      <t xml:space="preserve">Enter the </t>
    </r>
    <r>
      <rPr>
        <b/>
        <sz val="11"/>
        <color theme="1"/>
        <rFont val="Times New Roman"/>
        <family val="1"/>
      </rPr>
      <t>DETAILS for RATIONALE</t>
    </r>
    <r>
      <rPr>
        <sz val="11"/>
        <color theme="1"/>
        <rFont val="Times New Roman"/>
        <family val="1"/>
      </rPr>
      <t xml:space="preserve"> for Restricted,  Committed, Nonspendable, and Assigned Fund Source Categories Only. </t>
    </r>
  </si>
  <si>
    <r>
      <t xml:space="preserve">Enter the </t>
    </r>
    <r>
      <rPr>
        <b/>
        <sz val="11"/>
        <color theme="1"/>
        <rFont val="Times New Roman"/>
        <family val="1"/>
      </rPr>
      <t>SPECIFIC PURPOSE</t>
    </r>
    <r>
      <rPr>
        <sz val="11"/>
        <color theme="1"/>
        <rFont val="Times New Roman"/>
        <family val="1"/>
      </rPr>
      <t xml:space="preserve"> for Restricted,  Committed, Nonspendable, and Assigned Fund Source Categories Only. </t>
    </r>
  </si>
  <si>
    <t>Fund Source / Program / Project to be Added</t>
  </si>
  <si>
    <t>Detail for Rationale (involved parties in the contract, specific OCGA)</t>
  </si>
  <si>
    <t xml:space="preserve">Funds awarded to Georgia Emergency Management Agency by the Department of Homeland Security (DHS)/Federal Emergency Management Agency. </t>
  </si>
  <si>
    <t>Hurricane Assistance to Affected Areas</t>
  </si>
  <si>
    <t>MOU with State Accounting Office</t>
  </si>
  <si>
    <t>Shared Services Agreement</t>
  </si>
  <si>
    <t>Agreement with Center for Disease Control</t>
  </si>
  <si>
    <t>Special Vaccines</t>
  </si>
  <si>
    <t>Cons III, IX, VI / OCGA 15-21-148</t>
  </si>
  <si>
    <t>Brain and Spinal Injury Trust Fund Donations</t>
  </si>
  <si>
    <t>01000</t>
  </si>
  <si>
    <t>01499</t>
  </si>
  <si>
    <t>60101</t>
  </si>
  <si>
    <t>May be retained, use specified</t>
  </si>
  <si>
    <t>OCGA 38-2-192</t>
  </si>
  <si>
    <t>ST2</t>
  </si>
  <si>
    <t>43005</t>
  </si>
  <si>
    <t>Armory Funds</t>
  </si>
  <si>
    <t>May be retained, use not specified</t>
  </si>
  <si>
    <t>Detail for Rationale (enter names of involved parties, specific OCGA, etc.)</t>
  </si>
  <si>
    <r>
      <rPr>
        <b/>
        <sz val="8"/>
        <color rgb="FFFF0000"/>
        <rFont val="Arial"/>
        <family val="2"/>
      </rPr>
      <t xml:space="preserve">(If Assigned, Committed, Nonspendable, or Restricted is selected, please provide supporting documentation with initial fund source application.)
</t>
    </r>
    <r>
      <rPr>
        <b/>
        <sz val="10"/>
        <rFont val="Arial"/>
        <family val="2"/>
      </rPr>
      <t xml:space="preserve">
Fund Balance Classification </t>
    </r>
    <r>
      <rPr>
        <b/>
        <i/>
        <sz val="10"/>
        <rFont val="Arial"/>
        <family val="2"/>
      </rPr>
      <t>(drop-down list)</t>
    </r>
  </si>
  <si>
    <t>GAAP Classification (GAAP)  See Fund Balance Instructions tab  for Details</t>
  </si>
  <si>
    <r>
      <t xml:space="preserve">Select the </t>
    </r>
    <r>
      <rPr>
        <b/>
        <sz val="11"/>
        <color theme="1"/>
        <rFont val="Times New Roman"/>
        <family val="1"/>
      </rPr>
      <t>GAAP FUND BALANCE CLASSIFICATION</t>
    </r>
    <r>
      <rPr>
        <sz val="11"/>
        <color theme="1"/>
        <rFont val="Times New Roman"/>
        <family val="1"/>
      </rPr>
      <t xml:space="preserve"> from the drop-down list.</t>
    </r>
  </si>
  <si>
    <r>
      <t xml:space="preserve">Rationale for Fund Balance Classification </t>
    </r>
    <r>
      <rPr>
        <b/>
        <i/>
        <sz val="10"/>
        <rFont val="Arial"/>
        <family val="2"/>
      </rPr>
      <t>(drop-down list</t>
    </r>
    <r>
      <rPr>
        <b/>
        <sz val="10"/>
        <rFont val="Arial"/>
        <family val="2"/>
      </rPr>
      <t>)</t>
    </r>
  </si>
  <si>
    <t xml:space="preserve">Refer to link below for State Reporting Entity and GAAP Funds included in Primary Government: </t>
  </si>
  <si>
    <r>
      <t xml:space="preserve">o Type of 3rd party agreement constraining funds - contract, grant, etc. 3rd party agreements encompass agreements with organizations </t>
    </r>
    <r>
      <rPr>
        <b/>
        <sz val="10"/>
        <rFont val="Times New Roman"/>
        <family val="1"/>
      </rPr>
      <t>inside</t>
    </r>
    <r>
      <rPr>
        <sz val="10"/>
        <rFont val="Times New Roman"/>
        <family val="1"/>
      </rPr>
      <t xml:space="preserve"> the State's Primary Government (PG) which generally </t>
    </r>
    <r>
      <rPr>
        <b/>
        <sz val="10"/>
        <rFont val="Times New Roman"/>
        <family val="1"/>
      </rPr>
      <t>exclude</t>
    </r>
    <r>
      <rPr>
        <sz val="10"/>
        <rFont val="Times New Roman"/>
        <family val="1"/>
      </rPr>
      <t xml:space="preserve"> agreements with Component Units and entities outside of State of Georgia.</t>
    </r>
  </si>
  <si>
    <r>
      <t xml:space="preserve"> </t>
    </r>
    <r>
      <rPr>
        <sz val="12"/>
        <color theme="1"/>
        <rFont val="Times New Roman"/>
        <family val="1"/>
      </rPr>
      <t xml:space="preserve">If cell is </t>
    </r>
    <r>
      <rPr>
        <b/>
        <sz val="14"/>
        <color rgb="FFFF0000"/>
        <rFont val="Times New Roman"/>
        <family val="1"/>
      </rPr>
      <t>RED</t>
    </r>
    <r>
      <rPr>
        <sz val="12"/>
        <color theme="1"/>
        <rFont val="Times New Roman"/>
        <family val="1"/>
      </rPr>
      <t xml:space="preserve"> data must be entered prior to submitting request.</t>
    </r>
    <r>
      <rPr>
        <sz val="11"/>
        <color theme="1"/>
        <rFont val="Times New Roman"/>
        <family val="1"/>
      </rPr>
      <t xml:space="preserve">                                                                                                                                                                                                                                                                                         (Examples of Specific Purpose include: Emission Regulation, Jasper Ocean Terminal Project, Road Beautification etc. Anything providing more detail on use of funds). </t>
    </r>
    <r>
      <rPr>
        <b/>
        <sz val="12"/>
        <color theme="1"/>
        <rFont val="Times New Roman"/>
        <family val="1"/>
      </rPr>
      <t>See Fund Balance Instructions tab for additional information</t>
    </r>
    <r>
      <rPr>
        <sz val="11"/>
        <color theme="1"/>
        <rFont val="Times New Roman"/>
        <family val="1"/>
      </rPr>
      <t>.</t>
    </r>
  </si>
  <si>
    <r>
      <t xml:space="preserve">(Examples of rationales include MOU with other GA state agency (assigned), code section specifying use of funds collected (committed), code section mandating collection </t>
    </r>
    <r>
      <rPr>
        <b/>
        <sz val="11"/>
        <color theme="1"/>
        <rFont val="Times New Roman"/>
        <family val="1"/>
      </rPr>
      <t>AND</t>
    </r>
    <r>
      <rPr>
        <sz val="11"/>
        <color theme="1"/>
        <rFont val="Times New Roman"/>
        <family val="1"/>
      </rPr>
      <t xml:space="preserve"> specifying use (restricted). </t>
    </r>
    <r>
      <rPr>
        <b/>
        <sz val="12"/>
        <color theme="1"/>
        <rFont val="Times New Roman"/>
        <family val="1"/>
      </rPr>
      <t>See Fund Balance Instructions tab for additional information</t>
    </r>
    <r>
      <rPr>
        <sz val="11"/>
        <color theme="1"/>
        <rFont val="Times New Roman"/>
        <family val="1"/>
      </rPr>
      <t>.</t>
    </r>
  </si>
  <si>
    <t>Is this a Fund source Request? Y/N</t>
  </si>
  <si>
    <t>(Columns G through M only applicable for Fund Source Requests)</t>
  </si>
  <si>
    <t xml:space="preserve"> B</t>
  </si>
  <si>
    <t>K</t>
  </si>
  <si>
    <t>Please indicate in column B by selecting "Y" OR "N" from drop-down box</t>
  </si>
  <si>
    <r>
      <t>Is this a</t>
    </r>
    <r>
      <rPr>
        <b/>
        <sz val="11"/>
        <color theme="1"/>
        <rFont val="Times New Roman"/>
        <family val="1"/>
      </rPr>
      <t xml:space="preserve"> FUND SOURCE REQUEST? </t>
    </r>
    <r>
      <rPr>
        <sz val="11"/>
        <color theme="1"/>
        <rFont val="Times New Roman"/>
        <family val="1"/>
      </rPr>
      <t>Y/N</t>
    </r>
  </si>
  <si>
    <r>
      <t xml:space="preserve">Enter </t>
    </r>
    <r>
      <rPr>
        <b/>
        <sz val="11"/>
        <color theme="1"/>
        <rFont val="Times New Roman"/>
        <family val="1"/>
      </rPr>
      <t>PARENT</t>
    </r>
    <r>
      <rPr>
        <sz val="11"/>
        <color theme="1"/>
        <rFont val="Times New Roman"/>
        <family val="1"/>
      </rPr>
      <t xml:space="preserve"> of the new value </t>
    </r>
  </si>
  <si>
    <t xml:space="preserve"> C2-C4</t>
  </si>
  <si>
    <r>
      <t xml:space="preserve">Enter the </t>
    </r>
    <r>
      <rPr>
        <b/>
        <sz val="11"/>
        <color theme="1"/>
        <rFont val="Times New Roman"/>
        <family val="1"/>
      </rPr>
      <t>TREE NAME</t>
    </r>
    <r>
      <rPr>
        <sz val="11"/>
        <color theme="1"/>
        <rFont val="Times New Roman"/>
        <family val="1"/>
      </rPr>
      <t xml:space="preserve"> to add the value to </t>
    </r>
  </si>
  <si>
    <r>
      <t xml:space="preserve">Some agencies have other trees in addition to the ones listed above. </t>
    </r>
    <r>
      <rPr>
        <b/>
        <sz val="11"/>
        <color theme="1"/>
        <rFont val="Times New Roman"/>
        <family val="1"/>
      </rPr>
      <t>RPT _ORG</t>
    </r>
    <r>
      <rPr>
        <sz val="11"/>
        <color theme="1"/>
        <rFont val="Times New Roman"/>
        <family val="1"/>
      </rPr>
      <t xml:space="preserve"> tree is created when an agency wishes to rollup reports differently than the control budget on the </t>
    </r>
    <r>
      <rPr>
        <b/>
        <sz val="11"/>
        <color theme="1"/>
        <rFont val="Times New Roman"/>
        <family val="1"/>
      </rPr>
      <t>BCM_ORG</t>
    </r>
    <r>
      <rPr>
        <sz val="11"/>
        <color theme="1"/>
        <rFont val="Times New Roman"/>
        <family val="1"/>
      </rPr>
      <t xml:space="preserve"> tree. In addition, agencies may have trees indicating the fiscal year such as the following: </t>
    </r>
    <r>
      <rPr>
        <b/>
        <sz val="11"/>
        <color theme="1"/>
        <rFont val="Times New Roman"/>
        <family val="1"/>
      </rPr>
      <t>BCM_ORG20XX, BCM_PROJECT20XX BCM_FUND_SRC20XX, BCM_PROJECT20XX,  BCM_FUND_SRC20XX</t>
    </r>
  </si>
  <si>
    <r>
      <t>Enter the</t>
    </r>
    <r>
      <rPr>
        <b/>
        <sz val="11"/>
        <color theme="1"/>
        <rFont val="Times New Roman"/>
        <family val="1"/>
      </rPr>
      <t xml:space="preserve"> VALUE TO BE ADDED</t>
    </r>
    <r>
      <rPr>
        <sz val="11"/>
        <color theme="1"/>
        <rFont val="Times New Roman"/>
        <family val="1"/>
      </rPr>
      <t xml:space="preserve"> (fund source, program, or project). The type of value (fund source, program, or project) will indicate which tree in C above is needed.</t>
    </r>
  </si>
  <si>
    <r>
      <t>Enter the</t>
    </r>
    <r>
      <rPr>
        <b/>
        <sz val="11"/>
        <color theme="1"/>
        <rFont val="Times New Roman"/>
        <family val="1"/>
      </rPr>
      <t xml:space="preserve"> RATIONALE-FUND  BALANCE  CLASSIFICATION</t>
    </r>
    <r>
      <rPr>
        <sz val="11"/>
        <color theme="1"/>
        <rFont val="Times New Roman"/>
        <family val="1"/>
      </rPr>
      <t xml:space="preserve"> for  Restricted,  Committed, Nonspendable, and Assigned Fund Source Categories Only. </t>
    </r>
  </si>
  <si>
    <r>
      <t>Enter</t>
    </r>
    <r>
      <rPr>
        <b/>
        <sz val="11"/>
        <color theme="1"/>
        <rFont val="Times New Roman"/>
        <family val="1"/>
      </rPr>
      <t xml:space="preserve"> LEVEL NAME</t>
    </r>
    <r>
      <rPr>
        <sz val="11"/>
        <color theme="1"/>
        <rFont val="Times New Roman"/>
        <family val="1"/>
      </rPr>
      <t xml:space="preserve"> (on tree -column C) to add the new value. (</t>
    </r>
    <r>
      <rPr>
        <b/>
        <sz val="11"/>
        <color theme="1"/>
        <rFont val="Times New Roman"/>
        <family val="1"/>
      </rPr>
      <t xml:space="preserve">BD_ORG </t>
    </r>
    <r>
      <rPr>
        <sz val="11"/>
        <color theme="1"/>
        <rFont val="Times New Roman"/>
        <family val="1"/>
      </rPr>
      <t xml:space="preserve">and </t>
    </r>
    <r>
      <rPr>
        <b/>
        <sz val="11"/>
        <color theme="1"/>
        <rFont val="Times New Roman"/>
        <family val="1"/>
      </rPr>
      <t>BD_DETAIL</t>
    </r>
    <r>
      <rPr>
        <sz val="11"/>
        <color theme="1"/>
        <rFont val="Times New Roman"/>
        <family val="1"/>
      </rPr>
      <t xml:space="preserve"> are typical levels for fund source requests)</t>
    </r>
  </si>
  <si>
    <t xml:space="preserve">•   Dropdown boxes for selection convenience. </t>
  </si>
  <si>
    <t xml:space="preserve">•   Conditional formatting to prompt data entry for required fields. </t>
  </si>
  <si>
    <t xml:space="preserve">•   Fund Balance Instructions tab has been updated to provide clarity. </t>
  </si>
  <si>
    <t xml:space="preserve">If you make a mistake while inputting the data, please delete erroneous row(s).
Begin again on the next row to allow all dropdown boxes, conditional formatting, and formulas to work properly.  </t>
  </si>
  <si>
    <r>
      <rPr>
        <sz val="12"/>
        <color theme="1"/>
        <rFont val="Times New Roman"/>
        <family val="1"/>
      </rPr>
      <t xml:space="preserve">If cell is </t>
    </r>
    <r>
      <rPr>
        <b/>
        <sz val="14"/>
        <color rgb="FFFF0000"/>
        <rFont val="Times New Roman"/>
        <family val="1"/>
      </rPr>
      <t>RED</t>
    </r>
    <r>
      <rPr>
        <sz val="12"/>
        <color theme="1"/>
        <rFont val="Times New Roman"/>
        <family val="1"/>
      </rPr>
      <t xml:space="preserve"> data must be entered prior to submitting request. </t>
    </r>
    <r>
      <rPr>
        <sz val="11"/>
        <color theme="1"/>
        <rFont val="Times New Roman"/>
        <family val="1"/>
      </rPr>
      <t xml:space="preserve">                                                                                                                                                                                                                                                     (Examples of Details for Rationale include: O.G.C.A code, Cons III, IX, VI / OCGA 15-21-148, DCH Prepaid Items, MOU with State Accounting Office. Anything providing more detail on use of funds) </t>
    </r>
    <r>
      <rPr>
        <b/>
        <sz val="12"/>
        <color theme="1"/>
        <rFont val="Times New Roman"/>
        <family val="1"/>
      </rPr>
      <t>See Fund Balance Instructions tab for additional information</t>
    </r>
    <r>
      <rPr>
        <sz val="11"/>
        <color theme="1"/>
        <rFont val="Times New Roman"/>
        <family val="1"/>
      </rPr>
      <t xml:space="preserve">.  </t>
    </r>
  </si>
  <si>
    <r>
      <t xml:space="preserve">There have been many changes made to this form. The form has formulas and conditional formatting which required it to be downloaded from the SAO website (link to form is below instructions) </t>
    </r>
    <r>
      <rPr>
        <u/>
        <sz val="14"/>
        <color rgb="FF000000"/>
        <rFont val="Times New Roman"/>
        <family val="1"/>
      </rPr>
      <t xml:space="preserve">with every new Fund Source request </t>
    </r>
    <r>
      <rPr>
        <sz val="14"/>
        <color rgb="FF000000"/>
        <rFont val="Times New Roman"/>
        <family val="1"/>
      </rPr>
      <t xml:space="preserve">to ensure the integrity of the form. Please read instructions in its entirety before proceeding. This form's enhancements include: </t>
    </r>
  </si>
  <si>
    <t>The Financial Tree Maintenance Form is located at the following link:</t>
  </si>
  <si>
    <r>
      <t xml:space="preserve">o Type of 3rd party agreement constraining funds - contract, grant, etc.  3rd party agreements encompass agreements with organizations </t>
    </r>
    <r>
      <rPr>
        <b/>
        <sz val="10"/>
        <rFont val="Times New Roman"/>
        <family val="1"/>
      </rPr>
      <t>outside</t>
    </r>
    <r>
      <rPr>
        <sz val="10"/>
        <rFont val="Times New Roman"/>
        <family val="1"/>
      </rPr>
      <t xml:space="preserve"> the State's Primary Government (PG) which generally</t>
    </r>
    <r>
      <rPr>
        <b/>
        <sz val="10"/>
        <rFont val="Times New Roman"/>
        <family val="1"/>
      </rPr>
      <t xml:space="preserve"> include</t>
    </r>
    <r>
      <rPr>
        <sz val="10"/>
        <rFont val="Times New Roman"/>
        <family val="1"/>
      </rPr>
      <t xml:space="preserve"> agreements with Component Units and entities outside of State of Georgia.</t>
    </r>
  </si>
  <si>
    <r>
      <t xml:space="preserve">o The committed fund balance category includes amounts that can be used only for the </t>
    </r>
    <r>
      <rPr>
        <b/>
        <i/>
        <sz val="10"/>
        <rFont val="Times New Roman"/>
        <family val="1"/>
      </rPr>
      <t>specific purposes</t>
    </r>
    <r>
      <rPr>
        <sz val="10"/>
        <rFont val="Times New Roman"/>
        <family val="1"/>
      </rPr>
      <t xml:space="preserve"> determined by a formal action of the government's highest level of  decision-making authority. (i.e. Formal Board Resolutions, Legislative authority, etc.)</t>
    </r>
  </si>
  <si>
    <r>
      <t xml:space="preserve">o Amounts in the assigned fund balance category are intended to be used by the government for </t>
    </r>
    <r>
      <rPr>
        <b/>
        <i/>
        <sz val="10"/>
        <rFont val="Times New Roman"/>
        <family val="1"/>
      </rPr>
      <t>specific purposes</t>
    </r>
    <r>
      <rPr>
        <sz val="10"/>
        <rFont val="Times New Roman"/>
        <family val="1"/>
      </rPr>
      <t xml:space="preserve"> but do not meet the criteria to be classified as restricted or committed. (i.e. Management Mandate)</t>
    </r>
  </si>
  <si>
    <t>(For Federal Fund Source Requests Only)</t>
  </si>
  <si>
    <r>
      <t xml:space="preserve">To </t>
    </r>
    <r>
      <rPr>
        <b/>
        <i/>
        <sz val="11"/>
        <color theme="1"/>
        <rFont val="Times New Roman"/>
        <family val="1"/>
      </rPr>
      <t>expedite</t>
    </r>
    <r>
      <rPr>
        <sz val="11"/>
        <color theme="1"/>
        <rFont val="Times New Roman"/>
        <family val="1"/>
      </rPr>
      <t xml:space="preserve"> the approval process, please </t>
    </r>
    <r>
      <rPr>
        <b/>
        <sz val="11"/>
        <color theme="1"/>
        <rFont val="Times New Roman"/>
        <family val="1"/>
      </rPr>
      <t>COMPLETE ALL COLUMNS</t>
    </r>
    <r>
      <rPr>
        <sz val="11"/>
        <color theme="1"/>
        <rFont val="Times New Roman"/>
        <family val="1"/>
      </rPr>
      <t xml:space="preserve"> of the form and verify that values to be added are entered into TeamWorks - Design Chart fields.  Review your tree maintenance request before sending, then email completed form to SAO at address on left. </t>
    </r>
    <r>
      <rPr>
        <b/>
        <sz val="11"/>
        <color theme="1"/>
        <rFont val="Times New Roman"/>
        <family val="1"/>
      </rPr>
      <t>For fund source requests, please include supporting documentation for restricted, committed, nonspendable and assigned fund balance categories.</t>
    </r>
    <r>
      <rPr>
        <sz val="11"/>
        <color theme="1"/>
        <rFont val="Times New Roman"/>
        <family val="1"/>
      </rPr>
      <t xml:space="preserve"> If you have any questions about TeamWorks financial trees, please contact the SAO Customer Service Center at (404) 657‐ 3956 or (888) 896‐7771 press option 1 and then option 1 again. Notify SAO Customer Service Center immediately if your request was not processed correctly.</t>
    </r>
    <r>
      <rPr>
        <b/>
        <sz val="12"/>
        <color rgb="FFFF0000"/>
        <rFont val="Times New Roman"/>
        <family val="1"/>
      </rPr>
      <t xml:space="preserve"> 
The form should not be submitted with any red cells, and WILL be sent back for incompleteness or inaccuracies.</t>
    </r>
  </si>
  <si>
    <r>
      <rPr>
        <sz val="11"/>
        <color rgb="FFFF0000"/>
        <rFont val="Times New Roman"/>
        <family val="1"/>
      </rPr>
      <t>If Assigned, Committed, Nonspendable, or Restricted is selected, please provide supporting documentation with initial fund source application.</t>
    </r>
    <r>
      <rPr>
        <sz val="11"/>
        <color theme="1"/>
        <rFont val="Times New Roman"/>
        <family val="1"/>
      </rPr>
      <t xml:space="preserve">  (See Fund Balance Instructions tab to determine classification)</t>
    </r>
  </si>
  <si>
    <t>N/A- TCSG</t>
  </si>
  <si>
    <t>N/A- ISF or BTA</t>
  </si>
  <si>
    <t>https://sao.georgia.gov/document/document/fiduciary-activities-evaluation/download</t>
  </si>
  <si>
    <r>
      <t>(Examples of</t>
    </r>
    <r>
      <rPr>
        <b/>
        <sz val="11"/>
        <color theme="1"/>
        <rFont val="Times New Roman"/>
        <family val="1"/>
      </rPr>
      <t xml:space="preserve"> BCM_FUND_SRC</t>
    </r>
    <r>
      <rPr>
        <sz val="11"/>
        <color theme="1"/>
        <rFont val="Times New Roman"/>
        <family val="1"/>
      </rPr>
      <t xml:space="preserve"> parents:  </t>
    </r>
    <r>
      <rPr>
        <b/>
        <sz val="11"/>
        <color theme="1"/>
        <rFont val="Times New Roman"/>
        <family val="1"/>
      </rPr>
      <t>FED2</t>
    </r>
    <r>
      <rPr>
        <sz val="11"/>
        <color theme="1"/>
        <rFont val="Times New Roman"/>
        <family val="1"/>
      </rPr>
      <t xml:space="preserve">, </t>
    </r>
    <r>
      <rPr>
        <b/>
        <sz val="11"/>
        <color theme="1"/>
        <rFont val="Times New Roman"/>
        <family val="1"/>
      </rPr>
      <t>ST2</t>
    </r>
    <r>
      <rPr>
        <sz val="11"/>
        <color theme="1"/>
        <rFont val="Times New Roman"/>
        <family val="1"/>
      </rPr>
      <t xml:space="preserve">, </t>
    </r>
    <r>
      <rPr>
        <b/>
        <sz val="11"/>
        <color theme="1"/>
        <rFont val="Times New Roman"/>
        <family val="1"/>
      </rPr>
      <t>OTH2, YFED2</t>
    </r>
    <r>
      <rPr>
        <sz val="11"/>
        <color theme="1"/>
        <rFont val="Times New Roman"/>
        <family val="1"/>
      </rPr>
      <t>)</t>
    </r>
  </si>
  <si>
    <t>State Appropriations</t>
  </si>
  <si>
    <t>This fund source should be used to account for appropriated State funds.</t>
  </si>
  <si>
    <t>02</t>
  </si>
  <si>
    <t>Prior Year State Funds</t>
  </si>
  <si>
    <t>Fund sources in this range should be used to account for State funds carried over from the prior year.</t>
  </si>
  <si>
    <t>03</t>
  </si>
  <si>
    <t>Tobacco Funds</t>
  </si>
  <si>
    <t>Fund sources in this range should be used to account for tobacco settlement funds. At fiscal year end, residual fund balances should be reserved at the Office of the State Treasurer in account 337010. Residual fund balances, equity and/or net assets should be disclosed as surplus at all other State organizations included within the Appropriations Act. When reporting surplus to OPB, Tobacco Funds should be segregated from general State surplus.</t>
  </si>
  <si>
    <t>04</t>
  </si>
  <si>
    <t>Redistribution</t>
  </si>
  <si>
    <t>Fund sources in this range should be used to pool transactions for subsequent distribution to other fund sources.</t>
  </si>
  <si>
    <t>Fund sources in this range should be used to account for Governor’s Emergency Funds.</t>
  </si>
  <si>
    <t>29</t>
  </si>
  <si>
    <t>Federal Direct Funds</t>
  </si>
  <si>
    <t>30</t>
  </si>
  <si>
    <t>Federal Indirect Funds</t>
  </si>
  <si>
    <t>59</t>
  </si>
  <si>
    <t>60</t>
  </si>
  <si>
    <t>89</t>
  </si>
  <si>
    <t>Fund sources in this range should be used to account for funds for which none of the above fund sources apply. Funds included in this range should also be unrestricted as to purpose and should not be received from organizations included in the State reporting entity.</t>
  </si>
  <si>
    <t>90</t>
  </si>
  <si>
    <t>Intra State Organization -
Non Federal</t>
  </si>
  <si>
    <t>Fund sources in this range should be used to account for nonfederal funds received from organizations included within the State reporting entity.</t>
  </si>
  <si>
    <t>Direct Federal Relief -COVID</t>
  </si>
  <si>
    <t>Indirect Federal Relief -COVID</t>
  </si>
  <si>
    <t>YFED2</t>
  </si>
  <si>
    <t>Custodial funds (formerly Agency Funds)</t>
  </si>
  <si>
    <t>Custodial Funds (Formerly Agency Funds)</t>
  </si>
  <si>
    <t>N/A- Custodial funds (formerly Agency Funds)</t>
  </si>
  <si>
    <t>o Technical College System of Georgia (TCSG)</t>
  </si>
  <si>
    <t>o Internal Service Funds (ISF)</t>
  </si>
  <si>
    <t>o Business Type Activities (BTA)</t>
  </si>
  <si>
    <t>o Funding Sources 06xxx Custodial (Formerly Agency) Funds</t>
  </si>
  <si>
    <t>Governor’s Emergency Funds</t>
  </si>
  <si>
    <t>3Y999</t>
  </si>
  <si>
    <t>Coronavirus Aid, Relief, and Economic Security (CARES) Act</t>
  </si>
  <si>
    <t>Other  – Non Federal</t>
  </si>
  <si>
    <t>COVID list:</t>
  </si>
  <si>
    <t>Is this a Fund source for COVID Relief Acts 
(drop-down list)</t>
  </si>
  <si>
    <t>Coronavirus Preparedness Response (CPRSA) Act</t>
  </si>
  <si>
    <t>COVID Relief Act</t>
  </si>
  <si>
    <t>COVID Relief Act - Mental and substance use treatment</t>
  </si>
  <si>
    <t xml:space="preserve">Yes, CARE Act </t>
  </si>
  <si>
    <t>Yes, Families First Coronavirus Response (FFCRA) Act</t>
  </si>
  <si>
    <t>Yes, Coronavirus Preparedness Response (CPRSA) Act</t>
  </si>
  <si>
    <t>No</t>
  </si>
  <si>
    <t>L</t>
  </si>
  <si>
    <r>
      <t xml:space="preserve">Is this a Fund source for COVID Relief Acts 
</t>
    </r>
    <r>
      <rPr>
        <b/>
        <i/>
        <sz val="10"/>
        <rFont val="Arial"/>
        <family val="2"/>
      </rPr>
      <t>(drop-down list)</t>
    </r>
  </si>
  <si>
    <t>Please indicate "Yes" in column F by selecting from drop-down box If Fund Source is related to the Relief ACTs listed here. Select "No" otherwise.</t>
  </si>
  <si>
    <t xml:space="preserve">   Families First Coronavirus Response Act (FFCRA; Public Law 116-127) [FFCRA]</t>
  </si>
  <si>
    <t xml:space="preserve">   Coronavirus Aid, Relief, and Economic Security (CARES) Act (Public Law 116-136) [CARES]. </t>
  </si>
  <si>
    <t xml:space="preserve">                 Coronavirus Preparedness and Response Supplemental Appropriations Act 2020 (Public Law 116-123) [CPRSA]</t>
  </si>
  <si>
    <t>Fund sources in this range should be used to account for nonfederal restricted funds which do not meet the permanent or private purpose trust fund definitions listed above. Items in this range do not include funds received from other State reporting entity organizations.</t>
  </si>
  <si>
    <t>https://sao.georgia.gov/statewide-reporting/reporting-structure-and-chart-accounts</t>
  </si>
  <si>
    <t>GA@WORK Funding Source</t>
  </si>
  <si>
    <t>Description</t>
  </si>
  <si>
    <t>REFID</t>
  </si>
  <si>
    <t>Description (as entered into TW chartfield values page)</t>
  </si>
  <si>
    <t>Grant</t>
  </si>
  <si>
    <t>Activity</t>
  </si>
  <si>
    <t>Project</t>
  </si>
  <si>
    <t>Program</t>
  </si>
  <si>
    <t>Special Purpose</t>
  </si>
  <si>
    <t>Not Needed</t>
  </si>
  <si>
    <t>In GA@WORK this data is no longer needed to be tracked in one of the below Worktags</t>
  </si>
  <si>
    <t xml:space="preserve">Any funds coming from a Sponsor/Grantor will be represented by a Grant in GA@WORK.  Grants may fund projects and may be related or restricted to other worktags such as fund, cost center, or program. </t>
  </si>
  <si>
    <t>The activity code is a custom worktag  that can be used to track various activities for grant or other required reporting.</t>
  </si>
  <si>
    <t>A project is a scope of work with a distinct budget and a start and end date.  Projects can be internal, capital or billable and may have multiple funding sources.</t>
  </si>
  <si>
    <t>A program will be used to capture activities that may or may not have a unique budget and do not have a designated start and end date but needs spend (and potentially revenue) tracked for reporting and/or approval purposes.  Programs may represent initiatives or ongoing activities, recurring or annual events, or one-time events.</t>
  </si>
  <si>
    <t>The special purpose code is used heavily by certain agencies to track various types of items.  A custom organization for Special Purpose Code will be grouped into hierarchies for each type of code to be used by the appropriate agencies for their tracking and reporting purposes</t>
  </si>
  <si>
    <t>First #</t>
  </si>
  <si>
    <t>FS Worktag (not OTH)</t>
  </si>
  <si>
    <t>OISGP/OTH2/FED2/ST2</t>
  </si>
  <si>
    <t>State Funds/Fed/Oth/RC</t>
  </si>
  <si>
    <t>BCR/NonBCR</t>
  </si>
  <si>
    <t>FS Type</t>
  </si>
  <si>
    <t>FCCS C2 Description</t>
  </si>
  <si>
    <t>FS Hierarchy 4</t>
  </si>
  <si>
    <t>FS Hierarchy 3</t>
  </si>
  <si>
    <t>FS Hierarchy 2</t>
  </si>
  <si>
    <t>FS Hierarchy 1</t>
  </si>
  <si>
    <t>FS Hierarchy 3 (Dup)</t>
  </si>
  <si>
    <t>No Custom2</t>
  </si>
  <si>
    <t>Non-BCR</t>
  </si>
  <si>
    <t>All State of GA</t>
  </si>
  <si>
    <t>REV</t>
  </si>
  <si>
    <t>Revenue_Collections</t>
  </si>
  <si>
    <t>Total Custom2</t>
  </si>
  <si>
    <t>BCR</t>
  </si>
  <si>
    <t>ARRA</t>
  </si>
  <si>
    <t>American Recovery and Reinvestment Act of 2009</t>
  </si>
  <si>
    <t>{blank}</t>
  </si>
  <si>
    <t>FedFunds</t>
  </si>
  <si>
    <t>ZCCBG</t>
  </si>
  <si>
    <t>Child Care and Development Block Grant_ARRA</t>
  </si>
  <si>
    <t>ZCSBG</t>
  </si>
  <si>
    <t>Community Services Block Grant_ARRA</t>
  </si>
  <si>
    <t>ZFCIV</t>
  </si>
  <si>
    <t>Foster Care Title IV-E_ARRA</t>
  </si>
  <si>
    <t>ZFED2</t>
  </si>
  <si>
    <t>Federal Recovery Funds Not Specifically Identified_ARRA</t>
  </si>
  <si>
    <t>ZFHWP</t>
  </si>
  <si>
    <t>Federal Highway Administration - Highway Planning and Construction_ARRA</t>
  </si>
  <si>
    <t>ZMAP</t>
  </si>
  <si>
    <t>Medical Assistance Program_ARRA</t>
  </si>
  <si>
    <t>ZPHIT</t>
  </si>
  <si>
    <t>Promote Health Information Technology_ARRA</t>
  </si>
  <si>
    <t>ZSFSE</t>
  </si>
  <si>
    <t>State Fiscal Stabilization Fund - Education State Grants_ARRA</t>
  </si>
  <si>
    <t>ZTANF</t>
  </si>
  <si>
    <t>Temporary Assistance for Needy Families Block Grant_ARRA</t>
  </si>
  <si>
    <t>COVID-19</t>
  </si>
  <si>
    <t>YCCDB</t>
  </si>
  <si>
    <t>Child Care &amp; Development Block Grant - COVID-19</t>
  </si>
  <si>
    <t>YCSBG</t>
  </si>
  <si>
    <t>Community Services Block Grant - COVID-19</t>
  </si>
  <si>
    <t>Federal Funds Not Specifically Identified – COVID-19</t>
  </si>
  <si>
    <t>YLIHE</t>
  </si>
  <si>
    <t>Low-Income Home Energy Assistance - COVID-19</t>
  </si>
  <si>
    <t>YMAP</t>
  </si>
  <si>
    <t>Medical Assistance Program - COVID-19</t>
  </si>
  <si>
    <t>Federal Funds</t>
  </si>
  <si>
    <t>CCDBG</t>
  </si>
  <si>
    <t>Child Care &amp; Development Block Grant</t>
  </si>
  <si>
    <t>CCDF</t>
  </si>
  <si>
    <t>CCDF Mandatory &amp; Matching Funds</t>
  </si>
  <si>
    <t>CMHSB</t>
  </si>
  <si>
    <t>Community Mental Health Services Block Grant</t>
  </si>
  <si>
    <t>CSBG</t>
  </si>
  <si>
    <t>Community Services Block Grant</t>
  </si>
  <si>
    <t>FTACI</t>
  </si>
  <si>
    <t>Federal Transit Admin - Cap Invest</t>
  </si>
  <si>
    <t>FCIVE</t>
  </si>
  <si>
    <t>Foster Care Title IV-E</t>
  </si>
  <si>
    <t>Federal Funds Not Specifically Identified</t>
  </si>
  <si>
    <t>FHAHP</t>
  </si>
  <si>
    <t>Federal Highway Administration - Highway Planning and Construction</t>
  </si>
  <si>
    <t>LIHEA</t>
  </si>
  <si>
    <t>Low-Income Home Energy Assistance</t>
  </si>
  <si>
    <t>MAP</t>
  </si>
  <si>
    <t>Medical Assistance Program</t>
  </si>
  <si>
    <t>MCHSB</t>
  </si>
  <si>
    <t>Maternal and Child Health Services Block Grant</t>
  </si>
  <si>
    <t>PHHSB</t>
  </si>
  <si>
    <t>Preventive Health and Health Services Block Grant</t>
  </si>
  <si>
    <t>PTSAB</t>
  </si>
  <si>
    <t>Prevention and Treatment of Substance Abuse Block Grant</t>
  </si>
  <si>
    <t>SCIP</t>
  </si>
  <si>
    <t>State Children's Insurance Program</t>
  </si>
  <si>
    <t>SSBG</t>
  </si>
  <si>
    <t>Social Services Block Grant</t>
  </si>
  <si>
    <t>TANF</t>
  </si>
  <si>
    <t>Temporary Assistance for Needy Families Block Grant</t>
  </si>
  <si>
    <t>TANFU</t>
  </si>
  <si>
    <t>TANF Unobligated Balance</t>
  </si>
  <si>
    <t>TANFZ</t>
  </si>
  <si>
    <t>TANF Transfer to SSBG</t>
  </si>
  <si>
    <t>FTEMP</t>
  </si>
  <si>
    <t>TANFX</t>
  </si>
  <si>
    <t>TANFY</t>
  </si>
  <si>
    <t>YCDBG</t>
  </si>
  <si>
    <t>ZEDER</t>
  </si>
  <si>
    <t>StAppr</t>
  </si>
  <si>
    <t>State Appropriation</t>
  </si>
  <si>
    <t>ARSR2</t>
  </si>
  <si>
    <t>Revenue Shortfall Reserve - PL</t>
  </si>
  <si>
    <t>APF2</t>
  </si>
  <si>
    <t>Ambulance Provider Fees</t>
  </si>
  <si>
    <t>BSIT2</t>
  </si>
  <si>
    <t>Brain and Spinal Injury Trust Fund</t>
  </si>
  <si>
    <t>FTF2</t>
  </si>
  <si>
    <t>Fireworks Trust Fund</t>
  </si>
  <si>
    <t>HPP2</t>
  </si>
  <si>
    <t>Hospital Provider Payment</t>
  </si>
  <si>
    <t>HWTF2</t>
  </si>
  <si>
    <t>Hazardous Waste Trust Fund</t>
  </si>
  <si>
    <t>SWTF2</t>
  </si>
  <si>
    <t>Solid Waste Trust Fund</t>
  </si>
  <si>
    <t>KRSR2</t>
  </si>
  <si>
    <t>Revenue Shortfall Reserve for K-12 Needs</t>
  </si>
  <si>
    <t>LOTT2</t>
  </si>
  <si>
    <t>Lottery Funds</t>
  </si>
  <si>
    <t>NHPF2</t>
  </si>
  <si>
    <t>Nursing Home Provider Fees</t>
  </si>
  <si>
    <t>SCTF2</t>
  </si>
  <si>
    <t>State Children's Trust Fund</t>
  </si>
  <si>
    <t>SMF2</t>
  </si>
  <si>
    <t>StateGF</t>
  </si>
  <si>
    <t>State General Funds_2</t>
  </si>
  <si>
    <t>GEF2</t>
  </si>
  <si>
    <t>Governor's Emergency Funds</t>
  </si>
  <si>
    <t>State General Funds</t>
  </si>
  <si>
    <t>GATE2</t>
  </si>
  <si>
    <t>Georgia Agriculture Trust Fund</t>
  </si>
  <si>
    <t>GTTF2</t>
  </si>
  <si>
    <t>Georgia Transit Trust Fund</t>
  </si>
  <si>
    <t>SHCF2</t>
  </si>
  <si>
    <t>Safe Harbor for Sexually Exploited Children Fund</t>
  </si>
  <si>
    <t>TCTF2</t>
  </si>
  <si>
    <t>Trauma Care Trust Fund</t>
  </si>
  <si>
    <t>TOB2</t>
  </si>
  <si>
    <t>Tobacco Settlement Funds</t>
  </si>
  <si>
    <t>TRTF2</t>
  </si>
  <si>
    <t>Transportation Trust Fund</t>
  </si>
  <si>
    <t>WETF2</t>
  </si>
  <si>
    <t>Wild Endowment Trust Fund</t>
  </si>
  <si>
    <t>CMOF2</t>
  </si>
  <si>
    <t xml:space="preserve">Care Management Organization Fees </t>
  </si>
  <si>
    <t>SSBGY</t>
  </si>
  <si>
    <t>State_PY</t>
  </si>
  <si>
    <t>State Funds - PY</t>
  </si>
  <si>
    <t>State Funds_PY</t>
  </si>
  <si>
    <t>BSPY2</t>
  </si>
  <si>
    <t>Brain and Spinal Injury Trust Fund - Prior Year</t>
  </si>
  <si>
    <t>MFPY2</t>
  </si>
  <si>
    <t>Motor Fuel Funds - Prior Year</t>
  </si>
  <si>
    <t>StateGF_PY</t>
  </si>
  <si>
    <t>State General Fund Prior Year</t>
  </si>
  <si>
    <t>GEPY2</t>
  </si>
  <si>
    <t>Governor's Emergency Funds - Prior Year</t>
  </si>
  <si>
    <t>State General Funds - Prior Year</t>
  </si>
  <si>
    <t>SHPY2</t>
  </si>
  <si>
    <t>Safe Harbor Fund_Prior Year</t>
  </si>
  <si>
    <t>TBPY2</t>
  </si>
  <si>
    <t>Tobacco Settlement Funds - Prior Year</t>
  </si>
  <si>
    <t>GFPY2</t>
  </si>
  <si>
    <t>Georgia Transit Trust Fund - Prior Year</t>
  </si>
  <si>
    <t>TFPY2</t>
  </si>
  <si>
    <t>Transportation Trust Fund - Prior Year</t>
  </si>
  <si>
    <t>SCPY2</t>
  </si>
  <si>
    <t>State Children's Trust Fund - Prior Year</t>
  </si>
  <si>
    <t>HFPY2</t>
  </si>
  <si>
    <t>Hazardous Waste Trust Fund – Prior Year</t>
  </si>
  <si>
    <t>SWPY2</t>
  </si>
  <si>
    <t>Solid Waste Trust Funds – Prior Year</t>
  </si>
  <si>
    <t>TCPY2</t>
  </si>
  <si>
    <t>Trauma Care Trust Funds – Prior Year</t>
  </si>
  <si>
    <t>WEPY2</t>
  </si>
  <si>
    <t>Wild Endowment Trust Funds – Prior Year</t>
  </si>
  <si>
    <t>Type_Other</t>
  </si>
  <si>
    <t>HIP</t>
  </si>
  <si>
    <t>Health Insurance Payments - Prog Led</t>
  </si>
  <si>
    <t>ICTF</t>
  </si>
  <si>
    <t>Indigent Care TF - Public Hosp Authority</t>
  </si>
  <si>
    <t>MSPOA</t>
  </si>
  <si>
    <t>Medicaid Svcs Pay - Other Ag</t>
  </si>
  <si>
    <t>OISGP</t>
  </si>
  <si>
    <t>Other Intra-State Gov Pay - PL</t>
  </si>
  <si>
    <t>RCSF</t>
  </si>
  <si>
    <t>Record Ctr Storage Fee - PL</t>
  </si>
  <si>
    <t>SITFP</t>
  </si>
  <si>
    <t>Self Ins TF Payments - PL</t>
  </si>
  <si>
    <t>WTHD</t>
  </si>
  <si>
    <t>Payroll Withholdings - PL</t>
  </si>
  <si>
    <t>OTH1</t>
  </si>
  <si>
    <t>GA@WORK</t>
  </si>
  <si>
    <t>conditional format H-J if anything in column C is fed</t>
  </si>
  <si>
    <t>ALN Description (Grants only)</t>
  </si>
  <si>
    <t xml:space="preserve">Link to assistance website: </t>
  </si>
  <si>
    <t xml:space="preserve">Enter  Program ALN# </t>
  </si>
  <si>
    <t>Is ALN# active?  (Y/N)</t>
  </si>
  <si>
    <r>
      <rPr>
        <b/>
        <sz val="10"/>
        <color rgb="FFFF0000"/>
        <rFont val="Arial"/>
        <family val="2"/>
      </rPr>
      <t xml:space="preserve"> (Please do not use acronyms.)</t>
    </r>
    <r>
      <rPr>
        <b/>
        <sz val="10"/>
        <rFont val="Arial"/>
        <family val="2"/>
      </rPr>
      <t xml:space="preserve">
Reason for using archived ALN#</t>
    </r>
  </si>
  <si>
    <t>NEW</t>
  </si>
  <si>
    <t>Revenue Collections</t>
  </si>
  <si>
    <t>Workday ID</t>
  </si>
  <si>
    <t>Fund Source Description</t>
  </si>
  <si>
    <t>Hierarchy 4</t>
  </si>
  <si>
    <t>Hierarchy 3</t>
  </si>
  <si>
    <t>Hierarchy 2</t>
  </si>
  <si>
    <t>Hierarchy 1</t>
  </si>
  <si>
    <t>FS0000001</t>
  </si>
  <si>
    <t>1399 FEDERAL AUDITS</t>
  </si>
  <si>
    <t>FS0000002</t>
  </si>
  <si>
    <t>1400 BANK EXAM &amp; SUPERV FEES</t>
  </si>
  <si>
    <t>FS0000003</t>
  </si>
  <si>
    <t>1401 BANK HOLDG CO. EXAM FEES</t>
  </si>
  <si>
    <t>FS0000004</t>
  </si>
  <si>
    <t>1405 CREDIT UNION EXAM FEES</t>
  </si>
  <si>
    <t>FS0000005</t>
  </si>
  <si>
    <t>1408 MISCELLANEOUS</t>
  </si>
  <si>
    <t>Banking</t>
  </si>
  <si>
    <t>FS0000006</t>
  </si>
  <si>
    <t>1411 BANK HOLDG CO. INVST. FEE</t>
  </si>
  <si>
    <t>FS0000007</t>
  </si>
  <si>
    <t>1412 BANK HOLDG CO. SUPERV FE</t>
  </si>
  <si>
    <t>Credit Union</t>
  </si>
  <si>
    <t>FS0000008</t>
  </si>
  <si>
    <t>1416 BANK EXAMINATION FEES</t>
  </si>
  <si>
    <t>Miscellaneous</t>
  </si>
  <si>
    <t>FS0000009</t>
  </si>
  <si>
    <t>1417 MTG. DIV INVESTIG FEE</t>
  </si>
  <si>
    <t>Holding Companies</t>
  </si>
  <si>
    <t>FS0000010</t>
  </si>
  <si>
    <t>1418 MORTG DIV  Broker License</t>
  </si>
  <si>
    <t>FS0000011</t>
  </si>
  <si>
    <t>1419 MORTGDIV Lender License F</t>
  </si>
  <si>
    <t>FS0000012</t>
  </si>
  <si>
    <t>1420 MORTG DIV - BRANCH FEE</t>
  </si>
  <si>
    <t>Mortgage</t>
  </si>
  <si>
    <t>FS0000013</t>
  </si>
  <si>
    <t>1421 MORTG DIV  $6.50 Loan Fee</t>
  </si>
  <si>
    <t>FS0000014</t>
  </si>
  <si>
    <t>1425 HOLDING COFORMATION</t>
  </si>
  <si>
    <t>FS0000015</t>
  </si>
  <si>
    <t>1427 NEW BANK CHARTER</t>
  </si>
  <si>
    <t>FS0000016</t>
  </si>
  <si>
    <t>1431 BRANCH APPLICATION</t>
  </si>
  <si>
    <t>FS0000017</t>
  </si>
  <si>
    <t>1432 RELOCATION FEES</t>
  </si>
  <si>
    <t>FS0000018</t>
  </si>
  <si>
    <t>1433 BANK MERGER</t>
  </si>
  <si>
    <t>FS0000019</t>
  </si>
  <si>
    <t>1435 INTERL BANK AGENCY</t>
  </si>
  <si>
    <t>FS0000020</t>
  </si>
  <si>
    <t>1438 RENWL CHK CASHER LICENSE</t>
  </si>
  <si>
    <t>FS0000021</t>
  </si>
  <si>
    <t>1441 CHECK CASHER BRCH OFFICE</t>
  </si>
  <si>
    <t>FS0000022</t>
  </si>
  <si>
    <t>1443 MONEY TRANSMITTER LICENSE</t>
  </si>
  <si>
    <t>FS0000023</t>
  </si>
  <si>
    <t>1444 MONEY TRANSMITTER RENEWAL</t>
  </si>
  <si>
    <t>Money Service Businesses</t>
  </si>
  <si>
    <t>FS0000024</t>
  </si>
  <si>
    <t>1445 MISC FINES/FEES CHK CASH</t>
  </si>
  <si>
    <t>FS0000025</t>
  </si>
  <si>
    <t>1447 MORTGAGE FINES</t>
  </si>
  <si>
    <t>FS0000026</t>
  </si>
  <si>
    <t>1449 NEW CHECK CASHER LICENSE</t>
  </si>
  <si>
    <t>FS0000027</t>
  </si>
  <si>
    <t>1454 MTG DIV Loan Originator F</t>
  </si>
  <si>
    <t>FS0000028</t>
  </si>
  <si>
    <t>1504 - LOCAL PREMIUM TAX</t>
  </si>
  <si>
    <t>FS0000029</t>
  </si>
  <si>
    <t>1505 - NEW FRAUD ACCOUNT</t>
  </si>
  <si>
    <t>FS0000030</t>
  </si>
  <si>
    <t>1509 - STATE PREMIUM TAX</t>
  </si>
  <si>
    <t>FS0000031</t>
  </si>
  <si>
    <t>1510 - PENALTY AND INTEREST</t>
  </si>
  <si>
    <t>FS0000032</t>
  </si>
  <si>
    <t>1511 - BUSINESS LIC &amp; PERMITS</t>
  </si>
  <si>
    <t>FS0000033</t>
  </si>
  <si>
    <t>1512 - NON BUS LIC &amp; PERMITS</t>
  </si>
  <si>
    <t>FS0000034</t>
  </si>
  <si>
    <t>1514 Check Seller Exam Fee</t>
  </si>
  <si>
    <t>FS0000035</t>
  </si>
  <si>
    <t>1515 Misc Fine/Fee Money Tran</t>
  </si>
  <si>
    <t>FS0000036</t>
  </si>
  <si>
    <t>1516 Misc Fine/Fee Check Sell</t>
  </si>
  <si>
    <t>FS0000037</t>
  </si>
  <si>
    <t>1517 Money Trans Exam Fee</t>
  </si>
  <si>
    <t>FS0000038</t>
  </si>
  <si>
    <t>1518 Mortgage Exam Fees</t>
  </si>
  <si>
    <t>FS0000039</t>
  </si>
  <si>
    <t>1519 Check Seller License</t>
  </si>
  <si>
    <t>FS0000040</t>
  </si>
  <si>
    <t>1520 Check Seller Renewal</t>
  </si>
  <si>
    <t>FS0000041</t>
  </si>
  <si>
    <t>1521 BK Credit Union Merger</t>
  </si>
  <si>
    <t>FS0000042</t>
  </si>
  <si>
    <t>1522 BK Trust Powers</t>
  </si>
  <si>
    <t>FS0000043</t>
  </si>
  <si>
    <t>1523 BK Approv BK Subsidiaries</t>
  </si>
  <si>
    <t>FS0000044</t>
  </si>
  <si>
    <t>1527 GILA Examination Fees</t>
  </si>
  <si>
    <t>GILA</t>
  </si>
  <si>
    <t>FS0000045</t>
  </si>
  <si>
    <t>1528 GILA License Application Fee</t>
  </si>
  <si>
    <t>FS0000046</t>
  </si>
  <si>
    <t>1529 GILA Initial App Investigation</t>
  </si>
  <si>
    <t>FS0000047</t>
  </si>
  <si>
    <t>1530 GILA Annual License Renewal</t>
  </si>
  <si>
    <t>FS0000048</t>
  </si>
  <si>
    <t>1531 GILA Fines / Late Fees</t>
  </si>
  <si>
    <t>FS0000049</t>
  </si>
  <si>
    <t>1532 GILA Change in Control</t>
  </si>
  <si>
    <t>FS0000050</t>
  </si>
  <si>
    <t>1533 GILA Initial Branch Applicatio</t>
  </si>
  <si>
    <t>FS0000051</t>
  </si>
  <si>
    <t>1534 GILA Annual Branch Renewal</t>
  </si>
  <si>
    <t>FS0000052</t>
  </si>
  <si>
    <t>1535 GILA Tax on Interest Levy</t>
  </si>
  <si>
    <t>FS0000053</t>
  </si>
  <si>
    <t>1536 GILA Tax on Interest Penalty</t>
  </si>
  <si>
    <t>FS0000054</t>
  </si>
  <si>
    <t>2100 LEGISLATIVE SERVICE FEE</t>
  </si>
  <si>
    <t>FS0000055</t>
  </si>
  <si>
    <t>2802 - SAFETY ENGINEERING</t>
  </si>
  <si>
    <t>FS0000056</t>
  </si>
  <si>
    <t>3002 - MISCELLANEOUS</t>
  </si>
  <si>
    <t>FS0000057</t>
  </si>
  <si>
    <t>3003 - MEDICAL LICENSE FEES</t>
  </si>
  <si>
    <t>FS0000058</t>
  </si>
  <si>
    <t>3004 - NURSING HOME CARE FEES</t>
  </si>
  <si>
    <t>FS0000059</t>
  </si>
  <si>
    <t>911 Charges and Fees_GECA/DOR</t>
  </si>
  <si>
    <t>FS0000060</t>
  </si>
  <si>
    <t>988 Suicide Prevention hotline</t>
  </si>
  <si>
    <t>FS0000061</t>
  </si>
  <si>
    <t>A.D.A.D. PERMITS</t>
  </si>
  <si>
    <t>FS0000062</t>
  </si>
  <si>
    <t>AASD - Student General Fund</t>
  </si>
  <si>
    <t>FS0000064</t>
  </si>
  <si>
    <t>Accountability Court Fees</t>
  </si>
  <si>
    <t>FS0000065</t>
  </si>
  <si>
    <t>ACE</t>
  </si>
  <si>
    <t>FS0000067</t>
  </si>
  <si>
    <t>Admin Fee - Convenience</t>
  </si>
  <si>
    <t>FS0000068</t>
  </si>
  <si>
    <t>Admin Fees- SW Ga Train Author</t>
  </si>
  <si>
    <t>FS0000069</t>
  </si>
  <si>
    <t>Admin Reimbursable Expenses</t>
  </si>
  <si>
    <t>FS0000071</t>
  </si>
  <si>
    <t>Administrative Fees</t>
  </si>
  <si>
    <t>FS0000072</t>
  </si>
  <si>
    <t>ADMISSION TO PRACTICE</t>
  </si>
  <si>
    <t>FS0000073</t>
  </si>
  <si>
    <t>ADR Funds</t>
  </si>
  <si>
    <t>FS0000075</t>
  </si>
  <si>
    <t>AFY Capital Projects</t>
  </si>
  <si>
    <t>FS0000076</t>
  </si>
  <si>
    <t>AFY24 GPSTC CASH UPGRADES TO T</t>
  </si>
  <si>
    <t>FS0000077</t>
  </si>
  <si>
    <t>AFY24 GPSTC CASH VEHICLE REPLA</t>
  </si>
  <si>
    <t>FS0000078</t>
  </si>
  <si>
    <t>Agency Administration</t>
  </si>
  <si>
    <t>FS0000079</t>
  </si>
  <si>
    <t>AGENCY FUNDS</t>
  </si>
  <si>
    <t>FS0000081</t>
  </si>
  <si>
    <t>Agency to Agency Contract</t>
  </si>
  <si>
    <t>FS0000082</t>
  </si>
  <si>
    <t>Agriculture Education</t>
  </si>
  <si>
    <t>FS0000083</t>
  </si>
  <si>
    <t>Agritourism Registrations</t>
  </si>
  <si>
    <t>FS0000084</t>
  </si>
  <si>
    <t>Agritourism Signage</t>
  </si>
  <si>
    <t>FS0000085</t>
  </si>
  <si>
    <t>AGUSTA ARMORY FUND-09</t>
  </si>
  <si>
    <t>FS0000086</t>
  </si>
  <si>
    <t>ALBANY ARMORY FUND</t>
  </si>
  <si>
    <t>FS0000087</t>
  </si>
  <si>
    <t>Alcohol License Fee Undistributed</t>
  </si>
  <si>
    <t>FS0000088</t>
  </si>
  <si>
    <t>ALLIGATOR HUNTING LIC 1662</t>
  </si>
  <si>
    <t>FS0000089</t>
  </si>
  <si>
    <t>Alochol Pre License Investigation Fee</t>
  </si>
  <si>
    <t>FS0000090</t>
  </si>
  <si>
    <t>Alt. Fowl &amp; Meats Insp. Fees</t>
  </si>
  <si>
    <t>FS0000091</t>
  </si>
  <si>
    <t>Altamaha Longleaf Pine</t>
  </si>
  <si>
    <t>FS0000092</t>
  </si>
  <si>
    <t>Alternate Fuel Vehicle Fee</t>
  </si>
  <si>
    <t>FS0000093</t>
  </si>
  <si>
    <t>Alternative Ad Valorem Tax</t>
  </si>
  <si>
    <t>FS0000094</t>
  </si>
  <si>
    <t>Ambulance Fees</t>
  </si>
  <si>
    <t>FS0000095</t>
  </si>
  <si>
    <t>FS0000096</t>
  </si>
  <si>
    <t>Animal Industry</t>
  </si>
  <si>
    <t>FS0000097</t>
  </si>
  <si>
    <t>Animal Protection</t>
  </si>
  <si>
    <t>FS0000098</t>
  </si>
  <si>
    <t>ANNUAL FLAT LEGAL FEES</t>
  </si>
  <si>
    <t>FS0000099</t>
  </si>
  <si>
    <t>APA BEA Internship</t>
  </si>
  <si>
    <t>FS0000100</t>
  </si>
  <si>
    <t>APPLICATION FEES</t>
  </si>
  <si>
    <t>FS0000101</t>
  </si>
  <si>
    <t>Appointment Fees</t>
  </si>
  <si>
    <t>FS0000102</t>
  </si>
  <si>
    <t>APPRAISE SCH/INSTRUCT FEE 3405</t>
  </si>
  <si>
    <t>FS0000103</t>
  </si>
  <si>
    <t>APPRAISER CLASS FEE GREAB 3405</t>
  </si>
  <si>
    <t>FS0000104</t>
  </si>
  <si>
    <t>APPRAISER DISCIPLY FINES 3405</t>
  </si>
  <si>
    <t>FS0000105</t>
  </si>
  <si>
    <t>APPRAISER TRANSFER 3405</t>
  </si>
  <si>
    <t>FS0000106</t>
  </si>
  <si>
    <t>Archery Range</t>
  </si>
  <si>
    <t>FS0000107</t>
  </si>
  <si>
    <t>ARCHITECT 3403</t>
  </si>
  <si>
    <t>FS0000108</t>
  </si>
  <si>
    <t>ASBESTOS LIC FEES 07065/1641</t>
  </si>
  <si>
    <t>FS0000109</t>
  </si>
  <si>
    <t>Aspen Policy Acceleration</t>
  </si>
  <si>
    <t>FS0000110</t>
  </si>
  <si>
    <t>AT RISK - INCARCERATION</t>
  </si>
  <si>
    <t>FS0000111</t>
  </si>
  <si>
    <t>ATHLETIC AGENTS 3403</t>
  </si>
  <si>
    <t>FS0000112</t>
  </si>
  <si>
    <t>ATHLETIC TRAINER 3403</t>
  </si>
  <si>
    <t>FS0000113</t>
  </si>
  <si>
    <t>ATL Reimbursement</t>
  </si>
  <si>
    <t>FS0000114</t>
  </si>
  <si>
    <t>Atlanta_HVAC_Bonds</t>
  </si>
  <si>
    <t>FS0000115</t>
  </si>
  <si>
    <t>AUCTIONEER 3403</t>
  </si>
  <si>
    <t>FS0000116</t>
  </si>
  <si>
    <t>AUCTIONEERS RECOV FUND</t>
  </si>
  <si>
    <t>FS0000117</t>
  </si>
  <si>
    <t>AUGUSTA NH PATIENT FEES</t>
  </si>
  <si>
    <t>FS0000118</t>
  </si>
  <si>
    <t>AVIATION/AIRCRAFT CHARGES</t>
  </si>
  <si>
    <t>FS0000119</t>
  </si>
  <si>
    <t>BAIT DEALER COM'L BOND</t>
  </si>
  <si>
    <t>Custodial</t>
  </si>
  <si>
    <t>FS0000120</t>
  </si>
  <si>
    <t>BAR EXAMINERS FEES</t>
  </si>
  <si>
    <t>FS0000121</t>
  </si>
  <si>
    <t>BARBER 3403</t>
  </si>
  <si>
    <t>FS0000122</t>
  </si>
  <si>
    <t>BARNESVILLE ARMORY FUND-80</t>
  </si>
  <si>
    <t>FS0000123</t>
  </si>
  <si>
    <t>BEAVER DAM MARINA LEASE</t>
  </si>
  <si>
    <t>FS0000124</t>
  </si>
  <si>
    <t>BEAVER MFG CO</t>
  </si>
  <si>
    <t>FS0000125</t>
  </si>
  <si>
    <t>BEHAVIORAL SCIENCE 3403</t>
  </si>
  <si>
    <t>FS0000126</t>
  </si>
  <si>
    <t>BENEFITS UNIT B - IGT'S  DSH</t>
  </si>
  <si>
    <t>FS0000127</t>
  </si>
  <si>
    <t>BETWEEN_Reparis_Reno_Bonds</t>
  </si>
  <si>
    <t>FS0000128</t>
  </si>
  <si>
    <t>BIG MARINA</t>
  </si>
  <si>
    <t>FS0000129</t>
  </si>
  <si>
    <t>BILLETING GGTC</t>
  </si>
  <si>
    <t>FS0000130</t>
  </si>
  <si>
    <t>BILLETING RTI</t>
  </si>
  <si>
    <t>FS0000131</t>
  </si>
  <si>
    <t>Blind Donation</t>
  </si>
  <si>
    <t>FS0000132</t>
  </si>
  <si>
    <t>BOAT REGISTRATION 07060/1600</t>
  </si>
  <si>
    <t>FS0000133</t>
  </si>
  <si>
    <t>Boater's Combo License</t>
  </si>
  <si>
    <t>FS0000134</t>
  </si>
  <si>
    <t>Bobwhite Quail Tag Sales</t>
  </si>
  <si>
    <t>FS0000135</t>
  </si>
  <si>
    <t>Bomb Truck Fuel-State Agencies</t>
  </si>
  <si>
    <t>FS0000136</t>
  </si>
  <si>
    <t>Bond Account- H/F Agents' Prem</t>
  </si>
  <si>
    <t>FS0000137</t>
  </si>
  <si>
    <t>Bond Account- Mining Operators</t>
  </si>
  <si>
    <t>FS0000138</t>
  </si>
  <si>
    <t>BOND ALLOCATION PROGRAM</t>
  </si>
  <si>
    <t>FS0000139</t>
  </si>
  <si>
    <t>Bond Forfeiture-Surface Mining</t>
  </si>
  <si>
    <t>FS0000140</t>
  </si>
  <si>
    <t>Bond Funds</t>
  </si>
  <si>
    <t>FS0000141</t>
  </si>
  <si>
    <t>Bond Projects</t>
  </si>
  <si>
    <t>FS0000142</t>
  </si>
  <si>
    <t>BOXING COMMISSION 3408</t>
  </si>
  <si>
    <t>FS0000143</t>
  </si>
  <si>
    <t>BQI RX Fire Cost Share</t>
  </si>
  <si>
    <t>FS0000144</t>
  </si>
  <si>
    <t>Brandt Outdoors</t>
  </si>
  <si>
    <t>FS0000145</t>
  </si>
  <si>
    <t>BRUNSWICK ARMORY FUND-12</t>
  </si>
  <si>
    <t>FS0000146</t>
  </si>
  <si>
    <t>BUI-Reinstatement Fee Collecti</t>
  </si>
  <si>
    <t>FS0000147</t>
  </si>
  <si>
    <t>Bus Disposition Proceeds</t>
  </si>
  <si>
    <t>FS0000148</t>
  </si>
  <si>
    <t>Bus G.O. Bonds - 2017</t>
  </si>
  <si>
    <t>FS0000149</t>
  </si>
  <si>
    <t>Bus G.O. Bonds - 2018</t>
  </si>
  <si>
    <t>FS0000150</t>
  </si>
  <si>
    <t>Bus G.O. Bonds - 2019</t>
  </si>
  <si>
    <t>FS0000151</t>
  </si>
  <si>
    <t>Bus G.O. Bonds - 2020</t>
  </si>
  <si>
    <t>FS0000152</t>
  </si>
  <si>
    <t>Bus G.O. Bonds - 2021</t>
  </si>
  <si>
    <t>FS0000153</t>
  </si>
  <si>
    <t>Bus G.O. Bonds - 2022</t>
  </si>
  <si>
    <t>FS0000154</t>
  </si>
  <si>
    <t>Bus G.O. Bonds - 2024</t>
  </si>
  <si>
    <t>FS0000155</t>
  </si>
  <si>
    <t>CACJ/CJCC MOA</t>
  </si>
  <si>
    <t>FS0000156</t>
  </si>
  <si>
    <t>Cafeteria Receipts</t>
  </si>
  <si>
    <t>FS0000157</t>
  </si>
  <si>
    <t>CALHOUN ARMORY FUND-13</t>
  </si>
  <si>
    <t>FS0000158</t>
  </si>
  <si>
    <t>Cameras&amp;Generator</t>
  </si>
  <si>
    <t>FS0000159</t>
  </si>
  <si>
    <t>CANTON ARMORY FUND-14</t>
  </si>
  <si>
    <t>FS0000160</t>
  </si>
  <si>
    <t>Capital Projects</t>
  </si>
  <si>
    <t>FS0000161</t>
  </si>
  <si>
    <t>CAPITOL POLICE</t>
  </si>
  <si>
    <t>FS0000162</t>
  </si>
  <si>
    <t>CARES Act - Federal</t>
  </si>
  <si>
    <t>FS0000163</t>
  </si>
  <si>
    <t>Carters Lake Watershed</t>
  </si>
  <si>
    <t>FS0000164</t>
  </si>
  <si>
    <t>Casey Family Programs Grant</t>
  </si>
  <si>
    <t>FS0000165</t>
  </si>
  <si>
    <t>Cash Advance</t>
  </si>
  <si>
    <t>FS0000166</t>
  </si>
  <si>
    <t>Cash Assistance Payee</t>
  </si>
  <si>
    <t>FS0000167</t>
  </si>
  <si>
    <t>CBSMB Asset Fortfeiture</t>
  </si>
  <si>
    <t>FS0000168</t>
  </si>
  <si>
    <t>CBSMB Law Enforcement</t>
  </si>
  <si>
    <t>FS0000169</t>
  </si>
  <si>
    <t>CBSMB_ Certification</t>
  </si>
  <si>
    <t>FS0000170</t>
  </si>
  <si>
    <t>FS0000171</t>
  </si>
  <si>
    <t>CDL_Comm_Mtcyc_Testing_Pads</t>
  </si>
  <si>
    <t>FS0000172</t>
  </si>
  <si>
    <t>CEDARTOWN ARMORY FUND-15</t>
  </si>
  <si>
    <t>FS0000173</t>
  </si>
  <si>
    <t>CEMETERIES 3406</t>
  </si>
  <si>
    <t>FS0000174</t>
  </si>
  <si>
    <t>CERTIFIED COPIES FURNISHED</t>
  </si>
  <si>
    <t>FS0000175</t>
  </si>
  <si>
    <t>CEWC RESTRICTED DONATION</t>
  </si>
  <si>
    <t>FS0000176</t>
  </si>
  <si>
    <t>CFP Foundation Teacher Grant</t>
  </si>
  <si>
    <t>FS0000177</t>
  </si>
  <si>
    <t>CGU Lottery Funds</t>
  </si>
  <si>
    <t>FS0000178</t>
  </si>
  <si>
    <t>Charitable Contributions</t>
  </si>
  <si>
    <t>FS0000179</t>
  </si>
  <si>
    <t>Charitable Contributions - OISGP</t>
  </si>
  <si>
    <t>FS0000180</t>
  </si>
  <si>
    <t>CHARITIES 3406</t>
  </si>
  <si>
    <t>FS0000181</t>
  </si>
  <si>
    <t>CHARLIE BROWN -83</t>
  </si>
  <si>
    <t>FS0000182</t>
  </si>
  <si>
    <t>Charter School Commission Adm</t>
  </si>
  <si>
    <t>FS0000183</t>
  </si>
  <si>
    <t>Charter School Commission Admin</t>
  </si>
  <si>
    <t>FS0000184</t>
  </si>
  <si>
    <t>CHICKASWATCHEE CREEK</t>
  </si>
  <si>
    <t>FS0000185</t>
  </si>
  <si>
    <t>CHIEF JUSTICE ESCORT</t>
  </si>
  <si>
    <t>FS0000186</t>
  </si>
  <si>
    <t>FS0000187</t>
  </si>
  <si>
    <t>Federal Funds - COVID-19</t>
  </si>
  <si>
    <t>FS0000188</t>
  </si>
  <si>
    <t>CHILD CARE CENTERS 3521</t>
  </si>
  <si>
    <t>FS0000189</t>
  </si>
  <si>
    <t>CHIPRA Bonus</t>
  </si>
  <si>
    <t>FS0000190</t>
  </si>
  <si>
    <t>CHIROPRACTIC 3403</t>
  </si>
  <si>
    <t>FS0000191</t>
  </si>
  <si>
    <t>Cigar &amp; Cigarette - Interest</t>
  </si>
  <si>
    <t>FS0000192</t>
  </si>
  <si>
    <t>Cigar &amp; Cigarette - Penalties</t>
  </si>
  <si>
    <t>FS0000193</t>
  </si>
  <si>
    <t>Cigar &amp; Cigarette Distibution License</t>
  </si>
  <si>
    <t>FS0000194</t>
  </si>
  <si>
    <t>Cigarette Tax Stamps</t>
  </si>
  <si>
    <t>FS0000195</t>
  </si>
  <si>
    <t>Cigars &amp; Cigarettes Fines</t>
  </si>
  <si>
    <t>FS0000196</t>
  </si>
  <si>
    <t>Circuit Purchases</t>
  </si>
  <si>
    <t>FS0000197</t>
  </si>
  <si>
    <t>Circuit Travel Agreement</t>
  </si>
  <si>
    <t>FS0000198</t>
  </si>
  <si>
    <t>Citizens Academy Donation/Re-n</t>
  </si>
  <si>
    <t>FS0000199</t>
  </si>
  <si>
    <t>City of Brookhaven Funds</t>
  </si>
  <si>
    <t>FS0000200</t>
  </si>
  <si>
    <t>CIVIL PENALTIES 3520</t>
  </si>
  <si>
    <t>FS0000201</t>
  </si>
  <si>
    <t>CIVIL PENALTIES-UTILITIES</t>
  </si>
  <si>
    <t>FS0000202</t>
  </si>
  <si>
    <t>CJ Comm on Professionalism</t>
  </si>
  <si>
    <t>FS0000203</t>
  </si>
  <si>
    <t>CJCC</t>
  </si>
  <si>
    <t>FS0000204</t>
  </si>
  <si>
    <t>CJCC Agreement</t>
  </si>
  <si>
    <t>FS0000205</t>
  </si>
  <si>
    <t>CJCC Grant Cost Holding Pool</t>
  </si>
  <si>
    <t>FS0000206</t>
  </si>
  <si>
    <t>CJCC JDEX MOU</t>
  </si>
  <si>
    <t>FS0000207</t>
  </si>
  <si>
    <t>CJCC SRO</t>
  </si>
  <si>
    <t>FS0000208</t>
  </si>
  <si>
    <t>CJCC/LET - LAW ENFORCEMENT TRA</t>
  </si>
  <si>
    <t>FS0000209</t>
  </si>
  <si>
    <t>CJCC/LETG LAW ENFORCEMENT TRAI</t>
  </si>
  <si>
    <t>FS0000210</t>
  </si>
  <si>
    <t>CJCC/LETG LAW ENFORCEMENT TRN</t>
  </si>
  <si>
    <t>FS0000211</t>
  </si>
  <si>
    <t>CJCC/LETG-LAW ENFORCEMENT TRN</t>
  </si>
  <si>
    <t>FS0000212</t>
  </si>
  <si>
    <t>CJCC_Accountability_Court_23</t>
  </si>
  <si>
    <t>FS0000213</t>
  </si>
  <si>
    <t>CJCC_Accountability_Court_24</t>
  </si>
  <si>
    <t>FS0000214</t>
  </si>
  <si>
    <t>CJCC_Law_Enforcement_23</t>
  </si>
  <si>
    <t>FS0000215</t>
  </si>
  <si>
    <t>CJCC-Law Enforcement Training</t>
  </si>
  <si>
    <t>FS0000216</t>
  </si>
  <si>
    <t>CJCC-Mental Health LE Training</t>
  </si>
  <si>
    <t>FS0000217</t>
  </si>
  <si>
    <t>CJIS Rev - NonState</t>
  </si>
  <si>
    <t>FS0000218</t>
  </si>
  <si>
    <t>CJIS Rev - State</t>
  </si>
  <si>
    <t>FS0000219</t>
  </si>
  <si>
    <t>CJIS REVENUE</t>
  </si>
  <si>
    <t>FS0000220</t>
  </si>
  <si>
    <t>CJIS Symposium - NonState</t>
  </si>
  <si>
    <t>FS0000221</t>
  </si>
  <si>
    <t>CLERKS/SHERIFF TRUST PROG</t>
  </si>
  <si>
    <t>FS0000222</t>
  </si>
  <si>
    <t>Co Tax Digest-1/4 Mil Recv Fee</t>
  </si>
  <si>
    <t>FS0000223</t>
  </si>
  <si>
    <t>Co Tax Digest-General</t>
  </si>
  <si>
    <t>FS0000224</t>
  </si>
  <si>
    <t>Co Tax Digest-Mobile Homes</t>
  </si>
  <si>
    <t>FS0000225</t>
  </si>
  <si>
    <t>Co Tax Digest-Not on Digest</t>
  </si>
  <si>
    <t>FS0000226</t>
  </si>
  <si>
    <t>Co Tax Digest-State Prop Tax</t>
  </si>
  <si>
    <t>FS0000227</t>
  </si>
  <si>
    <t>Co Tax Digest-Timber</t>
  </si>
  <si>
    <t>FS0000228</t>
  </si>
  <si>
    <t>Co Tax Digest-Veh &amp; Equip</t>
  </si>
  <si>
    <t>FS0000229</t>
  </si>
  <si>
    <t>COASTAL ARK</t>
  </si>
  <si>
    <t>FS0000230</t>
  </si>
  <si>
    <t>COASTAL MARSH/SHORE PROT 1613</t>
  </si>
  <si>
    <t>FS0000231</t>
  </si>
  <si>
    <t>Coca Cola Bottles</t>
  </si>
  <si>
    <t>FS0000232</t>
  </si>
  <si>
    <t>COLUMBUS ARMORY FUND-16</t>
  </si>
  <si>
    <t>FS0000233</t>
  </si>
  <si>
    <t>COMMERCIAL BOAT LIC 07001/1606</t>
  </si>
  <si>
    <t>FS0000234</t>
  </si>
  <si>
    <t>Commodities Admin Fee</t>
  </si>
  <si>
    <t>FS0000235</t>
  </si>
  <si>
    <t>Community Initiative</t>
  </si>
  <si>
    <t>FS0000236</t>
  </si>
  <si>
    <t>FS0000237</t>
  </si>
  <si>
    <t>Community MH (COS 44)</t>
  </si>
  <si>
    <t>FS0000238</t>
  </si>
  <si>
    <t>Compliance Fee Monitoring</t>
  </si>
  <si>
    <t>FS0000239</t>
  </si>
  <si>
    <t>Computer Science Grant</t>
  </si>
  <si>
    <t>FS0000240</t>
  </si>
  <si>
    <t>CON - MISCELLANEOUS INCOME</t>
  </si>
  <si>
    <t>FS0000241</t>
  </si>
  <si>
    <t>Conference Reg &amp; Fees</t>
  </si>
  <si>
    <t>FS0000242</t>
  </si>
  <si>
    <t>Connect-Voc ED Equip Bond 2019</t>
  </si>
  <si>
    <t>FS0000243</t>
  </si>
  <si>
    <t>Connect-Voc ED Equip Bond 2020</t>
  </si>
  <si>
    <t>FS0000244</t>
  </si>
  <si>
    <t>Connect-Voc ED Equip Bond 2022</t>
  </si>
  <si>
    <t>FS0000245</t>
  </si>
  <si>
    <t>Connect-Voc ED Equip Bond 2024</t>
  </si>
  <si>
    <t>FS0000246</t>
  </si>
  <si>
    <t>Conserve Georgia</t>
  </si>
  <si>
    <t>FS0000247</t>
  </si>
  <si>
    <t>Constitution Project</t>
  </si>
  <si>
    <t>FS0000248</t>
  </si>
  <si>
    <t>CONSTRUCTION INDUSTRY 3403</t>
  </si>
  <si>
    <t>FS0000249</t>
  </si>
  <si>
    <t>Consumer Protection</t>
  </si>
  <si>
    <t>FS0000250</t>
  </si>
  <si>
    <t>Continuing Legal Education</t>
  </si>
  <si>
    <t>FS0000251</t>
  </si>
  <si>
    <t>CONTRIBUTIONS-SOUND SCIENCE IN</t>
  </si>
  <si>
    <t>FS0000252</t>
  </si>
  <si>
    <t>CONVENIENCE FEES</t>
  </si>
  <si>
    <t>FS0000253</t>
  </si>
  <si>
    <t>COPIES</t>
  </si>
  <si>
    <t>FS0000254</t>
  </si>
  <si>
    <t>COPYING SERVICES-ALL</t>
  </si>
  <si>
    <t>FS0000255</t>
  </si>
  <si>
    <t>CORDELE ARMORY FUND-17</t>
  </si>
  <si>
    <t>FS0000256</t>
  </si>
  <si>
    <t>CORONERS' TRAINING REVENUE</t>
  </si>
  <si>
    <t>FS0000257</t>
  </si>
  <si>
    <t>Corporate Inc Tax - Interest</t>
  </si>
  <si>
    <t>FS0000258</t>
  </si>
  <si>
    <t>Corporate Inc Tax - Penalties</t>
  </si>
  <si>
    <t>FS0000259</t>
  </si>
  <si>
    <t>Corporate Income Tax Assessmnt</t>
  </si>
  <si>
    <t>FS0000260</t>
  </si>
  <si>
    <t>Corporate Income Tax Returns</t>
  </si>
  <si>
    <t>FS0000261</t>
  </si>
  <si>
    <t>Corporate Net Worth Tax</t>
  </si>
  <si>
    <t>FS0000262</t>
  </si>
  <si>
    <t>CORPORATIONS 3400</t>
  </si>
  <si>
    <t>FS0000263</t>
  </si>
  <si>
    <t>COSMETOLOGY 3403</t>
  </si>
  <si>
    <t>FS0000264</t>
  </si>
  <si>
    <t>COST IN CASES DOCKETED</t>
  </si>
  <si>
    <t>FS0000265</t>
  </si>
  <si>
    <t>County Contracts</t>
  </si>
  <si>
    <t>FS0000266</t>
  </si>
  <si>
    <t>COURT REPORTING FEES</t>
  </si>
  <si>
    <t>FS0000267</t>
  </si>
  <si>
    <t>Court Restitution</t>
  </si>
  <si>
    <t>FS0000268</t>
  </si>
  <si>
    <t>COVID-19 Response</t>
  </si>
  <si>
    <t>FS0000269</t>
  </si>
  <si>
    <t>COVINGTON ARMORY FUND-18</t>
  </si>
  <si>
    <t>FS0000270</t>
  </si>
  <si>
    <t>Coweta Co / Chattahoochee Bend</t>
  </si>
  <si>
    <t>FS0000271</t>
  </si>
  <si>
    <t>CPB Community Service Grant Restricted FY25</t>
  </si>
  <si>
    <t>FS0000272</t>
  </si>
  <si>
    <t>CPB Community Service Grant Unrestricted FY25</t>
  </si>
  <si>
    <t>FS0000273</t>
  </si>
  <si>
    <t>CPB Distance Service Grant FY25</t>
  </si>
  <si>
    <t>FS0000274</t>
  </si>
  <si>
    <t>CPB Interconnection Grant FY25</t>
  </si>
  <si>
    <t>FS0000275</t>
  </si>
  <si>
    <t>CRD Boat Ramp Maint McIntosh C</t>
  </si>
  <si>
    <t>FS0000276</t>
  </si>
  <si>
    <t>Credit Card Trans Fees/PSC</t>
  </si>
  <si>
    <t>FS0000277</t>
  </si>
  <si>
    <t>CS4GA Fund</t>
  </si>
  <si>
    <t>FS0000278</t>
  </si>
  <si>
    <t>CSH Veterans Service</t>
  </si>
  <si>
    <t>FS0000279</t>
  </si>
  <si>
    <t>CSTE project</t>
  </si>
  <si>
    <t>FS0000280</t>
  </si>
  <si>
    <t>CUMMING ARMORY</t>
  </si>
  <si>
    <t>FS0000281</t>
  </si>
  <si>
    <t>Curriculum Directors Conference Fund</t>
  </si>
  <si>
    <t>FS0000282</t>
  </si>
  <si>
    <t>Cyber Insurance Funds</t>
  </si>
  <si>
    <t>FS0000283</t>
  </si>
  <si>
    <t>D&amp;N Asset Forfeiture</t>
  </si>
  <si>
    <t>FS0000284</t>
  </si>
  <si>
    <t>D&amp;N Prior Year (from SOS)</t>
  </si>
  <si>
    <t>FS0000285</t>
  </si>
  <si>
    <t>D.C. Gov's Office-main/ FY 15</t>
  </si>
  <si>
    <t>FS0000286</t>
  </si>
  <si>
    <t>DA Circuits - FSF</t>
  </si>
  <si>
    <t>FS0000287</t>
  </si>
  <si>
    <t>DAILY PARKING PASS</t>
  </si>
  <si>
    <t>FS0000288</t>
  </si>
  <si>
    <t>DALTON ARMORY FUND-19</t>
  </si>
  <si>
    <t>FS0000289</t>
  </si>
  <si>
    <t>damage assessment funds</t>
  </si>
  <si>
    <t>FS0000290</t>
  </si>
  <si>
    <t>DAWSON ARMORY FUND-20</t>
  </si>
  <si>
    <t>FS0000291</t>
  </si>
  <si>
    <t>DBHDD 50/50</t>
  </si>
  <si>
    <t>FS0000292</t>
  </si>
  <si>
    <t>DBHDD-23</t>
  </si>
  <si>
    <t>FS0000293</t>
  </si>
  <si>
    <t>DBHDD-26</t>
  </si>
  <si>
    <t>FS0000294</t>
  </si>
  <si>
    <t>DBHDD-27</t>
  </si>
  <si>
    <t>FS0000295</t>
  </si>
  <si>
    <t>DBHDD-29</t>
  </si>
  <si>
    <t>FS0000296</t>
  </si>
  <si>
    <t>DBHDD-30</t>
  </si>
  <si>
    <t>FS0000297</t>
  </si>
  <si>
    <t>DBHDD-31</t>
  </si>
  <si>
    <t>FS0000298</t>
  </si>
  <si>
    <t>DBHDD-32</t>
  </si>
  <si>
    <t>FS0000299</t>
  </si>
  <si>
    <t>DBHDD-33</t>
  </si>
  <si>
    <t>FS0000300</t>
  </si>
  <si>
    <t>DBHDD-34</t>
  </si>
  <si>
    <t>FS0000301</t>
  </si>
  <si>
    <t>DBHDD-37</t>
  </si>
  <si>
    <t>FS0000302</t>
  </si>
  <si>
    <t>DBHDD-PRTF</t>
  </si>
  <si>
    <t>FS0000303</t>
  </si>
  <si>
    <t>DCH HHS CONTRACT</t>
  </si>
  <si>
    <t>FS0000304</t>
  </si>
  <si>
    <t>DDRLF/GA Cities</t>
  </si>
  <si>
    <t>FS0000305</t>
  </si>
  <si>
    <t>DDS- IGA</t>
  </si>
  <si>
    <t>FS0000306</t>
  </si>
  <si>
    <t>DDS-6 GSFIC Bonds - Vehicles</t>
  </si>
  <si>
    <t>FS0000307</t>
  </si>
  <si>
    <t>DEAL Center Little</t>
  </si>
  <si>
    <t>FS0000308</t>
  </si>
  <si>
    <t>DEAL Ctr and L&amp;L</t>
  </si>
  <si>
    <t>FS0000309</t>
  </si>
  <si>
    <t>DEAL Ctr LITTLE &amp; Infant Toddl</t>
  </si>
  <si>
    <t>FS0000310</t>
  </si>
  <si>
    <t>DEAL Language and Literacy</t>
  </si>
  <si>
    <t>FS0000311</t>
  </si>
  <si>
    <t>DEKALB ARMORY FUND-21</t>
  </si>
  <si>
    <t>FS0000312</t>
  </si>
  <si>
    <t>DENTAL</t>
  </si>
  <si>
    <t>FS0000313</t>
  </si>
  <si>
    <t>DENTAL 3403</t>
  </si>
  <si>
    <t>FS0000314</t>
  </si>
  <si>
    <t>Department of Juvenile Justice</t>
  </si>
  <si>
    <t>FS0000315</t>
  </si>
  <si>
    <t>Dept of Natural Resources</t>
  </si>
  <si>
    <t>FS0000316</t>
  </si>
  <si>
    <t>Design_Construct_Entr_Acc_Bond</t>
  </si>
  <si>
    <t>FS0000317</t>
  </si>
  <si>
    <t>DHR Child Support</t>
  </si>
  <si>
    <t>FS0000318</t>
  </si>
  <si>
    <t>DHR HOSPITAL CONTRACTS</t>
  </si>
  <si>
    <t>FS0000319</t>
  </si>
  <si>
    <t>DHS MOU</t>
  </si>
  <si>
    <t>FS0000320</t>
  </si>
  <si>
    <t>DIETITIANS 3403</t>
  </si>
  <si>
    <t>FS0000321</t>
  </si>
  <si>
    <t>Dis 1686 3/2/07 tornados-PYGEF</t>
  </si>
  <si>
    <t>FS0000322</t>
  </si>
  <si>
    <t>Disaster Management Position</t>
  </si>
  <si>
    <t>FS0000323</t>
  </si>
  <si>
    <t>DNR Foundation</t>
  </si>
  <si>
    <t>FS0000324</t>
  </si>
  <si>
    <t>DNR PMT TO ATTACHED AGENCIES</t>
  </si>
  <si>
    <t>FS0000325</t>
  </si>
  <si>
    <t>DOAS INS VEH BOND PROCEEDS</t>
  </si>
  <si>
    <t>FS0000326</t>
  </si>
  <si>
    <t>DOAS Insurance Proceeds</t>
  </si>
  <si>
    <t>FS0000327</t>
  </si>
  <si>
    <t>DOAS INSURANCE PROCEEDS - OISGP</t>
  </si>
  <si>
    <t>FS0000328</t>
  </si>
  <si>
    <t>DOAS Insurance Proceeds Claims</t>
  </si>
  <si>
    <t>FS0000329</t>
  </si>
  <si>
    <t>DOAS Insurance Recovery</t>
  </si>
  <si>
    <t>FS0000330</t>
  </si>
  <si>
    <t>DOAS INSURANCE RECOVERY - OISGP</t>
  </si>
  <si>
    <t>FS0000331</t>
  </si>
  <si>
    <t>DOAS INSURANCE_OTHER</t>
  </si>
  <si>
    <t>FS0000332</t>
  </si>
  <si>
    <t>DOAS INSURANCE_Vehicles</t>
  </si>
  <si>
    <t>FS0000333</t>
  </si>
  <si>
    <t>DOAS INSURED BILLING</t>
  </si>
  <si>
    <t>FS0000334</t>
  </si>
  <si>
    <t>DOAS SALE OF SURPLUS PROPERTY</t>
  </si>
  <si>
    <t>FS0000335</t>
  </si>
  <si>
    <t>DOAS Surplus Funds</t>
  </si>
  <si>
    <t>FS0000336</t>
  </si>
  <si>
    <t>DOAS Surplus Reserve Funds</t>
  </si>
  <si>
    <t>FS0000337</t>
  </si>
  <si>
    <t>DOAS/Surplus Prop Sales - ALL</t>
  </si>
  <si>
    <t>FS0000338</t>
  </si>
  <si>
    <t>DOBBINS AFB ARMORY FUND-22</t>
  </si>
  <si>
    <t>FS0000339</t>
  </si>
  <si>
    <t>DOD BOND SERIES 48 SRM</t>
  </si>
  <si>
    <t>FS0000340</t>
  </si>
  <si>
    <t>DOD BOND SERIES 50 SRM FUNDS</t>
  </si>
  <si>
    <t>FS0000341</t>
  </si>
  <si>
    <t>DOD-41 Springfield SRM</t>
  </si>
  <si>
    <t>FS0000342</t>
  </si>
  <si>
    <t>DOD-42 Covington Readiness SRM</t>
  </si>
  <si>
    <t>FS0000343</t>
  </si>
  <si>
    <t>DOD-43 Winder Readiness SRM</t>
  </si>
  <si>
    <t>FS0000344</t>
  </si>
  <si>
    <t>DOD-44 Multiple Readiness SRM</t>
  </si>
  <si>
    <t>FS0000345</t>
  </si>
  <si>
    <t>DOE - Leadership Skills</t>
  </si>
  <si>
    <t>FS0000346</t>
  </si>
  <si>
    <t>DOE - Nutrition Seminar</t>
  </si>
  <si>
    <t>FS0000347</t>
  </si>
  <si>
    <t>DOE - Voc Ed Administration Account</t>
  </si>
  <si>
    <t>FS0000348</t>
  </si>
  <si>
    <t>DOE- International Education</t>
  </si>
  <si>
    <t>FS0000349</t>
  </si>
  <si>
    <t>DOE-France International Education</t>
  </si>
  <si>
    <t>FS0000350</t>
  </si>
  <si>
    <t>DOE-Germany International Education</t>
  </si>
  <si>
    <t>FS0000351</t>
  </si>
  <si>
    <t>DOE-International Educ Fund</t>
  </si>
  <si>
    <t>FS0000352</t>
  </si>
  <si>
    <t>DOE-INTERNATIONAL EXC PROGRAM</t>
  </si>
  <si>
    <t>FS0000353</t>
  </si>
  <si>
    <t>DOE-LEADERSHIP SKILLS</t>
  </si>
  <si>
    <t>FS0000354</t>
  </si>
  <si>
    <t>DOE-NUTRITION SEMINAR</t>
  </si>
  <si>
    <t>FS0000355</t>
  </si>
  <si>
    <t>Dog &amp; Cat Sterilization Fund</t>
  </si>
  <si>
    <t>FS0000356</t>
  </si>
  <si>
    <t>DONATIONS</t>
  </si>
  <si>
    <t>FS0000357</t>
  </si>
  <si>
    <t>Donations-Dev Disabilities CNL</t>
  </si>
  <si>
    <t>FS0000358</t>
  </si>
  <si>
    <t>DONATIONS-NONRESTRICTED</t>
  </si>
  <si>
    <t>FS0000359</t>
  </si>
  <si>
    <t>Dormant Funds</t>
  </si>
  <si>
    <t>FS0000360</t>
  </si>
  <si>
    <t>DOT WORKZONE</t>
  </si>
  <si>
    <t>FS0000361</t>
  </si>
  <si>
    <t>DOUGLAS ARMORY FUND-23</t>
  </si>
  <si>
    <t>FS0000362</t>
  </si>
  <si>
    <t>DOUGLASVILLE ARMORY FUND-24</t>
  </si>
  <si>
    <t>FS0000363</t>
  </si>
  <si>
    <t>DPH / OPB / SAS Contract</t>
  </si>
  <si>
    <t>FS0000364</t>
  </si>
  <si>
    <t>DPS49 Post 18 Reidsville</t>
  </si>
  <si>
    <t>FS0000365</t>
  </si>
  <si>
    <t>DRINKING WATER LAB SERVICES</t>
  </si>
  <si>
    <t>FS0000366</t>
  </si>
  <si>
    <t>DRIVERS LICENSE REVENUE 3200</t>
  </si>
  <si>
    <t>FS0000367</t>
  </si>
  <si>
    <t>DRIVES</t>
  </si>
  <si>
    <t>FS0000368</t>
  </si>
  <si>
    <t>Drug Courts</t>
  </si>
  <si>
    <t>FS0000369</t>
  </si>
  <si>
    <t>Drug Rebate Non-Federal</t>
  </si>
  <si>
    <t>FS0000370</t>
  </si>
  <si>
    <t>Drug Rebate Non-Federal CHIP</t>
  </si>
  <si>
    <t>FS0000371</t>
  </si>
  <si>
    <t>Drugs &amp; Narcotics/NADDI</t>
  </si>
  <si>
    <t>FS0000372</t>
  </si>
  <si>
    <t>Dual/World Language Education</t>
  </si>
  <si>
    <t>FS0000373</t>
  </si>
  <si>
    <t>DUBLIN ARMORY FUND-25</t>
  </si>
  <si>
    <t>FS0000374</t>
  </si>
  <si>
    <t>Ducks Unlimited Tag Sales</t>
  </si>
  <si>
    <t>FS0000375</t>
  </si>
  <si>
    <t>DUI Memorial Signs</t>
  </si>
  <si>
    <t>FS0000376</t>
  </si>
  <si>
    <t>DUI RISK REDUCTION</t>
  </si>
  <si>
    <t>FS0000377</t>
  </si>
  <si>
    <t>DUI School Rebates</t>
  </si>
  <si>
    <t>FS0000378</t>
  </si>
  <si>
    <t>E911 Pre-Paid Wireless Fee</t>
  </si>
  <si>
    <t>FS0000379</t>
  </si>
  <si>
    <t>ELBERTON ARMORY FUND-28</t>
  </si>
  <si>
    <t>FS0000380</t>
  </si>
  <si>
    <t>Election Security Restitution</t>
  </si>
  <si>
    <t>FS0000381</t>
  </si>
  <si>
    <t>ELECTIONS 3401</t>
  </si>
  <si>
    <t>FS0000382</t>
  </si>
  <si>
    <t>Elections Training Conference</t>
  </si>
  <si>
    <t>FS0000383</t>
  </si>
  <si>
    <t>Elections UPS Project</t>
  </si>
  <si>
    <t>FS0000384</t>
  </si>
  <si>
    <t>EMPLOYEE HEALTH BENEFITS</t>
  </si>
  <si>
    <t>FS0000385</t>
  </si>
  <si>
    <t>EMS License Late Fee</t>
  </si>
  <si>
    <t>FS0000386</t>
  </si>
  <si>
    <t>EMT Trust Funds</t>
  </si>
  <si>
    <t>FS0000387</t>
  </si>
  <si>
    <t>ENGINEER 3403</t>
  </si>
  <si>
    <t>FS0000388</t>
  </si>
  <si>
    <t>Enterprise Services</t>
  </si>
  <si>
    <t>FS0000389</t>
  </si>
  <si>
    <t>Entomology &amp; Pesticides</t>
  </si>
  <si>
    <t>FS0000390</t>
  </si>
  <si>
    <t>Entomology Fees</t>
  </si>
  <si>
    <t>FS0000391</t>
  </si>
  <si>
    <t>EPD - DCA SOLID WASTE</t>
  </si>
  <si>
    <t>FS0000392</t>
  </si>
  <si>
    <t>EQUIPMENT_Lighting_Replacement</t>
  </si>
  <si>
    <t>FS0000393</t>
  </si>
  <si>
    <t>ESCORT - OVERSZD LOAD</t>
  </si>
  <si>
    <t>FS0000394</t>
  </si>
  <si>
    <t>ESCORT SERVICES</t>
  </si>
  <si>
    <t>FS0000395</t>
  </si>
  <si>
    <t>Estimated Corporate Income Tax</t>
  </si>
  <si>
    <t>FS0000396</t>
  </si>
  <si>
    <t>Estimated Individual Income Tax</t>
  </si>
  <si>
    <t>FS0000397</t>
  </si>
  <si>
    <t>Excess Property</t>
  </si>
  <si>
    <t>FS0000398</t>
  </si>
  <si>
    <t>EXPAND grant</t>
  </si>
  <si>
    <t>FS0000399</t>
  </si>
  <si>
    <t>Expedite Fees - Plan Review</t>
  </si>
  <si>
    <t>FS0000400</t>
  </si>
  <si>
    <t>Expendable Trust Funds</t>
  </si>
  <si>
    <t>FS0000401</t>
  </si>
  <si>
    <t>Facility Bank Accounts</t>
  </si>
  <si>
    <t>FS0000402</t>
  </si>
  <si>
    <t>Facility Safety Grant - Bonds</t>
  </si>
  <si>
    <t>FS0000403</t>
  </si>
  <si>
    <t>FACILITYSAFETYGRANT-BONDS</t>
  </si>
  <si>
    <t>FS0000404</t>
  </si>
  <si>
    <t>Family Friendly Schools</t>
  </si>
  <si>
    <t>FS0000405</t>
  </si>
  <si>
    <t>Family Violence Bench Book</t>
  </si>
  <si>
    <t>FS0000406</t>
  </si>
  <si>
    <t>Federal Duck Stamps</t>
  </si>
  <si>
    <t>FS0000407</t>
  </si>
  <si>
    <t>Federal FICA Tax Withheld</t>
  </si>
  <si>
    <t>FS0000408</t>
  </si>
  <si>
    <t>FS0000409</t>
  </si>
  <si>
    <t>FS0000410</t>
  </si>
  <si>
    <t>FS0000411</t>
  </si>
  <si>
    <t>FS0000412</t>
  </si>
  <si>
    <t>FEE SYLVESTER POST</t>
  </si>
  <si>
    <t>FS0000413</t>
  </si>
  <si>
    <t>Feed Division</t>
  </si>
  <si>
    <t>FS0000414</t>
  </si>
  <si>
    <t>FEMA-DR 1750 tornado Mar2007</t>
  </si>
  <si>
    <t>FS0000415</t>
  </si>
  <si>
    <t>Feminine Hygiene Grant - SS</t>
  </si>
  <si>
    <t>FS0000416</t>
  </si>
  <si>
    <t>FFY21 - Southern Nuclear Grant</t>
  </si>
  <si>
    <t>FS0000417</t>
  </si>
  <si>
    <t>FFY22 - Southern Nuclear Grant</t>
  </si>
  <si>
    <t>FS0000418</t>
  </si>
  <si>
    <t>FFY23 - Southern Nuclear Grant</t>
  </si>
  <si>
    <t>FS0000419</t>
  </si>
  <si>
    <t>Fiduciary Tax</t>
  </si>
  <si>
    <t>FS0000420</t>
  </si>
  <si>
    <t>Film Credits</t>
  </si>
  <si>
    <t>FS0000421</t>
  </si>
  <si>
    <t>Fin Insti Business Occu Tax</t>
  </si>
  <si>
    <t>FS0000422</t>
  </si>
  <si>
    <t>FINES - E.P.D. 07039/1601</t>
  </si>
  <si>
    <t>FS0000423</t>
  </si>
  <si>
    <t>Fireworks Excise Tax</t>
  </si>
  <si>
    <t>FS0000424</t>
  </si>
  <si>
    <t>Fireworks Excise Tax-Interest</t>
  </si>
  <si>
    <t>FS0000425</t>
  </si>
  <si>
    <t>Fireworks Excise Tax-Penalties</t>
  </si>
  <si>
    <t>FS0000426</t>
  </si>
  <si>
    <t>FS0000427</t>
  </si>
  <si>
    <t>Fireworks-Local Government(5%)</t>
  </si>
  <si>
    <t>FS0000428</t>
  </si>
  <si>
    <t>FITNESS BOARD FEES</t>
  </si>
  <si>
    <t>FS0000429</t>
  </si>
  <si>
    <t>Flexible Benefits</t>
  </si>
  <si>
    <t>FS0000430</t>
  </si>
  <si>
    <t>Food Stamp Fraud (PAC)</t>
  </si>
  <si>
    <t>FS0000431</t>
  </si>
  <si>
    <t>Foothills Employee Agreement</t>
  </si>
  <si>
    <t>FS0000432</t>
  </si>
  <si>
    <t>For Hire Transportation P &amp; I</t>
  </si>
  <si>
    <t>FS0000433</t>
  </si>
  <si>
    <t>FORESTRY 3403</t>
  </si>
  <si>
    <t>FS0000434</t>
  </si>
  <si>
    <t>For-Hire Transportation Excise</t>
  </si>
  <si>
    <t>FS0000435</t>
  </si>
  <si>
    <t>FORSYTH ARMORY FUND-030</t>
  </si>
  <si>
    <t>FS0000436</t>
  </si>
  <si>
    <t>FS0000439</t>
  </si>
  <si>
    <t>FUEL LAB</t>
  </si>
  <si>
    <t>FS0000440</t>
  </si>
  <si>
    <t>Funds to help with GEFA CWSRF</t>
  </si>
  <si>
    <t>FS0000441</t>
  </si>
  <si>
    <t>FUNERAL SERVICES 3403</t>
  </si>
  <si>
    <t>FS0000442</t>
  </si>
  <si>
    <t>FUR TRAPPRS LIC RES 07015/1630</t>
  </si>
  <si>
    <t>FS0000443</t>
  </si>
  <si>
    <t>FY 2016 BONDFUNDS RC SITE IMPR</t>
  </si>
  <si>
    <t>FS0000444</t>
  </si>
  <si>
    <t>FY2020 LORENZO BENN DOD-39</t>
  </si>
  <si>
    <t>FS0000445</t>
  </si>
  <si>
    <t>FY22 Ag Labor Trafficking TF</t>
  </si>
  <si>
    <t>FS0000446</t>
  </si>
  <si>
    <t>FY22 DPH MOA</t>
  </si>
  <si>
    <t>FS0000447</t>
  </si>
  <si>
    <t>FY22 DPS 51 Towers</t>
  </si>
  <si>
    <t>FS0000448</t>
  </si>
  <si>
    <t>FY22 Safe Harbor Fund</t>
  </si>
  <si>
    <t>FS0000449</t>
  </si>
  <si>
    <t>FY22-Community Development B</t>
  </si>
  <si>
    <t>FS0000450</t>
  </si>
  <si>
    <t>FY24 DPS 53 Vehicle Bond</t>
  </si>
  <si>
    <t>FS0000451</t>
  </si>
  <si>
    <t>FY24 DPS 54 Tower Bond</t>
  </si>
  <si>
    <t>FS0000452</t>
  </si>
  <si>
    <t>FY24 DPS 55 MMR</t>
  </si>
  <si>
    <t>FS0000453</t>
  </si>
  <si>
    <t>FY24 DPS 57 HELIOS</t>
  </si>
  <si>
    <t>FS0000454</t>
  </si>
  <si>
    <t>FY24 MRR</t>
  </si>
  <si>
    <t>FS0000455</t>
  </si>
  <si>
    <t>G.U.S.T.</t>
  </si>
  <si>
    <t>FS0000456</t>
  </si>
  <si>
    <t>GA ARNG BOND MAINT PROG</t>
  </si>
  <si>
    <t>FS0000457</t>
  </si>
  <si>
    <t>GA CANNABIS COMMISSION</t>
  </si>
  <si>
    <t>FS0000458</t>
  </si>
  <si>
    <t>Ga Creative Communities Projec</t>
  </si>
  <si>
    <t>FS0000459</t>
  </si>
  <si>
    <t>GA Cumberlands Phase II</t>
  </si>
  <si>
    <t>FS0000460</t>
  </si>
  <si>
    <t>Ga Dept of Admin Services</t>
  </si>
  <si>
    <t>FS0000461</t>
  </si>
  <si>
    <t>GA DNr_BQI 19</t>
  </si>
  <si>
    <t>FS0000462</t>
  </si>
  <si>
    <t>GA DOE Crisis Stabilization</t>
  </si>
  <si>
    <t>FS0000463</t>
  </si>
  <si>
    <t>Ga Forestry Commission</t>
  </si>
  <si>
    <t>FS0000464</t>
  </si>
  <si>
    <t>GA FOUNDATION FOR PUBLIC ED</t>
  </si>
  <si>
    <t>FS0000465</t>
  </si>
  <si>
    <t>GA Grown Matching Funds</t>
  </si>
  <si>
    <t>FS0000466</t>
  </si>
  <si>
    <t>GA Outdoor Rec Pass</t>
  </si>
  <si>
    <t>FS0000467</t>
  </si>
  <si>
    <t>GA PINES - DPH Early Hearing Orientation Specialist</t>
  </si>
  <si>
    <t>FS0000468</t>
  </si>
  <si>
    <t>GA Pines/DPH-Early Hearing Ori</t>
  </si>
  <si>
    <t>FS0000469</t>
  </si>
  <si>
    <t>GA Power Donation</t>
  </si>
  <si>
    <t>FS0000470</t>
  </si>
  <si>
    <t>GA Power FD ED Roundtable</t>
  </si>
  <si>
    <t>FS0000471</t>
  </si>
  <si>
    <t>GA POWER-LAKE SINCLAIR HABITAT</t>
  </si>
  <si>
    <t>FS0000472</t>
  </si>
  <si>
    <t>GA Virtual Schools-FY20</t>
  </si>
  <si>
    <t>FS0000473</t>
  </si>
  <si>
    <t>GA. Academy for Econ. Dev</t>
  </si>
  <si>
    <t>FS0000474</t>
  </si>
  <si>
    <t>Ga. HAP Administrators</t>
  </si>
  <si>
    <t>FS0000475</t>
  </si>
  <si>
    <t>GAAHPN</t>
  </si>
  <si>
    <t>FS0000476</t>
  </si>
  <si>
    <t>GAB - Powell Technology Center</t>
  </si>
  <si>
    <t>FS0000477</t>
  </si>
  <si>
    <t>GAB - Student General Fund</t>
  </si>
  <si>
    <t>FS0000478</t>
  </si>
  <si>
    <t>GAINESVILLE ARMORY FUND-31</t>
  </si>
  <si>
    <t>FS0000479</t>
  </si>
  <si>
    <t>GASCCP Fundraising Events</t>
  </si>
  <si>
    <t>FS0000480</t>
  </si>
  <si>
    <t>GATE Fees</t>
  </si>
  <si>
    <t>FS0000481</t>
  </si>
  <si>
    <t>GATE Trust Rev/Interest</t>
  </si>
  <si>
    <t>FS0000482</t>
  </si>
  <si>
    <t>GBI GSFIC</t>
  </si>
  <si>
    <t>FS0000483</t>
  </si>
  <si>
    <t>GBI SCCF Account</t>
  </si>
  <si>
    <t>FS0000484</t>
  </si>
  <si>
    <t>GDA 48 5 year market bond</t>
  </si>
  <si>
    <t>FS0000485</t>
  </si>
  <si>
    <t>GDA 49 5 year market bond</t>
  </si>
  <si>
    <t>FS0000486</t>
  </si>
  <si>
    <t>GDA44 Bond - Vehicles</t>
  </si>
  <si>
    <t>FS0000487</t>
  </si>
  <si>
    <t>GDA45 5-year bond Farmers Mkts</t>
  </si>
  <si>
    <t>FS0000488</t>
  </si>
  <si>
    <t>GDA47 bond water assessment</t>
  </si>
  <si>
    <t>FS0000489</t>
  </si>
  <si>
    <t>GDC - Office of Victim Services</t>
  </si>
  <si>
    <t>FS0000490</t>
  </si>
  <si>
    <t>GDC Offender Reentry</t>
  </si>
  <si>
    <t>FS0000491</t>
  </si>
  <si>
    <t>GDOT</t>
  </si>
  <si>
    <t>FS0000492</t>
  </si>
  <si>
    <t>GDOT 10 for 10</t>
  </si>
  <si>
    <t>FS0000493</t>
  </si>
  <si>
    <t>GDOT Agreement Prot Species</t>
  </si>
  <si>
    <t>FS0000494</t>
  </si>
  <si>
    <t>GDOT Bridge Replace Etowah</t>
  </si>
  <si>
    <t>FS0000495</t>
  </si>
  <si>
    <t>GDOT Ferry Boat Program</t>
  </si>
  <si>
    <t>FS0000496</t>
  </si>
  <si>
    <t>GDOT Indirect State Appropriat</t>
  </si>
  <si>
    <t>FS0000497</t>
  </si>
  <si>
    <t>GDOT Prefunding</t>
  </si>
  <si>
    <t>FS0000498</t>
  </si>
  <si>
    <t>GDOT Reimbursement</t>
  </si>
  <si>
    <t>FS0000499</t>
  </si>
  <si>
    <t>GDOT Stream Buffer</t>
  </si>
  <si>
    <t>FS0000500</t>
  </si>
  <si>
    <t>GDOT-Historic Preservation</t>
  </si>
  <si>
    <t>FS0000501</t>
  </si>
  <si>
    <t>GEFA Ag Metering</t>
  </si>
  <si>
    <t>FS0000502</t>
  </si>
  <si>
    <t>GEFA-Contract for Admin Serv</t>
  </si>
  <si>
    <t>FS0000503</t>
  </si>
  <si>
    <t>GEMA EMERGENCY PLAN</t>
  </si>
  <si>
    <t>FS0000504</t>
  </si>
  <si>
    <t>GEMA S GA WILDFIRE DIS 4-07</t>
  </si>
  <si>
    <t>FS0000505</t>
  </si>
  <si>
    <t>GEMHSA/OPB Management Fees</t>
  </si>
  <si>
    <t>FS0000506</t>
  </si>
  <si>
    <t>General Fund - Foundation</t>
  </si>
  <si>
    <t>FS0000507</t>
  </si>
  <si>
    <t>GEOLOGY 3403</t>
  </si>
  <si>
    <t>FS0000508</t>
  </si>
  <si>
    <t>Georgia Access</t>
  </si>
  <si>
    <t>FS0000509</t>
  </si>
  <si>
    <t>FS0000510</t>
  </si>
  <si>
    <t>Georgia Bat Conservation Fund</t>
  </si>
  <si>
    <t>FS0000511</t>
  </si>
  <si>
    <t>GEORGIA LAWS 3409</t>
  </si>
  <si>
    <t>FS0000512</t>
  </si>
  <si>
    <t>Georgia Lottery Corporation</t>
  </si>
  <si>
    <t>FS0000513</t>
  </si>
  <si>
    <t>Georgia Lottery-Compulsive Gam</t>
  </si>
  <si>
    <t>FS0000514</t>
  </si>
  <si>
    <t>GEORGIA POWER PROJECTS</t>
  </si>
  <si>
    <t>FS0000515</t>
  </si>
  <si>
    <t>GEORGIA POWER PS @TALLULAH</t>
  </si>
  <si>
    <t>FS0000516</t>
  </si>
  <si>
    <t>Georgia Teacher's Initiative</t>
  </si>
  <si>
    <t>FS0000517</t>
  </si>
  <si>
    <t>Georgia Tourism Development</t>
  </si>
  <si>
    <t>FS0000518</t>
  </si>
  <si>
    <t>Georgia Virtual Schools - 2019</t>
  </si>
  <si>
    <t>FS0000519</t>
  </si>
  <si>
    <t>Georgia Virtual Schools - 2020</t>
  </si>
  <si>
    <t>FS0000520</t>
  </si>
  <si>
    <t>Georgia Virtual Schools - 2021</t>
  </si>
  <si>
    <t>FS0000521</t>
  </si>
  <si>
    <t>Georgia Virtual Schools - 2022</t>
  </si>
  <si>
    <t>FS0000522</t>
  </si>
  <si>
    <t>Georgia Virtual Schools - 2023</t>
  </si>
  <si>
    <t>FS0000523</t>
  </si>
  <si>
    <t>Georgia Virtual Schools - 2024</t>
  </si>
  <si>
    <t>FS0000524</t>
  </si>
  <si>
    <t>Geospatial-GA Trauma Commissio</t>
  </si>
  <si>
    <t>FS0000525</t>
  </si>
  <si>
    <t>Geospatial-GECA</t>
  </si>
  <si>
    <t>FS0000526</t>
  </si>
  <si>
    <t>GFC/Forest Legacy</t>
  </si>
  <si>
    <t>FS0000527</t>
  </si>
  <si>
    <t>GFPE AASD</t>
  </si>
  <si>
    <t>FS0000528</t>
  </si>
  <si>
    <t>GFPE Administration</t>
  </si>
  <si>
    <t>FS0000529</t>
  </si>
  <si>
    <t>GFPE Backpack Project</t>
  </si>
  <si>
    <t>FS0000530</t>
  </si>
  <si>
    <t>GFPE Corpus Funding (Ed Tags)</t>
  </si>
  <si>
    <t>FS0000531</t>
  </si>
  <si>
    <t>GFPE Corpus Investment Acct</t>
  </si>
  <si>
    <t>FS0000532</t>
  </si>
  <si>
    <t>GFPE COVID-19 Relief Projects</t>
  </si>
  <si>
    <t>FS0000533</t>
  </si>
  <si>
    <t>GFPE Disproportion Suspension</t>
  </si>
  <si>
    <t>FS0000534</t>
  </si>
  <si>
    <t>GFPE McMunn Family Foundation</t>
  </si>
  <si>
    <t>FS0000535</t>
  </si>
  <si>
    <t>GFPE Miscellaneous</t>
  </si>
  <si>
    <t>FS0000536</t>
  </si>
  <si>
    <t>GFPE Smarter than a 5th Grader</t>
  </si>
  <si>
    <t>FS0000537</t>
  </si>
  <si>
    <t>GFPE Smokey Powell Inv Acct</t>
  </si>
  <si>
    <t>FS0000538</t>
  </si>
  <si>
    <t>GFPE Undesignated</t>
  </si>
  <si>
    <t>FS0000539</t>
  </si>
  <si>
    <t>GFPE-Reimbursement</t>
  </si>
  <si>
    <t>FS0000540</t>
  </si>
  <si>
    <t>GFSTC - FIREWORK TRUST FUNDS</t>
  </si>
  <si>
    <t>FS0000541</t>
  </si>
  <si>
    <t>GHF Grant SFY'14-'15 GHVP Brid</t>
  </si>
  <si>
    <t>FS0000542</t>
  </si>
  <si>
    <t>GHFA - MANAGEMENT FEE</t>
  </si>
  <si>
    <t>FS0000543</t>
  </si>
  <si>
    <t>GHFA - PARTICIPATION FEE</t>
  </si>
  <si>
    <t>FS0000544</t>
  </si>
  <si>
    <t>Gift Cards</t>
  </si>
  <si>
    <t>FS0000545</t>
  </si>
  <si>
    <t>GILA Examination Fees</t>
  </si>
  <si>
    <t>FS0000546</t>
  </si>
  <si>
    <t>GILA Initial App Investigation</t>
  </si>
  <si>
    <t>FS0000547</t>
  </si>
  <si>
    <t>GILA License Application Fee</t>
  </si>
  <si>
    <t>FS0000548</t>
  </si>
  <si>
    <t>GIMC FEES</t>
  </si>
  <si>
    <t>FS0000549</t>
  </si>
  <si>
    <t>GLENNVILLE ARMORY FUND-32</t>
  </si>
  <si>
    <t>FS0000550</t>
  </si>
  <si>
    <t>GLENNVILLE CEMETERY EXPANSION-PHASE 2</t>
  </si>
  <si>
    <t>FS0000551</t>
  </si>
  <si>
    <t>GLENNVILLE CEMETERY EXPANSION-PHASE 2 - Fed Funds</t>
  </si>
  <si>
    <t>FS0000552</t>
  </si>
  <si>
    <t>Global Settlement</t>
  </si>
  <si>
    <t>FS0000553</t>
  </si>
  <si>
    <t>Gmetrix Practice Test</t>
  </si>
  <si>
    <t>FS0000554</t>
  </si>
  <si>
    <t>GNRF Smithgall Woods</t>
  </si>
  <si>
    <t>FS0000555</t>
  </si>
  <si>
    <t>GNRF Weekend for Wildlife</t>
  </si>
  <si>
    <t>FS0000556</t>
  </si>
  <si>
    <t>GO Bond Funds</t>
  </si>
  <si>
    <t>FS0000557</t>
  </si>
  <si>
    <t>Go Fish - Phase II</t>
  </si>
  <si>
    <t>FS0000558</t>
  </si>
  <si>
    <t>GO! Transit - GSFIC</t>
  </si>
  <si>
    <t>FS0000559</t>
  </si>
  <si>
    <t>GOSA-CTO-Innovation</t>
  </si>
  <si>
    <t>FS0000560</t>
  </si>
  <si>
    <t>FS0000561</t>
  </si>
  <si>
    <t>FS0000562</t>
  </si>
  <si>
    <t>Governor's Rural Initiative</t>
  </si>
  <si>
    <t>FS0000563</t>
  </si>
  <si>
    <t>GPSTC REVENUE</t>
  </si>
  <si>
    <t>FS0000564</t>
  </si>
  <si>
    <t>GPSTC REV-STATE ENTITIES</t>
  </si>
  <si>
    <t>FS0000565</t>
  </si>
  <si>
    <t>GREAT SEAL 3401</t>
  </si>
  <si>
    <t>FS0000566</t>
  </si>
  <si>
    <t>GRIFFIN ARMORY FUND-33</t>
  </si>
  <si>
    <t>FS0000568</t>
  </si>
  <si>
    <t>GSD - JF Jones Memorial Fund</t>
  </si>
  <si>
    <t>FS0000569</t>
  </si>
  <si>
    <t>GSD - Miscellaneous</t>
  </si>
  <si>
    <t>FS0000570</t>
  </si>
  <si>
    <t>GSD - Student General Fund</t>
  </si>
  <si>
    <t>FS0000571</t>
  </si>
  <si>
    <t>GSFA Donations</t>
  </si>
  <si>
    <t>FS0000572</t>
  </si>
  <si>
    <t>GSFIC</t>
  </si>
  <si>
    <t>FS0000573</t>
  </si>
  <si>
    <t>GSFIC - REV6</t>
  </si>
  <si>
    <t>FS0000574</t>
  </si>
  <si>
    <t>GSFIC Cash Prog_ Capital Proj</t>
  </si>
  <si>
    <t>FS0000575</t>
  </si>
  <si>
    <t>GSFIC Cash Program</t>
  </si>
  <si>
    <t>FS0000576</t>
  </si>
  <si>
    <t>GSFIC- DNR Bond Capital Proj</t>
  </si>
  <si>
    <t>FS0000577</t>
  </si>
  <si>
    <t>GSFIC Funds</t>
  </si>
  <si>
    <t>FS0000578</t>
  </si>
  <si>
    <t>GSFIC FY21 Bonds GPT19 GPT20</t>
  </si>
  <si>
    <t>FS0000579</t>
  </si>
  <si>
    <t>GSFIC FY22 Bonds GPT21 GPT22</t>
  </si>
  <si>
    <t>FS0000580</t>
  </si>
  <si>
    <t>GSFIC FY24 Bonds GPT23 GPT24 GPT25</t>
  </si>
  <si>
    <t>FS0000581</t>
  </si>
  <si>
    <t>GSFIC SERIES DOD-46 SRM</t>
  </si>
  <si>
    <t>FS0000582</t>
  </si>
  <si>
    <t>GTA Agreement</t>
  </si>
  <si>
    <t>FS0000583</t>
  </si>
  <si>
    <t>GTA Motor Vehicle Records Rev</t>
  </si>
  <si>
    <t>FS0000584</t>
  </si>
  <si>
    <t>Guaranteed Revenue Bonds Restr</t>
  </si>
  <si>
    <t>FS0000585</t>
  </si>
  <si>
    <t>Hard Labor Creek NPS</t>
  </si>
  <si>
    <t>FS0000586</t>
  </si>
  <si>
    <t>HARDMAN FARM RESTOR-RESTRICTED</t>
  </si>
  <si>
    <t>FS0000587</t>
  </si>
  <si>
    <t>HARTWELL ARMORY FUND-34</t>
  </si>
  <si>
    <t>FS0000588</t>
  </si>
  <si>
    <t>HAZARDOUS SITE R&amp;R 07081/1660</t>
  </si>
  <si>
    <t>FS0000589</t>
  </si>
  <si>
    <t>HAZARDOUS WASTE FUNDS</t>
  </si>
  <si>
    <t>FS0000590</t>
  </si>
  <si>
    <t>FS0000591</t>
  </si>
  <si>
    <t>FS0000592</t>
  </si>
  <si>
    <t>HAZARD'S WASTE SUPERFUND 1647</t>
  </si>
  <si>
    <t>FS0000593</t>
  </si>
  <si>
    <t>HB 160 (2009) Fees</t>
  </si>
  <si>
    <t>FS0000594</t>
  </si>
  <si>
    <t>Healthcare Georgia Foundation</t>
  </si>
  <si>
    <t>FS0000595</t>
  </si>
  <si>
    <t>HEARING AID 3403</t>
  </si>
  <si>
    <t>FS0000596</t>
  </si>
  <si>
    <t>HEMP Growers</t>
  </si>
  <si>
    <t>FS0000597</t>
  </si>
  <si>
    <t>HEMP Processors</t>
  </si>
  <si>
    <t>FS0000598</t>
  </si>
  <si>
    <t>HHS FOR IES 100%/ChildCare-DE</t>
  </si>
  <si>
    <t>FS0000599</t>
  </si>
  <si>
    <t>HHS FOR IES 100%/LIHEAP - DHS</t>
  </si>
  <si>
    <t>FS0000600</t>
  </si>
  <si>
    <t>HHS FOR IES 100%/Refugee - DHS</t>
  </si>
  <si>
    <t>FS0000601</t>
  </si>
  <si>
    <t>HHS FOR IES 100%/SNAP - DHS</t>
  </si>
  <si>
    <t>FS0000602</t>
  </si>
  <si>
    <t>HHS FOR IES 100%/TANF - DHS</t>
  </si>
  <si>
    <t>FS0000603</t>
  </si>
  <si>
    <t>HHS FOR IES 100%/WIC - DPH</t>
  </si>
  <si>
    <t>FS0000604</t>
  </si>
  <si>
    <t>Highway Impact Fee</t>
  </si>
  <si>
    <t>FS0000605</t>
  </si>
  <si>
    <t>HINESVILLE ARMORY FUND</t>
  </si>
  <si>
    <t>FS0000606</t>
  </si>
  <si>
    <t>Hi-Option Plan-SHBP</t>
  </si>
  <si>
    <t>FS0000607</t>
  </si>
  <si>
    <t>HISTORIC CHATTAHOOCH COMMISSIO</t>
  </si>
  <si>
    <t>FS0000608</t>
  </si>
  <si>
    <t>HIV/AIDS Education</t>
  </si>
  <si>
    <t>FS0000609</t>
  </si>
  <si>
    <t>HOLOCAUST COMMISSION DONATIONS</t>
  </si>
  <si>
    <t>FS0000610</t>
  </si>
  <si>
    <t>Hosp Covid MOU DPH/GSU</t>
  </si>
  <si>
    <t>FS0000611</t>
  </si>
  <si>
    <t>Hosp Directed Payment Program</t>
  </si>
  <si>
    <t>FS0000612</t>
  </si>
  <si>
    <t>Hospital Bed Tax</t>
  </si>
  <si>
    <t>FS0000613</t>
  </si>
  <si>
    <t>FS0000614</t>
  </si>
  <si>
    <t>Hotel Motel Fee</t>
  </si>
  <si>
    <t>FS0000615</t>
  </si>
  <si>
    <t>Hotel Motel Interest</t>
  </si>
  <si>
    <t>FS0000616</t>
  </si>
  <si>
    <t>Hotel Motel Penalties</t>
  </si>
  <si>
    <t>FS0000617</t>
  </si>
  <si>
    <t>HOTEL/MOTEL TAX REFUNDS</t>
  </si>
  <si>
    <t>FS0000618</t>
  </si>
  <si>
    <t>Housing Rental</t>
  </si>
  <si>
    <t>FS0000619</t>
  </si>
  <si>
    <t>Houston Lake Aquatic Weed Cont</t>
  </si>
  <si>
    <t>FS0000620</t>
  </si>
  <si>
    <t>HPD TAG SALES</t>
  </si>
  <si>
    <t>FS0000621</t>
  </si>
  <si>
    <t>HPD Tax Credit Fees</t>
  </si>
  <si>
    <t>FS0000622</t>
  </si>
  <si>
    <t>HS &amp; R Penality</t>
  </si>
  <si>
    <t>FS0000623</t>
  </si>
  <si>
    <t>Hunters Education Donations</t>
  </si>
  <si>
    <t>FS0000624</t>
  </si>
  <si>
    <t>HUNTING/FISHING LIC 07052/1603</t>
  </si>
  <si>
    <t>FS0000625</t>
  </si>
  <si>
    <t>I/M Fees</t>
  </si>
  <si>
    <t>FS0000626</t>
  </si>
  <si>
    <t>IARD INVEST ADV REG DEP 3406</t>
  </si>
  <si>
    <t>FS0000627</t>
  </si>
  <si>
    <t>IBTS Contract</t>
  </si>
  <si>
    <t>FS0000628</t>
  </si>
  <si>
    <t>ID GACP Backgrounds</t>
  </si>
  <si>
    <t>FS0000629</t>
  </si>
  <si>
    <t>IES - DHS</t>
  </si>
  <si>
    <t>FS0000630</t>
  </si>
  <si>
    <t>IES - DHS  State Match - 66/34</t>
  </si>
  <si>
    <t>FS0000631</t>
  </si>
  <si>
    <t>IES - DHS Site Support</t>
  </si>
  <si>
    <t>FS0000632</t>
  </si>
  <si>
    <t>IES - DHS State Match - 50/50</t>
  </si>
  <si>
    <t>FS0000633</t>
  </si>
  <si>
    <t>IES - DHS State Match - 75/25</t>
  </si>
  <si>
    <t>FS0000634</t>
  </si>
  <si>
    <t>IES - DHS State Match - 90/10</t>
  </si>
  <si>
    <t>FS0000635</t>
  </si>
  <si>
    <t>IES BOND</t>
  </si>
  <si>
    <t>FS0000636</t>
  </si>
  <si>
    <t>IES DHS Match</t>
  </si>
  <si>
    <t>FS0000637</t>
  </si>
  <si>
    <t>IGT's-UPL Payments</t>
  </si>
  <si>
    <t>FS0000638</t>
  </si>
  <si>
    <t>Immigration</t>
  </si>
  <si>
    <t>FS0000639</t>
  </si>
  <si>
    <t>Impounded Horse Donations</t>
  </si>
  <si>
    <t>FS0000640</t>
  </si>
  <si>
    <t>Impounded Horse Proceeds</t>
  </si>
  <si>
    <t>FS0000641</t>
  </si>
  <si>
    <t>Inc Tax-Partnership-Interest</t>
  </si>
  <si>
    <t>FS0000642</t>
  </si>
  <si>
    <t>Inc Tax-Partnership-Penalties</t>
  </si>
  <si>
    <t>FS0000643</t>
  </si>
  <si>
    <t>Income Tax - Partnership</t>
  </si>
  <si>
    <t>FS0000644</t>
  </si>
  <si>
    <t>Indirect State Appropriations</t>
  </si>
  <si>
    <t>FS0000645</t>
  </si>
  <si>
    <t>Indiv Inc Tax Refunds-Offsets</t>
  </si>
  <si>
    <t>FS0000646</t>
  </si>
  <si>
    <t>Individual Composite Tax</t>
  </si>
  <si>
    <t>FS0000647</t>
  </si>
  <si>
    <t>Individual Inc Tax - Interest</t>
  </si>
  <si>
    <t>FS0000648</t>
  </si>
  <si>
    <t>Individual Inc Tax - Penalties</t>
  </si>
  <si>
    <t>FS0000649</t>
  </si>
  <si>
    <t>Individual Income Tax Assess</t>
  </si>
  <si>
    <t>FS0000650</t>
  </si>
  <si>
    <t>Individual Income Tax Refunds</t>
  </si>
  <si>
    <t>FS0000651</t>
  </si>
  <si>
    <t>Individual Income Tax Returns</t>
  </si>
  <si>
    <t>FS0000652</t>
  </si>
  <si>
    <t>INDUSTRIAL BLDG. PROGRAM</t>
  </si>
  <si>
    <t>FS0000653</t>
  </si>
  <si>
    <t>Insurance Proceeds</t>
  </si>
  <si>
    <t>FS0000654</t>
  </si>
  <si>
    <t>INSURANCE RECOVERY</t>
  </si>
  <si>
    <t>FS0000655</t>
  </si>
  <si>
    <t>Insurance Settlement ClaimFY23</t>
  </si>
  <si>
    <t>FS0000656</t>
  </si>
  <si>
    <t>Intangible Recording Fee</t>
  </si>
  <si>
    <t>FS0000657</t>
  </si>
  <si>
    <t>INTEGRATED RES PLANNING COST</t>
  </si>
  <si>
    <t>FS0000658</t>
  </si>
  <si>
    <t>Interest Restricted</t>
  </si>
  <si>
    <t>FS0000659</t>
  </si>
  <si>
    <t>Interest Unrestricted</t>
  </si>
  <si>
    <t>FS0000660</t>
  </si>
  <si>
    <t>Interest-Adult Wildlife</t>
  </si>
  <si>
    <t>FS0000661</t>
  </si>
  <si>
    <t>Interest-Inf/YouthWildlife</t>
  </si>
  <si>
    <t>FS0000662</t>
  </si>
  <si>
    <t>Internal Federal Monitoring</t>
  </si>
  <si>
    <t>FS0000663</t>
  </si>
  <si>
    <t>Internal Support</t>
  </si>
  <si>
    <t>FS0000664</t>
  </si>
  <si>
    <t>InternalFed'lMonitoring_Audits</t>
  </si>
  <si>
    <t>FS0000665</t>
  </si>
  <si>
    <t>Interpreter Fees</t>
  </si>
  <si>
    <t>FS0000666</t>
  </si>
  <si>
    <t>INTOXIMETER</t>
  </si>
  <si>
    <t>FS0000667</t>
  </si>
  <si>
    <t>Intra Agency Transfer</t>
  </si>
  <si>
    <t>FS0000668</t>
  </si>
  <si>
    <t>Inventory Reserve - 231.X</t>
  </si>
  <si>
    <t>FS0000669</t>
  </si>
  <si>
    <t>INVESTIGATIONS-RESTRICTED</t>
  </si>
  <si>
    <t>FS0000670</t>
  </si>
  <si>
    <t>IT - Cancer Research - Ck Off</t>
  </si>
  <si>
    <t>FS0000671</t>
  </si>
  <si>
    <t>IT - Dog/Cat Steriliz - Ck Off</t>
  </si>
  <si>
    <t>FS0000672</t>
  </si>
  <si>
    <t>IT - Ga Nat'l Guard - Ck Off</t>
  </si>
  <si>
    <t>FS0000673</t>
  </si>
  <si>
    <t>IT - Ga Save the Cure - Ck Off</t>
  </si>
  <si>
    <t>FS0000674</t>
  </si>
  <si>
    <t>IT - GSFA PS Memor - Ck Off</t>
  </si>
  <si>
    <t>FS0000675</t>
  </si>
  <si>
    <t>IT - GSFA Reach - Ck Off</t>
  </si>
  <si>
    <t>FS0000676</t>
  </si>
  <si>
    <t>IT - Land Conservatio - Ck Off</t>
  </si>
  <si>
    <t>FS0000677</t>
  </si>
  <si>
    <t>IT - Veternans - Ck Off</t>
  </si>
  <si>
    <t>FS0000678</t>
  </si>
  <si>
    <t>IT - Wildlife Conserv - Ck Off</t>
  </si>
  <si>
    <t>FS0000679</t>
  </si>
  <si>
    <t>IT Children &amp; Elderly Check off</t>
  </si>
  <si>
    <t>FS0000680</t>
  </si>
  <si>
    <t>ITS Undistributed</t>
  </si>
  <si>
    <t>FS0000681</t>
  </si>
  <si>
    <t>IV&amp;V &amp; ITPAS Pass Through Services</t>
  </si>
  <si>
    <t>FS0000682</t>
  </si>
  <si>
    <t>JACKSON ARMORY FUND-38</t>
  </si>
  <si>
    <t>FS0000683</t>
  </si>
  <si>
    <t>Jackson County MOA</t>
  </si>
  <si>
    <t>FS0000684</t>
  </si>
  <si>
    <t>Jimmy Carter National Historic</t>
  </si>
  <si>
    <t>FS0000685</t>
  </si>
  <si>
    <t>Jimmy Carter National Historic Fund</t>
  </si>
  <si>
    <t>FS0000686</t>
  </si>
  <si>
    <t>Juvenile Court Clerks</t>
  </si>
  <si>
    <t>FS0000687</t>
  </si>
  <si>
    <t>Juvenile Court Judges</t>
  </si>
  <si>
    <t>FS0000688</t>
  </si>
  <si>
    <t>Kaiser Permanente Fund</t>
  </si>
  <si>
    <t>FS0000689</t>
  </si>
  <si>
    <t>Kings Bay Manatee</t>
  </si>
  <si>
    <t>FS0000690</t>
  </si>
  <si>
    <t>Kirbo Educational Center</t>
  </si>
  <si>
    <t>FS0000691</t>
  </si>
  <si>
    <t>L4 Literacy Institutes</t>
  </si>
  <si>
    <t>FS0000692</t>
  </si>
  <si>
    <t>Lactation Consultants</t>
  </si>
  <si>
    <t>FS0000693</t>
  </si>
  <si>
    <t>LAGRANGE ARMORY FUND-40</t>
  </si>
  <si>
    <t>FS0000694</t>
  </si>
  <si>
    <t>Lake Lanier Storage</t>
  </si>
  <si>
    <t>FS0000695</t>
  </si>
  <si>
    <t>LAND DISTURB FEES 07082/1661</t>
  </si>
  <si>
    <t>FS0000696</t>
  </si>
  <si>
    <t>LANDSCAPE ARCHITECT 3403</t>
  </si>
  <si>
    <t>FS0000697</t>
  </si>
  <si>
    <t>Lanier Water Storage</t>
  </si>
  <si>
    <t>FS0000698</t>
  </si>
  <si>
    <t>Launch Years Initiative-Dana C</t>
  </si>
  <si>
    <t>FS0000699</t>
  </si>
  <si>
    <t>Law Enforcement Extra Duty</t>
  </si>
  <si>
    <t>FS0000700</t>
  </si>
  <si>
    <t>LAWRENCEVILLE ARMORY-42</t>
  </si>
  <si>
    <t>FS0000701</t>
  </si>
  <si>
    <t>LE Security Services</t>
  </si>
  <si>
    <t>FS0000702</t>
  </si>
  <si>
    <t>LE Specialty License Plate</t>
  </si>
  <si>
    <t>FS0000703</t>
  </si>
  <si>
    <t>Lead Test and Drinking Water</t>
  </si>
  <si>
    <t>FS0000704</t>
  </si>
  <si>
    <t>LED Investigative Unit Evident</t>
  </si>
  <si>
    <t>FS0000705</t>
  </si>
  <si>
    <t>LEGAL SVC-CLIENT REIMBURSABLE</t>
  </si>
  <si>
    <t>FS0000706</t>
  </si>
  <si>
    <t>LEGAL SVC-MONTHLY BILLING</t>
  </si>
  <si>
    <t>FS0000707</t>
  </si>
  <si>
    <t>LEMON LAW</t>
  </si>
  <si>
    <t>FS0000708</t>
  </si>
  <si>
    <t>LEMON LAW - REVENUE COLLECTION</t>
  </si>
  <si>
    <t>FS0000709</t>
  </si>
  <si>
    <t>LIBRARIAN 3403</t>
  </si>
  <si>
    <t>FS0000710</t>
  </si>
  <si>
    <t>Lifetime Adult Hunt/Fish 16-49</t>
  </si>
  <si>
    <t>FS0000711</t>
  </si>
  <si>
    <t>Lifetime Adult Hunt/Fish 50-59</t>
  </si>
  <si>
    <t>FS0000712</t>
  </si>
  <si>
    <t>Lifetime Military Hunt/Fish</t>
  </si>
  <si>
    <t>FS0000713</t>
  </si>
  <si>
    <t>Lifetime Shooting Preserve Lic</t>
  </si>
  <si>
    <t>FS0000714</t>
  </si>
  <si>
    <t>LIFETIME SPORTS I-INFANT 1655</t>
  </si>
  <si>
    <t>FS0000715</t>
  </si>
  <si>
    <t>LIFETIME SPORTS Y-YOUTH 1656</t>
  </si>
  <si>
    <t>FS0000716</t>
  </si>
  <si>
    <t>Liquor - Interest</t>
  </si>
  <si>
    <t>FS0000717</t>
  </si>
  <si>
    <t>Liquor Consumption Premium License Fee</t>
  </si>
  <si>
    <t>FS0000718</t>
  </si>
  <si>
    <t>Liquor License Penalities</t>
  </si>
  <si>
    <t>FS0000719</t>
  </si>
  <si>
    <t>Liquor Tax</t>
  </si>
  <si>
    <t>FS0000720</t>
  </si>
  <si>
    <t>LITTLE WHITEHOUSE ELECTRIC MUS</t>
  </si>
  <si>
    <t>FS0000721</t>
  </si>
  <si>
    <t>Local Animal Trust Funds</t>
  </si>
  <si>
    <t>FS0000722</t>
  </si>
  <si>
    <t>Local Matching Funds - ADID</t>
  </si>
  <si>
    <t>FS0000723</t>
  </si>
  <si>
    <t>Local Matching Funds - ARC</t>
  </si>
  <si>
    <t>FS0000724</t>
  </si>
  <si>
    <t>Local Matching Funds - Brookha</t>
  </si>
  <si>
    <t>FS0000725</t>
  </si>
  <si>
    <t>Local Matching Funds - Cobb</t>
  </si>
  <si>
    <t>FS0000726</t>
  </si>
  <si>
    <t>Local Matching Funds - Douglas</t>
  </si>
  <si>
    <t>FS0000727</t>
  </si>
  <si>
    <t>Local Matching Funds - Forsyth</t>
  </si>
  <si>
    <t>FS0000728</t>
  </si>
  <si>
    <t>Local Matching Funds - Gwinnet</t>
  </si>
  <si>
    <t>FS0000729</t>
  </si>
  <si>
    <t>Local Matching Funds - MARTA</t>
  </si>
  <si>
    <t>FS0000730</t>
  </si>
  <si>
    <t>Local Matching Funds - Rockdal</t>
  </si>
  <si>
    <t>FS0000731</t>
  </si>
  <si>
    <t>LOCAL PREMIUM TAX DISTRIBUTION</t>
  </si>
  <si>
    <t>FS0000732</t>
  </si>
  <si>
    <t>Longleaf Forest Habitat S. GA</t>
  </si>
  <si>
    <t>FS0000733</t>
  </si>
  <si>
    <t>FS0000734</t>
  </si>
  <si>
    <t>LUA Audit Cost - 2019 (2018 Audits)</t>
  </si>
  <si>
    <t>FS0000735</t>
  </si>
  <si>
    <t>LUA Audit Cost - 2021 (2020 Audits)</t>
  </si>
  <si>
    <t>FS0000736</t>
  </si>
  <si>
    <t>LUA Audit Cost - 2022 (2021 Audits)</t>
  </si>
  <si>
    <t>FS0000737</t>
  </si>
  <si>
    <t>LUA Audit Cost - 2023 (2022 Audits)</t>
  </si>
  <si>
    <t>FS0000738</t>
  </si>
  <si>
    <t>LUA Audit Cost - 2024 (2023 Audits)</t>
  </si>
  <si>
    <t>FS0000739</t>
  </si>
  <si>
    <t>LYONS ARMORY-44</t>
  </si>
  <si>
    <t>FS0000740</t>
  </si>
  <si>
    <t>M &amp; S RAC Recovery</t>
  </si>
  <si>
    <t>FS0000741</t>
  </si>
  <si>
    <t>MACON 48TH IBCT ARMORY</t>
  </si>
  <si>
    <t>FS0000742</t>
  </si>
  <si>
    <t>MACON-RUSSELL ARMORY FUND-45</t>
  </si>
  <si>
    <t>FS0000743</t>
  </si>
  <si>
    <t>Mag Secretary and Clerks</t>
  </si>
  <si>
    <t>FS0000744</t>
  </si>
  <si>
    <t>MAGISTRATE TUITION FEES</t>
  </si>
  <si>
    <t>FS0000745</t>
  </si>
  <si>
    <t>Maintenance and Repairs</t>
  </si>
  <si>
    <t>FS0000746</t>
  </si>
  <si>
    <t>Malt Bev Tax</t>
  </si>
  <si>
    <t>FS0000747</t>
  </si>
  <si>
    <t>Malt Beverage Fine</t>
  </si>
  <si>
    <t>FS0000748</t>
  </si>
  <si>
    <t>Marcus Foundation</t>
  </si>
  <si>
    <t>FS0000749</t>
  </si>
  <si>
    <t>MARIETTA ARMORY FUND-47</t>
  </si>
  <si>
    <t>FS0000750</t>
  </si>
  <si>
    <t>MARINA/RIVER BOTTOMS LEASE</t>
  </si>
  <si>
    <t>FS0000751</t>
  </si>
  <si>
    <t>Marine Habitat Specialty Plate</t>
  </si>
  <si>
    <t>FS0000752</t>
  </si>
  <si>
    <t>Market Bulletin Fees</t>
  </si>
  <si>
    <t>FS0000753</t>
  </si>
  <si>
    <t>MASSAGE THERAPY 3403</t>
  </si>
  <si>
    <t>FS0000754</t>
  </si>
  <si>
    <t>FS0000755</t>
  </si>
  <si>
    <t>McDuffie Environmental Ed Cent</t>
  </si>
  <si>
    <t>FS0000756</t>
  </si>
  <si>
    <t>McKinsey OPIOID Settlement</t>
  </si>
  <si>
    <t>FS0000757</t>
  </si>
  <si>
    <t>MCKINSEY OPIOID SETTLEMENT - OISGP</t>
  </si>
  <si>
    <t>FS0000758</t>
  </si>
  <si>
    <t>McKinsey settlement</t>
  </si>
  <si>
    <t>FS0000759</t>
  </si>
  <si>
    <t>McLemore Cove</t>
  </si>
  <si>
    <t>FS0000760</t>
  </si>
  <si>
    <t>Medicaid Patient Pay</t>
  </si>
  <si>
    <t>FS0000761</t>
  </si>
  <si>
    <t>Medicaid UPL Earned</t>
  </si>
  <si>
    <t>FS0000762</t>
  </si>
  <si>
    <t>FS0000763</t>
  </si>
  <si>
    <t>FS0000764</t>
  </si>
  <si>
    <t>Mental Health Counseling DPH</t>
  </si>
  <si>
    <t>FS0000765</t>
  </si>
  <si>
    <t>Merit Assessment</t>
  </si>
  <si>
    <t>FS0000766</t>
  </si>
  <si>
    <t>METTER ARMORY FUND-76</t>
  </si>
  <si>
    <t>FS0000767</t>
  </si>
  <si>
    <t>MH Case Mgmt (COS 10)</t>
  </si>
  <si>
    <t>FS0000768</t>
  </si>
  <si>
    <t>MH Svc Prfssionl Demonstration</t>
  </si>
  <si>
    <t>FS0000769</t>
  </si>
  <si>
    <t>MILITARY MENTORS PROG/DOE</t>
  </si>
  <si>
    <t>FS0000770</t>
  </si>
  <si>
    <t>MILLEDGEVILLE ARMORY FUND-48</t>
  </si>
  <si>
    <t>FS0000771</t>
  </si>
  <si>
    <t>MILLEDGEVILLE CEMETERY EXPANSION-PHASE 4</t>
  </si>
  <si>
    <t>FS0000772</t>
  </si>
  <si>
    <t>MILLEDGEVILLE CEMETERY EXPANSION-PHASE 4 - Fed Funds</t>
  </si>
  <si>
    <t>FS0000773</t>
  </si>
  <si>
    <t>MILLEDGEVILLE NH PATIENT FEES</t>
  </si>
  <si>
    <t>FS0000774</t>
  </si>
  <si>
    <t>Misc Revenue-North Ga Mtn Auth</t>
  </si>
  <si>
    <t>FS0000775</t>
  </si>
  <si>
    <t>MISC. BREAST CANCER</t>
  </si>
  <si>
    <t>FS0000776</t>
  </si>
  <si>
    <t>MISC. REVENUES</t>
  </si>
  <si>
    <t>FS0000777</t>
  </si>
  <si>
    <t>Misc/Other Train Revenue</t>
  </si>
  <si>
    <t>FS0000781</t>
  </si>
  <si>
    <t>Miscellaneous Receipts</t>
  </si>
  <si>
    <t>FS0000783</t>
  </si>
  <si>
    <t>MLS Renewal &amp; Replacement Fund</t>
  </si>
  <si>
    <t>FS0000784</t>
  </si>
  <si>
    <t>MLS Toll Residuals</t>
  </si>
  <si>
    <t>FS0000785</t>
  </si>
  <si>
    <t>MONROE ARMORY FUND-49</t>
  </si>
  <si>
    <t>FS0000786</t>
  </si>
  <si>
    <t>Moody Forest RX Burn</t>
  </si>
  <si>
    <t>FS0000787</t>
  </si>
  <si>
    <t>Motor Fuel Tax - IFTA Transfers from Other States</t>
  </si>
  <si>
    <t>FS0000788</t>
  </si>
  <si>
    <t>Motor Carrier IRP Collection by GA</t>
  </si>
  <si>
    <t>FS0000789</t>
  </si>
  <si>
    <t>Motor Carrier IRP Collection by Other States</t>
  </si>
  <si>
    <t>FS0000790</t>
  </si>
  <si>
    <t>Motor Carrier Truck Registration Decals IFTA</t>
  </si>
  <si>
    <t>FS0000791</t>
  </si>
  <si>
    <t>Motor Carrier Truck Registration Trip Permits</t>
  </si>
  <si>
    <t>FS0000792</t>
  </si>
  <si>
    <t>Motor Fuel - Interest</t>
  </si>
  <si>
    <t>FS0000793</t>
  </si>
  <si>
    <t>Motor Fuel - Penalties</t>
  </si>
  <si>
    <t>FS0000794</t>
  </si>
  <si>
    <t>Motor Fuel Distribution License</t>
  </si>
  <si>
    <t>FS0000795</t>
  </si>
  <si>
    <t>Motor Fuel Excise Tax</t>
  </si>
  <si>
    <t>FS0000796</t>
  </si>
  <si>
    <t>Motor Fuel Interest (Monthly)</t>
  </si>
  <si>
    <t>FS0000797</t>
  </si>
  <si>
    <t>Motor Fuel Retailers Credit</t>
  </si>
  <si>
    <t>FS0000798</t>
  </si>
  <si>
    <t>Motor Fuel Tax</t>
  </si>
  <si>
    <t>FS0000799</t>
  </si>
  <si>
    <t>Motor Fuel Tax-MF-O of St-.10</t>
  </si>
  <si>
    <t>FS0000800</t>
  </si>
  <si>
    <t>Motor Vehicle Tags &amp; Titles</t>
  </si>
  <si>
    <t>FS0000801</t>
  </si>
  <si>
    <t>MOTORCYCLE PATROL UNIT</t>
  </si>
  <si>
    <t>FS0000802</t>
  </si>
  <si>
    <t>Motorcycle Safety Revenue</t>
  </si>
  <si>
    <t>FS0000803</t>
  </si>
  <si>
    <t>MOU Altama</t>
  </si>
  <si>
    <t>FS0000804</t>
  </si>
  <si>
    <t>MOU AWP Security Services</t>
  </si>
  <si>
    <t>FS0000805</t>
  </si>
  <si>
    <t>MOU AWP Security Sevices</t>
  </si>
  <si>
    <t>FS0000806</t>
  </si>
  <si>
    <t>MOULTRIE ARMORY FUND-51</t>
  </si>
  <si>
    <t>FS0000807</t>
  </si>
  <si>
    <t>MRR</t>
  </si>
  <si>
    <t>FS0000808</t>
  </si>
  <si>
    <t>MRWP (COS 68)</t>
  </si>
  <si>
    <t>FS0000809</t>
  </si>
  <si>
    <t>MRWR CHSS (COS 94)</t>
  </si>
  <si>
    <t>FS0000810</t>
  </si>
  <si>
    <t>Municipal Court Clerks</t>
  </si>
  <si>
    <t>FS0000811</t>
  </si>
  <si>
    <t>MUNICIPAL TUITION FEES</t>
  </si>
  <si>
    <t>FS0000812</t>
  </si>
  <si>
    <t>MUSIC THERAPY 3403</t>
  </si>
  <si>
    <t>FS0000813</t>
  </si>
  <si>
    <t>Narcan Training</t>
  </si>
  <si>
    <t>FS0000814</t>
  </si>
  <si>
    <t>NASCAR</t>
  </si>
  <si>
    <t>FS0000816</t>
  </si>
  <si>
    <t>National Archery in Schools</t>
  </si>
  <si>
    <t>FS0000817</t>
  </si>
  <si>
    <t>NATIONAL OPIOIDS SETTLEMENT</t>
  </si>
  <si>
    <t>FS0000818</t>
  </si>
  <si>
    <t>NATIONAL WILD TURKEY FEDERATIO</t>
  </si>
  <si>
    <t>FS0000819</t>
  </si>
  <si>
    <t>Natural Resources Foundation</t>
  </si>
  <si>
    <t>FS0000820</t>
  </si>
  <si>
    <t>NEWNAN ARMORY FUND-52</t>
  </si>
  <si>
    <t>FS0000821</t>
  </si>
  <si>
    <t>NextGen Project</t>
  </si>
  <si>
    <t>FS0000822</t>
  </si>
  <si>
    <t>NGMA -  Revenue</t>
  </si>
  <si>
    <t>FS0000823</t>
  </si>
  <si>
    <t>NGMA Insurance Recovery</t>
  </si>
  <si>
    <t>FS0000824</t>
  </si>
  <si>
    <t>Ninth JAD ADR Fund</t>
  </si>
  <si>
    <t>FS0000825</t>
  </si>
  <si>
    <t>NO GA MTN AUTH</t>
  </si>
  <si>
    <t>FS0000826</t>
  </si>
  <si>
    <t>NOAT II OPIOID SETTLEMENT</t>
  </si>
  <si>
    <t>FS0000827</t>
  </si>
  <si>
    <t>NON RES LIFETIME LIC 1664</t>
  </si>
  <si>
    <t>FS0000828</t>
  </si>
  <si>
    <t>NON-CONSENSUAL TOWING FEES</t>
  </si>
  <si>
    <t>FS0000829</t>
  </si>
  <si>
    <t>NON-GAME CONTRIBUTIONS</t>
  </si>
  <si>
    <t>FS0000830</t>
  </si>
  <si>
    <t>Non-Game Program Donations</t>
  </si>
  <si>
    <t>FS0000831</t>
  </si>
  <si>
    <t>Non-Prepaid Wireless E911</t>
  </si>
  <si>
    <t>FS0000832</t>
  </si>
  <si>
    <t>Non-resident Composite Tax</t>
  </si>
  <si>
    <t>FS0000833</t>
  </si>
  <si>
    <t>Non-resident Contractor Registration Fee</t>
  </si>
  <si>
    <t>FS0000834</t>
  </si>
  <si>
    <t>NON-STATE ENTITY VEH BOND PROC</t>
  </si>
  <si>
    <t>FS0000835</t>
  </si>
  <si>
    <t>NURSING HOME ADM 3403</t>
  </si>
  <si>
    <t>FS0000836</t>
  </si>
  <si>
    <t>FS0000837</t>
  </si>
  <si>
    <t>NURSING HOME SANCTIONS</t>
  </si>
  <si>
    <t>FS0000838</t>
  </si>
  <si>
    <t>OCA - Ad Litem Training Fees</t>
  </si>
  <si>
    <t>FS0000839</t>
  </si>
  <si>
    <t>OCA LEASE FROM OPB AGREEMENT</t>
  </si>
  <si>
    <t>FS0000840</t>
  </si>
  <si>
    <t>OCA/AOC Child Welfare Summit</t>
  </si>
  <si>
    <t>FS0000841</t>
  </si>
  <si>
    <t>OCCUPATIONAL THERAPY 3403</t>
  </si>
  <si>
    <t>FS0000842</t>
  </si>
  <si>
    <t>OGLETHORPE ARMORY FUND-82</t>
  </si>
  <si>
    <t>FS0000843</t>
  </si>
  <si>
    <t>OGLETHORPE POWER DONATION</t>
  </si>
  <si>
    <t>FS0000844</t>
  </si>
  <si>
    <t>ON ACCOUNT</t>
  </si>
  <si>
    <t>FS0000845</t>
  </si>
  <si>
    <t>One Georgia / 66OG1  OSA</t>
  </si>
  <si>
    <t>FS0000846</t>
  </si>
  <si>
    <t>One Georgia Authority, MGMT Fe</t>
  </si>
  <si>
    <t>FS0000847</t>
  </si>
  <si>
    <t>ONEGEORGIA FUNDS</t>
  </si>
  <si>
    <t>FS0000848</t>
  </si>
  <si>
    <t>OPB/OHSC/DCH_All Payer Claims</t>
  </si>
  <si>
    <t>FS0000849</t>
  </si>
  <si>
    <t>OPB/OHSC/DHS - Unwinding</t>
  </si>
  <si>
    <t>FS0000850</t>
  </si>
  <si>
    <t>OPBCS Implementation</t>
  </si>
  <si>
    <t>FS0000851</t>
  </si>
  <si>
    <t>OPB-Opioid Settlement Fund</t>
  </si>
  <si>
    <t>FS0000852</t>
  </si>
  <si>
    <t>Open Records</t>
  </si>
  <si>
    <t>FS0000853</t>
  </si>
  <si>
    <t>Open Records Act payments</t>
  </si>
  <si>
    <t>FS0000854</t>
  </si>
  <si>
    <t>Open Records Request (State)</t>
  </si>
  <si>
    <t>FS0000855</t>
  </si>
  <si>
    <t>OPIOID ABATEMENT TRUST FUNDS</t>
  </si>
  <si>
    <t>FS0000856</t>
  </si>
  <si>
    <t>OPIOID Trust</t>
  </si>
  <si>
    <t>FS0000857</t>
  </si>
  <si>
    <t>OPTICIAN 3403</t>
  </si>
  <si>
    <t>FS0000858</t>
  </si>
  <si>
    <t>OPTOMETRY 3403</t>
  </si>
  <si>
    <t>FS0000859</t>
  </si>
  <si>
    <t>ORS HOME HEALTH CARE</t>
  </si>
  <si>
    <t>FS0000860</t>
  </si>
  <si>
    <t>ORS OTHER MICS INCOME</t>
  </si>
  <si>
    <t>FS0000861</t>
  </si>
  <si>
    <t>OS/OW PERMITS</t>
  </si>
  <si>
    <t>FS0000862</t>
  </si>
  <si>
    <t>Other - Unrestricted</t>
  </si>
  <si>
    <t>FS0000863</t>
  </si>
  <si>
    <t>OTHER CAFETERIA RECEIPTS</t>
  </si>
  <si>
    <t>FS0000864</t>
  </si>
  <si>
    <t>OTHER CHILD NUTRITION FUNDS</t>
  </si>
  <si>
    <t>FS0000865</t>
  </si>
  <si>
    <t>OTHER DOAS-INSURANCE REIMBURS</t>
  </si>
  <si>
    <t>FS0000866</t>
  </si>
  <si>
    <t>Other Fund Sources</t>
  </si>
  <si>
    <t>FS0000870</t>
  </si>
  <si>
    <t>OTHER GTA E-RATE REIMBURSEMENT</t>
  </si>
  <si>
    <t>FS0000871</t>
  </si>
  <si>
    <t>OTHER INC CRIMINAL BKGRND CHKS</t>
  </si>
  <si>
    <t>FS0000872</t>
  </si>
  <si>
    <t>Other Local Match</t>
  </si>
  <si>
    <t>FS0000873</t>
  </si>
  <si>
    <t>Other Local Match-Offset</t>
  </si>
  <si>
    <t>FS0000874</t>
  </si>
  <si>
    <t>OTHER MEDICAID AT RISK MGMT</t>
  </si>
  <si>
    <t>FS0000875</t>
  </si>
  <si>
    <t>OTHER MISC INCOME</t>
  </si>
  <si>
    <t>FS0000876</t>
  </si>
  <si>
    <t>Other Misc. Income</t>
  </si>
  <si>
    <t>FS0000877</t>
  </si>
  <si>
    <t>Other Miscellaneous Fees</t>
  </si>
  <si>
    <t>FS0000878</t>
  </si>
  <si>
    <t>Other Miscellaneous Revenue</t>
  </si>
  <si>
    <t>FS0000879</t>
  </si>
  <si>
    <t>OTHER RENTS/LEASES</t>
  </si>
  <si>
    <t>FS0000880</t>
  </si>
  <si>
    <t>Other State of GA. Agencies</t>
  </si>
  <si>
    <t>FS0000881</t>
  </si>
  <si>
    <t>Other Support</t>
  </si>
  <si>
    <t>FS0000882</t>
  </si>
  <si>
    <t>OTHER/MISC</t>
  </si>
  <si>
    <t>FS0000883</t>
  </si>
  <si>
    <t>OTHER-SALES &amp; SERVICE</t>
  </si>
  <si>
    <t>FS0000884</t>
  </si>
  <si>
    <t>Outreach Programs/Parent Engag</t>
  </si>
  <si>
    <t>FS0000885</t>
  </si>
  <si>
    <t>Outreach Programs/Parent Engagement</t>
  </si>
  <si>
    <t>FS0000886</t>
  </si>
  <si>
    <t>OUTSIDE INSURANCE RECOVERY</t>
  </si>
  <si>
    <t>FS0000887</t>
  </si>
  <si>
    <t>Overhead</t>
  </si>
  <si>
    <t>FS0000888</t>
  </si>
  <si>
    <t>OVERHEAD - ACC. &amp; ADMIN.</t>
  </si>
  <si>
    <t>FS0000889</t>
  </si>
  <si>
    <t>OWCU REVENUE</t>
  </si>
  <si>
    <t>FS0000890</t>
  </si>
  <si>
    <t>Pardons &amp; Parole - RPH (Admin)</t>
  </si>
  <si>
    <t>FS0000891</t>
  </si>
  <si>
    <t>PARK PASS REVENUE</t>
  </si>
  <si>
    <t>FS0000892</t>
  </si>
  <si>
    <t>PARK RECEIPTS</t>
  </si>
  <si>
    <t>FS0000893</t>
  </si>
  <si>
    <t>Pathology Service</t>
  </si>
  <si>
    <t>FS0000894</t>
  </si>
  <si>
    <t>Patient Receipts</t>
  </si>
  <si>
    <t>FS0000895</t>
  </si>
  <si>
    <t>Paulding WMA White Tract</t>
  </si>
  <si>
    <t>FS0000896</t>
  </si>
  <si>
    <t>PAYMENT &amp; PERFORMANCE BONDS</t>
  </si>
  <si>
    <t>FS0000897</t>
  </si>
  <si>
    <t>Payments to GTA</t>
  </si>
  <si>
    <t>FS0000898</t>
  </si>
  <si>
    <t>Payroll Withholdings</t>
  </si>
  <si>
    <t>FS0000899</t>
  </si>
  <si>
    <t>PBIS</t>
  </si>
  <si>
    <t>FS0000900</t>
  </si>
  <si>
    <t>PEACH Funding</t>
  </si>
  <si>
    <t>FS0000901</t>
  </si>
  <si>
    <t>Peach Pass Plus</t>
  </si>
  <si>
    <t>FS0000902</t>
  </si>
  <si>
    <t>Performance Review Board</t>
  </si>
  <si>
    <t>FS0000903</t>
  </si>
  <si>
    <t>PERMIT REGISTRATION REV 3303</t>
  </si>
  <si>
    <t>FS0000904</t>
  </si>
  <si>
    <t>Pharm/Dentistry NonLicense Fee</t>
  </si>
  <si>
    <t>FS0000905</t>
  </si>
  <si>
    <t>PHARMACY</t>
  </si>
  <si>
    <t>FS0000906</t>
  </si>
  <si>
    <t>PHYSICAL THERAPY 3403</t>
  </si>
  <si>
    <t>FS0000907</t>
  </si>
  <si>
    <t>Plans of Safe Care Project</t>
  </si>
  <si>
    <t>FS0000908</t>
  </si>
  <si>
    <t>Plant Industry</t>
  </si>
  <si>
    <t>FS0000909</t>
  </si>
  <si>
    <t>PLB Modernization Initiative</t>
  </si>
  <si>
    <t>FS0000910</t>
  </si>
  <si>
    <t>PODIATRY 3403</t>
  </si>
  <si>
    <t>FS0000911</t>
  </si>
  <si>
    <t>Polygraph Fees - State</t>
  </si>
  <si>
    <t>FS0000912</t>
  </si>
  <si>
    <t>POST CJCC Training Program</t>
  </si>
  <si>
    <t>FS0000913</t>
  </si>
  <si>
    <t>POST CONVENIENCE FEES</t>
  </si>
  <si>
    <t>FS0000914</t>
  </si>
  <si>
    <t>Poultry Vet Lab</t>
  </si>
  <si>
    <t>FS0000915</t>
  </si>
  <si>
    <t>PRACTICAL NURSE 3403</t>
  </si>
  <si>
    <t>FS0000916</t>
  </si>
  <si>
    <t>FS0000918</t>
  </si>
  <si>
    <t>Prior Year Project Funding</t>
  </si>
  <si>
    <t>FS0000919</t>
  </si>
  <si>
    <t>Prior Year Tolling Ops Funding</t>
  </si>
  <si>
    <t>FS0000920</t>
  </si>
  <si>
    <t>PRIVATE DETECTIVE 3403</t>
  </si>
  <si>
    <t>FS0000921</t>
  </si>
  <si>
    <t>Private Pond Stocking Sales</t>
  </si>
  <si>
    <t>FS0000922</t>
  </si>
  <si>
    <t>PRIVATE TRUST FUNDS</t>
  </si>
  <si>
    <t>FS0000923</t>
  </si>
  <si>
    <t>Probate Court Clerks</t>
  </si>
  <si>
    <t>FS0000924</t>
  </si>
  <si>
    <t>Probate Court Judges</t>
  </si>
  <si>
    <t>FS0000925</t>
  </si>
  <si>
    <t>PROCESS SERVER TESTING</t>
  </si>
  <si>
    <t>FS0000926</t>
  </si>
  <si>
    <t>Processing Fees</t>
  </si>
  <si>
    <t>FS0000927</t>
  </si>
  <si>
    <t>Provider Enrollment Section</t>
  </si>
  <si>
    <t>FS0000928</t>
  </si>
  <si>
    <t>PSYCHOLOGY 3403</t>
  </si>
  <si>
    <t>FS0000929</t>
  </si>
  <si>
    <t>PT Compact Privilege Fees</t>
  </si>
  <si>
    <t>FS0000930</t>
  </si>
  <si>
    <t>Public Service Commission Fees</t>
  </si>
  <si>
    <t>FS0000931</t>
  </si>
  <si>
    <t>PUBLICIS HEALTH</t>
  </si>
  <si>
    <t>FS0000932</t>
  </si>
  <si>
    <t>QUAIL UNLIMITED, INC</t>
  </si>
  <si>
    <t>FS0000933</t>
  </si>
  <si>
    <t>QUALIFYING FEE FUNDS</t>
  </si>
  <si>
    <t>FS0000934</t>
  </si>
  <si>
    <t>Quality Improvement Ctr (CCCT)</t>
  </si>
  <si>
    <t>FS0000935</t>
  </si>
  <si>
    <t>R E DISCIPLINARY FINES 3405</t>
  </si>
  <si>
    <t>FS0000936</t>
  </si>
  <si>
    <t>R EST SCHOOLS/INSTRUCTOR 3405</t>
  </si>
  <si>
    <t>FS0000937</t>
  </si>
  <si>
    <t>R ESTATE APPRAISER BD 3405</t>
  </si>
  <si>
    <t>FS0000938</t>
  </si>
  <si>
    <t>R ESTATE APPRAISERS BD/ED 3405</t>
  </si>
  <si>
    <t>FS0000939</t>
  </si>
  <si>
    <t>R ESTATE LICENSE-TEST CTR 3405</t>
  </si>
  <si>
    <t>FS0000940</t>
  </si>
  <si>
    <t>RADIOACTIVE MAT FEES</t>
  </si>
  <si>
    <t>FS0000941</t>
  </si>
  <si>
    <t>Railroad Equip Car Tax</t>
  </si>
  <si>
    <t>FS0000942</t>
  </si>
  <si>
    <t>REAL ESTATE 3405</t>
  </si>
  <si>
    <t>FS0000943</t>
  </si>
  <si>
    <t>REAL ESTATE RECOVERY</t>
  </si>
  <si>
    <t>FS0000944</t>
  </si>
  <si>
    <t>Real Estate Taxes in escrow</t>
  </si>
  <si>
    <t>FS0000945</t>
  </si>
  <si>
    <t>Real Estate Transfer Tax</t>
  </si>
  <si>
    <t>FS0000946</t>
  </si>
  <si>
    <t>REAP Program</t>
  </si>
  <si>
    <t>FS0000947</t>
  </si>
  <si>
    <t>Rebates and Commissions</t>
  </si>
  <si>
    <t>FS0000948</t>
  </si>
  <si>
    <t>FS0000949</t>
  </si>
  <si>
    <t>Reefs - Restricted Donations</t>
  </si>
  <si>
    <t>FS0000950</t>
  </si>
  <si>
    <t>Reg Fees - GREAB</t>
  </si>
  <si>
    <t>FS0000951</t>
  </si>
  <si>
    <t>REGIONAL ACADEMY REVENUE</t>
  </si>
  <si>
    <t>FS0000952</t>
  </si>
  <si>
    <t>Regional Farmers Mkt</t>
  </si>
  <si>
    <t>FS0000953</t>
  </si>
  <si>
    <t>REGISTERED NURSING 3403</t>
  </si>
  <si>
    <t>FS0000954</t>
  </si>
  <si>
    <t>REGISTRATION FEES</t>
  </si>
  <si>
    <t>FS0000955</t>
  </si>
  <si>
    <t>Regulatory Reform Initiatives</t>
  </si>
  <si>
    <t>FS0000956</t>
  </si>
  <si>
    <t>Rehab Option &amp; Waivers</t>
  </si>
  <si>
    <t>FS0000957</t>
  </si>
  <si>
    <t>REHAB SERVICES</t>
  </si>
  <si>
    <t>FS0000958</t>
  </si>
  <si>
    <t>RENTS</t>
  </si>
  <si>
    <t>FS0000959</t>
  </si>
  <si>
    <t>RENTS/US POSTAL SERVICE @ SAPE</t>
  </si>
  <si>
    <t>FS0000960</t>
  </si>
  <si>
    <t>RENTS-OSSABAW ISLAND</t>
  </si>
  <si>
    <t>FS0000961</t>
  </si>
  <si>
    <t>RES CAST NET LIC 07012/1619</t>
  </si>
  <si>
    <t>FS0000962</t>
  </si>
  <si>
    <t>RESACA VISITOR CTR-DONATIONS</t>
  </si>
  <si>
    <t>FS0000963</t>
  </si>
  <si>
    <t>RESID'L &amp; GEN CONTRACTORS 3403</t>
  </si>
  <si>
    <t>FS0000964</t>
  </si>
  <si>
    <t>RESTITUTION</t>
  </si>
  <si>
    <t>FS0000965</t>
  </si>
  <si>
    <t>restitution from court systems</t>
  </si>
  <si>
    <t>FS0000966</t>
  </si>
  <si>
    <t>Restoring LL Pine &amp; Bottomland</t>
  </si>
  <si>
    <t>FS0000967</t>
  </si>
  <si>
    <t>Restricted Donations</t>
  </si>
  <si>
    <t>FS0000968</t>
  </si>
  <si>
    <t>RETAINED REV CORPORATIONS</t>
  </si>
  <si>
    <t>FS0000969</t>
  </si>
  <si>
    <t>RETAINED REV ELECTIONS</t>
  </si>
  <si>
    <t>FS0000970</t>
  </si>
  <si>
    <t>RETAINED REV REAL ESTATE</t>
  </si>
  <si>
    <t>FS0000971</t>
  </si>
  <si>
    <t>RETAINED REV SECURITIES</t>
  </si>
  <si>
    <t>FS0000972</t>
  </si>
  <si>
    <t>RETAINED REVENUE ADMIN</t>
  </si>
  <si>
    <t>FS0000973</t>
  </si>
  <si>
    <t>Retained Revenue Front Office</t>
  </si>
  <si>
    <t>FS0000974</t>
  </si>
  <si>
    <t>Retained Revenue PELS</t>
  </si>
  <si>
    <t>FS0000975</t>
  </si>
  <si>
    <t>Retained Revenue PLB</t>
  </si>
  <si>
    <t>FS0000976</t>
  </si>
  <si>
    <t>Rev from Sale Of Surplus Prop.</t>
  </si>
  <si>
    <t>FS0000977</t>
  </si>
  <si>
    <t>REVENUE NON-STATE RPT ENTITIES</t>
  </si>
  <si>
    <t>FS0000978</t>
  </si>
  <si>
    <t>FS0000979</t>
  </si>
  <si>
    <t>Rideshare Fees</t>
  </si>
  <si>
    <t>FS0000980</t>
  </si>
  <si>
    <t>ROME ARMORY FUND-57</t>
  </si>
  <si>
    <t>FS0000981</t>
  </si>
  <si>
    <t>Rotunda Pictures Security</t>
  </si>
  <si>
    <t>FS0000982</t>
  </si>
  <si>
    <t>Royalties</t>
  </si>
  <si>
    <t>FS0000983</t>
  </si>
  <si>
    <t>Rural Education and Innovation</t>
  </si>
  <si>
    <t>FS0000984</t>
  </si>
  <si>
    <t>Rural Education Opportunity</t>
  </si>
  <si>
    <t>FS0000985</t>
  </si>
  <si>
    <t>Rural Health Air Ambulance</t>
  </si>
  <si>
    <t>FS0000986</t>
  </si>
  <si>
    <t>S. GA Landscape Restoration CS</t>
  </si>
  <si>
    <t>FS0000987</t>
  </si>
  <si>
    <t>SAD2023 EMAC Hurricane Ivan</t>
  </si>
  <si>
    <t>FS0000988</t>
  </si>
  <si>
    <t>Safe Harbor Act</t>
  </si>
  <si>
    <t>FS0000989</t>
  </si>
  <si>
    <t>Sale Of Scrap &amp; Waste</t>
  </si>
  <si>
    <t>FS0000990</t>
  </si>
  <si>
    <t>SALE OF SURPLUS VEHICLES</t>
  </si>
  <si>
    <t>FS0000991</t>
  </si>
  <si>
    <t>Sales &amp; Use Tax - Clearing Fd</t>
  </si>
  <si>
    <t>FS0000992</t>
  </si>
  <si>
    <t>Sales &amp; Use Tax - Education-1%</t>
  </si>
  <si>
    <t>FS0000993</t>
  </si>
  <si>
    <t>Sales &amp; Use Tax - Homestead-1%</t>
  </si>
  <si>
    <t>FS0000994</t>
  </si>
  <si>
    <t>Sales &amp; Use Tax - Interest</t>
  </si>
  <si>
    <t>FS0000995</t>
  </si>
  <si>
    <t>Sales &amp; Use Tax - Local Opt-1%</t>
  </si>
  <si>
    <t>FS0000996</t>
  </si>
  <si>
    <t>Sales &amp; Use Tax - MARTA-1%</t>
  </si>
  <si>
    <t>FS0000997</t>
  </si>
  <si>
    <t>Sales &amp; Use Tax - Penalties</t>
  </si>
  <si>
    <t>FS0000998</t>
  </si>
  <si>
    <t>Sales &amp; Use Tax - Spec Pu-1%</t>
  </si>
  <si>
    <t>FS0000999</t>
  </si>
  <si>
    <t>Sales &amp; Use Tax - State-4%</t>
  </si>
  <si>
    <t>FS0001000</t>
  </si>
  <si>
    <t>Sales &amp; Use Tax - Towns2nd-1%</t>
  </si>
  <si>
    <t>FS0001001</t>
  </si>
  <si>
    <t>Sales &amp; Use Tax - TSPLOST</t>
  </si>
  <si>
    <t>FS0001002</t>
  </si>
  <si>
    <t>Sales &amp; Use Tax-Local TSPLOST</t>
  </si>
  <si>
    <t>FS0001003</t>
  </si>
  <si>
    <t>Sales and Ser Intra State Orgs</t>
  </si>
  <si>
    <t>FS0001004</t>
  </si>
  <si>
    <t>Sales and Services</t>
  </si>
  <si>
    <t>FS0001005</t>
  </si>
  <si>
    <t>Sales Tax - WRD</t>
  </si>
  <si>
    <t>FS0001006</t>
  </si>
  <si>
    <t>SANDERSVILLE ARMORY FUND-58</t>
  </si>
  <si>
    <t>FS0001007</t>
  </si>
  <si>
    <t>SAP ISL CONCESSIONS</t>
  </si>
  <si>
    <t>FS0001008</t>
  </si>
  <si>
    <t>SAPELO ISL REST FOUNDATION</t>
  </si>
  <si>
    <t>FS0001009</t>
  </si>
  <si>
    <t>Sapelo Island Boat Fares</t>
  </si>
  <si>
    <t>FS0001010</t>
  </si>
  <si>
    <t>SAVANNAH ARMORY FUND-59</t>
  </si>
  <si>
    <t>FS0001011</t>
  </si>
  <si>
    <t>School Lunch Reimbursement</t>
  </si>
  <si>
    <t>FS0001012</t>
  </si>
  <si>
    <t>S-Corporate Income Tax</t>
  </si>
  <si>
    <t>FS0001013</t>
  </si>
  <si>
    <t>SCRAP TIRE FEES 07070/1648</t>
  </si>
  <si>
    <t>FS0001014</t>
  </si>
  <si>
    <t>SCSC Conference Fund</t>
  </si>
  <si>
    <t>FS0001015</t>
  </si>
  <si>
    <t>SCSC/IT PERSONNEL SOLUTIONS</t>
  </si>
  <si>
    <t>FS0001016</t>
  </si>
  <si>
    <t>SE Aquatic Research Partner</t>
  </si>
  <si>
    <t>FS0001017</t>
  </si>
  <si>
    <t>SECAP</t>
  </si>
  <si>
    <t>FS0001018</t>
  </si>
  <si>
    <t>SECURITIES 3406</t>
  </si>
  <si>
    <t>FS0001019</t>
  </si>
  <si>
    <t>SECURITIES-CRD 3406</t>
  </si>
  <si>
    <t>FS0001020</t>
  </si>
  <si>
    <t>Security for Naval Ship</t>
  </si>
  <si>
    <t>FS0001021</t>
  </si>
  <si>
    <t>Security Start Up Funds</t>
  </si>
  <si>
    <t>FS0001022</t>
  </si>
  <si>
    <t>Seed Development Commission</t>
  </si>
  <si>
    <t>FS0001023</t>
  </si>
  <si>
    <t>Seizures in Escrow</t>
  </si>
  <si>
    <t>FS0001024</t>
  </si>
  <si>
    <t>Self Insuarance Trust Fund</t>
  </si>
  <si>
    <t>FS0001025</t>
  </si>
  <si>
    <t>SENIOR DISC LIFETIME LIC 1665</t>
  </si>
  <si>
    <t>FS0001026</t>
  </si>
  <si>
    <t>settle-Ford Motor Credit Co/OC</t>
  </si>
  <si>
    <t>FS0001027</t>
  </si>
  <si>
    <t>Seventh District ADR Fund</t>
  </si>
  <si>
    <t>FS0001028</t>
  </si>
  <si>
    <t>SFY 2022 SAD Hurricane Ida</t>
  </si>
  <si>
    <t>FS0001029</t>
  </si>
  <si>
    <t>SFY23 GA Power Rebate Acct</t>
  </si>
  <si>
    <t>FS0001030</t>
  </si>
  <si>
    <t>Share Our Strength-No Kid Hungry</t>
  </si>
  <si>
    <t>FS0001031</t>
  </si>
  <si>
    <t>Share the Road</t>
  </si>
  <si>
    <t>FS0001032</t>
  </si>
  <si>
    <t>SHBP - OPEB</t>
  </si>
  <si>
    <t>FS0001033</t>
  </si>
  <si>
    <t>Shortleaf Pine-GA Cumberlands</t>
  </si>
  <si>
    <t>FS0001034</t>
  </si>
  <si>
    <t>SJI - Podcast Training 2021</t>
  </si>
  <si>
    <t>FS0001035</t>
  </si>
  <si>
    <t>SJI Grant</t>
  </si>
  <si>
    <t>FS0001036</t>
  </si>
  <si>
    <t>Small Farmers Mkt</t>
  </si>
  <si>
    <t>FS0001037</t>
  </si>
  <si>
    <t>SMITHGALL WOODS FOUNDATION</t>
  </si>
  <si>
    <t>FS0001038</t>
  </si>
  <si>
    <t>FS0001039</t>
  </si>
  <si>
    <t>SOLID WASTE FEES 07072/1649</t>
  </si>
  <si>
    <t>FS0001040</t>
  </si>
  <si>
    <t>FS0001041</t>
  </si>
  <si>
    <t>SOLID WASTE TRUST FUNDS</t>
  </si>
  <si>
    <t>FS0001042</t>
  </si>
  <si>
    <t>FS0001043</t>
  </si>
  <si>
    <t>SOS BINGO Unit</t>
  </si>
  <si>
    <t>FS0001044</t>
  </si>
  <si>
    <t>Southern Nuclear Company/ FY23</t>
  </si>
  <si>
    <t>FS0001045</t>
  </si>
  <si>
    <t>SPCR Contract</t>
  </si>
  <si>
    <t>FS0001046</t>
  </si>
  <si>
    <t>SPEECH PATHOLOGY 3403</t>
  </si>
  <si>
    <t>FS0001047</t>
  </si>
  <si>
    <t>SPRINGFIELD ARMORY FUND-61</t>
  </si>
  <si>
    <t>FS0001048</t>
  </si>
  <si>
    <t>Sr 65+ Lifetime Fish</t>
  </si>
  <si>
    <t>FS0001049</t>
  </si>
  <si>
    <t>Sr 65+ Lifetime Hunt</t>
  </si>
  <si>
    <t>FS0001050</t>
  </si>
  <si>
    <t>Sr 65+ Lifetime Sportsman</t>
  </si>
  <si>
    <t>FS0001051</t>
  </si>
  <si>
    <t>SRTA</t>
  </si>
  <si>
    <t>FS0001053</t>
  </si>
  <si>
    <t>SS - Agriculture Const Bonds</t>
  </si>
  <si>
    <t>FS0001054</t>
  </si>
  <si>
    <t>SSA Task Force</t>
  </si>
  <si>
    <t>FS0001055</t>
  </si>
  <si>
    <t>SSA Youth Payee</t>
  </si>
  <si>
    <t>FS0001056</t>
  </si>
  <si>
    <t>SSA-Prisioner Reporting System</t>
  </si>
  <si>
    <t>FS0001057</t>
  </si>
  <si>
    <t>SSI Representative Payee</t>
  </si>
  <si>
    <t>FS0001058</t>
  </si>
  <si>
    <t>SS-Mobile Audiology Unit</t>
  </si>
  <si>
    <t>FS0001059</t>
  </si>
  <si>
    <t>SS-School Security Grant</t>
  </si>
  <si>
    <t>FS0001060</t>
  </si>
  <si>
    <t>SS-Workforce Development Initi</t>
  </si>
  <si>
    <t>FS0001061</t>
  </si>
  <si>
    <t>SS-Workforce Development Initiative</t>
  </si>
  <si>
    <t>FS0001062</t>
  </si>
  <si>
    <t>ST. PATRICK'S DAY DETAIL</t>
  </si>
  <si>
    <t>FS0001063</t>
  </si>
  <si>
    <t>STATE ASSET FORFEITURE FUNDS</t>
  </si>
  <si>
    <t>FS0001064</t>
  </si>
  <si>
    <t>State Auditor's Training Pgm</t>
  </si>
  <si>
    <t>FS0001065</t>
  </si>
  <si>
    <t>State Charitable Contr Progams</t>
  </si>
  <si>
    <t>FS0001066</t>
  </si>
  <si>
    <t>State Charitable Contributions</t>
  </si>
  <si>
    <t>FS0001067</t>
  </si>
  <si>
    <t>FS0001068</t>
  </si>
  <si>
    <t>STATE COST FUNDS</t>
  </si>
  <si>
    <t>FS0001069</t>
  </si>
  <si>
    <t>State Court Judges</t>
  </si>
  <si>
    <t>FS0001070</t>
  </si>
  <si>
    <t>State Distributions</t>
  </si>
  <si>
    <t>FS0001071</t>
  </si>
  <si>
    <t>STATE ELECTION BOARD FINE 3401</t>
  </si>
  <si>
    <t>FS0001072</t>
  </si>
  <si>
    <t>State Forfeitures</t>
  </si>
  <si>
    <t>FS0001073</t>
  </si>
  <si>
    <t>STATE FUNDS</t>
  </si>
  <si>
    <t>FS0001074</t>
  </si>
  <si>
    <t>State funds from other Agency</t>
  </si>
  <si>
    <t>FS0001075</t>
  </si>
  <si>
    <t>FS0001076</t>
  </si>
  <si>
    <t>FS0001077</t>
  </si>
  <si>
    <t>STATE HOUSING TRUST FUND FOR H</t>
  </si>
  <si>
    <t>FS0001078</t>
  </si>
  <si>
    <t>STATE INSTITUTIONS</t>
  </si>
  <si>
    <t>FS0001079</t>
  </si>
  <si>
    <t>State School Scholarships</t>
  </si>
  <si>
    <t>FS0001080</t>
  </si>
  <si>
    <t>STATE SURPLUS PROCEEDS</t>
  </si>
  <si>
    <t>FS0001081</t>
  </si>
  <si>
    <t>STATESBORO ARMORY FUND-62</t>
  </si>
  <si>
    <t>FS0001082</t>
  </si>
  <si>
    <t>State-wide Business Court</t>
  </si>
  <si>
    <t>FS0001083</t>
  </si>
  <si>
    <t>STATEWIDE VOTING SOLUTION BOND</t>
  </si>
  <si>
    <t>FS0001084</t>
  </si>
  <si>
    <t>Storm Recovery Damage Pymt</t>
  </si>
  <si>
    <t>FS0001085</t>
  </si>
  <si>
    <t>Striper Donation</t>
  </si>
  <si>
    <t>FS0001086</t>
  </si>
  <si>
    <t>Striving Readers Professional Learning</t>
  </si>
  <si>
    <t>FS0001087</t>
  </si>
  <si>
    <t>Sub-Leases</t>
  </si>
  <si>
    <t>FS0001088</t>
  </si>
  <si>
    <t>SUN LIFE - COMMON STOCK</t>
  </si>
  <si>
    <t>FS0001089</t>
  </si>
  <si>
    <t>Super Speeder</t>
  </si>
  <si>
    <t>FS0001090</t>
  </si>
  <si>
    <t>Superior Court Judges</t>
  </si>
  <si>
    <t>FS0001091</t>
  </si>
  <si>
    <t>Superior Court MOU</t>
  </si>
  <si>
    <t>FS0001092</t>
  </si>
  <si>
    <t>Surplus Property Proceeds</t>
  </si>
  <si>
    <t>FS0001093</t>
  </si>
  <si>
    <t>Surplus Property Proceeds - OISGP</t>
  </si>
  <si>
    <t>FS0001094</t>
  </si>
  <si>
    <t>Surplus Property Sales</t>
  </si>
  <si>
    <t>FS0001095</t>
  </si>
  <si>
    <t>SWAINSBORO ARMORY FUND-63</t>
  </si>
  <si>
    <t>FS0001096</t>
  </si>
  <si>
    <t>SWCC-013 NoonDay 17</t>
  </si>
  <si>
    <t>FS0001097</t>
  </si>
  <si>
    <t>SWCC-017 Watershed Dams Mainte</t>
  </si>
  <si>
    <t>FS0001098</t>
  </si>
  <si>
    <t>SWCC-020</t>
  </si>
  <si>
    <t>FS0001099</t>
  </si>
  <si>
    <t>SWCC-022 Watershed Dams</t>
  </si>
  <si>
    <t>FS0001100</t>
  </si>
  <si>
    <t>Synovus Investment Account</t>
  </si>
  <si>
    <t>FS0001101</t>
  </si>
  <si>
    <t>Tax Collection Donations</t>
  </si>
  <si>
    <t>FS0001102</t>
  </si>
  <si>
    <t>Tax Refund Intercept Program</t>
  </si>
  <si>
    <t>FS0001103</t>
  </si>
  <si>
    <t>Teacher of the Year</t>
  </si>
  <si>
    <t>FS0001104</t>
  </si>
  <si>
    <t>Teachers Cert Fees / 2206</t>
  </si>
  <si>
    <t>FS0001105</t>
  </si>
  <si>
    <t>Technology Empowerment Fund</t>
  </si>
  <si>
    <t>FS0001106</t>
  </si>
  <si>
    <t>FS0001107</t>
  </si>
  <si>
    <t>Tennessee Valley Auth</t>
  </si>
  <si>
    <t>FS0001108</t>
  </si>
  <si>
    <t>The Jones Co Tract</t>
  </si>
  <si>
    <t>FS0001109</t>
  </si>
  <si>
    <t>THERAPEUTIC RESIDENTIAL INTERV</t>
  </si>
  <si>
    <t>FS0001110</t>
  </si>
  <si>
    <t>Third Party Payments</t>
  </si>
  <si>
    <t>FS0001111</t>
  </si>
  <si>
    <t>THOMASVILLE ARMORY FUND-66</t>
  </si>
  <si>
    <t>FS0001112</t>
  </si>
  <si>
    <t>THOMSON ARMORY FUND-65</t>
  </si>
  <si>
    <t>FS0001113</t>
  </si>
  <si>
    <t>TIA Funds</t>
  </si>
  <si>
    <t>FS0001114</t>
  </si>
  <si>
    <t>TIFTON ARMORY FUND-67</t>
  </si>
  <si>
    <t>FS0001115</t>
  </si>
  <si>
    <t>TIMBER SALES</t>
  </si>
  <si>
    <t>FS0001116</t>
  </si>
  <si>
    <t>Title Ad Valorem Tax (TAVT)</t>
  </si>
  <si>
    <t>FS0001117</t>
  </si>
  <si>
    <t>TITLE III HAZ SUBS FEES 1652</t>
  </si>
  <si>
    <t>FS0001118</t>
  </si>
  <si>
    <t>Title V Emission Reserved</t>
  </si>
  <si>
    <t>FS0001119</t>
  </si>
  <si>
    <t>FS0001120</t>
  </si>
  <si>
    <t>TOCCOA ARMORY FUND-68</t>
  </si>
  <si>
    <t>FS0001121</t>
  </si>
  <si>
    <t>Toll Revenue</t>
  </si>
  <si>
    <t>FS0001122</t>
  </si>
  <si>
    <t>Toll Revenue Bonds Restricted</t>
  </si>
  <si>
    <t>FS0001123</t>
  </si>
  <si>
    <t>TPL CHATT CORR PK PLANNING</t>
  </si>
  <si>
    <t>FS0001124</t>
  </si>
  <si>
    <t>TRAIN REVENUE</t>
  </si>
  <si>
    <t>FS0001125</t>
  </si>
  <si>
    <t>Training Registration Fees</t>
  </si>
  <si>
    <t>FS0001126</t>
  </si>
  <si>
    <t>TRANSFER OF FEES 1637</t>
  </si>
  <si>
    <t>FS0001127</t>
  </si>
  <si>
    <t>Transportation</t>
  </si>
  <si>
    <t>FS0001128</t>
  </si>
  <si>
    <t>FS0001129</t>
  </si>
  <si>
    <t>TRAUMA SCENE WASTE MANAGEMENT</t>
  </si>
  <si>
    <t>FS0001130</t>
  </si>
  <si>
    <t>TRENCH RESCUE SIMULATOR</t>
  </si>
  <si>
    <t>FS0001131</t>
  </si>
  <si>
    <t>Tronox Trust</t>
  </si>
  <si>
    <t>FS0001132</t>
  </si>
  <si>
    <t>Trout Unlimited Tag Sales</t>
  </si>
  <si>
    <t>FS0001133</t>
  </si>
  <si>
    <t>TRS</t>
  </si>
  <si>
    <t>FS0001134</t>
  </si>
  <si>
    <t>Turn. &amp; SI Conference Fund</t>
  </si>
  <si>
    <t>FS0001135</t>
  </si>
  <si>
    <t>UCR FEES</t>
  </si>
  <si>
    <t>FS0001136</t>
  </si>
  <si>
    <t>UGA GSAP Consulting Agreement</t>
  </si>
  <si>
    <t>FS0001137</t>
  </si>
  <si>
    <t>Unclaimed Property</t>
  </si>
  <si>
    <t>FS0001138</t>
  </si>
  <si>
    <t>Unclaimed Property - Abandoned Property</t>
  </si>
  <si>
    <t>FS0001140</t>
  </si>
  <si>
    <t>Undistributed Revenue Auto Sales Tax</t>
  </si>
  <si>
    <t>FS0001141</t>
  </si>
  <si>
    <t>Undistributed Revenue Property</t>
  </si>
  <si>
    <t>FS0001143</t>
  </si>
  <si>
    <t>Unrestricted - Data Innovations</t>
  </si>
  <si>
    <t>FS0001145</t>
  </si>
  <si>
    <t>USDHHS/FDA - OCI</t>
  </si>
  <si>
    <t>FS0001146</t>
  </si>
  <si>
    <t>USDHHS/FDA - Tobacco Enforcemt</t>
  </si>
  <si>
    <t>FS0001147</t>
  </si>
  <si>
    <t>USDOJ/FBI - WTOC-TF</t>
  </si>
  <si>
    <t>FS0001148</t>
  </si>
  <si>
    <t>USED CAR DEALER/PARTS 3403</t>
  </si>
  <si>
    <t>FS0001149</t>
  </si>
  <si>
    <t>VALDOSTA ARMORY FUND-69</t>
  </si>
  <si>
    <t>FS0001150</t>
  </si>
  <si>
    <t>Vehicle &amp; Misc Sale-Restricted</t>
  </si>
  <si>
    <t>FS0001151</t>
  </si>
  <si>
    <t>VEHICLE REPLACEMENT</t>
  </si>
  <si>
    <t>FS0001152</t>
  </si>
  <si>
    <t>Vessel Late Fees</t>
  </si>
  <si>
    <t>FS0001153</t>
  </si>
  <si>
    <t>VETERANS LIFETIME LICENSE 1670</t>
  </si>
  <si>
    <t>FS0001154</t>
  </si>
  <si>
    <t>VETERINARY 3403</t>
  </si>
  <si>
    <t>FS0001155</t>
  </si>
  <si>
    <t>VIC Program</t>
  </si>
  <si>
    <t>FS0001156</t>
  </si>
  <si>
    <t>VICTIMS COMPENSATION</t>
  </si>
  <si>
    <t>FS0001157</t>
  </si>
  <si>
    <t>Vidalia Onion Royalties</t>
  </si>
  <si>
    <t>FS0001158</t>
  </si>
  <si>
    <t>Violation Revenue</t>
  </si>
  <si>
    <t>FS0001159</t>
  </si>
  <si>
    <t>Vocational G.O. Bonds-2014</t>
  </si>
  <si>
    <t>FS0001160</t>
  </si>
  <si>
    <t>Vocational G.O. Bonds-2015</t>
  </si>
  <si>
    <t>FS0001161</t>
  </si>
  <si>
    <t>Vocational G.O. Bonds-2018</t>
  </si>
  <si>
    <t>FS0001162</t>
  </si>
  <si>
    <t>Vocational G.O. Bonds-2019</t>
  </si>
  <si>
    <t>FS0001163</t>
  </si>
  <si>
    <t>VOCATIONAL G.O. BONDS-2021</t>
  </si>
  <si>
    <t>FS0001164</t>
  </si>
  <si>
    <t>Vocational G.O. Bonds-2022</t>
  </si>
  <si>
    <t>FS0001165</t>
  </si>
  <si>
    <t>Vocational G.O. Bonds-2023</t>
  </si>
  <si>
    <t>FS0001166</t>
  </si>
  <si>
    <t>VOLKS WAGON MITIGATION</t>
  </si>
  <si>
    <t>FS0001167</t>
  </si>
  <si>
    <t>Voluntary Remediation Escrow</t>
  </si>
  <si>
    <t>FS0001168</t>
  </si>
  <si>
    <t>WALK IN 3200</t>
  </si>
  <si>
    <t>FS0001169</t>
  </si>
  <si>
    <t>Warner-Lambert Settlmt Prg Int</t>
  </si>
  <si>
    <t>FS0001170</t>
  </si>
  <si>
    <t>WASHINGTON ARMORY FUND-70</t>
  </si>
  <si>
    <t>FS0001171</t>
  </si>
  <si>
    <t>WATER AND WASTEWATER 3403</t>
  </si>
  <si>
    <t>FS0001172</t>
  </si>
  <si>
    <t>WATER WELL LIC RNL 07063/1640</t>
  </si>
  <si>
    <t>FS0001173</t>
  </si>
  <si>
    <t>Waterfowl/Duck Stamp Activites</t>
  </si>
  <si>
    <t>FS0001174</t>
  </si>
  <si>
    <t>Watershed Dams</t>
  </si>
  <si>
    <t>FS0001175</t>
  </si>
  <si>
    <t>Watershed Management Plans</t>
  </si>
  <si>
    <t>FS0001176</t>
  </si>
  <si>
    <t>WAYCROSS ARMORY FUND-71</t>
  </si>
  <si>
    <t>FS0001177</t>
  </si>
  <si>
    <t>WAYNESBORO ARMORY FUND-72</t>
  </si>
  <si>
    <t>FS0001178</t>
  </si>
  <si>
    <t>Weights &amp; Measures</t>
  </si>
  <si>
    <t>FS0001179</t>
  </si>
  <si>
    <t>Whitehall Maintenance/Rent</t>
  </si>
  <si>
    <t>FS0001180</t>
  </si>
  <si>
    <t>FS0001181</t>
  </si>
  <si>
    <t>FS0001182</t>
  </si>
  <si>
    <t>WINDER ARMORY FUND-73</t>
  </si>
  <si>
    <t>FS0001183</t>
  </si>
  <si>
    <t>Wine Tax</t>
  </si>
  <si>
    <t>FS0001184</t>
  </si>
  <si>
    <t>Withholding - Interest</t>
  </si>
  <si>
    <t>FS0001185</t>
  </si>
  <si>
    <t>Withholding - Penalties</t>
  </si>
  <si>
    <t>FS0001186</t>
  </si>
  <si>
    <t>Withholding-Indiv Inc Tax Mo</t>
  </si>
  <si>
    <t>FS0001187</t>
  </si>
  <si>
    <t>Withholding-Indiv Inc Tax Qtr</t>
  </si>
  <si>
    <t>FS0001188</t>
  </si>
  <si>
    <t>Woodruff Found/Cloudland Canyo</t>
  </si>
  <si>
    <t>FS0001189</t>
  </si>
  <si>
    <t>WRD Camp Sites</t>
  </si>
  <si>
    <t>FS0001190</t>
  </si>
  <si>
    <t>WRD Food Items to go</t>
  </si>
  <si>
    <t>FS0001191</t>
  </si>
  <si>
    <t>WRD Park Receipts</t>
  </si>
  <si>
    <t>FS0001192</t>
  </si>
  <si>
    <t>Xpress Revenue</t>
  </si>
  <si>
    <t>FS0001193</t>
  </si>
  <si>
    <t>YC PROGRAM INCOME</t>
  </si>
  <si>
    <t>FS0001194</t>
  </si>
  <si>
    <t>Zeist Foundation (CASA)</t>
  </si>
  <si>
    <t>FS0001195</t>
  </si>
  <si>
    <t>FS0001196</t>
  </si>
  <si>
    <t>State Children's Trust Funds</t>
  </si>
  <si>
    <t>FS0001197</t>
  </si>
  <si>
    <t>PY - GA Gateway Reserve Funds</t>
  </si>
  <si>
    <t>FS0001198</t>
  </si>
  <si>
    <t>PY - DFCS Reserve State Funds</t>
  </si>
  <si>
    <t>FS0001199</t>
  </si>
  <si>
    <t>PY - ARP State Match Aging</t>
  </si>
  <si>
    <t>FS0001200</t>
  </si>
  <si>
    <t>PY - Safe Harbor for Sexually Exploited Children Fund</t>
  </si>
  <si>
    <t>FS0001201</t>
  </si>
  <si>
    <t>Food &amp; Nutrition Federal Inter</t>
  </si>
  <si>
    <t>FS0001202</t>
  </si>
  <si>
    <t>GA Debt Setoff</t>
  </si>
  <si>
    <t>FS0001203</t>
  </si>
  <si>
    <t>Children &amp; Elderly Fund</t>
  </si>
  <si>
    <t>FS0001204</t>
  </si>
  <si>
    <t>Child Support Collections</t>
  </si>
  <si>
    <t>FS0001205</t>
  </si>
  <si>
    <t>Civil Penalties - Child Care</t>
  </si>
  <si>
    <t>FS0001206</t>
  </si>
  <si>
    <t>Child Suppt Recovery Prg 2303</t>
  </si>
  <si>
    <t>FS0001207</t>
  </si>
  <si>
    <t>FS0001208</t>
  </si>
  <si>
    <t>FS0001209</t>
  </si>
  <si>
    <t>GVRA Indirect State To DHS</t>
  </si>
  <si>
    <t>FS0001210</t>
  </si>
  <si>
    <t>2010 CSE/DCH Med Supp Enforce</t>
  </si>
  <si>
    <t>FS0001211</t>
  </si>
  <si>
    <t>2019 Fleet MOU</t>
  </si>
  <si>
    <t>FS0001212</t>
  </si>
  <si>
    <t>2020 Fleet MOU</t>
  </si>
  <si>
    <t>FS0001213</t>
  </si>
  <si>
    <t>2021 DBHDD ADA</t>
  </si>
  <si>
    <t>FS0001214</t>
  </si>
  <si>
    <t>2021 Coord Transport MOU</t>
  </si>
  <si>
    <t>FS0001215</t>
  </si>
  <si>
    <t>2022 Coord Transport MOU</t>
  </si>
  <si>
    <t>FS0001216</t>
  </si>
  <si>
    <t>2023 Coord Transport MOU</t>
  </si>
  <si>
    <t>FS0001217</t>
  </si>
  <si>
    <t>2024 Coord Transport MOU</t>
  </si>
  <si>
    <t>FS0001218</t>
  </si>
  <si>
    <t>2021 Fleet MOU</t>
  </si>
  <si>
    <t>FS0001219</t>
  </si>
  <si>
    <t>2022 Fleet MOU</t>
  </si>
  <si>
    <t>FS0001220</t>
  </si>
  <si>
    <t>2023 Fleet MOU</t>
  </si>
  <si>
    <t>FS0001221</t>
  </si>
  <si>
    <t>2024 Fleet MOU</t>
  </si>
  <si>
    <t>FS0001222</t>
  </si>
  <si>
    <t>2022 DBHDD ADA</t>
  </si>
  <si>
    <t>FS0001223</t>
  </si>
  <si>
    <t>2023 DBHDD ADA</t>
  </si>
  <si>
    <t>FS0001224</t>
  </si>
  <si>
    <t>2024 DBHDD ADA</t>
  </si>
  <si>
    <t>FS0001225</t>
  </si>
  <si>
    <t>DBHDD Reimbursement</t>
  </si>
  <si>
    <t>FS0001226</t>
  </si>
  <si>
    <t>DCH/DPH Reimbursement</t>
  </si>
  <si>
    <t>FS0001227</t>
  </si>
  <si>
    <t>IV-E DJJ Joint Initiative</t>
  </si>
  <si>
    <t>FS0001228</t>
  </si>
  <si>
    <t>FY15 Indirct State Abstin. Ed.</t>
  </si>
  <si>
    <t>FS0001229</t>
  </si>
  <si>
    <t>Univ Srvc Fund - Energy Assist</t>
  </si>
  <si>
    <t>FS0001230</t>
  </si>
  <si>
    <t>FY13 Right From Start</t>
  </si>
  <si>
    <t>FS0001231</t>
  </si>
  <si>
    <t>CCSP State Fund - Supp K</t>
  </si>
  <si>
    <t>FS0001232</t>
  </si>
  <si>
    <t>Intergovernmental Match</t>
  </si>
  <si>
    <t>FS0001233</t>
  </si>
  <si>
    <t>Intergovernmental Match Offset</t>
  </si>
  <si>
    <t>FS0001234</t>
  </si>
  <si>
    <t>DBHDD-MOU</t>
  </si>
  <si>
    <t>FS0001235</t>
  </si>
  <si>
    <t>Gradnation</t>
  </si>
  <si>
    <t>Other Restricted - Non Federal</t>
  </si>
  <si>
    <t>FS0001236</t>
  </si>
  <si>
    <t>TEFAP - Insured Loss Recovery</t>
  </si>
  <si>
    <t>FS0001237</t>
  </si>
  <si>
    <t>Energy Assist Interest Bearing</t>
  </si>
  <si>
    <t>FS0001238</t>
  </si>
  <si>
    <t>FY14 SNAP Error Rate Penalty</t>
  </si>
  <si>
    <t>FS0001239</t>
  </si>
  <si>
    <t>SNAP QC Error  Penalty</t>
  </si>
  <si>
    <t>FS0001240</t>
  </si>
  <si>
    <t>FY17 Gwinnett Co BOC</t>
  </si>
  <si>
    <t>FS0001241</t>
  </si>
  <si>
    <t>FY21 Gwinnett Co BOC</t>
  </si>
  <si>
    <t>FS0001242</t>
  </si>
  <si>
    <t>FY22 Gwinnett Co BOC</t>
  </si>
  <si>
    <t>FS0001243</t>
  </si>
  <si>
    <t>FY23 Gwinnett Co BOC</t>
  </si>
  <si>
    <t>FS0001244</t>
  </si>
  <si>
    <t>2024 Gwinnett Co BOC</t>
  </si>
  <si>
    <t>FS0001245</t>
  </si>
  <si>
    <t>Casey Family Programs</t>
  </si>
  <si>
    <t>FS0001246</t>
  </si>
  <si>
    <t>County Transportation Revenue</t>
  </si>
  <si>
    <t>FS0001247</t>
  </si>
  <si>
    <t>Heat, Incorporated</t>
  </si>
  <si>
    <t>FS0001248</t>
  </si>
  <si>
    <t>GVRA Bonds</t>
  </si>
  <si>
    <t>FS0001249</t>
  </si>
  <si>
    <t>Health Aging Trust Fund</t>
  </si>
  <si>
    <t>FS0001250</t>
  </si>
  <si>
    <t>Council On Aging</t>
  </si>
  <si>
    <t>FS0001252</t>
  </si>
  <si>
    <t>Other Local Match Offset</t>
  </si>
  <si>
    <t>FS0001253</t>
  </si>
  <si>
    <t>County Cash Match</t>
  </si>
  <si>
    <t>FS0001254</t>
  </si>
  <si>
    <t>County Cash Match Offset</t>
  </si>
  <si>
    <t>FS0001255</t>
  </si>
  <si>
    <t>ICTF CC Funds Offset</t>
  </si>
  <si>
    <t>FS0001256</t>
  </si>
  <si>
    <t>Energy Donations</t>
  </si>
  <si>
    <t>FS0001258</t>
  </si>
  <si>
    <t>RWS Insurance Proceeds</t>
  </si>
  <si>
    <t>Other Unrestricted</t>
  </si>
  <si>
    <t>FS0001259</t>
  </si>
  <si>
    <t>Misc Fee Income</t>
  </si>
  <si>
    <t>FS0001260</t>
  </si>
  <si>
    <t>Sale Of Product Govt Org - RS</t>
  </si>
  <si>
    <t>FS0001261</t>
  </si>
  <si>
    <t>Miscellaneous Income  -Rehab Svc</t>
  </si>
  <si>
    <t>FS0001262</t>
  </si>
  <si>
    <t>RWSH Reimbursed Costs</t>
  </si>
  <si>
    <t>FS0001263</t>
  </si>
  <si>
    <t>GA DNR Reimbursed Costs</t>
  </si>
  <si>
    <t>FS0001264</t>
  </si>
  <si>
    <t>GA DOL Reimbursed Costs</t>
  </si>
  <si>
    <t>FS0001265</t>
  </si>
  <si>
    <t>RWSDF Reimbursed Costs</t>
  </si>
  <si>
    <t>FS0001266</t>
  </si>
  <si>
    <t>Private Residence Reimbursed Costs</t>
  </si>
  <si>
    <t>FS0001267</t>
  </si>
  <si>
    <t>Program Income Section 110</t>
  </si>
  <si>
    <t>FS0001268</t>
  </si>
  <si>
    <t>GA DOE Special Education</t>
  </si>
  <si>
    <t>FS0001269</t>
  </si>
  <si>
    <t>FS0001270</t>
  </si>
  <si>
    <t>FS0001271</t>
  </si>
  <si>
    <t>CV19 Vax Mgt System</t>
  </si>
  <si>
    <t>FS0001272</t>
  </si>
  <si>
    <t>Medicaid Admin Claims-County</t>
  </si>
  <si>
    <t>FS0001273</t>
  </si>
  <si>
    <t>Medicaid DSPS - County</t>
  </si>
  <si>
    <t>FS0001274</t>
  </si>
  <si>
    <t>ODMAP EXPANSION RESPONSE</t>
  </si>
  <si>
    <t>FS0001275</t>
  </si>
  <si>
    <t>Immun. Vaccines-CMOs</t>
  </si>
  <si>
    <t>FS0001276</t>
  </si>
  <si>
    <t>Neonatal Abstinence Syndrome</t>
  </si>
  <si>
    <t>FS0001277</t>
  </si>
  <si>
    <t>NAS- Cste Phase 2</t>
  </si>
  <si>
    <t>FS0001278</t>
  </si>
  <si>
    <t>AMCHP- DMSSG</t>
  </si>
  <si>
    <t>FS0001279</t>
  </si>
  <si>
    <t>Cancer Research Donations</t>
  </si>
  <si>
    <t>FS0001280</t>
  </si>
  <si>
    <t>Ga Commission Saving the Cure</t>
  </si>
  <si>
    <t>FS0001281</t>
  </si>
  <si>
    <t>ASTHO Million Hearts Learn Col</t>
  </si>
  <si>
    <t>FS0001282</t>
  </si>
  <si>
    <t>WIC Rebates</t>
  </si>
  <si>
    <t>FS0001283</t>
  </si>
  <si>
    <t>OEMST Sanction/Fine Fees</t>
  </si>
  <si>
    <t>FS0001284</t>
  </si>
  <si>
    <t>BLINDNESS PREVENTION ED DONATN</t>
  </si>
  <si>
    <t>FS0001285</t>
  </si>
  <si>
    <t>Ryan White Program Income</t>
  </si>
  <si>
    <t>FS0001286</t>
  </si>
  <si>
    <t>FARMER.S MARKET/3RD PARTY MATC</t>
  </si>
  <si>
    <t>FS0001287</t>
  </si>
  <si>
    <t>ADAP Rebate Funds</t>
  </si>
  <si>
    <t>FS0001288</t>
  </si>
  <si>
    <t>Amerigroup Georgia</t>
  </si>
  <si>
    <t>FS0001289</t>
  </si>
  <si>
    <t>FY22 Amerigroup Community Care</t>
  </si>
  <si>
    <t>FS0001290</t>
  </si>
  <si>
    <t>Trust for Americas Health</t>
  </si>
  <si>
    <t>FS0001291</t>
  </si>
  <si>
    <t>Brandeis University</t>
  </si>
  <si>
    <t>FS0001292</t>
  </si>
  <si>
    <t>Children and Elderly Fund</t>
  </si>
  <si>
    <t>FS0001293</t>
  </si>
  <si>
    <t>SNAPP CCBOH REV CONTRACT</t>
  </si>
  <si>
    <t>FS0001294</t>
  </si>
  <si>
    <t>CAPTA HV Expansion Project</t>
  </si>
  <si>
    <t>FS0001295</t>
  </si>
  <si>
    <t>SEPTIC TANK FEE - RESTRICTED</t>
  </si>
  <si>
    <t>FS0001296</t>
  </si>
  <si>
    <t>Behavioral Risk Childhood Ques</t>
  </si>
  <si>
    <t>FS0001297</t>
  </si>
  <si>
    <t>Sandra Deal Center</t>
  </si>
  <si>
    <t>FS0001298</t>
  </si>
  <si>
    <t>Partner for Medicaid Coverage</t>
  </si>
  <si>
    <t>FS0001299</t>
  </si>
  <si>
    <t>Dept of Earl Care and Learning</t>
  </si>
  <si>
    <t>FS0001300</t>
  </si>
  <si>
    <t>Babies Can't Wait-Medicaid</t>
  </si>
  <si>
    <t>FS0001301</t>
  </si>
  <si>
    <t>DCH-DPH HIE MOU</t>
  </si>
  <si>
    <t>FS0001302</t>
  </si>
  <si>
    <t>VSCP/CDC</t>
  </si>
  <si>
    <t>FS0001303</t>
  </si>
  <si>
    <t>Birth Enumeration/SS</t>
  </si>
  <si>
    <t>FS0001304</t>
  </si>
  <si>
    <t>VSCP Special Projects -CDC</t>
  </si>
  <si>
    <t>FS0001305</t>
  </si>
  <si>
    <t>GA Personal Resp Ed Prg(PREP)</t>
  </si>
  <si>
    <t>FS0001306</t>
  </si>
  <si>
    <t>BSITF INTEREST EARNED</t>
  </si>
  <si>
    <t>FS0001307</t>
  </si>
  <si>
    <t>Trauma Care Interest Earned</t>
  </si>
  <si>
    <t>FS0001308</t>
  </si>
  <si>
    <t>GHPCO POLST REGISTRY</t>
  </si>
  <si>
    <t>FS0001309</t>
  </si>
  <si>
    <t>ORS OT MICS INCOME</t>
  </si>
  <si>
    <t>FS0001310</t>
  </si>
  <si>
    <t>Fees for Legal Reviews</t>
  </si>
  <si>
    <t>FS0001311</t>
  </si>
  <si>
    <t>Misc Income Admin</t>
  </si>
  <si>
    <t>FS0001312</t>
  </si>
  <si>
    <t>Other Miscel. Revenue</t>
  </si>
  <si>
    <t>FS0001313</t>
  </si>
  <si>
    <t>Membership dues Fitness Center</t>
  </si>
  <si>
    <t>FS0001314</t>
  </si>
  <si>
    <t>Trauma Commission Fees</t>
  </si>
  <si>
    <t>FS0001315</t>
  </si>
  <si>
    <t>Medicade State</t>
  </si>
  <si>
    <t>FS0001316</t>
  </si>
  <si>
    <t>APHL-GPHL Revenue</t>
  </si>
  <si>
    <t>FS0001317</t>
  </si>
  <si>
    <t>APHL-GPHL REV TB-QFT</t>
  </si>
  <si>
    <t>FS0001318</t>
  </si>
  <si>
    <t>Expedite fees- Vital Records</t>
  </si>
  <si>
    <t>FS0001319</t>
  </si>
  <si>
    <t>EP Restitution Income</t>
  </si>
  <si>
    <t>FS0001320</t>
  </si>
  <si>
    <t>M365, Emails &amp; Routers</t>
  </si>
  <si>
    <t>FS0001321</t>
  </si>
  <si>
    <t>County Salary Supplement</t>
  </si>
  <si>
    <t>FS0001322</t>
  </si>
  <si>
    <t>Other Misc. Revenue</t>
  </si>
  <si>
    <t>FS0001323</t>
  </si>
  <si>
    <t>Vital Records Revenue</t>
  </si>
  <si>
    <t>FS0001324</t>
  </si>
  <si>
    <t>ICEHTS Revenue Project</t>
  </si>
  <si>
    <t>FS0001325</t>
  </si>
  <si>
    <t>Family Holding Lease Reimburse</t>
  </si>
  <si>
    <t>FS0001326</t>
  </si>
  <si>
    <t>Fulton Cty Bd of Hlth Position</t>
  </si>
  <si>
    <t>FS0001327</t>
  </si>
  <si>
    <t>GA Commission on Women Don</t>
  </si>
  <si>
    <t>FS0001328</t>
  </si>
  <si>
    <t>B &amp; Spinal Trust Fund Donation</t>
  </si>
  <si>
    <t>FS0001329</t>
  </si>
  <si>
    <t>DOAS Reimbursements</t>
  </si>
  <si>
    <t>FS0001330</t>
  </si>
  <si>
    <t>Oscar Jones Trust</t>
  </si>
  <si>
    <t>FS0001331</t>
  </si>
  <si>
    <t>Trauma Commission Funding</t>
  </si>
  <si>
    <t>FS0001332</t>
  </si>
  <si>
    <t>PHARMACY REVENUE CONTRACT</t>
  </si>
  <si>
    <t>FS0001333</t>
  </si>
  <si>
    <t>DBHDD MOU</t>
  </si>
  <si>
    <t>FS0001334</t>
  </si>
  <si>
    <t>DCH Home Visiting MOU</t>
  </si>
  <si>
    <t>FS0001335</t>
  </si>
  <si>
    <t>Emergency Repairs DPH Lab</t>
  </si>
  <si>
    <t>FS0001336</t>
  </si>
  <si>
    <t>Vital Records Bond-GSFIC</t>
  </si>
  <si>
    <t>FS0001337</t>
  </si>
  <si>
    <t>Bond DPH 12 2023A3</t>
  </si>
  <si>
    <t>FS0001338</t>
  </si>
  <si>
    <t>Repairs &amp; Maint - State Labs</t>
  </si>
  <si>
    <t>FS0001339</t>
  </si>
  <si>
    <t>DPH8 2019A3 Bond</t>
  </si>
  <si>
    <t>FS0001340</t>
  </si>
  <si>
    <t>DPH10 2021A1</t>
  </si>
  <si>
    <t>FS0001341</t>
  </si>
  <si>
    <t>FS0001342</t>
  </si>
  <si>
    <t>Trauma Care Trust Fund - Prior Year</t>
  </si>
  <si>
    <t>FS0001343</t>
  </si>
  <si>
    <t>FS0001344</t>
  </si>
  <si>
    <t>FS0001345</t>
  </si>
  <si>
    <t>CCDR/PFD Late Fees 3407</t>
  </si>
  <si>
    <t>FS0001346</t>
  </si>
  <si>
    <t>Civil Penalties 3407</t>
  </si>
  <si>
    <t>FS0001347</t>
  </si>
  <si>
    <t>Lobbyist Late Fees 3407</t>
  </si>
  <si>
    <t>FS0001348</t>
  </si>
  <si>
    <t>GA State Board of Accountancy</t>
  </si>
  <si>
    <t>FS0001349</t>
  </si>
  <si>
    <t>Reserved Insurance Proceeds</t>
  </si>
  <si>
    <t>FS0001350</t>
  </si>
  <si>
    <t>Generated Income - Medical Sales</t>
  </si>
  <si>
    <t>FS0001351</t>
  </si>
  <si>
    <t>GIB Sale of Products</t>
  </si>
  <si>
    <t>FS0001352</t>
  </si>
  <si>
    <t>Miscellaneous Income</t>
  </si>
  <si>
    <t>FS0001353</t>
  </si>
  <si>
    <t>BEP Set-Aside</t>
  </si>
  <si>
    <t>FS0001354</t>
  </si>
  <si>
    <t>GDNR Reimbursed Costs</t>
  </si>
  <si>
    <t>FS0001355</t>
  </si>
  <si>
    <t>GDOL Reimbursed Costs</t>
  </si>
  <si>
    <t>FS0001356</t>
  </si>
  <si>
    <t>RWS Private Residence Reimburs</t>
  </si>
  <si>
    <t>FS0001357</t>
  </si>
  <si>
    <t>RWS Generated Income</t>
  </si>
  <si>
    <t>FS0001358</t>
  </si>
  <si>
    <t>Section 110 Program Income</t>
  </si>
  <si>
    <t>FS0001359</t>
  </si>
  <si>
    <t>MICS COST RECOVERY</t>
  </si>
  <si>
    <t>FS0001360</t>
  </si>
  <si>
    <t>COST RECOVERY DNR</t>
  </si>
  <si>
    <t>FS0001361</t>
  </si>
  <si>
    <t>DOL-26</t>
  </si>
  <si>
    <t>FS0001362</t>
  </si>
  <si>
    <t>SUSSEX RENT</t>
  </si>
  <si>
    <t>FS0001363</t>
  </si>
  <si>
    <t>20 CHILD SUP INTE</t>
  </si>
  <si>
    <t>FS0001364</t>
  </si>
  <si>
    <t>17 CLEARING HOUSE</t>
  </si>
  <si>
    <t>FS0001365</t>
  </si>
  <si>
    <t>TCSG RAPID RESPONSE</t>
  </si>
  <si>
    <t>FS0001366</t>
  </si>
  <si>
    <t>TCSG PASS THROUGH</t>
  </si>
  <si>
    <t>FS0001367</t>
  </si>
  <si>
    <t>77 AREA 01 ADULT</t>
  </si>
  <si>
    <t>FS0001368</t>
  </si>
  <si>
    <t>AREA 1 DIS WKR</t>
  </si>
  <si>
    <t>FS0001369</t>
  </si>
  <si>
    <t>GVRA</t>
  </si>
  <si>
    <t>FS0001370</t>
  </si>
  <si>
    <t>WIOA</t>
  </si>
  <si>
    <t>FS0001371</t>
  </si>
  <si>
    <t>SNAP CONTRACTS DHS</t>
  </si>
  <si>
    <t>FS0001372</t>
  </si>
  <si>
    <t>TCSG FACILITY MOU</t>
  </si>
  <si>
    <t>FS0001373</t>
  </si>
  <si>
    <t>DOL-29 MRR</t>
  </si>
  <si>
    <t>FS0001374</t>
  </si>
  <si>
    <t>DOL Bond-25</t>
  </si>
  <si>
    <t>FS0001375</t>
  </si>
  <si>
    <t>20 CICS CHARGES</t>
  </si>
  <si>
    <t>FS0001376</t>
  </si>
  <si>
    <t>WIA NEG</t>
  </si>
  <si>
    <t>FS0001377</t>
  </si>
  <si>
    <t>20 COPY MACHINE L</t>
  </si>
  <si>
    <t>FS0001378</t>
  </si>
  <si>
    <t>77 AREA 20 DIS WK</t>
  </si>
  <si>
    <t>FS0001379</t>
  </si>
  <si>
    <t>UNDISTRIBUTED</t>
  </si>
  <si>
    <t>FS0001388</t>
  </si>
  <si>
    <t>FS0001389</t>
  </si>
  <si>
    <t>FS0001390</t>
  </si>
  <si>
    <t>HOUSING ADD'NS - ROGERS &amp; DODG</t>
  </si>
  <si>
    <t>FS0001391</t>
  </si>
  <si>
    <t>Law Enforcement Training</t>
  </si>
  <si>
    <t>FS0001392</t>
  </si>
  <si>
    <t>Telephone Commission Funds</t>
  </si>
  <si>
    <t>FS0001393</t>
  </si>
  <si>
    <t>Braille MOA - GBT Central SP</t>
  </si>
  <si>
    <t>FS0001394</t>
  </si>
  <si>
    <t>OTHER WORK DETAILS</t>
  </si>
  <si>
    <t>FS0001395</t>
  </si>
  <si>
    <t>GCI Industry Work Details</t>
  </si>
  <si>
    <t>FS0001396</t>
  </si>
  <si>
    <t>SALARY REIMBURSEMENTS</t>
  </si>
  <si>
    <t>FS0001397</t>
  </si>
  <si>
    <t>GDOT Work Details</t>
  </si>
  <si>
    <t>FS0001398</t>
  </si>
  <si>
    <t>MISCELLANEOUS REVENUE</t>
  </si>
  <si>
    <t>FS0001399</t>
  </si>
  <si>
    <t>RECYCLING REVENUES</t>
  </si>
  <si>
    <t>FS0001400</t>
  </si>
  <si>
    <t>Ancillary Communication</t>
  </si>
  <si>
    <t>FS0001401</t>
  </si>
  <si>
    <t>Acct Admin &amp; Disp Report Fees</t>
  </si>
  <si>
    <t>FS0001402</t>
  </si>
  <si>
    <t>Inmate Store Funds</t>
  </si>
  <si>
    <t>FS0001403</t>
  </si>
  <si>
    <t>Alcohol/Drug Tests</t>
  </si>
  <si>
    <t>FS0001404</t>
  </si>
  <si>
    <t>Unauthorized Possession of Cell Phone</t>
  </si>
  <si>
    <t>FS0001405</t>
  </si>
  <si>
    <t>SICK CALL FEES</t>
  </si>
  <si>
    <t>FS0001406</t>
  </si>
  <si>
    <t>Prescription Fees</t>
  </si>
  <si>
    <t>FS0001407</t>
  </si>
  <si>
    <t>State Forfeited Property</t>
  </si>
  <si>
    <t>FS0001408</t>
  </si>
  <si>
    <t>EMPLOYEE RENT COLLECTIONS</t>
  </si>
  <si>
    <t>FS0001409</t>
  </si>
  <si>
    <t>Employee Utility Collections</t>
  </si>
  <si>
    <t>FS0001411</t>
  </si>
  <si>
    <t>LET Grant K76-8-041</t>
  </si>
  <si>
    <t>FS0001412</t>
  </si>
  <si>
    <t>Special Ed State to State</t>
  </si>
  <si>
    <t>FS0001413</t>
  </si>
  <si>
    <t>Other Inmate Fees</t>
  </si>
  <si>
    <t>FS0001414</t>
  </si>
  <si>
    <t>RESIDENT COLLECTIONS</t>
  </si>
  <si>
    <t>FS0001415</t>
  </si>
  <si>
    <t>Unauthorized Absence/Escape Search Fees</t>
  </si>
  <si>
    <t>FS0001416</t>
  </si>
  <si>
    <t>SecurePak Revenue</t>
  </si>
  <si>
    <t>FS0001417</t>
  </si>
  <si>
    <t>FY24 Vehicle Insurance Claims</t>
  </si>
  <si>
    <t>FS0001418</t>
  </si>
  <si>
    <t>FY23 Property Insurance Claims</t>
  </si>
  <si>
    <t>FS0001419</t>
  </si>
  <si>
    <t>FY24 Property Insurance Claims</t>
  </si>
  <si>
    <t>FS0001420</t>
  </si>
  <si>
    <t>FY2022 Property Insurance</t>
  </si>
  <si>
    <t>FS0001421</t>
  </si>
  <si>
    <t>FY 2021 Property Insurance</t>
  </si>
  <si>
    <t>FS0001422</t>
  </si>
  <si>
    <t>FY23 Vehicle Insurance Claims</t>
  </si>
  <si>
    <t>FS0001423</t>
  </si>
  <si>
    <t>FY22 Vehicle Insurance</t>
  </si>
  <si>
    <t>FS0001424</t>
  </si>
  <si>
    <t>Confiscated Contraband 3100</t>
  </si>
  <si>
    <t>FS0001425</t>
  </si>
  <si>
    <t>Parole Supervision Fees</t>
  </si>
  <si>
    <t>FS0001426</t>
  </si>
  <si>
    <t>Probation Supervision Fee 3104</t>
  </si>
  <si>
    <t>FS0001427</t>
  </si>
  <si>
    <t>Room &amp; Bd Asses-Trans Ctr 3102</t>
  </si>
  <si>
    <t>FS0001428</t>
  </si>
  <si>
    <t>Supervision Transfer Fee 3106</t>
  </si>
  <si>
    <t>Towaliga Acct Court</t>
  </si>
  <si>
    <t>Extradition</t>
  </si>
  <si>
    <t>GCFV FVIP</t>
  </si>
  <si>
    <t>Cherokee Acct Court</t>
  </si>
  <si>
    <t>DOC Electronic Monitoring</t>
  </si>
  <si>
    <t>DOC-DRC Fees</t>
  </si>
  <si>
    <t>Drug Test Fees</t>
  </si>
  <si>
    <t>INTRA-ORG AGREEMENTS</t>
  </si>
  <si>
    <t>DOAS Fleet Insurance Claims</t>
  </si>
  <si>
    <t>DOAS Property Insurance Claims</t>
  </si>
  <si>
    <t>DOAS Surplus Property</t>
  </si>
  <si>
    <t>DRC GRANT CJCC</t>
  </si>
  <si>
    <t>Cherokee Transportation</t>
  </si>
  <si>
    <t>MOA with SBPAP</t>
  </si>
  <si>
    <t>GCFV Conference Fees</t>
  </si>
  <si>
    <t>GCFV TRAINING REIMB</t>
  </si>
  <si>
    <t>DCS Open Records</t>
  </si>
  <si>
    <t>Reimb - MRT Books</t>
  </si>
  <si>
    <t>Judicial Circuit Drug Testing</t>
  </si>
  <si>
    <t>Lookout Mtn Acct Court</t>
  </si>
  <si>
    <t>Lookout Mountain Mental Health</t>
  </si>
  <si>
    <t>Cherokee Circuit Mental Health</t>
  </si>
  <si>
    <t>Restitution Income</t>
  </si>
  <si>
    <t>YCCDBG</t>
  </si>
  <si>
    <t>Will be assigned</t>
  </si>
  <si>
    <t xml:space="preserve">Please enter fund source description </t>
  </si>
  <si>
    <t>Classification</t>
  </si>
  <si>
    <t>Not needed</t>
  </si>
  <si>
    <t>If fund source starts with 0, must put '0</t>
  </si>
  <si>
    <t>FS0001452</t>
  </si>
  <si>
    <t>Company</t>
  </si>
  <si>
    <t>NEW GA@WORK TABs</t>
  </si>
  <si>
    <t>Tab Name</t>
  </si>
  <si>
    <t>Description of mapping in Tab</t>
  </si>
  <si>
    <t>Action Required</t>
  </si>
  <si>
    <t>FORM ENHANCEMENTS</t>
  </si>
  <si>
    <r>
      <t>Is this a</t>
    </r>
    <r>
      <rPr>
        <b/>
        <sz val="11"/>
        <color theme="1"/>
        <rFont val="Times New Roman"/>
        <family val="1"/>
      </rPr>
      <t xml:space="preserve"> FUND SOURCE FOR COVID RELIEF ACTS? </t>
    </r>
  </si>
  <si>
    <t>Enter the description as entered into the TeamWorks description Chartfield</t>
  </si>
  <si>
    <r>
      <rPr>
        <b/>
        <sz val="12"/>
        <rFont val="Times New Roman"/>
        <family val="1"/>
      </rPr>
      <t>Please Note:</t>
    </r>
    <r>
      <rPr>
        <sz val="12"/>
        <rFont val="Times New Roman"/>
        <family val="1"/>
      </rPr>
      <t xml:space="preserve"> In Implementing GASB 84, Custodial Funds has replaced Agency Funds.  (See Fund Balance Instructions tab to determine classification)
 </t>
    </r>
    <r>
      <rPr>
        <sz val="12"/>
        <color rgb="FFFF0000"/>
        <rFont val="Times New Roman"/>
        <family val="1"/>
      </rPr>
      <t>For new fund sources being requested in relation to custodial funds, a new survey or updated survey previously submitted including the new fund source must be submitted with the request.</t>
    </r>
    <r>
      <rPr>
        <sz val="12"/>
        <rFont val="Times New Roman"/>
        <family val="1"/>
      </rPr>
      <t xml:space="preserve">
        Survey is located on the webpage link below.
        Custodial funds are used to report fiduciary activities that are not held in a trust or equivalent arrangement that meets specific criteria in GASB 84 paragraph 11c.
</t>
    </r>
  </si>
  <si>
    <t>M</t>
  </si>
  <si>
    <r>
      <t xml:space="preserve">Enter the </t>
    </r>
    <r>
      <rPr>
        <b/>
        <i/>
        <sz val="11"/>
        <color theme="1"/>
        <rFont val="Times New Roman"/>
        <family val="1"/>
      </rPr>
      <t>current</t>
    </r>
    <r>
      <rPr>
        <b/>
        <sz val="11"/>
        <color theme="1"/>
        <rFont val="Times New Roman"/>
        <family val="1"/>
      </rPr>
      <t xml:space="preserve"> ALN number</t>
    </r>
    <r>
      <rPr>
        <sz val="11"/>
        <color theme="1"/>
        <rFont val="Times New Roman"/>
        <family val="1"/>
      </rPr>
      <t xml:space="preserve"> from program tab on federal website: </t>
    </r>
  </si>
  <si>
    <t>N - P</t>
  </si>
  <si>
    <t>FUND SOURCE: Additional Information Needed for GA@WORK</t>
  </si>
  <si>
    <t>INSTRUCTIONS:  Please review the information that has populated on this tab, and complete the information in any cells highlighted in red.</t>
  </si>
  <si>
    <t>NOTE: REFID will be assigned later by SAO.</t>
  </si>
  <si>
    <t>PROJECT: Additional Information Needed for GA@WORK</t>
  </si>
  <si>
    <t>INSTRUCTIONS:  Please identify which GA@WORK worktag will apply to this Project (by putting the name in the respective column).</t>
  </si>
  <si>
    <t>GA@WORK worktag definitions:</t>
  </si>
  <si>
    <t>Column on Form Tab</t>
  </si>
  <si>
    <t>Funding Sources in TW will become Fund Source in GA@WORK
In GA@WORK fund sources for Federal Funds, will now be in the Grant worktag in GA@WORK.</t>
  </si>
  <si>
    <t>GA@WORK-Fund Src request</t>
  </si>
  <si>
    <t>GA@WORK-Other request</t>
  </si>
  <si>
    <t>Certain other TW charfields also need to be mapped to their new worktag equivalent in GA@WORK
Projects, Special Purpose and Product in TW are analyzed on this tab to see if they are still needed, and which GA@WORK worktag best fits their usage.</t>
  </si>
  <si>
    <t xml:space="preserve">Review information populated from Form tab.
For that same row enter the name to be used in GA@WORK in the appropriate column (see worktag definitions at the top for guidance). 
Note: REFIDs will be assigned later by SAO.
</t>
  </si>
  <si>
    <t xml:space="preserve">Review information populated from Form tab.
Provide additional details as highlighted in red.
Note: REFID will be assigned later by SAO.
</t>
  </si>
  <si>
    <t>https://sam.gov/</t>
  </si>
  <si>
    <r>
      <t>If ALN</t>
    </r>
    <r>
      <rPr>
        <b/>
        <sz val="11"/>
        <color theme="1"/>
        <rFont val="Times New Roman"/>
        <family val="1"/>
      </rPr>
      <t xml:space="preserve"> number</t>
    </r>
    <r>
      <rPr>
        <i/>
        <sz val="11"/>
        <color theme="1"/>
        <rFont val="Times New Roman"/>
        <family val="1"/>
      </rPr>
      <t xml:space="preserve"> </t>
    </r>
    <r>
      <rPr>
        <b/>
        <i/>
        <sz val="11"/>
        <color theme="1"/>
        <rFont val="Times New Roman"/>
        <family val="1"/>
      </rPr>
      <t>is</t>
    </r>
    <r>
      <rPr>
        <sz val="11"/>
        <color theme="1"/>
        <rFont val="Times New Roman"/>
        <family val="1"/>
      </rPr>
      <t xml:space="preserve"> located on sam.gov </t>
    </r>
    <r>
      <rPr>
        <b/>
        <sz val="11"/>
        <color theme="1"/>
        <rFont val="Times New Roman"/>
        <family val="1"/>
      </rPr>
      <t>Assistance Listings</t>
    </r>
    <r>
      <rPr>
        <sz val="11"/>
        <color theme="1"/>
        <rFont val="Times New Roman"/>
        <family val="1"/>
      </rPr>
      <t xml:space="preserve"> as an active ALN number, please indicate in </t>
    </r>
    <r>
      <rPr>
        <b/>
        <sz val="11"/>
        <color theme="1"/>
        <rFont val="Times New Roman"/>
        <family val="1"/>
      </rPr>
      <t>column L</t>
    </r>
    <r>
      <rPr>
        <sz val="11"/>
        <color theme="1"/>
        <rFont val="Times New Roman"/>
        <family val="1"/>
      </rPr>
      <t xml:space="preserve"> by selecting "Y"</t>
    </r>
    <r>
      <rPr>
        <b/>
        <sz val="11"/>
        <color theme="1"/>
        <rFont val="Times New Roman"/>
        <family val="1"/>
      </rPr>
      <t xml:space="preserve"> </t>
    </r>
    <r>
      <rPr>
        <sz val="11"/>
        <color theme="1"/>
        <rFont val="Times New Roman"/>
        <family val="1"/>
      </rPr>
      <t xml:space="preserve">from drop-down box. If ALN number </t>
    </r>
    <r>
      <rPr>
        <b/>
        <i/>
        <sz val="11"/>
        <color theme="1"/>
        <rFont val="Times New Roman"/>
        <family val="1"/>
      </rPr>
      <t>cannot</t>
    </r>
    <r>
      <rPr>
        <sz val="11"/>
        <color theme="1"/>
        <rFont val="Times New Roman"/>
        <family val="1"/>
      </rPr>
      <t xml:space="preserve"> be located on sam.gov, please indicate in column L by selecting "N" from drop-down box. If "N" is selected please, include reason for using archived ALN number in </t>
    </r>
    <r>
      <rPr>
        <b/>
        <sz val="11"/>
        <color theme="1"/>
        <rFont val="Times New Roman"/>
        <family val="1"/>
      </rPr>
      <t>column N.</t>
    </r>
  </si>
  <si>
    <t>NEW GA@work instructions begin in column E on this page, and are for the green GA@Work tabs.</t>
  </si>
  <si>
    <t>Additional information that will be needed in GA@WORK is also now gathered on this form via the following tabs. For GA@WORK worktag related questions, please email: nextgen_fdm@sao.ga.gov</t>
  </si>
  <si>
    <t xml:space="preserve">Enter   Program ALN# </t>
  </si>
  <si>
    <t xml:space="preserve"> (Please do not use acronyms.)
Reason for using inactive ALN#</t>
  </si>
  <si>
    <t>(NEW)
H</t>
  </si>
  <si>
    <t>TW Fund Source</t>
  </si>
  <si>
    <t>TW Parent</t>
  </si>
  <si>
    <t>TW Description</t>
  </si>
  <si>
    <t>TW Project</t>
  </si>
  <si>
    <t>FS0001454</t>
  </si>
  <si>
    <t>FS0001458</t>
  </si>
  <si>
    <t>Fund Description</t>
  </si>
  <si>
    <t>Activity Description</t>
  </si>
  <si>
    <t>Budget Fund</t>
  </si>
  <si>
    <t>General Fund</t>
  </si>
  <si>
    <t>OST Administration</t>
  </si>
  <si>
    <t>Office of St Admin Hearings</t>
  </si>
  <si>
    <t>TCSG Budget Fund</t>
  </si>
  <si>
    <t>Criminal Justice Coordinating</t>
  </si>
  <si>
    <t>Public Safety Training Center</t>
  </si>
  <si>
    <t>Peace Officers Standards and T</t>
  </si>
  <si>
    <t>Fire Fighters Standards and Tr</t>
  </si>
  <si>
    <t>Office of Highway Safety</t>
  </si>
  <si>
    <t>General Assembly - House</t>
  </si>
  <si>
    <t>General Assembly - Joint Offices</t>
  </si>
  <si>
    <t>Juvenile Courts</t>
  </si>
  <si>
    <t>Georgia Vocational Rehabilitation (DHS only)</t>
  </si>
  <si>
    <t>Georgia Commission on Family V</t>
  </si>
  <si>
    <t>Soil and Water</t>
  </si>
  <si>
    <t>Georgia State-wide Business Co</t>
  </si>
  <si>
    <t>Georgia Tax Tribunal</t>
  </si>
  <si>
    <t>TIA - Local Assets Tracking</t>
  </si>
  <si>
    <t>TIA - GSFIC Managed</t>
  </si>
  <si>
    <t>National Opioids Settlement Fund</t>
  </si>
  <si>
    <t>Special Revenue Fund</t>
  </si>
  <si>
    <t>Georgia Transportation Infrastructure</t>
  </si>
  <si>
    <t>Georgia Technology Authority</t>
  </si>
  <si>
    <t xml:space="preserve">State Health Benefit Plan Benefits </t>
  </si>
  <si>
    <t xml:space="preserve">State Health Benefit Plan Admin </t>
  </si>
  <si>
    <t>Unemployment Compensation Fund</t>
  </si>
  <si>
    <t>GSFIC - Agency Managed</t>
  </si>
  <si>
    <r>
      <t>Student Financial Aid and Support</t>
    </r>
    <r>
      <rPr>
        <sz val="10"/>
        <color rgb="FF000000"/>
        <rFont val="Times New Roman"/>
        <family val="1"/>
      </rPr>
      <t xml:space="preserve">  </t>
    </r>
  </si>
  <si>
    <t>Tolling System</t>
  </si>
  <si>
    <t>Transit</t>
  </si>
  <si>
    <t xml:space="preserve">Georgia Access Fund </t>
  </si>
  <si>
    <t>Fleet Support Services</t>
  </si>
  <si>
    <t>State Surplus Property</t>
  </si>
  <si>
    <t>Federal Surplus Property</t>
  </si>
  <si>
    <t>Correctional Industries Admini</t>
  </si>
  <si>
    <t>Merit System</t>
  </si>
  <si>
    <t>Cyber Security</t>
  </si>
  <si>
    <t>Administrative Fund</t>
  </si>
  <si>
    <t>Liab Insurance</t>
  </si>
  <si>
    <t>Property Insurance</t>
  </si>
  <si>
    <t>State Indemnification</t>
  </si>
  <si>
    <t>Post-Traumatic Stress Disorder</t>
  </si>
  <si>
    <t>Suppl Pay</t>
  </si>
  <si>
    <t>Teacher Indemn</t>
  </si>
  <si>
    <t>Unempl Comp</t>
  </si>
  <si>
    <t>Workers Comp</t>
  </si>
  <si>
    <t>Georgia Aviation Authority</t>
  </si>
  <si>
    <t>Child Support Recovery Program</t>
  </si>
  <si>
    <t>Other</t>
  </si>
  <si>
    <t>Detainees' Accounts</t>
  </si>
  <si>
    <t>Flexible Benefits Program</t>
  </si>
  <si>
    <t>Taxes</t>
  </si>
  <si>
    <t>Insurance Premium Tax Collecti</t>
  </si>
  <si>
    <t>ARPA NEU</t>
  </si>
  <si>
    <t>Surety Bonds and Escrow Accoun</t>
  </si>
  <si>
    <t>Charitable Contirbutions</t>
  </si>
  <si>
    <t>Deposits</t>
  </si>
  <si>
    <t>Victims Compensation</t>
  </si>
  <si>
    <t>Custodial Accounts - Individua</t>
  </si>
  <si>
    <t>Asset Forfeitures</t>
  </si>
  <si>
    <t>Undistributed</t>
  </si>
  <si>
    <t>Pupils Trust Fund</t>
  </si>
  <si>
    <t>Debt Service Fund</t>
  </si>
  <si>
    <t>Auctioneers Recovery Fund</t>
  </si>
  <si>
    <t>Real Estate Recovery Fund</t>
  </si>
  <si>
    <t>GA State Employees OPEB Fund</t>
  </si>
  <si>
    <t>GA School Personnel OPEB Fund</t>
  </si>
  <si>
    <t>TIA PO Tracking</t>
  </si>
  <si>
    <t>Discretely Presented CU</t>
  </si>
  <si>
    <t>Public Telecom Commission - GF</t>
  </si>
  <si>
    <t>Capital Projects Fund - CU</t>
  </si>
  <si>
    <t>TheATL</t>
  </si>
  <si>
    <t>ATL-Express Operations</t>
  </si>
  <si>
    <t>Conversion Fund</t>
  </si>
  <si>
    <t>AC0000001</t>
  </si>
  <si>
    <t>Infrastructure</t>
  </si>
  <si>
    <t>AC0000002</t>
  </si>
  <si>
    <t>Survey</t>
  </si>
  <si>
    <t>AC0000003</t>
  </si>
  <si>
    <t>Direct Expenses</t>
  </si>
  <si>
    <t>AC0000004</t>
  </si>
  <si>
    <t>Indirect Costs</t>
  </si>
  <si>
    <t>AC0000005</t>
  </si>
  <si>
    <t>Direct Costs</t>
  </si>
  <si>
    <t>AC0000006</t>
  </si>
  <si>
    <t>Direct - Salary</t>
  </si>
  <si>
    <t>AC0000007</t>
  </si>
  <si>
    <t>Direct Fringe</t>
  </si>
  <si>
    <t>AC0000008</t>
  </si>
  <si>
    <t>Meeting</t>
  </si>
  <si>
    <t>AC0000009</t>
  </si>
  <si>
    <t>Sample Collection</t>
  </si>
  <si>
    <t>AC0000010</t>
  </si>
  <si>
    <t>Lab</t>
  </si>
  <si>
    <t>AC0000011</t>
  </si>
  <si>
    <t>AFDO Dairy Equipment</t>
  </si>
  <si>
    <t>AC0000012</t>
  </si>
  <si>
    <t>Micro Human Food</t>
  </si>
  <si>
    <t>AC0000013</t>
  </si>
  <si>
    <t>Micro Animal Food</t>
  </si>
  <si>
    <t>AC0000014</t>
  </si>
  <si>
    <t>Chem Human Food</t>
  </si>
  <si>
    <t>AC0000015</t>
  </si>
  <si>
    <t>Human Food</t>
  </si>
  <si>
    <t>AC0000016</t>
  </si>
  <si>
    <t>Method Validation</t>
  </si>
  <si>
    <t>AC0000017</t>
  </si>
  <si>
    <t>Model Chem Animal Food</t>
  </si>
  <si>
    <t>AC0000018</t>
  </si>
  <si>
    <t>Accreditation</t>
  </si>
  <si>
    <t>AC0000019</t>
  </si>
  <si>
    <t>Direct - Indirect</t>
  </si>
  <si>
    <t>AC0000020</t>
  </si>
  <si>
    <t>Direct - Food Purchase Only</t>
  </si>
  <si>
    <t>AC0000021</t>
  </si>
  <si>
    <t>Direct - Contracts</t>
  </si>
  <si>
    <t>AC0000022</t>
  </si>
  <si>
    <t>Direct - Other</t>
  </si>
  <si>
    <t>AC0000023</t>
  </si>
  <si>
    <t>GA TECH RESEARCH CO</t>
  </si>
  <si>
    <t>AC0000024</t>
  </si>
  <si>
    <t>UGA RF - CAMPBELL</t>
  </si>
  <si>
    <t>AC0000025</t>
  </si>
  <si>
    <t>UGA RF-JESPERSON</t>
  </si>
  <si>
    <t>AC0000026</t>
  </si>
  <si>
    <t>UGA RF - KONG</t>
  </si>
  <si>
    <t>AC0000027</t>
  </si>
  <si>
    <t>UGA RF-NAMBEESAN</t>
  </si>
  <si>
    <t>AC0000028</t>
  </si>
  <si>
    <t>FORT VALLEY STATE UNIV-BISWAS</t>
  </si>
  <si>
    <t>AC0000029</t>
  </si>
  <si>
    <t>GACC - GG TRY IT BOXES</t>
  </si>
  <si>
    <t>AC0000030</t>
  </si>
  <si>
    <t>UGA RF - BLAAUW</t>
  </si>
  <si>
    <t>AC0000031</t>
  </si>
  <si>
    <t>UGA RF - JOSEPH</t>
  </si>
  <si>
    <t>AC0000032</t>
  </si>
  <si>
    <t>UGA RF - MARTINEZ-ESPINOZA</t>
  </si>
  <si>
    <t>AC0000033</t>
  </si>
  <si>
    <t>UGA RF - OLIVER</t>
  </si>
  <si>
    <t>AC0000034</t>
  </si>
  <si>
    <t>UGA RF - ZHAO</t>
  </si>
  <si>
    <t>AC0000035</t>
  </si>
  <si>
    <t>UGA-RF-Bahri</t>
  </si>
  <si>
    <t>AC0000036</t>
  </si>
  <si>
    <t>UGA-RF-Chavez</t>
  </si>
  <si>
    <t>AC0000037</t>
  </si>
  <si>
    <t>UGA-RF-Tyl</t>
  </si>
  <si>
    <t>AC0000038</t>
  </si>
  <si>
    <t>GACC-GG #2</t>
  </si>
  <si>
    <t>AC0000039</t>
  </si>
  <si>
    <t>UGA-RF-Ali</t>
  </si>
  <si>
    <t>AC0000040</t>
  </si>
  <si>
    <t>UGA-RF-Coolong</t>
  </si>
  <si>
    <t>AC0000041</t>
  </si>
  <si>
    <t>UGA-RF-JI</t>
  </si>
  <si>
    <t>AC0000042</t>
  </si>
  <si>
    <t>UGA-RF-Joseph</t>
  </si>
  <si>
    <t>AC0000043</t>
  </si>
  <si>
    <t>UGA-RF-Pennisi</t>
  </si>
  <si>
    <t>AC0000044</t>
  </si>
  <si>
    <t>GA Tech</t>
  </si>
  <si>
    <t>AC0000045</t>
  </si>
  <si>
    <t>KSU</t>
  </si>
  <si>
    <t>AC0000046</t>
  </si>
  <si>
    <t>UGA Bag</t>
  </si>
  <si>
    <t>AC0000047</t>
  </si>
  <si>
    <t>UGA Brenneman</t>
  </si>
  <si>
    <t>AC0000048</t>
  </si>
  <si>
    <t>UGA Chen</t>
  </si>
  <si>
    <t>AC0000049</t>
  </si>
  <si>
    <t>UGA Dutta</t>
  </si>
  <si>
    <t>AC0000050</t>
  </si>
  <si>
    <t>UGA Habteselassie</t>
  </si>
  <si>
    <t>AC0000051</t>
  </si>
  <si>
    <t>UGA Oliver</t>
  </si>
  <si>
    <t>AC0000052</t>
  </si>
  <si>
    <t>UGA Wilde</t>
  </si>
  <si>
    <t>AC0000053</t>
  </si>
  <si>
    <t>GFVGA-IFPA</t>
  </si>
  <si>
    <t>AC0000054</t>
  </si>
  <si>
    <t>GFVGA-Marketing</t>
  </si>
  <si>
    <t>AC0000055</t>
  </si>
  <si>
    <t>KSURSF</t>
  </si>
  <si>
    <t>AC0000056</t>
  </si>
  <si>
    <t>UGARF-Blaauw</t>
  </si>
  <si>
    <t>AC0000057</t>
  </si>
  <si>
    <t>UGARF-Coolong</t>
  </si>
  <si>
    <t>AC0000058</t>
  </si>
  <si>
    <t>UGARF-Dutta</t>
  </si>
  <si>
    <t>AC0000059</t>
  </si>
  <si>
    <t>UGARF-Ferrarezi</t>
  </si>
  <si>
    <t>AC0000060</t>
  </si>
  <si>
    <t>UGARF-Rubio-Ames</t>
  </si>
  <si>
    <t>AC0000061</t>
  </si>
  <si>
    <t>UGARF-Severns</t>
  </si>
  <si>
    <t>AC0000062</t>
  </si>
  <si>
    <t>UGARF-Suh</t>
  </si>
  <si>
    <t>AC0000063</t>
  </si>
  <si>
    <t>Peach Council</t>
  </si>
  <si>
    <t>AC0000064</t>
  </si>
  <si>
    <t>ACC GA GROWN BEE</t>
  </si>
  <si>
    <t>AC0000065</t>
  </si>
  <si>
    <t>ACC GA GROWN PROD</t>
  </si>
  <si>
    <t>AC0000066</t>
  </si>
  <si>
    <t>GFVGA-ED</t>
  </si>
  <si>
    <t>AC0000067</t>
  </si>
  <si>
    <t>GFVGA-FSMA</t>
  </si>
  <si>
    <t>AC0000068</t>
  </si>
  <si>
    <t>RCAD - 7RIVERS</t>
  </si>
  <si>
    <t>AC0000069</t>
  </si>
  <si>
    <t>GCA</t>
  </si>
  <si>
    <t>AC0000070</t>
  </si>
  <si>
    <t>GFVGA-#1</t>
  </si>
  <si>
    <t>AC0000071</t>
  </si>
  <si>
    <t>VOC</t>
  </si>
  <si>
    <t>AC0000072</t>
  </si>
  <si>
    <t>GA Fruit &amp; Vegetable 1</t>
  </si>
  <si>
    <t>AC0000073</t>
  </si>
  <si>
    <t>GA Fruit &amp; Vegetable 2</t>
  </si>
  <si>
    <t>AC0000074</t>
  </si>
  <si>
    <t>GA Green Industry</t>
  </si>
  <si>
    <t>AC0000075</t>
  </si>
  <si>
    <t>GA Pecan Growers</t>
  </si>
  <si>
    <t>AC0000076</t>
  </si>
  <si>
    <t>GFVGA-SERFVC</t>
  </si>
  <si>
    <t>AC0000077</t>
  </si>
  <si>
    <t>GGIA</t>
  </si>
  <si>
    <t>AC0000078</t>
  </si>
  <si>
    <t>GPGA</t>
  </si>
  <si>
    <t>AC0000079</t>
  </si>
  <si>
    <t>GFVGA - GPFS Show</t>
  </si>
  <si>
    <t>AC0000080</t>
  </si>
  <si>
    <t>GFVGA - SERFVC/Education</t>
  </si>
  <si>
    <t>AC0000081</t>
  </si>
  <si>
    <t>HR133 DIRECT</t>
  </si>
  <si>
    <t>AC0000082</t>
  </si>
  <si>
    <t>Georgia Grown</t>
  </si>
  <si>
    <t>AC0000083</t>
  </si>
  <si>
    <t>HR133 INDIRECT</t>
  </si>
  <si>
    <t>AC0000084</t>
  </si>
  <si>
    <t>DOAS TGM Resources</t>
  </si>
  <si>
    <t>AC0000085</t>
  </si>
  <si>
    <t>Payroll Shared Service Center</t>
  </si>
  <si>
    <t>AC0000086</t>
  </si>
  <si>
    <t>Statewide Travel Project</t>
  </si>
  <si>
    <t>AC0000087</t>
  </si>
  <si>
    <t>GA Dept of Transportation Proj</t>
  </si>
  <si>
    <t>AC0000088</t>
  </si>
  <si>
    <t>AP Shared Services</t>
  </si>
  <si>
    <t>AC0000089</t>
  </si>
  <si>
    <t>E-File System Upgrade</t>
  </si>
  <si>
    <t>AC0000090</t>
  </si>
  <si>
    <t>Ret Rev : Lobbyist Reg'n Fees</t>
  </si>
  <si>
    <t>AC0000091</t>
  </si>
  <si>
    <t>Retained Revenue: Late Fees</t>
  </si>
  <si>
    <t>AC0000092</t>
  </si>
  <si>
    <t>DCSS ADMINISTRATION</t>
  </si>
  <si>
    <t>AC0000093</t>
  </si>
  <si>
    <t>STATE ADOPTION ASSITANCE</t>
  </si>
  <si>
    <t>AC0000094</t>
  </si>
  <si>
    <t>SPECIAL SVCS ADOPTION ASSISTAN</t>
  </si>
  <si>
    <t>AC0000095</t>
  </si>
  <si>
    <t>IV-E ADOPTION ASSITANCE</t>
  </si>
  <si>
    <t>AC0000096</t>
  </si>
  <si>
    <t>ADOPTION RELATED STATE EXP</t>
  </si>
  <si>
    <t>AC0000097</t>
  </si>
  <si>
    <t>Adoption Medically Fragile</t>
  </si>
  <si>
    <t>AC0000098</t>
  </si>
  <si>
    <t>ICPC FOSTER ADOPT HOME STUDIES</t>
  </si>
  <si>
    <t>AC0000099</t>
  </si>
  <si>
    <t>ADOPTION SVCS-ADMIN CONTRACTS</t>
  </si>
  <si>
    <t>AC0000100</t>
  </si>
  <si>
    <t>PSSF POST ADOPT CONTRACTS</t>
  </si>
  <si>
    <t>AC0000101</t>
  </si>
  <si>
    <t>DEDICATED ADOPTIONS STAFF</t>
  </si>
  <si>
    <t>AC0000102</t>
  </si>
  <si>
    <t>ADOPTION SERVICES-CONTRACTS</t>
  </si>
  <si>
    <t>AC0000103</t>
  </si>
  <si>
    <t>ADOPTION SVCS-IV-E CONTRACTS</t>
  </si>
  <si>
    <t>AC0000104</t>
  </si>
  <si>
    <t>ADOPTION SVCS-PSSF CONTRACTS</t>
  </si>
  <si>
    <t>AC0000105</t>
  </si>
  <si>
    <t>ADOPTION SERVICES - ADOPTION AND LEGAL GUARDIAN SHIP INCENTIVE GRANT</t>
  </si>
  <si>
    <t>AC0000106</t>
  </si>
  <si>
    <t>DIRECTOR'S COMMUNICATION GROUP</t>
  </si>
  <si>
    <t>AC0000107</t>
  </si>
  <si>
    <t>PERFORMANCE MANAGEMENT</t>
  </si>
  <si>
    <t>AC0000108</t>
  </si>
  <si>
    <t>COMMUNICATION CENTER</t>
  </si>
  <si>
    <t>AC0000109</t>
  </si>
  <si>
    <t>BUSINESS RESOLUTION TEAM</t>
  </si>
  <si>
    <t>AC0000110</t>
  </si>
  <si>
    <t>BUSINESS PROCESS MANAGEMENT</t>
  </si>
  <si>
    <t>AC0000111</t>
  </si>
  <si>
    <t>CENTRAL REGISTRY</t>
  </si>
  <si>
    <t>AC0000112</t>
  </si>
  <si>
    <t>REGION 2 OFFICE</t>
  </si>
  <si>
    <t>AC0000113</t>
  </si>
  <si>
    <t>CHILD ABUSE AND NEGLECT PREVENTION</t>
  </si>
  <si>
    <t>AC0000114</t>
  </si>
  <si>
    <t>COMMUNITY BASED CHILD ABUSE PREVENTION</t>
  </si>
  <si>
    <t>AC0000115</t>
  </si>
  <si>
    <t>TITLE V STATE SEXUAL RISK AVOIDANCE</t>
  </si>
  <si>
    <t>AC0000116</t>
  </si>
  <si>
    <t>CHILD ABUSE PREVENTION AND TREATMENT</t>
  </si>
  <si>
    <t>AC0000117</t>
  </si>
  <si>
    <t>STATE CHILDREN'S TRUST FUNDS - CONTRACTS</t>
  </si>
  <si>
    <t>AC0000118</t>
  </si>
  <si>
    <t>PARENTAL ACCOUNTABILITY COURT (PAC)</t>
  </si>
  <si>
    <t>AC0000119</t>
  </si>
  <si>
    <t>FATHERHOOD</t>
  </si>
  <si>
    <t>AC0000120</t>
  </si>
  <si>
    <t>D - SNAP</t>
  </si>
  <si>
    <t>AC0000121</t>
  </si>
  <si>
    <t>SNAP EBT ISSUANCE</t>
  </si>
  <si>
    <t>AC0000122</t>
  </si>
  <si>
    <t>REFUGEE- DPH WELCOME CORP</t>
  </si>
  <si>
    <t>AC0000123</t>
  </si>
  <si>
    <t>ASSOCIATE GENERAL COUNSEL</t>
  </si>
  <si>
    <t>AC0000124</t>
  </si>
  <si>
    <t>HUMAN RESOURCES - DHS</t>
  </si>
  <si>
    <t>AC0000125</t>
  </si>
  <si>
    <t>DCSS Reentry</t>
  </si>
  <si>
    <t>AC0000126</t>
  </si>
  <si>
    <t>THOMASTON</t>
  </si>
  <si>
    <t>AC0000127</t>
  </si>
  <si>
    <t>MACON TRAINING CENTER</t>
  </si>
  <si>
    <t>AC0000128</t>
  </si>
  <si>
    <t>REGION CA - JONESBORO</t>
  </si>
  <si>
    <t>AC0000129</t>
  </si>
  <si>
    <t>REGION CA - DECATUR</t>
  </si>
  <si>
    <t>AC0000130</t>
  </si>
  <si>
    <t>REGION CA - MARIETTA</t>
  </si>
  <si>
    <t>AC0000131</t>
  </si>
  <si>
    <t>REGION CA - LOCATE CENTER</t>
  </si>
  <si>
    <t>AC0000132</t>
  </si>
  <si>
    <t>REGION CA - THOMSON</t>
  </si>
  <si>
    <t>AC0000133</t>
  </si>
  <si>
    <t>REGION CA - HINESVILLE</t>
  </si>
  <si>
    <t>AC0000134</t>
  </si>
  <si>
    <t>REGION CA - SAVANNAH</t>
  </si>
  <si>
    <t>AC0000135</t>
  </si>
  <si>
    <t>REGION CA - CUTHBERT</t>
  </si>
  <si>
    <t>AC0000136</t>
  </si>
  <si>
    <t>REGION CA - TIFTON</t>
  </si>
  <si>
    <t>AC0000137</t>
  </si>
  <si>
    <t>REGION CA - SYLVESTER</t>
  </si>
  <si>
    <t>AC0000138</t>
  </si>
  <si>
    <t>COMMUNICATIONS</t>
  </si>
  <si>
    <t>AC0000139</t>
  </si>
  <si>
    <t>BUSINESS OPERATIONS</t>
  </si>
  <si>
    <t>AC0000140</t>
  </si>
  <si>
    <t>CONTRACTS &amp; GRANTS</t>
  </si>
  <si>
    <t>AC0000141</t>
  </si>
  <si>
    <t>PATERNITY</t>
  </si>
  <si>
    <t>AC0000142</t>
  </si>
  <si>
    <t>ACCESS &amp; VISITATION</t>
  </si>
  <si>
    <t>AC0000143</t>
  </si>
  <si>
    <t>DISTRICT ATTORNEY</t>
  </si>
  <si>
    <t>AC0000144</t>
  </si>
  <si>
    <t>PROSECUTING ATTORNEY</t>
  </si>
  <si>
    <t>AC0000145</t>
  </si>
  <si>
    <t>MISCELLANEOUS CONTRACTS</t>
  </si>
  <si>
    <t>AC0000146</t>
  </si>
  <si>
    <t>LOCAL MATCH CONTRACTS</t>
  </si>
  <si>
    <t>AC0000147</t>
  </si>
  <si>
    <t>PATERNITY TEST</t>
  </si>
  <si>
    <t>AC0000148</t>
  </si>
  <si>
    <t>MEDICAL SUPPORT</t>
  </si>
  <si>
    <t>AC0000149</t>
  </si>
  <si>
    <t>NEW HIRE</t>
  </si>
  <si>
    <t>AC0000150</t>
  </si>
  <si>
    <t>DATA WAREHOUSE</t>
  </si>
  <si>
    <t>AC0000151</t>
  </si>
  <si>
    <t>DOCUMENT IMAGE</t>
  </si>
  <si>
    <t>AC0000152</t>
  </si>
  <si>
    <t>INFRASTUCTURE/NETWORK SERVICES</t>
  </si>
  <si>
    <t>AC0000153</t>
  </si>
  <si>
    <t>MOBILE APPLICATION</t>
  </si>
  <si>
    <t>AC0000154</t>
  </si>
  <si>
    <t>STARS APPLICATION SUPPORT</t>
  </si>
  <si>
    <t>AC0000155</t>
  </si>
  <si>
    <t>Modernization</t>
  </si>
  <si>
    <t>AC0000156</t>
  </si>
  <si>
    <t>ACCESS &amp; VISITATION GRANT</t>
  </si>
  <si>
    <t>AC0000158</t>
  </si>
  <si>
    <t>AUGUSTA JUDICIAL CIRCUIT</t>
  </si>
  <si>
    <t>AC0000159</t>
  </si>
  <si>
    <t>ATLANTA ENFORCEMENT</t>
  </si>
  <si>
    <t>AC0000160</t>
  </si>
  <si>
    <t>COLUMBUS</t>
  </si>
  <si>
    <t>AC0000161</t>
  </si>
  <si>
    <t>NEWNAN</t>
  </si>
  <si>
    <t>AC0000162</t>
  </si>
  <si>
    <t>ALBANY LOCAL OFFICE</t>
  </si>
  <si>
    <t>AC0000163</t>
  </si>
  <si>
    <t>DISTRICT ATTORNEY CONTRACTS</t>
  </si>
  <si>
    <t>AC0000164</t>
  </si>
  <si>
    <t>LAWRENCEVILLE</t>
  </si>
  <si>
    <t>AC0000165</t>
  </si>
  <si>
    <t>CLARKESVILLE</t>
  </si>
  <si>
    <t>AC0000166</t>
  </si>
  <si>
    <t>ADA CONTRACTS</t>
  </si>
  <si>
    <t>AC0000167</t>
  </si>
  <si>
    <t>CONYERS</t>
  </si>
  <si>
    <t>AC0000168</t>
  </si>
  <si>
    <t>VALDOSTA</t>
  </si>
  <si>
    <t>AC0000169</t>
  </si>
  <si>
    <t>DECATUR</t>
  </si>
  <si>
    <t>AC0000170</t>
  </si>
  <si>
    <t>DALLAS</t>
  </si>
  <si>
    <t>AC0000171</t>
  </si>
  <si>
    <t>MARIETTA</t>
  </si>
  <si>
    <t>AC0000172</t>
  </si>
  <si>
    <t>CSE REGION 7</t>
  </si>
  <si>
    <t>AC0000173</t>
  </si>
  <si>
    <t>DISBURSEMENT FOR THIRD PARTY</t>
  </si>
  <si>
    <t>AC0000174</t>
  </si>
  <si>
    <t>DISBURSEMENT OF SPOUSAL SUPORT</t>
  </si>
  <si>
    <t>AC0000175</t>
  </si>
  <si>
    <t>DISBURSEMENT OF CSE COLLECTION</t>
  </si>
  <si>
    <t>AC0000176</t>
  </si>
  <si>
    <t>DISBURSEMENTS FOR NON-AFDC FEE</t>
  </si>
  <si>
    <t>AC0000177</t>
  </si>
  <si>
    <t>DISBURSEMENTS TO NON AFDC RECT</t>
  </si>
  <si>
    <t>AC0000178</t>
  </si>
  <si>
    <t>DISBURSMNT ST REIMBURSEMENTS</t>
  </si>
  <si>
    <t>AC0000179</t>
  </si>
  <si>
    <t>REFUND OF OVERPAYMENT</t>
  </si>
  <si>
    <t>AC0000180</t>
  </si>
  <si>
    <t>DCSS - LOCAL MATCH CONTRACTS</t>
  </si>
  <si>
    <t>AC0000181</t>
  </si>
  <si>
    <t>RAPID PROCESS IMPROVEMENT</t>
  </si>
  <si>
    <t>AC0000182</t>
  </si>
  <si>
    <t>STATE OPERATIONS</t>
  </si>
  <si>
    <t>AC0000183</t>
  </si>
  <si>
    <t>BEHAVIORAL INTERVENTIONS</t>
  </si>
  <si>
    <t>AC0000184</t>
  </si>
  <si>
    <t>PSSF CASE WORK VISI - UAS 197</t>
  </si>
  <si>
    <t>AC0000185</t>
  </si>
  <si>
    <t>PSSF CASEWORKER VISITS-ADMIN</t>
  </si>
  <si>
    <t>AC0000186</t>
  </si>
  <si>
    <t>EDUCATION TRANING VOUCHERS</t>
  </si>
  <si>
    <t>AC0000187</t>
  </si>
  <si>
    <t>Child Welfare Service Contract</t>
  </si>
  <si>
    <t>AC0000188</t>
  </si>
  <si>
    <t>CWS CONT-TECH COLL SYST GA</t>
  </si>
  <si>
    <t>AC0000189</t>
  </si>
  <si>
    <t>CWS CONTRACT - MARY WILLOUGHBY</t>
  </si>
  <si>
    <t>AC0000190</t>
  </si>
  <si>
    <t>COU APP SPE ADV (CASA) CON CWS</t>
  </si>
  <si>
    <t>AC0000191</t>
  </si>
  <si>
    <t>STATE FUNDED CONTRACT</t>
  </si>
  <si>
    <t>AC0000192</t>
  </si>
  <si>
    <t>State Funded Contract-TANF MOE</t>
  </si>
  <si>
    <t>AC0000193</t>
  </si>
  <si>
    <t>GA Network of Children's Advoc</t>
  </si>
  <si>
    <t>AC0000194</t>
  </si>
  <si>
    <t>Tanf Funded Contracts</t>
  </si>
  <si>
    <t>AC0000195</t>
  </si>
  <si>
    <t>Office of Child Advocate (OCA)</t>
  </si>
  <si>
    <t>AC0000196</t>
  </si>
  <si>
    <t>(PREP) CONTRACTS</t>
  </si>
  <si>
    <t>AC0000197</t>
  </si>
  <si>
    <t>UNIVERSITY TRAINING COST(75%TI</t>
  </si>
  <si>
    <t>AC0000198</t>
  </si>
  <si>
    <t>IV-E ADMIN CONTRACT COST</t>
  </si>
  <si>
    <t>AC0000199</t>
  </si>
  <si>
    <t>CHIL ABUS PREV&amp;TREA - UAS #340</t>
  </si>
  <si>
    <t>AC0000200</t>
  </si>
  <si>
    <t>SHINES MAINTENANCE &amp; OPERATION</t>
  </si>
  <si>
    <t>AC0000201</t>
  </si>
  <si>
    <t>DDJ TITL IVE PAYMEN - CHILDREN</t>
  </si>
  <si>
    <t>AC0000202</t>
  </si>
  <si>
    <t>DEPT JUVE JUST ADMI - IVE</t>
  </si>
  <si>
    <t>AC0000203</t>
  </si>
  <si>
    <t>IV - E DJJ HUMAN TRAFFICKING A</t>
  </si>
  <si>
    <t>AC0000204</t>
  </si>
  <si>
    <t>KENNY A SERVICES-LEGAL EXPENDI</t>
  </si>
  <si>
    <t>AC0000205</t>
  </si>
  <si>
    <t>WHITEHEAD FOUNDATION</t>
  </si>
  <si>
    <t>AC0000206</t>
  </si>
  <si>
    <t>EDUC &amp; ENRI EXPR UAS #585</t>
  </si>
  <si>
    <t>AC0000207</t>
  </si>
  <si>
    <t>TRA LIV PRO - CHA GRA UAS #586</t>
  </si>
  <si>
    <t>AC0000208</t>
  </si>
  <si>
    <t>FOSTER, ADOPTIVE &amp; RELATIVE CA</t>
  </si>
  <si>
    <t>AC0000209</t>
  </si>
  <si>
    <t>CAPTA-ARP</t>
  </si>
  <si>
    <t>AC0000210</t>
  </si>
  <si>
    <t>CG REC RETEN &amp; UTE UNIT-CONT</t>
  </si>
  <si>
    <t>AC0000211</t>
  </si>
  <si>
    <t>CASEY PROGRAM EXPENDITURES</t>
  </si>
  <si>
    <t>AC0000212</t>
  </si>
  <si>
    <t>PSSF - PC(FULTON CO) UAS #772</t>
  </si>
  <si>
    <t>AC0000213</t>
  </si>
  <si>
    <t>CHILDREN'S JUSTICE ACT GRANT</t>
  </si>
  <si>
    <t>AC0000214</t>
  </si>
  <si>
    <t>ADOPTION INCENTIVE GRANT</t>
  </si>
  <si>
    <t>AC0000215</t>
  </si>
  <si>
    <t>PSSF-CI&amp;PPSCM UAS #873</t>
  </si>
  <si>
    <t>AC0000216</t>
  </si>
  <si>
    <t>PSSF-FSSCM UAS #874</t>
  </si>
  <si>
    <t>AC0000217</t>
  </si>
  <si>
    <t>PSSF-TLRCM UAS #883</t>
  </si>
  <si>
    <t>AC0000218</t>
  </si>
  <si>
    <t>PSSF-AP&amp;SSCM UAS #884</t>
  </si>
  <si>
    <t>AC0000219</t>
  </si>
  <si>
    <t>TECHNICAL COLLEGE SYS OF GA</t>
  </si>
  <si>
    <t>AC0000220</t>
  </si>
  <si>
    <t>CWS REUNIFCATION SERVICES</t>
  </si>
  <si>
    <t>AC0000221</t>
  </si>
  <si>
    <t>CWS Homemaker Program UAS</t>
  </si>
  <si>
    <t>AC0000222</t>
  </si>
  <si>
    <t>CAREGIVER RECRUITMENT RETENTIO</t>
  </si>
  <si>
    <t>AC0000223</t>
  </si>
  <si>
    <t>DFCS FOSTER HOME SUPPORT WORKE</t>
  </si>
  <si>
    <t>AC0000224</t>
  </si>
  <si>
    <t>KENNY A. CONSENT DECREE RSN</t>
  </si>
  <si>
    <t>AC0000225</t>
  </si>
  <si>
    <t>PERFORMANCE REVIEWERS RSN</t>
  </si>
  <si>
    <t>AC0000226</t>
  </si>
  <si>
    <t>STATE Q&amp;A CFSR CWS COST ALLOC</t>
  </si>
  <si>
    <t>AC0000227</t>
  </si>
  <si>
    <t>SOCIAL SERVICES-RSN</t>
  </si>
  <si>
    <t>AC0000228</t>
  </si>
  <si>
    <t>CWS CALL CENT EMER AFTER HOUR</t>
  </si>
  <si>
    <t>AC0000229</t>
  </si>
  <si>
    <t>RSN-DATA INTEGRITY SPECIALIST</t>
  </si>
  <si>
    <t>AC0000230</t>
  </si>
  <si>
    <t>CWS PUP(PUOHP) UAS 521</t>
  </si>
  <si>
    <t>AC0000231</t>
  </si>
  <si>
    <t>EARL INTE &amp; PREV SERV-UAS 551</t>
  </si>
  <si>
    <t>AC0000232</t>
  </si>
  <si>
    <t>HOME BASED SERVICES UAS 571</t>
  </si>
  <si>
    <t>AC0000233</t>
  </si>
  <si>
    <t>FAMI VISI SERV-UAS 573</t>
  </si>
  <si>
    <t>AC0000234</t>
  </si>
  <si>
    <t>LEGAL SERVICES</t>
  </si>
  <si>
    <t>AC0000235</t>
  </si>
  <si>
    <t>CAREG RECRU RETEN&amp;UTILI UNIT-U</t>
  </si>
  <si>
    <t>AC0000236</t>
  </si>
  <si>
    <t>ILP-Pandemic Act Chafee 100%</t>
  </si>
  <si>
    <t>AC0000237</t>
  </si>
  <si>
    <t>ETV-Pandemic Act ETV 100%</t>
  </si>
  <si>
    <t>AC0000238</t>
  </si>
  <si>
    <t>CWS TRAIN CONTR PROFE EXCEL</t>
  </si>
  <si>
    <t>AC0000239</t>
  </si>
  <si>
    <t>(AOC) IV-E CLAIMS AGREEMENT</t>
  </si>
  <si>
    <t>AC0000240</t>
  </si>
  <si>
    <t>PSSF-Pandemic Act PSSF 100%</t>
  </si>
  <si>
    <t>AC0000241</t>
  </si>
  <si>
    <t>CWS GRAD NATION GRANT</t>
  </si>
  <si>
    <t>AC0000242</t>
  </si>
  <si>
    <t>DATA QUALITY CWS COST ALLOC RS</t>
  </si>
  <si>
    <t>AC0000243</t>
  </si>
  <si>
    <t>CWS Repatriation Program</t>
  </si>
  <si>
    <t>AC0000244</t>
  </si>
  <si>
    <t>CAP Agencies</t>
  </si>
  <si>
    <t>AC0000245</t>
  </si>
  <si>
    <t>UNCAP Agencies</t>
  </si>
  <si>
    <t>AC0000246</t>
  </si>
  <si>
    <t>CSBG  CARRYOVER</t>
  </si>
  <si>
    <t>AC0000247</t>
  </si>
  <si>
    <t>CSBG-5% DISCRETIONARY</t>
  </si>
  <si>
    <t>AC0000248</t>
  </si>
  <si>
    <t>State Office Admin CSBG</t>
  </si>
  <si>
    <t>AC0000249</t>
  </si>
  <si>
    <t>CSBG DISASTER RELIEF</t>
  </si>
  <si>
    <t>AC0000250</t>
  </si>
  <si>
    <t>CSBG EMERGENCY RESPONSE</t>
  </si>
  <si>
    <t>AC0000251</t>
  </si>
  <si>
    <t>AGING ADMIN INFORMATION TECHNOLOGY</t>
  </si>
  <si>
    <t>AC0000252</t>
  </si>
  <si>
    <t>FEDE REGU &amp; DATA UNIT</t>
  </si>
  <si>
    <t>AC0000253</t>
  </si>
  <si>
    <t>DHS CALL CENTER</t>
  </si>
  <si>
    <t>AC0000254</t>
  </si>
  <si>
    <t>NURSING HOMES</t>
  </si>
  <si>
    <t>AC0000255</t>
  </si>
  <si>
    <t>CHILD FATALITY REVIEW BOARD</t>
  </si>
  <si>
    <t>AC0000256</t>
  </si>
  <si>
    <t>EBT SNAP ISSUANCE</t>
  </si>
  <si>
    <t>AC0000257</t>
  </si>
  <si>
    <t>P - EBT ISSUANCE</t>
  </si>
  <si>
    <t>AC0000258</t>
  </si>
  <si>
    <t>INDIRECT COSTS - DFCS</t>
  </si>
  <si>
    <t>AC0000259</t>
  </si>
  <si>
    <t>OIG - PAC CONTRACT -SNAP</t>
  </si>
  <si>
    <t>AC0000260</t>
  </si>
  <si>
    <t>OIG - PAC CONTRACT -TANF</t>
  </si>
  <si>
    <t>AC0000261</t>
  </si>
  <si>
    <t>SMALL UZA AREA-GA</t>
  </si>
  <si>
    <t>AC0000262</t>
  </si>
  <si>
    <t>NON-URBANIZED AREA-GA</t>
  </si>
  <si>
    <t>AC0000263</t>
  </si>
  <si>
    <t>ATLANTA LARGE UZA AREA</t>
  </si>
  <si>
    <t>AC0000264</t>
  </si>
  <si>
    <t>AUGUSTA LARGE UZA AREA</t>
  </si>
  <si>
    <t>AC0000265</t>
  </si>
  <si>
    <t>COLUMBUS LARGE UZA AREA</t>
  </si>
  <si>
    <t>AC0000266</t>
  </si>
  <si>
    <t>SAVANNAH LARGE UZA AREA</t>
  </si>
  <si>
    <t>AC0000267</t>
  </si>
  <si>
    <t>2021 OFSS MOBILITY MANAGEMENT</t>
  </si>
  <si>
    <t>AC0000268</t>
  </si>
  <si>
    <t>FTA 5310  GRANT NEW FREEDOM</t>
  </si>
  <si>
    <t>AC0000269</t>
  </si>
  <si>
    <t>FTA 5310 GRANT ADMIN DIRECT</t>
  </si>
  <si>
    <t>AC0000270</t>
  </si>
  <si>
    <t>5310 CRRSAA SMALL UZA AREA GA</t>
  </si>
  <si>
    <t>AC0000271</t>
  </si>
  <si>
    <t>GWINNETT CO BOC-REVENUE</t>
  </si>
  <si>
    <t>AC0000272</t>
  </si>
  <si>
    <t>DEKALB COUNTY REVENUE</t>
  </si>
  <si>
    <t>AC0000273</t>
  </si>
  <si>
    <t>5310 CRRSAA NON URBANIZED AREA</t>
  </si>
  <si>
    <t>AC0000274</t>
  </si>
  <si>
    <t>DIP MISCELLANEOUS INCOME</t>
  </si>
  <si>
    <t>AC0000275</t>
  </si>
  <si>
    <t>5310 CRRSAA ATLANTA LARGE UZA</t>
  </si>
  <si>
    <t>AC0000276</t>
  </si>
  <si>
    <t>COORD TRANSPORT MOU</t>
  </si>
  <si>
    <t>AC0000277</t>
  </si>
  <si>
    <t>MOA GVRA COORDINATED TRANSPORT</t>
  </si>
  <si>
    <t>AC0000278</t>
  </si>
  <si>
    <t>GATEWAY MAIL</t>
  </si>
  <si>
    <t>AC0000279</t>
  </si>
  <si>
    <t>PEACH COUNTY OFFICE BUILDING</t>
  </si>
  <si>
    <t>AC0000280</t>
  </si>
  <si>
    <t>BACON COUNTY OFFICE BUILDING</t>
  </si>
  <si>
    <t>AC0000281</t>
  </si>
  <si>
    <t>GBA REAL ESTATE RENT</t>
  </si>
  <si>
    <t>AC0000282</t>
  </si>
  <si>
    <t>FM-ALBANY OFFICE BUILDING</t>
  </si>
  <si>
    <t>AC0000283</t>
  </si>
  <si>
    <t>EMPLOYEE ASSISTANCE PROGRAM</t>
  </si>
  <si>
    <t>AC0000284</t>
  </si>
  <si>
    <t>RMSS OVERHEAD PO</t>
  </si>
  <si>
    <t>AC0000285</t>
  </si>
  <si>
    <t>RMSS-MEDICAID</t>
  </si>
  <si>
    <t>AC0000286</t>
  </si>
  <si>
    <t>RMSS-DFCS</t>
  </si>
  <si>
    <t>AC0000287</t>
  </si>
  <si>
    <t>RMSS-RCCL</t>
  </si>
  <si>
    <t>AC0000288</t>
  </si>
  <si>
    <t>RMSS-DPH</t>
  </si>
  <si>
    <t>AC0000289</t>
  </si>
  <si>
    <t>RMSS-DCSS</t>
  </si>
  <si>
    <t>AC0000290</t>
  </si>
  <si>
    <t>RMSS-DAS</t>
  </si>
  <si>
    <t>AC0000291</t>
  </si>
  <si>
    <t>RMSS-DBHDD</t>
  </si>
  <si>
    <t>AC0000292</t>
  </si>
  <si>
    <t>RMSS-OIG</t>
  </si>
  <si>
    <t>AC0000293</t>
  </si>
  <si>
    <t>RMSS - REFUGEE</t>
  </si>
  <si>
    <t>AC0000294</t>
  </si>
  <si>
    <t>RMSS - 5310 TRANSPORT</t>
  </si>
  <si>
    <t>AC0000295</t>
  </si>
  <si>
    <t>RMSS-GVRA</t>
  </si>
  <si>
    <t>AC0000296</t>
  </si>
  <si>
    <t>ATLANTA</t>
  </si>
  <si>
    <t>AC0000297</t>
  </si>
  <si>
    <t>MORROW</t>
  </si>
  <si>
    <t>AC0000298</t>
  </si>
  <si>
    <t>JACKSON</t>
  </si>
  <si>
    <t>AC0000299</t>
  </si>
  <si>
    <t>MCDONOUGH</t>
  </si>
  <si>
    <t>AC0000300</t>
  </si>
  <si>
    <t>GRIFFIN</t>
  </si>
  <si>
    <t>AC0000301</t>
  </si>
  <si>
    <t>TRAINING &amp; STAFF DEVELOPMENT</t>
  </si>
  <si>
    <t>AC0000302</t>
  </si>
  <si>
    <t>REGION 5 OFFICE</t>
  </si>
  <si>
    <t>AC0000303</t>
  </si>
  <si>
    <t>GWINNETT HUB</t>
  </si>
  <si>
    <t>AC0000304</t>
  </si>
  <si>
    <t>COVINGTON</t>
  </si>
  <si>
    <t>AC0000305</t>
  </si>
  <si>
    <t>MONROE</t>
  </si>
  <si>
    <t>AC0000306</t>
  </si>
  <si>
    <t>DAHLONEGA</t>
  </si>
  <si>
    <t>AC0000309</t>
  </si>
  <si>
    <t>GATEWAY TECHNOLOGY &amp; SUPPORT D</t>
  </si>
  <si>
    <t>AC0000310</t>
  </si>
  <si>
    <t>GEORGIA GATEWAY 1</t>
  </si>
  <si>
    <t>AC0000311</t>
  </si>
  <si>
    <t>IES - GATEWAY MOBILITY PROJECT</t>
  </si>
  <si>
    <t>AC0000312</t>
  </si>
  <si>
    <t>GATEWAY PMO TECHNOLOGY &amp; SUPPO</t>
  </si>
  <si>
    <t>AC0000313</t>
  </si>
  <si>
    <t>AGING PROGRAM ADMIN</t>
  </si>
  <si>
    <t>AC0000314</t>
  </si>
  <si>
    <t>STARS SYSTEM REWRITE</t>
  </si>
  <si>
    <t>AC0000315</t>
  </si>
  <si>
    <t>GAINESVILLE</t>
  </si>
  <si>
    <t>AC0000316</t>
  </si>
  <si>
    <t>IT - GA GATEWAY CAPTCHA</t>
  </si>
  <si>
    <t>AC0000317</t>
  </si>
  <si>
    <t>GEORGIA GATEWAY 2</t>
  </si>
  <si>
    <t>AC0000318</t>
  </si>
  <si>
    <t>OIT ENTERPRISE SERVICES</t>
  </si>
  <si>
    <t>AC0000319</t>
  </si>
  <si>
    <t>OIG-ADMIN RCC</t>
  </si>
  <si>
    <t>AC0000320</t>
  </si>
  <si>
    <t>FTA 5310  GRANT CAPITAL</t>
  </si>
  <si>
    <t>AC0000321</t>
  </si>
  <si>
    <t>5310 CRRSAA AUGUSTA LARGE UZA</t>
  </si>
  <si>
    <t>AC0000322</t>
  </si>
  <si>
    <t>5310 CRRSAA COLUMBUS LARGE UZA</t>
  </si>
  <si>
    <t>AC0000323</t>
  </si>
  <si>
    <t>5310 CRRSAA SAVANNAH LARGE UZA</t>
  </si>
  <si>
    <t>AC0000324</t>
  </si>
  <si>
    <t>5310 ARP-  SMALL UZA AREA GA</t>
  </si>
  <si>
    <t>AC0000325</t>
  </si>
  <si>
    <t>5310 ARP-  AUGUSTA LARGE UZA A</t>
  </si>
  <si>
    <t>AC0000326</t>
  </si>
  <si>
    <t>5310 ARP-  SAVANNAH LARGE UZA</t>
  </si>
  <si>
    <t>AC0000327</t>
  </si>
  <si>
    <t>5310 ARP-  NON-URBANIZED AREA</t>
  </si>
  <si>
    <t>AC0000328</t>
  </si>
  <si>
    <t>5310 ARP-  ATLANTA LARGE UZA A</t>
  </si>
  <si>
    <t>AC0000329</t>
  </si>
  <si>
    <t>FTA 5316 JARC CONTRACT</t>
  </si>
  <si>
    <t>AC0000330</t>
  </si>
  <si>
    <t>DHS ACT ADMIN - IES</t>
  </si>
  <si>
    <t>AC0000331</t>
  </si>
  <si>
    <t>RMSS-DD Council</t>
  </si>
  <si>
    <t>AC0000332</t>
  </si>
  <si>
    <t>RMSS-VR PROGRAM</t>
  </si>
  <si>
    <t>AC0000333</t>
  </si>
  <si>
    <t>GEORGIA STATE UNIVERSITY</t>
  </si>
  <si>
    <t>AC0000334</t>
  </si>
  <si>
    <t>EBT SNAP STATE EXCHANGE</t>
  </si>
  <si>
    <t>AC0000335</t>
  </si>
  <si>
    <t>SNAP EBT/PY RESERVE STATE FUND</t>
  </si>
  <si>
    <t>AC0000338</t>
  </si>
  <si>
    <t>Elder Abuse Investigation &amp; Prevention  Information Technology</t>
  </si>
  <si>
    <t>AC0000339</t>
  </si>
  <si>
    <t>PUBLIC GUARDIANSHIP</t>
  </si>
  <si>
    <t>AC0000341</t>
  </si>
  <si>
    <t>EMERGENCY  RELOCATION FUNDS</t>
  </si>
  <si>
    <t>AC0000342</t>
  </si>
  <si>
    <t>TEMPORARY EMERGENCY  RELOCATION FUNDS</t>
  </si>
  <si>
    <t>AC0000343</t>
  </si>
  <si>
    <t>LONG TERM CARE OMBUDSMAN STATE</t>
  </si>
  <si>
    <t>AC0000344</t>
  </si>
  <si>
    <t>LONG TERM CARE OMBUDSMAN SOCIAL SERVICES BLOCK GRANT (SSBG)</t>
  </si>
  <si>
    <t>AC0000345</t>
  </si>
  <si>
    <t>LONG TERM CARE OMBUDSMAN TITLE VII OMBUDSMAN</t>
  </si>
  <si>
    <t>AC0000346</t>
  </si>
  <si>
    <t xml:space="preserve">LONG TERM CARE OMBUDSMAN TITLE III B SUPPORT SERVICES </t>
  </si>
  <si>
    <t>AC0000347</t>
  </si>
  <si>
    <t>SENIOR ADULT VICTIMS' ADVOCATE</t>
  </si>
  <si>
    <t>AC0000349</t>
  </si>
  <si>
    <t>SOCIAL SERVICES BLOCK GRANT (SSBG) 100%</t>
  </si>
  <si>
    <t>AC0000350</t>
  </si>
  <si>
    <t>ADULT PROTECTIVE SERVICES (EJAP)</t>
  </si>
  <si>
    <t>AC0000351</t>
  </si>
  <si>
    <t xml:space="preserve"> ELDER COMMUNITY LIVING SERVICES INFORMATION TECHNOLOGY </t>
  </si>
  <si>
    <t>AC0000352</t>
  </si>
  <si>
    <t>TITLE III PREVENTIVE HEALTH</t>
  </si>
  <si>
    <t>AC0000353</t>
  </si>
  <si>
    <t>MEDICARE ENROLLMENT ASSISTANCE PROGRAM SHIP(MIPPA CMS)</t>
  </si>
  <si>
    <t>AC0000354</t>
  </si>
  <si>
    <t>AGING TRANSPORTATION TITLE IIIB SUPPORT SVCS</t>
  </si>
  <si>
    <t>AC0000355</t>
  </si>
  <si>
    <t>SOCIAL SERVICES BLOCK GRANT (SSBG) 88/12</t>
  </si>
  <si>
    <t>AC0000356</t>
  </si>
  <si>
    <t>CHILDREN AND ELDERLY FUND</t>
  </si>
  <si>
    <t>AC0000357</t>
  </si>
  <si>
    <t>TITLE III C-1 CONGREGATE MEALS</t>
  </si>
  <si>
    <t>AC0000358</t>
  </si>
  <si>
    <t>TITLE III C-1 CONGREGATE MEALS - AAA ADMINISTRATION</t>
  </si>
  <si>
    <t>AC0000359</t>
  </si>
  <si>
    <t>TITLE III B SUPPORT SERVICES AAA</t>
  </si>
  <si>
    <t>AC0000360</t>
  </si>
  <si>
    <t>TITLE III C-2 HOME DELIVERED MEALS</t>
  </si>
  <si>
    <t>AC0000361</t>
  </si>
  <si>
    <t>TITLE III C-2 HOME DELIVERED MEALS (ARP)</t>
  </si>
  <si>
    <t>AC0000362</t>
  </si>
  <si>
    <t>GEORGIA CAREGIVER'S  STATE</t>
  </si>
  <si>
    <t>AC0000364</t>
  </si>
  <si>
    <t>HOME &amp; COMMUNITY BASED SVCS</t>
  </si>
  <si>
    <t>AC0000365</t>
  </si>
  <si>
    <t>AGING TRANSPORTATION TITLE IIIB SUPPORT TITLE-AAA</t>
  </si>
  <si>
    <t>AC0000366</t>
  </si>
  <si>
    <t>Program Development</t>
  </si>
  <si>
    <t>AC0000367</t>
  </si>
  <si>
    <t>MONEY FOLLOWS THE PERSON (MFP) TRANSITION</t>
  </si>
  <si>
    <t>AC0000368</t>
  </si>
  <si>
    <t>TRANSPORTATION</t>
  </si>
  <si>
    <t>AC0000369</t>
  </si>
  <si>
    <t>TITLE III E NATIONAL FAMILY CAREGIVER'S SUPPORT PROGRAM</t>
  </si>
  <si>
    <t>AC0000370</t>
  </si>
  <si>
    <t>TITLE III E NATIONAL FAMILY CAREGIVER'S SUPPORT-AAA ADMINISTRATION)</t>
  </si>
  <si>
    <t>AC0000371</t>
  </si>
  <si>
    <t>TITLE III E NATIONAL FAMILY CAREGIVER'S SUPPORT-STATE ADMINISTRATION</t>
  </si>
  <si>
    <t>AC0000373</t>
  </si>
  <si>
    <t>GEORGIA ALZHEIMER'S</t>
  </si>
  <si>
    <t>AC0000374</t>
  </si>
  <si>
    <t>MEDICARE ENROLLMENT ASSISTANCE PROGRAM (MIPPA AAA)</t>
  </si>
  <si>
    <t>AC0000375</t>
  </si>
  <si>
    <t>MEDICARE ENROLLMENT ASSISTANCE PROGRAM (MIPPA ADRC)</t>
  </si>
  <si>
    <t>AC0000376</t>
  </si>
  <si>
    <t>MONEY FOLLOWS THE PERSON STATE ADMINISTRATION /NON AAA</t>
  </si>
  <si>
    <t>AC0000377</t>
  </si>
  <si>
    <t>MONEY FOLLOWS THE PERSON -MDSQ OPTIONS</t>
  </si>
  <si>
    <t>AC0000378</t>
  </si>
  <si>
    <t>MONEY FOLLOWS THE PERSON -TRANSITION COORDINATON</t>
  </si>
  <si>
    <t>AC0000379</t>
  </si>
  <si>
    <t>MONEY FOLLOWS THE PERSON -INDIRECT COST</t>
  </si>
  <si>
    <t>AC0000380</t>
  </si>
  <si>
    <t>TITLE V CONTRACTOR ADMIN</t>
  </si>
  <si>
    <t>AC0000381</t>
  </si>
  <si>
    <t>TIT.5 CNTRCT-OTHER ENROLEE CST</t>
  </si>
  <si>
    <t>AC0000382</t>
  </si>
  <si>
    <t>TITLE V CONTRACTS EW/FB</t>
  </si>
  <si>
    <t>AC0000383</t>
  </si>
  <si>
    <t>NUTRITION SERVICES INCENTIVE PROGRAM (NSIP)</t>
  </si>
  <si>
    <t>AC0000384</t>
  </si>
  <si>
    <t>NUTRITION SERVICES INCENTIVE PROGRAM (NSIP)-STATE</t>
  </si>
  <si>
    <t>AC0000385</t>
  </si>
  <si>
    <t>NUTRITION SERVICES INCENTIVE PROGRAM (NSIP) SOCIAL SERVICES BLOCK GRANT</t>
  </si>
  <si>
    <t>AC0000386</t>
  </si>
  <si>
    <t>CHILDREN AND ELDERLY FUND-TRANSPORTATION</t>
  </si>
  <si>
    <t>AC0000387</t>
  </si>
  <si>
    <t>GERIATRICS WORKFORCE</t>
  </si>
  <si>
    <t>AC0000388</t>
  </si>
  <si>
    <t>SHIP Public Health Workforce</t>
  </si>
  <si>
    <t>AC0000389</t>
  </si>
  <si>
    <t>MOA  DBHDD (COVID-19) MOA</t>
  </si>
  <si>
    <t>AC0000390</t>
  </si>
  <si>
    <t>HOME DELIVERED MEALS &amp; CONGREGATE MEALS STATE FUNDS</t>
  </si>
  <si>
    <t>AC0000391</t>
  </si>
  <si>
    <t>ADRC-DPH: BRAIN AND SPINAL INJ</t>
  </si>
  <si>
    <t>AC0000393</t>
  </si>
  <si>
    <t>WEATHERIZATION ADMIN</t>
  </si>
  <si>
    <t>AC0000394</t>
  </si>
  <si>
    <t>WEATHERIZATION ADMINISTRATION</t>
  </si>
  <si>
    <t>AC0000395</t>
  </si>
  <si>
    <t>Weatherization Benefits</t>
  </si>
  <si>
    <t>AC0000396</t>
  </si>
  <si>
    <t>WINTER ADMINISTRATION</t>
  </si>
  <si>
    <t>AC0000397</t>
  </si>
  <si>
    <t>COOLING ADMINISTRATION</t>
  </si>
  <si>
    <t>AC0000398</t>
  </si>
  <si>
    <t>EMERGENCY ASSISTANCE ADMIN</t>
  </si>
  <si>
    <t>AC0000399</t>
  </si>
  <si>
    <t>WINTER BENEFITS</t>
  </si>
  <si>
    <t>AC0000400</t>
  </si>
  <si>
    <t>COOLING BENEFITS</t>
  </si>
  <si>
    <t>AC0000401</t>
  </si>
  <si>
    <t>CRISIS BENEFITS</t>
  </si>
  <si>
    <t>AC0000402</t>
  </si>
  <si>
    <t>PROGRAM SUPPORT BENEFITS</t>
  </si>
  <si>
    <t>AC0000403</t>
  </si>
  <si>
    <t>EMERGENCY ASSISTANCE BENEFITS</t>
  </si>
  <si>
    <t>AC0000404</t>
  </si>
  <si>
    <t>WATER ASSISTANCE ADMINISTRATIO</t>
  </si>
  <si>
    <t>AC0000405</t>
  </si>
  <si>
    <t>WATER ASSISTANCE BENEFITS</t>
  </si>
  <si>
    <t>AC0000406</t>
  </si>
  <si>
    <t>STATE OFFICE ADMIN - LIHEAP</t>
  </si>
  <si>
    <t>AC0000407</t>
  </si>
  <si>
    <t>LIHEAP-BENEFITS</t>
  </si>
  <si>
    <t>AC0000408</t>
  </si>
  <si>
    <t>LIHEAP-ADMINSTRATION</t>
  </si>
  <si>
    <t>AC0000409</t>
  </si>
  <si>
    <t>UNIVERSAL BENEFITS</t>
  </si>
  <si>
    <t>AC0000410</t>
  </si>
  <si>
    <t>INTEREST BEARING ACCOUNT</t>
  </si>
  <si>
    <t>AC0000411</t>
  </si>
  <si>
    <t>LIHEAP- ENERGY DONATIONS</t>
  </si>
  <si>
    <t>AC0000412</t>
  </si>
  <si>
    <t>LIHEAP - COOLING BENEFITS</t>
  </si>
  <si>
    <t>AC0000413</t>
  </si>
  <si>
    <t>LIHEAP - CRISIS</t>
  </si>
  <si>
    <t>AC0000414</t>
  </si>
  <si>
    <t>LIHEAP - PROGRAM SUPPORT BENEFITS</t>
  </si>
  <si>
    <t>AC0000415</t>
  </si>
  <si>
    <t>UNIVERSAL FUNDS-CAA</t>
  </si>
  <si>
    <t>AC0000416</t>
  </si>
  <si>
    <t>LIHEAP EMERGENCY RESPONSE ADMIN</t>
  </si>
  <si>
    <t>AC0000417</t>
  </si>
  <si>
    <t>LIHEAP EMERGENCY RESP BENEFITS</t>
  </si>
  <si>
    <t>AC0000418</t>
  </si>
  <si>
    <t>FAMILY CONNECTION</t>
  </si>
  <si>
    <t>AC0000419</t>
  </si>
  <si>
    <t>FAMILY CONN-PLANNING GRANTS</t>
  </si>
  <si>
    <t>AC0000420</t>
  </si>
  <si>
    <t>FAM CONN-TA GRA 100% STATE FUND</t>
  </si>
  <si>
    <t>AC0000421</t>
  </si>
  <si>
    <t>RIGHT FROM THE START MEDICAID</t>
  </si>
  <si>
    <t>AC0000422</t>
  </si>
  <si>
    <t>ELIGIBILITY SUPPORT CONTRACTS</t>
  </si>
  <si>
    <t>AC0000423</t>
  </si>
  <si>
    <t>ELIG INDI - GTC ELIG CASH MATC</t>
  </si>
  <si>
    <t>AC0000424</t>
  </si>
  <si>
    <t>ELI IND OPE COS - CEN ELI SER</t>
  </si>
  <si>
    <t>AC0000425</t>
  </si>
  <si>
    <t>ELI IND OPE COS-VOTER REG</t>
  </si>
  <si>
    <t>AC0000426</t>
  </si>
  <si>
    <t>MEDICAID OFI CONSTITUENT SERV</t>
  </si>
  <si>
    <t>AC0000427</t>
  </si>
  <si>
    <t>MEDICAID GATEWAY SUPPORT UNIT</t>
  </si>
  <si>
    <t>AC0000428</t>
  </si>
  <si>
    <t>ELIG INDI CONT -TECH COLL GEOR</t>
  </si>
  <si>
    <t>AC0000429</t>
  </si>
  <si>
    <t>ELIG INDI CONT -ATHE TECH COLL</t>
  </si>
  <si>
    <t>AC0000430</t>
  </si>
  <si>
    <t>MEDICAID-STELLARWARE</t>
  </si>
  <si>
    <t>AC0000431</t>
  </si>
  <si>
    <t>GTC MEDICAID</t>
  </si>
  <si>
    <t>AC0000432</t>
  </si>
  <si>
    <t>ELIGI INDIR  REGIO ELIGI CENTE</t>
  </si>
  <si>
    <t>AC0000433</t>
  </si>
  <si>
    <t>ELIGIBILITY INDIRECT - REV MAX</t>
  </si>
  <si>
    <t>AC0000434</t>
  </si>
  <si>
    <t>RIG FRO THE STA MED PRO UNI</t>
  </si>
  <si>
    <t>AC0000435</t>
  </si>
  <si>
    <t>RSMLTCU</t>
  </si>
  <si>
    <t>AC0000436</t>
  </si>
  <si>
    <t>ELIGI INDIR EDUC TRAIN &amp; MENTO</t>
  </si>
  <si>
    <t>AC0000437</t>
  </si>
  <si>
    <t>ELIG INDI REGI SUPP NETW (RSN)</t>
  </si>
  <si>
    <t>AC0000438</t>
  </si>
  <si>
    <t>DOCUMENT IMAGE-IT HOLDING POOL</t>
  </si>
  <si>
    <t>AC0000439</t>
  </si>
  <si>
    <t>IT ADMIN-SNAP</t>
  </si>
  <si>
    <t>AC0000440</t>
  </si>
  <si>
    <t>IT ADMIN-COST POOL</t>
  </si>
  <si>
    <t>AC0000441</t>
  </si>
  <si>
    <t>IT ADMIN-EMPLOYMENT &amp; TRNG</t>
  </si>
  <si>
    <t>AC0000442</t>
  </si>
  <si>
    <t>IT ADMIN-CIA</t>
  </si>
  <si>
    <t>AC0000443</t>
  </si>
  <si>
    <t>OFI-IT ECONOMIC SUPPORT</t>
  </si>
  <si>
    <t>AC0000444</t>
  </si>
  <si>
    <t>OFI-CRS ELIGIBILITY</t>
  </si>
  <si>
    <t>AC0000445</t>
  </si>
  <si>
    <t>OFI-CRS TANF</t>
  </si>
  <si>
    <t>AC0000446</t>
  </si>
  <si>
    <t>OFI-CRS SNAP</t>
  </si>
  <si>
    <t>AC0000447</t>
  </si>
  <si>
    <t>OFI-CHILD CARE DISCRETIONARY</t>
  </si>
  <si>
    <t>AC0000448</t>
  </si>
  <si>
    <t>OFI- RIGHT FROM START MEDICAID</t>
  </si>
  <si>
    <t>AC0000449</t>
  </si>
  <si>
    <t>OFI - SNAP LONGITUDINAL DATA</t>
  </si>
  <si>
    <t>AC0000450</t>
  </si>
  <si>
    <t>GEORGIA SHINES - SACWIS</t>
  </si>
  <si>
    <t>AC0000451</t>
  </si>
  <si>
    <t>CALL CENTER-CHILD WELFARE SVC</t>
  </si>
  <si>
    <t>AC0000452</t>
  </si>
  <si>
    <t>CALL CENTERS - OFI</t>
  </si>
  <si>
    <t>AC0000453</t>
  </si>
  <si>
    <t>ENERGY-LIHEAP</t>
  </si>
  <si>
    <t>AC0000454</t>
  </si>
  <si>
    <t>IT-ADOPTION SERVICES</t>
  </si>
  <si>
    <t>AC0000455</t>
  </si>
  <si>
    <t>IT-TEEN WORKS</t>
  </si>
  <si>
    <t>AC0000456</t>
  </si>
  <si>
    <t>IES MAINTENANCE AND OPERATIONS</t>
  </si>
  <si>
    <t>AC0000457</t>
  </si>
  <si>
    <t>PROGR SUPPO-NATIONAL VOTER REG</t>
  </si>
  <si>
    <t>AC0000458</t>
  </si>
  <si>
    <t>PROG SUPPO TECHN COLLE GEORG</t>
  </si>
  <si>
    <t>AC0000459</t>
  </si>
  <si>
    <t>PROGR SUPPO - ATHEN TECH COLLE</t>
  </si>
  <si>
    <t>AC0000460</t>
  </si>
  <si>
    <t>PROGRAM SUPPORT-STELLARWARE</t>
  </si>
  <si>
    <t>AC0000461</t>
  </si>
  <si>
    <t>PROG SUPP-GEOR COAL END HOME</t>
  </si>
  <si>
    <t>AC0000462</t>
  </si>
  <si>
    <t>REGIONAL ELIGIBILITY CENTERS</t>
  </si>
  <si>
    <t>AC0000463</t>
  </si>
  <si>
    <t>ELIGIBILITY - REV MAX</t>
  </si>
  <si>
    <t>AC0000464</t>
  </si>
  <si>
    <t>ELIGI REGIO ELIGI SUPPO NETWO</t>
  </si>
  <si>
    <t>AC0000465</t>
  </si>
  <si>
    <t>ELIGIBILITY EMERGENCY RESPONSE</t>
  </si>
  <si>
    <t>AC0000466</t>
  </si>
  <si>
    <t>RSN BUSIN APPLI SPECI</t>
  </si>
  <si>
    <t>AC0000467</t>
  </si>
  <si>
    <t>SNF FAMIL ASSIS COUNTY ELIGIB</t>
  </si>
  <si>
    <t>AC0000468</t>
  </si>
  <si>
    <t>ELIGIBILITY CASH MATCH</t>
  </si>
  <si>
    <t>AC0000469</t>
  </si>
  <si>
    <t>SNF FAMIL ASSIS COUNT ELIGI</t>
  </si>
  <si>
    <t>AC0000470</t>
  </si>
  <si>
    <t>TEFAP CONTRACTS</t>
  </si>
  <si>
    <t>AC0000471</t>
  </si>
  <si>
    <t>TEFAP FARM TO FOOD BANK</t>
  </si>
  <si>
    <t>AC0000472</t>
  </si>
  <si>
    <t>TEFAP COMMODITY CREDIT CORP.</t>
  </si>
  <si>
    <t>AC0000473</t>
  </si>
  <si>
    <t>TEFAP REACH AND RESILIENCY</t>
  </si>
  <si>
    <t>AC0000474</t>
  </si>
  <si>
    <t>COMM SUPP FOOD PROG ADMI UNIT</t>
  </si>
  <si>
    <t>AC0000475</t>
  </si>
  <si>
    <t>COMMO SUPPL FOOD PROGR CONTR</t>
  </si>
  <si>
    <t>AC0000476</t>
  </si>
  <si>
    <t>SNAP NUTRITI EDUCATI CONTRACTS</t>
  </si>
  <si>
    <t>AC0000477</t>
  </si>
  <si>
    <t>SNAP SUPPORT CONTRACTS</t>
  </si>
  <si>
    <t>AC0000478</t>
  </si>
  <si>
    <t>SNAP OUTREACH CONTRACTS</t>
  </si>
  <si>
    <t>AC0000479</t>
  </si>
  <si>
    <t>SNAP CALL CENTER SUPPOR SERVIC</t>
  </si>
  <si>
    <t>AC0000480</t>
  </si>
  <si>
    <t>SNAP - DATA COLLECTION</t>
  </si>
  <si>
    <t>AC0000481</t>
  </si>
  <si>
    <t>SNAP - LEGAL SERVICES</t>
  </si>
  <si>
    <t>AC0000482</t>
  </si>
  <si>
    <t>SNAP SPECIAL PROJECTS</t>
  </si>
  <si>
    <t>AC0000483</t>
  </si>
  <si>
    <t>SNAP INDIR GTC ELIGI CASH MATC</t>
  </si>
  <si>
    <t>AC0000484</t>
  </si>
  <si>
    <t>SNAP IND GTC ELI REG CAS MAT</t>
  </si>
  <si>
    <t>AC0000485</t>
  </si>
  <si>
    <t>SNAP INDI OPER CENT ELIG SERV</t>
  </si>
  <si>
    <t>AC0000486</t>
  </si>
  <si>
    <t>SNAP INDI OPER-VOTER REG</t>
  </si>
  <si>
    <t>AC0000487</t>
  </si>
  <si>
    <t>SNAP OFI CONSTITUENT SERVICES</t>
  </si>
  <si>
    <t>AC0000488</t>
  </si>
  <si>
    <t>SNAP GATEWAY SUPPORT UNIT</t>
  </si>
  <si>
    <t>AC0000489</t>
  </si>
  <si>
    <t>TECHNICAL COLLEGE OF GEORGIA</t>
  </si>
  <si>
    <t>AC0000490</t>
  </si>
  <si>
    <t>ATHENS TECHNICAL COLLEGE</t>
  </si>
  <si>
    <t>AC0000491</t>
  </si>
  <si>
    <t>SNAP-STELLARWARE</t>
  </si>
  <si>
    <t>AC0000492</t>
  </si>
  <si>
    <t>SNAP INDIR - REGIO  ELIGI CENT</t>
  </si>
  <si>
    <t>AC0000493</t>
  </si>
  <si>
    <t>TEFAP - 2 YEAR</t>
  </si>
  <si>
    <t>AC0000494</t>
  </si>
  <si>
    <t>SNAP INDIRECT - REV MAX</t>
  </si>
  <si>
    <t>AC0000495</t>
  </si>
  <si>
    <t>SNAP - STATE EXCHANGE</t>
  </si>
  <si>
    <t>AC0000496</t>
  </si>
  <si>
    <t>SNAP QUALITY SCOUT TEAM</t>
  </si>
  <si>
    <t>AC0000497</t>
  </si>
  <si>
    <t>SNAP CASE RECORD REVIEW TEAM</t>
  </si>
  <si>
    <t>AC0000498</t>
  </si>
  <si>
    <t>GTC S.A.V.E.</t>
  </si>
  <si>
    <t>AC0000499</t>
  </si>
  <si>
    <t>FOOD STAMP QUALIT CONTR REVIEW</t>
  </si>
  <si>
    <t>AC0000500</t>
  </si>
  <si>
    <t>FOOD STA QUA ASS REV (UAS162)</t>
  </si>
  <si>
    <t>AC0000501</t>
  </si>
  <si>
    <t>SNAP EDUCATI,TRAINING &amp; MENTOR</t>
  </si>
  <si>
    <t>AC0000502</t>
  </si>
  <si>
    <t>SNAP IND-REG ELI SUP NET (RSN)</t>
  </si>
  <si>
    <t>AC0000503</t>
  </si>
  <si>
    <t>SNAP EMERGENCY RESPONSE</t>
  </si>
  <si>
    <t>AC0000504</t>
  </si>
  <si>
    <t>ATLANTA COMMUNITY FOOD BANK</t>
  </si>
  <si>
    <t>AC0000505</t>
  </si>
  <si>
    <t>TALX CORPORATION</t>
  </si>
  <si>
    <t>AC0000506</t>
  </si>
  <si>
    <t>TANF-SPECIAL PROJECTS</t>
  </si>
  <si>
    <t>AC0000507</t>
  </si>
  <si>
    <t>TANF Program Support Contracts</t>
  </si>
  <si>
    <t>AC0000508</t>
  </si>
  <si>
    <t>TANF ADM IND- GTC ELG CAS MAT</t>
  </si>
  <si>
    <t>AC0000509</t>
  </si>
  <si>
    <t>TANF AI - GTC RECM</t>
  </si>
  <si>
    <t>AC0000510</t>
  </si>
  <si>
    <t>TANF INDIRECT COST-VOTER REG</t>
  </si>
  <si>
    <t>AC0000511</t>
  </si>
  <si>
    <t>TANF IND OPER-NVR UNIT</t>
  </si>
  <si>
    <t>AC0000512</t>
  </si>
  <si>
    <t>TANF OFI CONSTITUENT SERV</t>
  </si>
  <si>
    <t>AC0000513</t>
  </si>
  <si>
    <t>TANF GATEWAY SUPPORT UNIT</t>
  </si>
  <si>
    <t>AC0000514</t>
  </si>
  <si>
    <t>TECHNICAL COLLEGE GEORGIA</t>
  </si>
  <si>
    <t>AC0000515</t>
  </si>
  <si>
    <t>TANF-STELLARWARE</t>
  </si>
  <si>
    <t>AC0000516</t>
  </si>
  <si>
    <t>TANF ADMINIS INDIRECT -REV MAX</t>
  </si>
  <si>
    <t>AC0000517</t>
  </si>
  <si>
    <t>TANF ADMI INDI -EDUC TRAI&amp;MENT</t>
  </si>
  <si>
    <t>AC0000518</t>
  </si>
  <si>
    <t>TANF ADMINIS INDIRECT - (RSN)</t>
  </si>
  <si>
    <t>AC0000519</t>
  </si>
  <si>
    <t>TANF SERV IND-REG ELIG CTRS</t>
  </si>
  <si>
    <t>AC0000520</t>
  </si>
  <si>
    <t>IES MEDICAID ADMINISTRATION</t>
  </si>
  <si>
    <t>AC0000521</t>
  </si>
  <si>
    <t>OPB MEDICAID ARPA FUNDS</t>
  </si>
  <si>
    <t>AC0000522</t>
  </si>
  <si>
    <t>TEFAP PROGRAM SUPPORT</t>
  </si>
  <si>
    <t>AC0000523</t>
  </si>
  <si>
    <t>SNAP EXPEDITED APP PROCESSING</t>
  </si>
  <si>
    <t>AC0000524</t>
  </si>
  <si>
    <t>CRIMINAL JUSTICE COORD COUNCIL</t>
  </si>
  <si>
    <t>AC0000525</t>
  </si>
  <si>
    <t>ADOLESCENT HEALTH &amp; YOUTH DEV PR</t>
  </si>
  <si>
    <t>AC0000526</t>
  </si>
  <si>
    <t>FAMILY PLANNING PROGRAM</t>
  </si>
  <si>
    <t>AC0000527</t>
  </si>
  <si>
    <t>SSBG TRANSFER TO DBHDD</t>
  </si>
  <si>
    <t>AC0000528</t>
  </si>
  <si>
    <t>DBHDD - WOMEN &amp; CHILDREN</t>
  </si>
  <si>
    <t>AC0000529</t>
  </si>
  <si>
    <t>GEORGIA NURSING HOME TRANSISTION</t>
  </si>
  <si>
    <t>AC0000530</t>
  </si>
  <si>
    <t>GEORGIA CARES  STATE</t>
  </si>
  <si>
    <t>AC0000531</t>
  </si>
  <si>
    <t>STATE HEALTH INSURANCE ASSISTANCE PROGRAM (SHIP)</t>
  </si>
  <si>
    <t>AC0000681</t>
  </si>
  <si>
    <t>FFC VOL FC IV-E</t>
  </si>
  <si>
    <t>AC0000682</t>
  </si>
  <si>
    <t>FAM FOSTER CARE NON-VOL IV-E</t>
  </si>
  <si>
    <t>AC0000683</t>
  </si>
  <si>
    <t>STATE RELATED COST FFC</t>
  </si>
  <si>
    <t>AC0000684</t>
  </si>
  <si>
    <t>FOSTER CARE RESPITE CARE</t>
  </si>
  <si>
    <t>AC0000685</t>
  </si>
  <si>
    <t>CLEAR</t>
  </si>
  <si>
    <t>AC0000686</t>
  </si>
  <si>
    <t>INTIAL TANF FAMILY FOSTER CARE</t>
  </si>
  <si>
    <t>AC0000687</t>
  </si>
  <si>
    <t>ILLEGAL IMMIGRANT CHILD IN FFC</t>
  </si>
  <si>
    <t>AC0000688</t>
  </si>
  <si>
    <t>FAMILY FOSTER CARE IV-B STATE</t>
  </si>
  <si>
    <t>AC0000689</t>
  </si>
  <si>
    <t>FOSTER/ADOPTIVE PARENT SUPPORT</t>
  </si>
  <si>
    <t>AC0000690</t>
  </si>
  <si>
    <t>LIABILITY INSURANCE FFC HP</t>
  </si>
  <si>
    <t>AC0000691</t>
  </si>
  <si>
    <t>COMPREHENSIVE CHILD &amp; FAM ASSM</t>
  </si>
  <si>
    <t>AC0000692</t>
  </si>
  <si>
    <t>COM CHLD &amp; FAM ASSES WRAP AROU</t>
  </si>
  <si>
    <t>AC0000693</t>
  </si>
  <si>
    <t>ENHANCED RELATIVE RATE (ERR)</t>
  </si>
  <si>
    <t>AC0000694</t>
  </si>
  <si>
    <t>NON RELATIVE ENHANCE SUB GUARD</t>
  </si>
  <si>
    <t>AC0000695</t>
  </si>
  <si>
    <t>SUBSIDIZED GUARDING &amp; ENHANCED</t>
  </si>
  <si>
    <t>AC0000696</t>
  </si>
  <si>
    <t>RELATIVE CARE SUB ENHANCE CARE</t>
  </si>
  <si>
    <t>AC0000697</t>
  </si>
  <si>
    <t>YOUTH VILLAGES CONTRACT</t>
  </si>
  <si>
    <t>AC0000698</t>
  </si>
  <si>
    <t>CARE SOLUTIONS, INC</t>
  </si>
  <si>
    <t>AC0000699</t>
  </si>
  <si>
    <t>CREATIVE COMMUNITY SERVICES-SO</t>
  </si>
  <si>
    <t>AC0000700</t>
  </si>
  <si>
    <t>CHILDKIND</t>
  </si>
  <si>
    <t>AC0000701</t>
  </si>
  <si>
    <t>RBWO Misc. Contracts</t>
  </si>
  <si>
    <t>AC0000702</t>
  </si>
  <si>
    <t>RBWO MISC CONTRACTS-ADOPTION I</t>
  </si>
  <si>
    <t>AC0000703</t>
  </si>
  <si>
    <t>RBWO Misc. Contracts - CAPTA</t>
  </si>
  <si>
    <t>AC0000704</t>
  </si>
  <si>
    <t>STATE RELATED COST RBWO</t>
  </si>
  <si>
    <t>AC0000705</t>
  </si>
  <si>
    <t>IV-E RBWO CCI PROVIDERS</t>
  </si>
  <si>
    <t>AC0000706</t>
  </si>
  <si>
    <t>STATE RBWO CCI PROVIDERS</t>
  </si>
  <si>
    <t>AC0000707</t>
  </si>
  <si>
    <t>INITIAL TANF RBWO CCI PROVIDER</t>
  </si>
  <si>
    <t>AC0000708</t>
  </si>
  <si>
    <t>VOL CUSTODY RBWO CCI PROVIDER</t>
  </si>
  <si>
    <t>AC0000709</t>
  </si>
  <si>
    <t>IV-E RBWO CPA PROVIDERS</t>
  </si>
  <si>
    <t>AC0000710</t>
  </si>
  <si>
    <t>STATE RBWO CPA PROVIDER</t>
  </si>
  <si>
    <t>AC0000711</t>
  </si>
  <si>
    <t>INITIAL TANF RBWO CPA PROVIDER</t>
  </si>
  <si>
    <t>AC0000712</t>
  </si>
  <si>
    <t>STATE UNDOC IMMIGRANT RBWO CCI</t>
  </si>
  <si>
    <t>AC0000713</t>
  </si>
  <si>
    <t>STATE UNDOC IMMIGRANT RBWO CPA</t>
  </si>
  <si>
    <t>AC0000714</t>
  </si>
  <si>
    <t>VOL CUSTODY RBWO CPA PROVIDERS</t>
  </si>
  <si>
    <t>AC0000715</t>
  </si>
  <si>
    <t>PARENTAL CUSTODY RBWO CCI</t>
  </si>
  <si>
    <t>AC0000716</t>
  </si>
  <si>
    <t>PARENTAL CUSTODY RBWO CPA</t>
  </si>
  <si>
    <t>AC0000717</t>
  </si>
  <si>
    <t>IV-E CCI TREATMENT COST</t>
  </si>
  <si>
    <t>AC0000718</t>
  </si>
  <si>
    <t>VOL SFC STATE APPROVED PD WAV</t>
  </si>
  <si>
    <t>AC0000719</t>
  </si>
  <si>
    <t>RELATED SPECIALIZED FC - STATE</t>
  </si>
  <si>
    <t>AC0000720</t>
  </si>
  <si>
    <t>SFC STATE APPROV POST DIEM WAV</t>
  </si>
  <si>
    <t>AC0000721</t>
  </si>
  <si>
    <t>IV-B CHILD WELFARE SFC - STATE</t>
  </si>
  <si>
    <t>AC0000722</t>
  </si>
  <si>
    <t>INITIAL TANF SFC - STATE</t>
  </si>
  <si>
    <t>AC0000723</t>
  </si>
  <si>
    <t>CHILD WELFARE FFC - STATE</t>
  </si>
  <si>
    <t>AC0000724</t>
  </si>
  <si>
    <t>EMERGERENCY FOSTER CARE BEDS</t>
  </si>
  <si>
    <t>AC0000725</t>
  </si>
  <si>
    <t>RETURN OF RUNAWAYS</t>
  </si>
  <si>
    <t>AC0000726</t>
  </si>
  <si>
    <t>BETHANY CHRISTIAN SERVICES</t>
  </si>
  <si>
    <t>AC0000727</t>
  </si>
  <si>
    <t>IV-E VOLUNTARY IFC</t>
  </si>
  <si>
    <t>AC0000728</t>
  </si>
  <si>
    <t>INITIAL TANF IFC</t>
  </si>
  <si>
    <t>AC0000729</t>
  </si>
  <si>
    <t>IV-B CHILD WELFARE IFC</t>
  </si>
  <si>
    <t>AC0000730</t>
  </si>
  <si>
    <t>MAAC CRISIS CONTINUUM CONTRACT</t>
  </si>
  <si>
    <t>AC0000731</t>
  </si>
  <si>
    <t>INTENSIVE COMM BASE SVCS PAR C</t>
  </si>
  <si>
    <t>AC0000732</t>
  </si>
  <si>
    <t>OUT OF SCHOOL CARE  SERVICES - LEVEL 4</t>
  </si>
  <si>
    <t>AC0000733</t>
  </si>
  <si>
    <t>OUT OF SCHOOL CARE SERVICES -LEVEL 1</t>
  </si>
  <si>
    <t>AC0000734</t>
  </si>
  <si>
    <t>OUT OF SCHOOL CARE SERVICES - LEVEL 2</t>
  </si>
  <si>
    <t>AC0000735</t>
  </si>
  <si>
    <t>OUT OF SCHOOL CARE SERVICES - GAIC</t>
  </si>
  <si>
    <t>AC0000736</t>
  </si>
  <si>
    <t>OUT OF SCHOOL CARE SERVICES- LEVEL 5</t>
  </si>
  <si>
    <t>AC0000737</t>
  </si>
  <si>
    <t>CASH &amp; MEDICAL ASSISTANCE</t>
  </si>
  <si>
    <t>AC0000738</t>
  </si>
  <si>
    <t>REFUGEE-CASH ASSISTANCE</t>
  </si>
  <si>
    <t>AC0000739</t>
  </si>
  <si>
    <t>INTERPRETERS DCH/ADMIN</t>
  </si>
  <si>
    <t>AC0000740</t>
  </si>
  <si>
    <t>REFUGEE - DCM MEDICAL/CMA</t>
  </si>
  <si>
    <t>AC0000741</t>
  </si>
  <si>
    <t>REFUGEE-MEDICAL ASSISTANCE</t>
  </si>
  <si>
    <t>AC0000742</t>
  </si>
  <si>
    <t>REFUGEE-SOCIAL SERVICES</t>
  </si>
  <si>
    <t>AC0000743</t>
  </si>
  <si>
    <t>REFUGEE SCHOOL IMPACT CONTRACT</t>
  </si>
  <si>
    <t>AC0000744</t>
  </si>
  <si>
    <t>OLDER REFUGEE GRANT</t>
  </si>
  <si>
    <t>AC0000745</t>
  </si>
  <si>
    <t>REFUGEE YOUTH MENTORING</t>
  </si>
  <si>
    <t>AC0000746</t>
  </si>
  <si>
    <t>REFUGEE AFGHAN RSS</t>
  </si>
  <si>
    <t>AC0000747</t>
  </si>
  <si>
    <t>AFGHAN SCHOOL IMPACT</t>
  </si>
  <si>
    <t>AC0000748</t>
  </si>
  <si>
    <t>AFGHAN YOUTH MENTORING</t>
  </si>
  <si>
    <t>AC0000749</t>
  </si>
  <si>
    <t>ASA LEGAL ASSISTANCE</t>
  </si>
  <si>
    <t>AC0000750</t>
  </si>
  <si>
    <t>REFUGEE UKRAINE BASE</t>
  </si>
  <si>
    <t>AC0000751</t>
  </si>
  <si>
    <t>REFUGEE UKRAINE YOUTH MENTOR P</t>
  </si>
  <si>
    <t>AC0000752</t>
  </si>
  <si>
    <t>REFUGEE SCHOOL IMPACT AWARD</t>
  </si>
  <si>
    <t>AC0000753</t>
  </si>
  <si>
    <t>RSS-HEALTH PROMOTION</t>
  </si>
  <si>
    <t>AC0000754</t>
  </si>
  <si>
    <t>RSS- COVID-19</t>
  </si>
  <si>
    <t>AC0000755</t>
  </si>
  <si>
    <t>State Funds  - Safe Harbor for</t>
  </si>
  <si>
    <t>AC0000756</t>
  </si>
  <si>
    <t>SAFE HARBOR FOR SEXUALLY EXPLO</t>
  </si>
  <si>
    <t>AC0000759</t>
  </si>
  <si>
    <t>CASH ASSISTANCE</t>
  </si>
  <si>
    <t>AC0000760</t>
  </si>
  <si>
    <t>GRANDPARENT RAISING GRANDCHILD</t>
  </si>
  <si>
    <t>AC0000761</t>
  </si>
  <si>
    <t>TANF REHOUSING PROJECT</t>
  </si>
  <si>
    <t>AC0000762</t>
  </si>
  <si>
    <t>TANF REIMBURSEMENT</t>
  </si>
  <si>
    <t>AC0000763</t>
  </si>
  <si>
    <t>FAMILY VIOLENCE EMERG ASSIST</t>
  </si>
  <si>
    <t>AC0000764</t>
  </si>
  <si>
    <t>P-TANF Cash Assistance UAS 727</t>
  </si>
  <si>
    <t>AC0000765</t>
  </si>
  <si>
    <t>ADMINISTRATION</t>
  </si>
  <si>
    <t>AC0000766</t>
  </si>
  <si>
    <t>SNAP E&amp;T CONTRACTS</t>
  </si>
  <si>
    <t>AC0000767</t>
  </si>
  <si>
    <t>TANF Work Support</t>
  </si>
  <si>
    <t>AC0000768</t>
  </si>
  <si>
    <t>TANF EMPL SERV - UAS 527</t>
  </si>
  <si>
    <t>AC0000769</t>
  </si>
  <si>
    <t>TANF WORK SUBSIDES - UAS 528</t>
  </si>
  <si>
    <t>AC0000770</t>
  </si>
  <si>
    <t>SMD TANF CLIENT - UAS 540</t>
  </si>
  <si>
    <t>AC0000771</t>
  </si>
  <si>
    <t>SNAP E&amp;T TRANSPORTATION</t>
  </si>
  <si>
    <t>AC0000772</t>
  </si>
  <si>
    <t>SNAP E&amp;T WORK EXPERIENCE</t>
  </si>
  <si>
    <t>AC0000773</t>
  </si>
  <si>
    <t>TANF SUB ADM TEMP</t>
  </si>
  <si>
    <t>AC0000774</t>
  </si>
  <si>
    <t>TANF LEGAL IMMIGRANTS-UAS 538</t>
  </si>
  <si>
    <t>AC0000775</t>
  </si>
  <si>
    <t>SNAP E&amp;T ED ANDTRANSPORTATION</t>
  </si>
  <si>
    <t>AC0000776</t>
  </si>
  <si>
    <t>COMMUNITY TB PROG.</t>
  </si>
  <si>
    <t>AC0000777</t>
  </si>
  <si>
    <t>INDIGENT CARE CC BENEFITS</t>
  </si>
  <si>
    <t>AC0000778</t>
  </si>
  <si>
    <t>SAPT-PREVENTION TRAINING- FY01</t>
  </si>
  <si>
    <t>AC0000779</t>
  </si>
  <si>
    <t>A&amp;D BLOCK GRANT MH</t>
  </si>
  <si>
    <t>AC0000780</t>
  </si>
  <si>
    <t>FY01 SAPT-PREVENTION GENERAL</t>
  </si>
  <si>
    <t>AC0000781</t>
  </si>
  <si>
    <t>PATH GRANT FUNDS</t>
  </si>
  <si>
    <t>AC0000782</t>
  </si>
  <si>
    <t>MHBG Adult</t>
  </si>
  <si>
    <t>AC0000783</t>
  </si>
  <si>
    <t>SAPT-Treatment</t>
  </si>
  <si>
    <t>AC0000784</t>
  </si>
  <si>
    <t>Path Grant-Admin</t>
  </si>
  <si>
    <t>AC0000785</t>
  </si>
  <si>
    <t>AC0000786</t>
  </si>
  <si>
    <t>FFY 22 DOE Title I-A</t>
  </si>
  <si>
    <t>AC0000787</t>
  </si>
  <si>
    <t>CJCC - RSAT (R19-8-006)</t>
  </si>
  <si>
    <t>AC0000788</t>
  </si>
  <si>
    <t>CJCC - RSAT (R20-8-001)</t>
  </si>
  <si>
    <t>AC0000789</t>
  </si>
  <si>
    <t>CJCC - RSAT R20-8-007</t>
  </si>
  <si>
    <t>AC0000790</t>
  </si>
  <si>
    <t>CJCC-RSAT R21-8-002</t>
  </si>
  <si>
    <t>AC0000791</t>
  </si>
  <si>
    <t>FFY 22 DOE Title I-D</t>
  </si>
  <si>
    <t>AC0000792</t>
  </si>
  <si>
    <t>FFY 22 DOE Title IV-A</t>
  </si>
  <si>
    <t>AC0000793</t>
  </si>
  <si>
    <t>FFY 23 DOE Title I-D</t>
  </si>
  <si>
    <t>AC0000794</t>
  </si>
  <si>
    <t>FY23 CJCC PREA - SOR</t>
  </si>
  <si>
    <t>AC0000795</t>
  </si>
  <si>
    <t>FFY 24 DOE Title I-D</t>
  </si>
  <si>
    <t>AC0000796</t>
  </si>
  <si>
    <t>FFY 24 DOE Title I-A</t>
  </si>
  <si>
    <t>AC0000797</t>
  </si>
  <si>
    <t>FFY 24 DOE Title II-A</t>
  </si>
  <si>
    <t>AC0000798</t>
  </si>
  <si>
    <t>FFY 24 DOE Title VI-B</t>
  </si>
  <si>
    <t>AC0000799</t>
  </si>
  <si>
    <t>FFY 24 DOE CTAE Voc Ed</t>
  </si>
  <si>
    <t>AC0000800</t>
  </si>
  <si>
    <t>FFY 24 Title VI-B (Parent Ment</t>
  </si>
  <si>
    <t>AC0000801</t>
  </si>
  <si>
    <t>FFY 22 DOE Title VI-B (ARP)</t>
  </si>
  <si>
    <t>AC0000802</t>
  </si>
  <si>
    <t>ESSER - American Rescue Plan</t>
  </si>
  <si>
    <t>AC0000803</t>
  </si>
  <si>
    <t>USDA-School Breakfast Program</t>
  </si>
  <si>
    <t>AC0000804</t>
  </si>
  <si>
    <t>USDA-School Lunch Program</t>
  </si>
  <si>
    <t>AC0000805</t>
  </si>
  <si>
    <t>USDA After School Snack</t>
  </si>
  <si>
    <t>AC0000806</t>
  </si>
  <si>
    <t>FFY 21 DOE Title I-D</t>
  </si>
  <si>
    <t>AC0000807</t>
  </si>
  <si>
    <t>FFY 21 DOE Title I-A</t>
  </si>
  <si>
    <t>AC0000808</t>
  </si>
  <si>
    <t>FFY 22 DOE Title II-A</t>
  </si>
  <si>
    <t>AC0000809</t>
  </si>
  <si>
    <t>FFY 22 DOE CTAE Voc. Ed.</t>
  </si>
  <si>
    <t>AC0000810</t>
  </si>
  <si>
    <t>FFY 21 DOE Title IV-B FlowThru</t>
  </si>
  <si>
    <t>AC0000811</t>
  </si>
  <si>
    <t>FFY 22 DOE Title VI-B</t>
  </si>
  <si>
    <t>AC0000812</t>
  </si>
  <si>
    <t>SFY24 Supply Chain Assist. R4</t>
  </si>
  <si>
    <t>AC0000813</t>
  </si>
  <si>
    <t>Title IVE-Claims</t>
  </si>
  <si>
    <t>AC0000814</t>
  </si>
  <si>
    <t>AC0000815</t>
  </si>
  <si>
    <t>FY 23 Crisis Stabilization R10</t>
  </si>
  <si>
    <t>AC0000816</t>
  </si>
  <si>
    <t>SFY 24 Crisis Stabilization (R</t>
  </si>
  <si>
    <t>AC0000817</t>
  </si>
  <si>
    <t>SFY23 Supply Chain Assist. R3</t>
  </si>
  <si>
    <t>AC0000818</t>
  </si>
  <si>
    <t>AC0000819</t>
  </si>
  <si>
    <t>AC0000820</t>
  </si>
  <si>
    <t>AC0000821</t>
  </si>
  <si>
    <t>AC0000822</t>
  </si>
  <si>
    <t>AC0000823</t>
  </si>
  <si>
    <t>AC0000824</t>
  </si>
  <si>
    <t>AC0000825</t>
  </si>
  <si>
    <t>Macon YDC Donations</t>
  </si>
  <si>
    <t>AC0000826</t>
  </si>
  <si>
    <t>Eastman YDC Donations</t>
  </si>
  <si>
    <t>AC0000827</t>
  </si>
  <si>
    <t>PBIS Scholarship - Staff</t>
  </si>
  <si>
    <t>AC0000828</t>
  </si>
  <si>
    <t>PBIS Scholarship - Youth</t>
  </si>
  <si>
    <t>AC0000829</t>
  </si>
  <si>
    <t>Martha K Glaze - Donations</t>
  </si>
  <si>
    <t>AC0000830</t>
  </si>
  <si>
    <t>METRO RYDC DONATIONS</t>
  </si>
  <si>
    <t>AC0000831</t>
  </si>
  <si>
    <t>Rockdale RYDC-Youth Donations</t>
  </si>
  <si>
    <t>AC0000832</t>
  </si>
  <si>
    <t>TERRELL RYDC DONATIONS</t>
  </si>
  <si>
    <t>AC0000833</t>
  </si>
  <si>
    <t>Donations - Central Office</t>
  </si>
  <si>
    <t>AC0000834</t>
  </si>
  <si>
    <t>RE-ENTRY SERVICES DONATIONS</t>
  </si>
  <si>
    <t>AC0000835</t>
  </si>
  <si>
    <t>AC0000836</t>
  </si>
  <si>
    <t>SFY 23 Supply Chain Assistance</t>
  </si>
  <si>
    <t>AC0000837</t>
  </si>
  <si>
    <t>SSI Represenatative Payee</t>
  </si>
  <si>
    <t>AC0000838</t>
  </si>
  <si>
    <t>OTHER DOAS INSURANCE REIMBURS</t>
  </si>
  <si>
    <t>AC0000839</t>
  </si>
  <si>
    <t>AC0000840</t>
  </si>
  <si>
    <t>AC0000841</t>
  </si>
  <si>
    <t>FY23 CJCC PREA SOR STATE MATCH</t>
  </si>
  <si>
    <t>AC0000842</t>
  </si>
  <si>
    <t>RSAT (R19-8-006) State Match</t>
  </si>
  <si>
    <t>AC0000843</t>
  </si>
  <si>
    <t>RSAT (R20-8-001) State Match</t>
  </si>
  <si>
    <t>AC0000844</t>
  </si>
  <si>
    <t>RSAT R21-8-002 STATE MATCH</t>
  </si>
  <si>
    <t>AC0000845</t>
  </si>
  <si>
    <t>RSAT R20 -8-007 State Match</t>
  </si>
  <si>
    <t>AC0000846</t>
  </si>
  <si>
    <t>SCA Offender State-Match</t>
  </si>
  <si>
    <t>AC0000847</t>
  </si>
  <si>
    <t>AC0000848</t>
  </si>
  <si>
    <t>CTAE State</t>
  </si>
  <si>
    <t>AC0000849</t>
  </si>
  <si>
    <t>State Government</t>
  </si>
  <si>
    <t>AC0000850</t>
  </si>
  <si>
    <t>Corporation for Public Broadcasting</t>
  </si>
  <si>
    <t>AC0000851</t>
  </si>
  <si>
    <t>Business</t>
  </si>
  <si>
    <t>AC0000852</t>
  </si>
  <si>
    <t>NonProfit</t>
  </si>
  <si>
    <t>AC0000853</t>
  </si>
  <si>
    <t>Public Broadcasting Service</t>
  </si>
  <si>
    <t>AC0000854</t>
  </si>
  <si>
    <t>State College</t>
  </si>
  <si>
    <t>AC0000855</t>
  </si>
  <si>
    <t>Local Government</t>
  </si>
  <si>
    <t>AC0000856</t>
  </si>
  <si>
    <t>Individual</t>
  </si>
  <si>
    <t>AC0000857</t>
  </si>
  <si>
    <t>Private College</t>
  </si>
  <si>
    <t>AC0000858</t>
  </si>
  <si>
    <t>Private School</t>
  </si>
  <si>
    <t>AC0000859</t>
  </si>
  <si>
    <t>Royalty</t>
  </si>
  <si>
    <t>AC0000860</t>
  </si>
  <si>
    <t>PBS Station</t>
  </si>
  <si>
    <t>AC0000861</t>
  </si>
  <si>
    <t>National Public Radio</t>
  </si>
  <si>
    <t>AC0000862</t>
  </si>
  <si>
    <t>NPR Station</t>
  </si>
  <si>
    <t>AC0000863</t>
  </si>
  <si>
    <t>Federal Government</t>
  </si>
  <si>
    <t>AC0000864</t>
  </si>
  <si>
    <t>Education</t>
  </si>
  <si>
    <t>AC0000865</t>
  </si>
  <si>
    <t>GA Youth Outdoors</t>
  </si>
  <si>
    <t>AC0000866</t>
  </si>
  <si>
    <t>Sapelo Island Tabby Ruins Pres</t>
  </si>
  <si>
    <t>AC0000867</t>
  </si>
  <si>
    <t>WFW 2021</t>
  </si>
  <si>
    <t>AC0000868</t>
  </si>
  <si>
    <t>Mask Campaign</t>
  </si>
  <si>
    <t>AC0000869</t>
  </si>
  <si>
    <t>Elrod Children</t>
  </si>
  <si>
    <t>AC0000870</t>
  </si>
  <si>
    <t>Xpress 10 Ride Blue</t>
  </si>
  <si>
    <t>AC0000871</t>
  </si>
  <si>
    <t>Xpress 10 Ride Green</t>
  </si>
  <si>
    <t>AC0000872</t>
  </si>
  <si>
    <t>Xpress 31 Day Blue</t>
  </si>
  <si>
    <t>AC0000873</t>
  </si>
  <si>
    <t>Xpress 31 Day Green</t>
  </si>
  <si>
    <t>AC0000874</t>
  </si>
  <si>
    <t>Adjustment</t>
  </si>
  <si>
    <t>AC0000875</t>
  </si>
  <si>
    <t>Xpress Calendar Month Blue</t>
  </si>
  <si>
    <t>AC0000876</t>
  </si>
  <si>
    <t>Xpress Calendar Month Green</t>
  </si>
  <si>
    <t>AC0000877</t>
  </si>
  <si>
    <t>Xpress Round Trip Blue Zone Pass</t>
  </si>
  <si>
    <t>AC0000878</t>
  </si>
  <si>
    <t>Xpress Round Trip Green Zone Pass</t>
  </si>
  <si>
    <t>AC0000879</t>
  </si>
  <si>
    <t>MARTA Breeze Stored Value</t>
  </si>
  <si>
    <t>AC0000880</t>
  </si>
  <si>
    <t xml:space="preserve">Operating Assistance </t>
  </si>
  <si>
    <t>AC0000881</t>
  </si>
  <si>
    <t>Short Range Transit Planning</t>
  </si>
  <si>
    <t>AC0000882</t>
  </si>
  <si>
    <t>Mobility Management</t>
  </si>
  <si>
    <t>AC0000883</t>
  </si>
  <si>
    <t>Research Projects Consultant Services</t>
  </si>
  <si>
    <t>AC0000884</t>
  </si>
  <si>
    <t>ATL Planning Activities</t>
  </si>
  <si>
    <t>AC0000885</t>
  </si>
  <si>
    <t>Eng/Design - Buslines/Busway</t>
  </si>
  <si>
    <t>AC0000886</t>
  </si>
  <si>
    <t>Job Access and Reverse Commute Operating Assistance (JARC)</t>
  </si>
  <si>
    <t>AC0000887</t>
  </si>
  <si>
    <t>Acquisition - Misc. Support Equipment</t>
  </si>
  <si>
    <t>AC0000888</t>
  </si>
  <si>
    <t>Eng/Design - Bus Terminal</t>
  </si>
  <si>
    <t>AC0000889</t>
  </si>
  <si>
    <t>Project Administration</t>
  </si>
  <si>
    <t>AC0000890</t>
  </si>
  <si>
    <t>Preventative Maintenance</t>
  </si>
  <si>
    <t>AC0000891</t>
  </si>
  <si>
    <t>Capital Cost of 3rd Party Contracting (VP)</t>
  </si>
  <si>
    <t>AC0000892</t>
  </si>
  <si>
    <t>Capital Cost of Contracting</t>
  </si>
  <si>
    <t>AC0000893</t>
  </si>
  <si>
    <t>Emergency Relief Operating Assistance</t>
  </si>
  <si>
    <t>AC0000894</t>
  </si>
  <si>
    <t>Buy Replacement Commuter Bus</t>
  </si>
  <si>
    <t>AC0000895</t>
  </si>
  <si>
    <t>Acquisition - Misc Electric/Power Equipment</t>
  </si>
  <si>
    <t>AC0000896</t>
  </si>
  <si>
    <t>Construct - Misc Electric/Power Equipment</t>
  </si>
  <si>
    <t>AC0000897</t>
  </si>
  <si>
    <t>Project Management</t>
  </si>
  <si>
    <t>AC0000898</t>
  </si>
  <si>
    <t>3rd Party - Inspection Services</t>
  </si>
  <si>
    <t>AC0000899</t>
  </si>
  <si>
    <t>Construction -  Park &amp; Ride Lot</t>
  </si>
  <si>
    <t>AC0000900</t>
  </si>
  <si>
    <t xml:space="preserve">Acquire ADP Software </t>
  </si>
  <si>
    <t>AC0000901</t>
  </si>
  <si>
    <t>Acquisition - Mobile Fare Collection Equipment</t>
  </si>
  <si>
    <t>AC0000902</t>
  </si>
  <si>
    <t>Acquisition - Vehicle Locator System</t>
  </si>
  <si>
    <t>AC0000903</t>
  </si>
  <si>
    <t>Eng/Design - Park &amp; Ride Lot</t>
  </si>
  <si>
    <t>AC0000904</t>
  </si>
  <si>
    <t>Rehab/Renovation - Park &amp; Ride Lot</t>
  </si>
  <si>
    <t>AC0000905</t>
  </si>
  <si>
    <t>Engineering &amp; Design - Commuter Bus</t>
  </si>
  <si>
    <t>AC0000906</t>
  </si>
  <si>
    <t>Acquisition - Misc. Station Equipment</t>
  </si>
  <si>
    <t>AC0000907</t>
  </si>
  <si>
    <t xml:space="preserve">Bus Replacement - Associated Cap. Maint. Items </t>
  </si>
  <si>
    <t>AC0000908</t>
  </si>
  <si>
    <t>Xpress 1 Way Blue</t>
  </si>
  <si>
    <t>AC0000909</t>
  </si>
  <si>
    <t>Xpress 1 Way Green</t>
  </si>
  <si>
    <t>AC0000910</t>
  </si>
  <si>
    <t>Token Transit Promo</t>
  </si>
  <si>
    <t>AC0000911</t>
  </si>
  <si>
    <t>Credit Card Fees</t>
  </si>
  <si>
    <t>AC0000912</t>
  </si>
  <si>
    <t>Acquisition - Admin/Maint Fac</t>
  </si>
  <si>
    <t>AC0000913</t>
  </si>
  <si>
    <t>Revenue Share</t>
  </si>
  <si>
    <t>AC0000914</t>
  </si>
  <si>
    <t>Operating Assistance 50% Federal Share</t>
  </si>
  <si>
    <t>AC0000915</t>
  </si>
  <si>
    <t>FFY 25 DOE Title I-D</t>
  </si>
  <si>
    <t>AC0000916</t>
  </si>
  <si>
    <t>FFY 25 DOE Title VI-B</t>
  </si>
  <si>
    <t>AC0000917</t>
  </si>
  <si>
    <t>FFY 25 DOE CTAE Voc Ed</t>
  </si>
  <si>
    <t>AC0000918</t>
  </si>
  <si>
    <t>FFY 24 Title IV-A</t>
  </si>
  <si>
    <t>AC0000919</t>
  </si>
  <si>
    <t>SFY 25 Crisis Stabilization (R</t>
  </si>
  <si>
    <t>AC0000920</t>
  </si>
  <si>
    <t>FFY 25 DOE Title I-A</t>
  </si>
  <si>
    <t>AC0000921</t>
  </si>
  <si>
    <t>FFY 25 Title VI-B (Parent Ment</t>
  </si>
  <si>
    <t>AC0000922</t>
  </si>
  <si>
    <t>Hurricane Helene</t>
  </si>
  <si>
    <t>AC0000923</t>
  </si>
  <si>
    <t>ARPA - Southwestern Circuit</t>
  </si>
  <si>
    <t>AC0000924</t>
  </si>
  <si>
    <t>ARPA Grant - AOC Admin</t>
  </si>
  <si>
    <t>AC0000925</t>
  </si>
  <si>
    <t>ARPA Grant to Alapaha Circuit</t>
  </si>
  <si>
    <t>AC0000926</t>
  </si>
  <si>
    <t>ARPA Grant to Alcovy Circuit</t>
  </si>
  <si>
    <t>AC0000927</t>
  </si>
  <si>
    <t>ARPA Grant-Appalachian Circuit</t>
  </si>
  <si>
    <t>AC0000928</t>
  </si>
  <si>
    <t>ARPA Grant to Atlantic Circuit</t>
  </si>
  <si>
    <t>AC0000929</t>
  </si>
  <si>
    <t>ARPA Grant to Augusta Circuit</t>
  </si>
  <si>
    <t>AC0000930</t>
  </si>
  <si>
    <t>ARPA Grant-Blue Ridge Circuit</t>
  </si>
  <si>
    <t>AC0000931</t>
  </si>
  <si>
    <t>ARPA Grant -Brunswick Circuit</t>
  </si>
  <si>
    <t>AC0000932</t>
  </si>
  <si>
    <t>ARPA Chattahoochee Circuit</t>
  </si>
  <si>
    <t>AC0000933</t>
  </si>
  <si>
    <t>ARPA Grant to Columbia Circuit</t>
  </si>
  <si>
    <t>AC0000934</t>
  </si>
  <si>
    <t>ARPA Grant Dougherty Circuit</t>
  </si>
  <si>
    <t>AC0000935</t>
  </si>
  <si>
    <t>ARPA Grant to Douglas Circuit</t>
  </si>
  <si>
    <t>AC0000936</t>
  </si>
  <si>
    <t>ARPA Grant to Enotah Circuit</t>
  </si>
  <si>
    <t>AC0000937</t>
  </si>
  <si>
    <t>ARPA Grant to Houston  Circuit</t>
  </si>
  <si>
    <t>AC0000938</t>
  </si>
  <si>
    <t>ARPA Grant to Macon  Circuit</t>
  </si>
  <si>
    <t>AC0000939</t>
  </si>
  <si>
    <t>ARPA Grant - Mountain Circuit</t>
  </si>
  <si>
    <t>AC0000940</t>
  </si>
  <si>
    <t>ARPA - Northeastern Circuit</t>
  </si>
  <si>
    <t>AC0000941</t>
  </si>
  <si>
    <t>ARPA Grant to Northern Circuit</t>
  </si>
  <si>
    <t>AC0000942</t>
  </si>
  <si>
    <t>ARPA Grant to Ocmulgee Circuit</t>
  </si>
  <si>
    <t>AC0000943</t>
  </si>
  <si>
    <t>ARPA Grant to Ogeechee Circuit</t>
  </si>
  <si>
    <t>AC0000944</t>
  </si>
  <si>
    <t>ARPA Grant to Paulding Circuit</t>
  </si>
  <si>
    <t>AC0000945</t>
  </si>
  <si>
    <t>ARPA Grant to Piedmont Circuit</t>
  </si>
  <si>
    <t>AC0000946</t>
  </si>
  <si>
    <t>ARPA - Stone Mountain Circuit</t>
  </si>
  <si>
    <t>AC0000947</t>
  </si>
  <si>
    <t>ARPA Grant Tallapoosa Circuit</t>
  </si>
  <si>
    <t>AC0000948</t>
  </si>
  <si>
    <t>ARPA Grant to Toombs Circuit</t>
  </si>
  <si>
    <t>AC0000949</t>
  </si>
  <si>
    <t>ARPA Grant to Towaliga Circuit</t>
  </si>
  <si>
    <t>AC0000950</t>
  </si>
  <si>
    <t>ARPA Grant to Waycross Circuit</t>
  </si>
  <si>
    <t>AC0000951</t>
  </si>
  <si>
    <t>ARPA Grant for Bell-Forsyth</t>
  </si>
  <si>
    <t>AC0000952</t>
  </si>
  <si>
    <t>ARPA Grant to Cherokee Circuit</t>
  </si>
  <si>
    <t>AC0000953</t>
  </si>
  <si>
    <t>ARPA Grant to Cobb Circuit</t>
  </si>
  <si>
    <t>AC0000954</t>
  </si>
  <si>
    <t>ARPA Grant to Coweta Circuit</t>
  </si>
  <si>
    <t>AC0000955</t>
  </si>
  <si>
    <t>ARPA Grant to Dublin Circuit</t>
  </si>
  <si>
    <t>AC0000956</t>
  </si>
  <si>
    <t>ARPA Grant to Griffin Circuit</t>
  </si>
  <si>
    <t>AC0000957</t>
  </si>
  <si>
    <t>ARPA Lookout Mountain Circuit</t>
  </si>
  <si>
    <t>AC0000958</t>
  </si>
  <si>
    <t>ARPA Grant to Middle Circuit</t>
  </si>
  <si>
    <t>AC0000959</t>
  </si>
  <si>
    <t>ARPA Grant to Oconee Circuit</t>
  </si>
  <si>
    <t>AC0000960</t>
  </si>
  <si>
    <t>ARPA Grant to Rockdale Circuit</t>
  </si>
  <si>
    <t>AC0000961</t>
  </si>
  <si>
    <t>ARPA Grant to Rome Circuit</t>
  </si>
  <si>
    <t>AC0000962</t>
  </si>
  <si>
    <t>ARPA South Georgia Circuit</t>
  </si>
  <si>
    <t>AC0000963</t>
  </si>
  <si>
    <t>ARPA Grant to Tifton Circuit</t>
  </si>
  <si>
    <t>AC0000964</t>
  </si>
  <si>
    <t>ARPA Grant to Western Circuit</t>
  </si>
  <si>
    <t>AC0000965</t>
  </si>
  <si>
    <t>ARPA Grant to Gwinnett Circuit</t>
  </si>
  <si>
    <t>AC0000966</t>
  </si>
  <si>
    <t>ARPA Conasauga Circuit</t>
  </si>
  <si>
    <t>AC0000967</t>
  </si>
  <si>
    <t>ARPA Grant to Cordele Circuit</t>
  </si>
  <si>
    <t>AC0000968</t>
  </si>
  <si>
    <t>ARPA Grant to Pataula Circuit</t>
  </si>
  <si>
    <t>AC0000969</t>
  </si>
  <si>
    <t>ODR - Special Projects</t>
  </si>
  <si>
    <t>AC0000970</t>
  </si>
  <si>
    <t>Deaf/Hard of Hearing Training</t>
  </si>
  <si>
    <t>AC0000971</t>
  </si>
  <si>
    <t>Expungement &amp; Legal Clinics</t>
  </si>
  <si>
    <t>AC0000972</t>
  </si>
  <si>
    <t>Quality Improvement Center (CC</t>
  </si>
  <si>
    <t>AC0000973</t>
  </si>
  <si>
    <t>AC0000974</t>
  </si>
  <si>
    <t>State Bar Award</t>
  </si>
  <si>
    <t>AC0000975</t>
  </si>
  <si>
    <t>Human Resources</t>
  </si>
  <si>
    <t>AC0000976</t>
  </si>
  <si>
    <t>Peer Review Process</t>
  </si>
  <si>
    <t>AC0000977</t>
  </si>
  <si>
    <t>ARPA - West Georgia Circuit</t>
  </si>
  <si>
    <t>AC0000978</t>
  </si>
  <si>
    <t>CACJ Travel Reimbursement</t>
  </si>
  <si>
    <t>AC0000979</t>
  </si>
  <si>
    <t>AC0000980</t>
  </si>
  <si>
    <t>Toll Credit</t>
  </si>
  <si>
    <t>AC0000981</t>
  </si>
  <si>
    <t>Registered Violation Toll</t>
  </si>
  <si>
    <t>AC0000982</t>
  </si>
  <si>
    <t>Unregistered Vio Toll</t>
  </si>
  <si>
    <t>AC0000983</t>
  </si>
  <si>
    <t>Unregistered Toll Fee Instate &amp; OS</t>
  </si>
  <si>
    <t>AC0000984</t>
  </si>
  <si>
    <t>Unregistered Violation Fee Instate &amp; OS</t>
  </si>
  <si>
    <t>AC0000985</t>
  </si>
  <si>
    <t>Unregistered Vio Fee</t>
  </si>
  <si>
    <t>AC0000986</t>
  </si>
  <si>
    <t>Violation Instate &amp; OS Cash In</t>
  </si>
  <si>
    <t>AC0000987</t>
  </si>
  <si>
    <t>Violator Credit Card Total Payments</t>
  </si>
  <si>
    <t>AC0000988</t>
  </si>
  <si>
    <t>Registered Violation Fee</t>
  </si>
  <si>
    <t>AC0000989</t>
  </si>
  <si>
    <t>Interoperability Credit Card Fees</t>
  </si>
  <si>
    <t>AC0000990</t>
  </si>
  <si>
    <t>Interoperability FTE</t>
  </si>
  <si>
    <t>AC0000991</t>
  </si>
  <si>
    <t>SFY22 SAD Hurricane Ida</t>
  </si>
  <si>
    <t>AC0000992</t>
  </si>
  <si>
    <t>SFY23 Hurricane Ian</t>
  </si>
  <si>
    <t>AC0000993</t>
  </si>
  <si>
    <t>AC0000994</t>
  </si>
  <si>
    <t>DOBBINS HQ PROJECT</t>
  </si>
  <si>
    <t>AC0000995</t>
  </si>
  <si>
    <t>Ft.Stewart USDA Lunch Program</t>
  </si>
  <si>
    <t>AC0000996</t>
  </si>
  <si>
    <t>Ft.Gordon USDA Lunch Program</t>
  </si>
  <si>
    <t>AC0000997</t>
  </si>
  <si>
    <t>AC0000998</t>
  </si>
  <si>
    <t>AC0000999</t>
  </si>
  <si>
    <t>Foothills Agreement FS Staff</t>
  </si>
  <si>
    <t>AC0001000</t>
  </si>
  <si>
    <t>AC0001001</t>
  </si>
  <si>
    <t>SFY23 GA Power Rebate Account</t>
  </si>
  <si>
    <t>AC0001002</t>
  </si>
  <si>
    <t>AC0001003</t>
  </si>
  <si>
    <t>AC0001004</t>
  </si>
  <si>
    <t>AC0001005</t>
  </si>
  <si>
    <t>116TH CENTER PERS PLAN</t>
  </si>
  <si>
    <t>AC0001006</t>
  </si>
  <si>
    <t>O&amp;M02 165TH CPP</t>
  </si>
  <si>
    <t>AC0001007</t>
  </si>
  <si>
    <t>O&amp;M02 165TH ENVIR CPP</t>
  </si>
  <si>
    <t>AC0001008</t>
  </si>
  <si>
    <t>O&amp;M02 FIREFIGHTERS CPP</t>
  </si>
  <si>
    <t>AC0001009</t>
  </si>
  <si>
    <t>O&amp;M03 ANG CRTC/CE CPP</t>
  </si>
  <si>
    <t>AC0001010</t>
  </si>
  <si>
    <t>CRTC Base Opes CPP</t>
  </si>
  <si>
    <t>AC0001011</t>
  </si>
  <si>
    <t>CRTC SVC CPP</t>
  </si>
  <si>
    <t>AC0001012</t>
  </si>
  <si>
    <t>SRM OTHER</t>
  </si>
  <si>
    <t>AC0001013</t>
  </si>
  <si>
    <t>131G79A1 CPP</t>
  </si>
  <si>
    <t>AC0001014</t>
  </si>
  <si>
    <t>O&amp;M04 ANTI TER PM CPP</t>
  </si>
  <si>
    <t>AC0001015</t>
  </si>
  <si>
    <t>ANTITERROR CPP</t>
  </si>
  <si>
    <t>AC0001016</t>
  </si>
  <si>
    <t>ESS CPP</t>
  </si>
  <si>
    <t>AC0001017</t>
  </si>
  <si>
    <t>131G56H0 CPP</t>
  </si>
  <si>
    <t>AC0001018</t>
  </si>
  <si>
    <t>ARNG COM-IT MCA APP 5 CPP</t>
  </si>
  <si>
    <t>AC0001019</t>
  </si>
  <si>
    <t>O&amp;M04 DIST LRNG CPP</t>
  </si>
  <si>
    <t>AC0001020</t>
  </si>
  <si>
    <t>FAMILY READINESS CPP YOUTH</t>
  </si>
  <si>
    <t>AC0001021</t>
  </si>
  <si>
    <t>FAMILY READINESS CPP FRSA</t>
  </si>
  <si>
    <t>AC0001022</t>
  </si>
  <si>
    <t>Mail-Room Svc_CPP</t>
  </si>
  <si>
    <t>AC0001023</t>
  </si>
  <si>
    <t>ANG SAVANNAH SECURITY CPP</t>
  </si>
  <si>
    <t>AC0001024</t>
  </si>
  <si>
    <t>DL AMSCO 122G1500</t>
  </si>
  <si>
    <t>AC0001025</t>
  </si>
  <si>
    <t>FY22 DL PART-TIME</t>
  </si>
  <si>
    <t>AC0001026</t>
  </si>
  <si>
    <t>ARNG ADMIN Mail Room</t>
  </si>
  <si>
    <t>AC0001027</t>
  </si>
  <si>
    <t>FY23 DL PART-TIME</t>
  </si>
  <si>
    <t>AC0001028</t>
  </si>
  <si>
    <t>FY24 DL PART-TIME</t>
  </si>
  <si>
    <t>AC0001029</t>
  </si>
  <si>
    <t>AMSCO 131G1819 Sal 20/80</t>
  </si>
  <si>
    <t>AC0001030</t>
  </si>
  <si>
    <t>O&amp;M04 FAC AMSCO 131G1731</t>
  </si>
  <si>
    <t>AC0001031</t>
  </si>
  <si>
    <t>O&amp;M04 FAC AMSCO 121G1817</t>
  </si>
  <si>
    <t>AC0001032</t>
  </si>
  <si>
    <t>O&amp;M01 116TH ROBINS AFB</t>
  </si>
  <si>
    <t>AC0001033</t>
  </si>
  <si>
    <t>O&amp;M01 ROBINS SRM 75/25</t>
  </si>
  <si>
    <t>AC0001034</t>
  </si>
  <si>
    <t>O&amp;M01 ROBINS REAL PROP</t>
  </si>
  <si>
    <t>AC0001035</t>
  </si>
  <si>
    <t>116th RA 100%</t>
  </si>
  <si>
    <t>AC0001036</t>
  </si>
  <si>
    <t>O&amp;M02 165TH AW 75/25</t>
  </si>
  <si>
    <t>AC0001037</t>
  </si>
  <si>
    <t>O&amp;M02 165TH CADD 75/25</t>
  </si>
  <si>
    <t>AC0001038</t>
  </si>
  <si>
    <t>O&amp;M02 165TH AW PG 75/25</t>
  </si>
  <si>
    <t>AC0001039</t>
  </si>
  <si>
    <t>O&amp;M02 165TH CUSTODIAN</t>
  </si>
  <si>
    <t>AC0001040</t>
  </si>
  <si>
    <t>O&amp;M02 MAT. AQ 75/25</t>
  </si>
  <si>
    <t>AC0001041</t>
  </si>
  <si>
    <t>O&amp;M02 165TH LIQ FUEL</t>
  </si>
  <si>
    <t>AC0001042</t>
  </si>
  <si>
    <t>O&amp;M02 224TH SRM STR SHOP</t>
  </si>
  <si>
    <t>AC0001043</t>
  </si>
  <si>
    <t>O&amp;M02 165TH SRM ELEC SH</t>
  </si>
  <si>
    <t>AC0001044</t>
  </si>
  <si>
    <t>O&amp;M02 165TH SRM PLMB SH</t>
  </si>
  <si>
    <t>AC0001045</t>
  </si>
  <si>
    <t>O&amp;M02 165TH SRM STR SHOP</t>
  </si>
  <si>
    <t>AC0001046</t>
  </si>
  <si>
    <t>O&amp;M02 165TH SRM ELEC 75/25</t>
  </si>
  <si>
    <t>AC0001047</t>
  </si>
  <si>
    <t>O&amp;M02 165TH SRM PLMB SH 75/25</t>
  </si>
  <si>
    <t>AC0001048</t>
  </si>
  <si>
    <t>O&amp;M02 165TH REAL PROPERTY</t>
  </si>
  <si>
    <t>AC0001049</t>
  </si>
  <si>
    <t>O&amp;M02 165TH RA 100%</t>
  </si>
  <si>
    <t>AC0001050</t>
  </si>
  <si>
    <t>O&amp;M01 DOBB-283RD 75/25</t>
  </si>
  <si>
    <t>AC0001051</t>
  </si>
  <si>
    <t>O&amp;M01 283RD SRM 75/25</t>
  </si>
  <si>
    <t>AC0001052</t>
  </si>
  <si>
    <t>O&amp;M02 JCSS SRM CUSTODIAL</t>
  </si>
  <si>
    <t>AC0001053</t>
  </si>
  <si>
    <t>O&amp;M02 224TH SRM PLMB</t>
  </si>
  <si>
    <t>AC0001054</t>
  </si>
  <si>
    <t>O&amp;M02 117TH TCS SRM HVA</t>
  </si>
  <si>
    <t>AC0001055</t>
  </si>
  <si>
    <t>O&amp;M02 165TH ENVIROMENTAL</t>
  </si>
  <si>
    <t>AC0001056</t>
  </si>
  <si>
    <t>O&amp;M03 ANG CRTC MAT ACQ</t>
  </si>
  <si>
    <t>AC0001057</t>
  </si>
  <si>
    <t>O&amp;M03 ANG CRTC/P&amp;</t>
  </si>
  <si>
    <t>AC0001058</t>
  </si>
  <si>
    <t>O&amp;M03 ANG CRTC/CUSTODIAN</t>
  </si>
  <si>
    <t>AC0001059</t>
  </si>
  <si>
    <t>O&amp;M03 ANG CRTC STR SHOP</t>
  </si>
  <si>
    <t>AC0001060</t>
  </si>
  <si>
    <t>O&amp;M03 ANG CRTC/SRM PLMB</t>
  </si>
  <si>
    <t>AC0001061</t>
  </si>
  <si>
    <t>O&amp;M03 FY20 ANG CRTC/SRM HVAC</t>
  </si>
  <si>
    <t>AC0001062</t>
  </si>
  <si>
    <t>O&amp;M03 ANG CRTC SRM ELEC</t>
  </si>
  <si>
    <t>AC0001063</t>
  </si>
  <si>
    <t>O&amp;M03 ANG CRTC/EMCS/DDC</t>
  </si>
  <si>
    <t>AC0001064</t>
  </si>
  <si>
    <t>O&amp;M03 ANG CRTC/P&amp;G</t>
  </si>
  <si>
    <t>AC0001065</t>
  </si>
  <si>
    <t>O&amp;M03 FY23 ANG CRTC/SRM HVAC</t>
  </si>
  <si>
    <t>AC0001066</t>
  </si>
  <si>
    <t>O&amp;M03 FY24 ANG CRTC/SRM HVAC</t>
  </si>
  <si>
    <t>AC0001067</t>
  </si>
  <si>
    <t>CRTC SVC TDC SCHOOLSHOUSE</t>
  </si>
  <si>
    <t>AC0001068</t>
  </si>
  <si>
    <t>CRTC SVC DINING OPS</t>
  </si>
  <si>
    <t>AC0001069</t>
  </si>
  <si>
    <t>CRTC SVC BILLETS</t>
  </si>
  <si>
    <t>AC0001070</t>
  </si>
  <si>
    <t>CRTC SVC ADMIN</t>
  </si>
  <si>
    <t>AC0001071</t>
  </si>
  <si>
    <t>CRTC SVC TDC SCHOOLHOUSE</t>
  </si>
  <si>
    <t>AC0001072</t>
  </si>
  <si>
    <t>CRTC Base Ops Admin salaries</t>
  </si>
  <si>
    <t>AC0001073</t>
  </si>
  <si>
    <t>ANG SAVANNAH SECURITY</t>
  </si>
  <si>
    <t>AC0001074</t>
  </si>
  <si>
    <t>O&amp;M02 SAV FIREFIGHTERS OP</t>
  </si>
  <si>
    <t>AC0001075</t>
  </si>
  <si>
    <t>ANTITERROR PROGRAM MANAGER</t>
  </si>
  <si>
    <t>AC0001076</t>
  </si>
  <si>
    <t>FY22 StarBase Staff</t>
  </si>
  <si>
    <t>AC0001077</t>
  </si>
  <si>
    <t>FY22 StarBase CPP</t>
  </si>
  <si>
    <t>AC0001078</t>
  </si>
  <si>
    <t>FY23 StarBase Staff</t>
  </si>
  <si>
    <t>AC0001079</t>
  </si>
  <si>
    <t>FY23 StarBase CPP</t>
  </si>
  <si>
    <t>AC0001080</t>
  </si>
  <si>
    <t>FY24 StarBase Staff</t>
  </si>
  <si>
    <t>AC0001081</t>
  </si>
  <si>
    <t>FY24 StarBase CPP</t>
  </si>
  <si>
    <t>AC0001082</t>
  </si>
  <si>
    <t>FY21 YCA FT STEW DINING OPS</t>
  </si>
  <si>
    <t>AC0001083</t>
  </si>
  <si>
    <t>FY23 YCA FT STEWART ADMIN</t>
  </si>
  <si>
    <t>AC0001084</t>
  </si>
  <si>
    <t>FY23 FS CPP</t>
  </si>
  <si>
    <t>AC0001085</t>
  </si>
  <si>
    <t>FY24 YCA FT STEWART ADMIN</t>
  </si>
  <si>
    <t>AC0001086</t>
  </si>
  <si>
    <t>FY24 FS CPP</t>
  </si>
  <si>
    <t>AC0001087</t>
  </si>
  <si>
    <t>YC FG Staff-Administration</t>
  </si>
  <si>
    <t>AC0001088</t>
  </si>
  <si>
    <t>YC FG CPP</t>
  </si>
  <si>
    <t>AC0001089</t>
  </si>
  <si>
    <t>FY 2021 Job Challenge Staff</t>
  </si>
  <si>
    <t>AC0001090</t>
  </si>
  <si>
    <t>FY 2023 Job Challenge Staff</t>
  </si>
  <si>
    <t>AC0001091</t>
  </si>
  <si>
    <t>FY 2023 JC CPP</t>
  </si>
  <si>
    <t>AC0001092</t>
  </si>
  <si>
    <t>FY 2024 Job Challenge Staff</t>
  </si>
  <si>
    <t>AC0001093</t>
  </si>
  <si>
    <t>FY 2024 JC CPP</t>
  </si>
  <si>
    <t>AC0001094</t>
  </si>
  <si>
    <t>131G79A1 Real Property Mgt</t>
  </si>
  <si>
    <t>AC0001095</t>
  </si>
  <si>
    <t>131G79B0 Master Planning</t>
  </si>
  <si>
    <t>AC0001096</t>
  </si>
  <si>
    <t>131G79C0 Real estate/property</t>
  </si>
  <si>
    <t>AC0001097</t>
  </si>
  <si>
    <t>132G79E0 Custodial Services</t>
  </si>
  <si>
    <t>AC0001098</t>
  </si>
  <si>
    <t>131G79 Utility Services</t>
  </si>
  <si>
    <t>AC0001099</t>
  </si>
  <si>
    <t>132G78A1 Maintenance Bldings</t>
  </si>
  <si>
    <t>AC0001100</t>
  </si>
  <si>
    <t>132G78B1 Training Ops Bldgs</t>
  </si>
  <si>
    <t>AC0001101</t>
  </si>
  <si>
    <t>131G79P0 Fire &amp; Emergency Svcs</t>
  </si>
  <si>
    <t>AC0001102</t>
  </si>
  <si>
    <t>131G56H0 Misc Compliance</t>
  </si>
  <si>
    <t>AC0001103</t>
  </si>
  <si>
    <t>131G79F0 Pest Management</t>
  </si>
  <si>
    <t>AC0001104</t>
  </si>
  <si>
    <t>132G78A1 Maintenance Bldgs</t>
  </si>
  <si>
    <t>AC0001105</t>
  </si>
  <si>
    <t>131G79D1 Improved Grounds</t>
  </si>
  <si>
    <t>AC0001106</t>
  </si>
  <si>
    <t>131G79E0 Custodial Svc</t>
  </si>
  <si>
    <t>AC0001107</t>
  </si>
  <si>
    <t>132G78B1 Training &amp; Ops Bldgs</t>
  </si>
  <si>
    <t>AC0001108</t>
  </si>
  <si>
    <t>132G78E1 Salary &amp; Bldg Maint</t>
  </si>
  <si>
    <t>AC0001109</t>
  </si>
  <si>
    <t>O&amp;M04 ARNG SECURITY SERVICES</t>
  </si>
  <si>
    <t>AC0001110</t>
  </si>
  <si>
    <t>131G3930 ESS PHY SEC MGMT</t>
  </si>
  <si>
    <t>AC0001111</t>
  </si>
  <si>
    <t>131G79A1 Real Property Manage</t>
  </si>
  <si>
    <t>AC0001112</t>
  </si>
  <si>
    <t>131G79E0 Custodial Services</t>
  </si>
  <si>
    <t>AC0001113</t>
  </si>
  <si>
    <t>132G78B1 Training and Ops</t>
  </si>
  <si>
    <t>AC0001114</t>
  </si>
  <si>
    <t>132G78B1 Training and Ops Bldg</t>
  </si>
  <si>
    <t>AC0001115</t>
  </si>
  <si>
    <t>131G56H0 Misc Compliance 100%</t>
  </si>
  <si>
    <t>AC0001116</t>
  </si>
  <si>
    <t>O&amp;M04 ARNG MCA TELECOM</t>
  </si>
  <si>
    <t>AC0001117</t>
  </si>
  <si>
    <t>FY23 GGTC BILLETING OPS</t>
  </si>
  <si>
    <t>AC0001118</t>
  </si>
  <si>
    <t>FY2024 GGTC BILLETING OPS</t>
  </si>
  <si>
    <t>AC0001119</t>
  </si>
  <si>
    <t>FY23 RTI BILLETING OPS</t>
  </si>
  <si>
    <t>AC0001120</t>
  </si>
  <si>
    <t>FY24 RTI BILLETING OPS</t>
  </si>
  <si>
    <t>AC0001121</t>
  </si>
  <si>
    <t>SAD 2024 TX EMAC Operation LS</t>
  </si>
  <si>
    <t>AC0001122</t>
  </si>
  <si>
    <t>Foothills Agreement FG Staff</t>
  </si>
  <si>
    <t>AC0001123</t>
  </si>
  <si>
    <t>O&amp;M04 FAC AMSCO 131G1819</t>
  </si>
  <si>
    <t>AC0001124</t>
  </si>
  <si>
    <t>YC FG Dining Operations</t>
  </si>
  <si>
    <t>AC0001125</t>
  </si>
  <si>
    <t>FAMILY READINESS CPP FAS</t>
  </si>
  <si>
    <t>AC0001126</t>
  </si>
  <si>
    <t>FY22 YCA FT STEWART OUTREACH</t>
  </si>
  <si>
    <t>AC0001127</t>
  </si>
  <si>
    <t>FY23 YCA FT STEWART SUPPLIES</t>
  </si>
  <si>
    <t>AC0001128</t>
  </si>
  <si>
    <t>FY 2023 Supplies</t>
  </si>
  <si>
    <t>AC0001129</t>
  </si>
  <si>
    <t>FY23 YCA FT STEWART EQUIP</t>
  </si>
  <si>
    <t>AC0001130</t>
  </si>
  <si>
    <t>YC FG Services</t>
  </si>
  <si>
    <t>AC0001131</t>
  </si>
  <si>
    <t>YC FG Supplies</t>
  </si>
  <si>
    <t>AC0001132</t>
  </si>
  <si>
    <t>FY 2023 Equipment</t>
  </si>
  <si>
    <t>AC0001133</t>
  </si>
  <si>
    <t>FY23 YCA FT STEWART OUTREACH</t>
  </si>
  <si>
    <t>AC0001134</t>
  </si>
  <si>
    <t>FY24 YCA FT STEWART OUTREACH</t>
  </si>
  <si>
    <t>AC0001135</t>
  </si>
  <si>
    <t>FY23 YCA FT STEW TRAVEL/TRAN</t>
  </si>
  <si>
    <t>AC0001136</t>
  </si>
  <si>
    <t>FY24 YCA FT STEW TRAVEL/TRAN</t>
  </si>
  <si>
    <t>AC0001137</t>
  </si>
  <si>
    <t>YC FG Transportation &amp; Travel</t>
  </si>
  <si>
    <t>AC0001138</t>
  </si>
  <si>
    <t>YC FG Equipment</t>
  </si>
  <si>
    <t>AC0001139</t>
  </si>
  <si>
    <t>FY 2022 Transportation &amp;Travel</t>
  </si>
  <si>
    <t>AC0001140</t>
  </si>
  <si>
    <t>FY 2024 Transportation &amp;Travel</t>
  </si>
  <si>
    <t>AC0001141</t>
  </si>
  <si>
    <t>131G79D1 Improved Grounds Main</t>
  </si>
  <si>
    <t>AC0001142</t>
  </si>
  <si>
    <t>131G56L1 Hazardous Waste</t>
  </si>
  <si>
    <t>AC0001143</t>
  </si>
  <si>
    <t>FY23 YCA FT STEWART SERVICES</t>
  </si>
  <si>
    <t>AC0001144</t>
  </si>
  <si>
    <t>FY 2022 Transportation&amp;Travel</t>
  </si>
  <si>
    <t>AC0001145</t>
  </si>
  <si>
    <t>FY 2023 Services</t>
  </si>
  <si>
    <t>AC0001146</t>
  </si>
  <si>
    <t>FY2014 YCA GGTC TRANS/TRAVEL</t>
  </si>
  <si>
    <t>AC0001147</t>
  </si>
  <si>
    <t>FY22 YCA FT STEW TRAVEL/TRAN</t>
  </si>
  <si>
    <t>AC0001148</t>
  </si>
  <si>
    <t>FY24 YCA FT STEWART SUPPLIES</t>
  </si>
  <si>
    <t>AC0001149</t>
  </si>
  <si>
    <t>FY24 YCA FT STEWART SERVICES</t>
  </si>
  <si>
    <t>AC0001150</t>
  </si>
  <si>
    <t>YC FG Outreach</t>
  </si>
  <si>
    <t>AC0001151</t>
  </si>
  <si>
    <t>FY 2022 Services</t>
  </si>
  <si>
    <t>AC0001152</t>
  </si>
  <si>
    <t>FY 2024 SERVICES</t>
  </si>
  <si>
    <t>AC0001153</t>
  </si>
  <si>
    <t>O&amp;M02 117TH TCS 75/25</t>
  </si>
  <si>
    <t>AC0001154</t>
  </si>
  <si>
    <t>StarBase Supplies</t>
  </si>
  <si>
    <t>AC0001155</t>
  </si>
  <si>
    <t>FY2014 YCA GGTC SUPPLIES</t>
  </si>
  <si>
    <t>AC0001156</t>
  </si>
  <si>
    <t>FY22 YCA FT STEWART SUPPLIES</t>
  </si>
  <si>
    <t>AC0001157</t>
  </si>
  <si>
    <t>FY23 YCA FT STEW DINING OPS</t>
  </si>
  <si>
    <t>AC0001158</t>
  </si>
  <si>
    <t>FY23 YCA FT STEW CLOTHING</t>
  </si>
  <si>
    <t>AC0001159</t>
  </si>
  <si>
    <t>FY 2023 Dining Operations</t>
  </si>
  <si>
    <t>AC0001160</t>
  </si>
  <si>
    <t>FY 2024 Supplies</t>
  </si>
  <si>
    <t>AC0001161</t>
  </si>
  <si>
    <t>131G56H0 EMS/EPAS</t>
  </si>
  <si>
    <t>AC0001162</t>
  </si>
  <si>
    <t>FY22 GGTC BILLETING OPS</t>
  </si>
  <si>
    <t>AC0001163</t>
  </si>
  <si>
    <t>FY22 RTI BILLETING OPS</t>
  </si>
  <si>
    <t>AC0001164</t>
  </si>
  <si>
    <t>StarBase Equipment</t>
  </si>
  <si>
    <t>AC0001165</t>
  </si>
  <si>
    <t>FY24 YCA FT STEWART EQUIP</t>
  </si>
  <si>
    <t>AC0001166</t>
  </si>
  <si>
    <t>FY 2022 Supplies</t>
  </si>
  <si>
    <t>AC0001167</t>
  </si>
  <si>
    <t>FY 2024 Equipment</t>
  </si>
  <si>
    <t>AC0001168</t>
  </si>
  <si>
    <t>O&amp;M02 165TH SRM HVAC</t>
  </si>
  <si>
    <t>AC0001169</t>
  </si>
  <si>
    <t>O&amp;M02 165TH SRM HVAC 75/25</t>
  </si>
  <si>
    <t>AC0001170</t>
  </si>
  <si>
    <t>O&amp;M02 224TH SRM HVAC</t>
  </si>
  <si>
    <t>AC0001171</t>
  </si>
  <si>
    <t>FY22 StarBase 2.0</t>
  </si>
  <si>
    <t>AC0001172</t>
  </si>
  <si>
    <t>FY23 YCA FT STEW FAC REQUIRM</t>
  </si>
  <si>
    <t>AC0001173</t>
  </si>
  <si>
    <t>FY 2023 Facility Requirement</t>
  </si>
  <si>
    <t>AC0001174</t>
  </si>
  <si>
    <t>FY 2024 Facility Requirement</t>
  </si>
  <si>
    <t>AC0001175</t>
  </si>
  <si>
    <t>132G7854- Bldg Heating/Cooling</t>
  </si>
  <si>
    <t>AC0001176</t>
  </si>
  <si>
    <t>132G7854 HEATING/COOLING SYS</t>
  </si>
  <si>
    <t>AC0001177</t>
  </si>
  <si>
    <t>132G7GV0 Grounds,Fencing,Walls</t>
  </si>
  <si>
    <t>AC0001178</t>
  </si>
  <si>
    <t>132G78R1 Airfield Facilities</t>
  </si>
  <si>
    <t>AC0001179</t>
  </si>
  <si>
    <t>132G78B1 Training &amp; Ops Bldg</t>
  </si>
  <si>
    <t>AC0001180</t>
  </si>
  <si>
    <t>132G7853 Electrical Systems</t>
  </si>
  <si>
    <t>AC0001181</t>
  </si>
  <si>
    <t>132G76L5 Modernization Fac</t>
  </si>
  <si>
    <t>AC0001182</t>
  </si>
  <si>
    <t>132G78V0 Grounds,Fencing,Walls</t>
  </si>
  <si>
    <t>AC0001183</t>
  </si>
  <si>
    <t>132G78HO Dining Facilities</t>
  </si>
  <si>
    <t>AC0001184</t>
  </si>
  <si>
    <t>132G7851 Water System</t>
  </si>
  <si>
    <t>AC0001185</t>
  </si>
  <si>
    <t>131G56N2 Spill Prevention</t>
  </si>
  <si>
    <t>AC0001186</t>
  </si>
  <si>
    <t>131G56N4 ¿ WASTEWATER</t>
  </si>
  <si>
    <t>AC0001187</t>
  </si>
  <si>
    <t>131G56N3 Storm Water</t>
  </si>
  <si>
    <t>AC0001188</t>
  </si>
  <si>
    <t>FY22 YCA FT STEW REC EQUIP</t>
  </si>
  <si>
    <t>AC0001189</t>
  </si>
  <si>
    <t>FY23 YCA FT STEW REC EQUIP</t>
  </si>
  <si>
    <t>AC0001190</t>
  </si>
  <si>
    <t>YC FG Recreational Equipment</t>
  </si>
  <si>
    <t>AC0001191</t>
  </si>
  <si>
    <t>YC Ft.Gordon Medical</t>
  </si>
  <si>
    <t>AC0001192</t>
  </si>
  <si>
    <t>FY23 YCA JCA REC EQUIP</t>
  </si>
  <si>
    <t>AC0001193</t>
  </si>
  <si>
    <t>FY2024 YCA JCA REC EQUIP</t>
  </si>
  <si>
    <t>AC0001194</t>
  </si>
  <si>
    <t>131G53A0 Misc Cultural acti</t>
  </si>
  <si>
    <t>AC0001195</t>
  </si>
  <si>
    <t>FY24 YCA FT STEW DINING OPS</t>
  </si>
  <si>
    <t>AC0001196</t>
  </si>
  <si>
    <t>FY22 YCA FT STEWART MEDICAL</t>
  </si>
  <si>
    <t>AC0001197</t>
  </si>
  <si>
    <t>FY23 YCA FT STEWART MEDICAL</t>
  </si>
  <si>
    <t>AC0001198</t>
  </si>
  <si>
    <t>FY24 YCA FT STEWART MEDICAL</t>
  </si>
  <si>
    <t>AC0001199</t>
  </si>
  <si>
    <t>YC Ft. Gordon Medical</t>
  </si>
  <si>
    <t>AC0001200</t>
  </si>
  <si>
    <t>FY 2023 Medical</t>
  </si>
  <si>
    <t>AC0001201</t>
  </si>
  <si>
    <t>FY 2024 Medical</t>
  </si>
  <si>
    <t>AC0001202</t>
  </si>
  <si>
    <t>FY22 YCA FT STEWART SERVICES</t>
  </si>
  <si>
    <t>AC0001203</t>
  </si>
  <si>
    <t>FY22 YCA FT STEW CLOTHING</t>
  </si>
  <si>
    <t>AC0001204</t>
  </si>
  <si>
    <t>FY24 YCA FT STEW CLOTHING</t>
  </si>
  <si>
    <t>AC0001205</t>
  </si>
  <si>
    <t>Ft.Stewart USDA Lunch-Other</t>
  </si>
  <si>
    <t>AC0001206</t>
  </si>
  <si>
    <t>YC FG Clothing</t>
  </si>
  <si>
    <t>AC0001207</t>
  </si>
  <si>
    <t>Ft.Gordon USDA Lunch- Other</t>
  </si>
  <si>
    <t>AC0001208</t>
  </si>
  <si>
    <t>FY 2022 Clothing</t>
  </si>
  <si>
    <t>AC0001209</t>
  </si>
  <si>
    <t>FY 2023 Clothing</t>
  </si>
  <si>
    <t>AC0001210</t>
  </si>
  <si>
    <t>FY 2024 Clothing</t>
  </si>
  <si>
    <t>AC0001211</t>
  </si>
  <si>
    <t>FY22 YCA FT STEW DINING OPS</t>
  </si>
  <si>
    <t>AC0001212</t>
  </si>
  <si>
    <t>FY 2022 Dining Operations</t>
  </si>
  <si>
    <t>AC0001213</t>
  </si>
  <si>
    <t>FY 2024 Dining Operations</t>
  </si>
  <si>
    <t>AC0001214</t>
  </si>
  <si>
    <t>FY24 YCA FT STEW REC EQUIP</t>
  </si>
  <si>
    <t>AC0001215</t>
  </si>
  <si>
    <t>131G56G1 Compliance Education</t>
  </si>
  <si>
    <t>AC0001216</t>
  </si>
  <si>
    <t>FY22 YCA FT STEWART EQUIP</t>
  </si>
  <si>
    <t>AC0001217</t>
  </si>
  <si>
    <t>132G78E1 Administrative Bldgs</t>
  </si>
  <si>
    <t>AC0001218</t>
  </si>
  <si>
    <t>FY23 YCA FT STEW COMPUTERS</t>
  </si>
  <si>
    <t>AC0001219</t>
  </si>
  <si>
    <t>YC FG Facility Requirements</t>
  </si>
  <si>
    <t>AC0001220</t>
  </si>
  <si>
    <t>FY 2022 Equipment</t>
  </si>
  <si>
    <t>AC0001221</t>
  </si>
  <si>
    <t>YC FG Furnishing</t>
  </si>
  <si>
    <t>AC0001222</t>
  </si>
  <si>
    <t>YC FG Furnishings</t>
  </si>
  <si>
    <t>AC0001223</t>
  </si>
  <si>
    <t>FY 2023 Furnishing</t>
  </si>
  <si>
    <t>AC0001224</t>
  </si>
  <si>
    <t>131G5220 Replace/repair/ equip</t>
  </si>
  <si>
    <t>AC0001225</t>
  </si>
  <si>
    <t>131G4050 OTHER FURNISHING....</t>
  </si>
  <si>
    <t>AC0001226</t>
  </si>
  <si>
    <t>O&amp;M01 SRM SPECIAL PROJECT</t>
  </si>
  <si>
    <t>AC0001227</t>
  </si>
  <si>
    <t>SRM CONSTRUCTION</t>
  </si>
  <si>
    <t>AC0001228</t>
  </si>
  <si>
    <t>O&amp;M02 165TH SME 75/25</t>
  </si>
  <si>
    <t>AC0001229</t>
  </si>
  <si>
    <t>SRM PLANNING &amp; DESIGN</t>
  </si>
  <si>
    <t>AC0001230</t>
  </si>
  <si>
    <t>O&amp;M02 224TH SRM SME</t>
  </si>
  <si>
    <t>AC0001231</t>
  </si>
  <si>
    <t>O&amp;M03 ANG CRTC/SME</t>
  </si>
  <si>
    <t>AC0001232</t>
  </si>
  <si>
    <t>FY22 YCA FT STEW FAC REQUIRM</t>
  </si>
  <si>
    <t>AC0001233</t>
  </si>
  <si>
    <t>FY24 YCA FT STEW FAC REQUIRM</t>
  </si>
  <si>
    <t>AC0001234</t>
  </si>
  <si>
    <t>SFY24 Ft. Stewart Renovation</t>
  </si>
  <si>
    <t>AC0001235</t>
  </si>
  <si>
    <t>FY 2022 Facility Requirement</t>
  </si>
  <si>
    <t>AC0001236</t>
  </si>
  <si>
    <t>SFY24 Job Challenge Renovation</t>
  </si>
  <si>
    <t>AC0001237</t>
  </si>
  <si>
    <t>132G7852-Waste Water System</t>
  </si>
  <si>
    <t>AC0001238</t>
  </si>
  <si>
    <t>132G7851 Bldg Water System</t>
  </si>
  <si>
    <t>AC0001239</t>
  </si>
  <si>
    <t>132G7852 Waste Water System</t>
  </si>
  <si>
    <t>AC0001240</t>
  </si>
  <si>
    <t>AMSCO 132G76L1 - Restoration A</t>
  </si>
  <si>
    <t>AC0001241</t>
  </si>
  <si>
    <t>AMSCO 132G9300 MDEP QUDM</t>
  </si>
  <si>
    <t>AC0001242</t>
  </si>
  <si>
    <t>132G7853 Electrical System</t>
  </si>
  <si>
    <t>AC0001243</t>
  </si>
  <si>
    <t>132G7811 Sustain Paved Area</t>
  </si>
  <si>
    <t>AC0001244</t>
  </si>
  <si>
    <t>100% M&amp;R Bond Funds (DOD40,45)</t>
  </si>
  <si>
    <t>AC0001245</t>
  </si>
  <si>
    <t>132G78B1- Training &amp; Ops Bldg</t>
  </si>
  <si>
    <t>AC0001246</t>
  </si>
  <si>
    <t>132G7852- Waste Water System</t>
  </si>
  <si>
    <t>AC0001247</t>
  </si>
  <si>
    <t>100% M&amp;R Bond Funds(DOD47&amp;49)</t>
  </si>
  <si>
    <t>AC0001248</t>
  </si>
  <si>
    <t>132G7854 Bldg Heating/Cooling</t>
  </si>
  <si>
    <t>AC0001249</t>
  </si>
  <si>
    <t>132G7853 Bldg Electrical Sys</t>
  </si>
  <si>
    <t>AC0001250</t>
  </si>
  <si>
    <t>132G76L5 Modernization Armory</t>
  </si>
  <si>
    <t>AC0001251</t>
  </si>
  <si>
    <t>132G78E1 Administrative Bldg</t>
  </si>
  <si>
    <t>AC0001252</t>
  </si>
  <si>
    <t>O&amp;M02 224TH JCSS 75/25</t>
  </si>
  <si>
    <t>AC0001253</t>
  </si>
  <si>
    <t>Utilities &amp; Services</t>
  </si>
  <si>
    <t>AC0001254</t>
  </si>
  <si>
    <t>RTI Utilities and Services</t>
  </si>
  <si>
    <t>AC0001255</t>
  </si>
  <si>
    <t>Armories Utilities and Service</t>
  </si>
  <si>
    <t>AC0001256</t>
  </si>
  <si>
    <t>131G79G0 Solid Waste Ops</t>
  </si>
  <si>
    <t>AC0001257</t>
  </si>
  <si>
    <t>131G79 Utility Services - R&amp;R</t>
  </si>
  <si>
    <t>AC0001258</t>
  </si>
  <si>
    <t>GGTC Utilities and Services</t>
  </si>
  <si>
    <t>AC0001259</t>
  </si>
  <si>
    <t>132G78A1 Maintemance Bldgs</t>
  </si>
  <si>
    <t>AC0001260</t>
  </si>
  <si>
    <t>FY 2022 JC Recruiting</t>
  </si>
  <si>
    <t>AC0001261</t>
  </si>
  <si>
    <t>FY 2023 JC Recruiting</t>
  </si>
  <si>
    <t>AC0001262</t>
  </si>
  <si>
    <t>FY 2024 JC Recruiting</t>
  </si>
  <si>
    <t>AC0001263</t>
  </si>
  <si>
    <t>131G56N1 Safe Drinking Water</t>
  </si>
  <si>
    <t>AC0001264</t>
  </si>
  <si>
    <t>131G5492 HAZARDOUS MATERIAL/HA</t>
  </si>
  <si>
    <t>AC0001265</t>
  </si>
  <si>
    <t>131G79G0 Solid Waste Operation</t>
  </si>
  <si>
    <t>AC0001266</t>
  </si>
  <si>
    <t>FY22 YCA FT STEWART ADMIN</t>
  </si>
  <si>
    <t>AC0001267</t>
  </si>
  <si>
    <t>FY22 YCA FT STEW FURNISHINGS</t>
  </si>
  <si>
    <t>AC0001268</t>
  </si>
  <si>
    <t>FY23 YCA FT STEW FURNISHINGS</t>
  </si>
  <si>
    <t>AC0001269</t>
  </si>
  <si>
    <t>FY24 YCA FT STEW FURNISHINGS</t>
  </si>
  <si>
    <t>AC0001270</t>
  </si>
  <si>
    <t>FY 2022 Furnishing</t>
  </si>
  <si>
    <t>AC0001271</t>
  </si>
  <si>
    <t>FY 2024 Furnishing</t>
  </si>
  <si>
    <t>AC0001272</t>
  </si>
  <si>
    <t>StarBase Transport and Travel</t>
  </si>
  <si>
    <t>AC0001273</t>
  </si>
  <si>
    <t>131G79T0 Lease Services</t>
  </si>
  <si>
    <t>AC0001274</t>
  </si>
  <si>
    <t>131G79R0 Lease Services - R&amp;R</t>
  </si>
  <si>
    <t>AC0001275</t>
  </si>
  <si>
    <t>132G78J1 Sustainment,Plan&amp;Mgt</t>
  </si>
  <si>
    <t>AC0001276</t>
  </si>
  <si>
    <t>Lorenzo Benn MCCA CONSTRUCTION</t>
  </si>
  <si>
    <t>AC0001277</t>
  </si>
  <si>
    <t>132G76N1 Minor Construction</t>
  </si>
  <si>
    <t>AC0001278</t>
  </si>
  <si>
    <t>AMSCO 132G76N1 - Design</t>
  </si>
  <si>
    <t>AC0001279</t>
  </si>
  <si>
    <t>AMSCO 132G76N1 - Plan-design</t>
  </si>
  <si>
    <t>AC0001280</t>
  </si>
  <si>
    <t>AMSCO 132G76N1 - Design 75/25</t>
  </si>
  <si>
    <t>AC0001281</t>
  </si>
  <si>
    <t>131G79B0-Comprehensive Energy</t>
  </si>
  <si>
    <t>AC0001282</t>
  </si>
  <si>
    <t>O&amp;M02 SRM SPECIAL PROJECT</t>
  </si>
  <si>
    <t>AC0001283</t>
  </si>
  <si>
    <t>MCCA 165th ANG Design Services</t>
  </si>
  <si>
    <t>AC0001284</t>
  </si>
  <si>
    <t>131G5670- Env Impact Analysis</t>
  </si>
  <si>
    <t>AC0001285</t>
  </si>
  <si>
    <t>Lorenzo Benn MCCA - Other</t>
  </si>
  <si>
    <t>AC0001286</t>
  </si>
  <si>
    <t>AMSCO 132G76N2 - Supervision</t>
  </si>
  <si>
    <t>AC0001287</t>
  </si>
  <si>
    <t>AMSCO 434G1000 Mobile Comm</t>
  </si>
  <si>
    <t>AC0001288</t>
  </si>
  <si>
    <t>FY23 FS Job Skills Training</t>
  </si>
  <si>
    <t>AC0001289</t>
  </si>
  <si>
    <t>132G76L1 Sustainment</t>
  </si>
  <si>
    <t>AC0001290</t>
  </si>
  <si>
    <t>132G76L7 Minor Constructions</t>
  </si>
  <si>
    <t>AC0001291</t>
  </si>
  <si>
    <t>AMSCO 132G76L1 Restoration</t>
  </si>
  <si>
    <t>AC0001292</t>
  </si>
  <si>
    <t>AMSCO 132G76L7 Minor Construct</t>
  </si>
  <si>
    <t>AC0001293</t>
  </si>
  <si>
    <t>AMSCO 132G76L1-Restoration</t>
  </si>
  <si>
    <t>AC0001294</t>
  </si>
  <si>
    <t>132G76L1 Restoration</t>
  </si>
  <si>
    <t>AC0001295</t>
  </si>
  <si>
    <t>132G76L7 Minor Construction</t>
  </si>
  <si>
    <t>AC0001296</t>
  </si>
  <si>
    <t>132G76N1 Planning and Design</t>
  </si>
  <si>
    <t>AC0001297</t>
  </si>
  <si>
    <t>FY23 YCA FT STEWART SECURITY</t>
  </si>
  <si>
    <t>AC0001298</t>
  </si>
  <si>
    <t>FY24 YCA FT STEW COMPUTERS</t>
  </si>
  <si>
    <t>AC0001299</t>
  </si>
  <si>
    <t>YC FG Computers</t>
  </si>
  <si>
    <t>AC0001300</t>
  </si>
  <si>
    <t>FY 2023 JCA Security</t>
  </si>
  <si>
    <t>AC0001301</t>
  </si>
  <si>
    <t>FY 2023 Computers</t>
  </si>
  <si>
    <t>AC0001302</t>
  </si>
  <si>
    <t>FY 2024 Computers</t>
  </si>
  <si>
    <t>AC0001303</t>
  </si>
  <si>
    <t>FY24 YCA FT STEW COMMO</t>
  </si>
  <si>
    <t>AC0001304</t>
  </si>
  <si>
    <t>YC FG Communications</t>
  </si>
  <si>
    <t>AC0001305</t>
  </si>
  <si>
    <t>FY 2023 Communications</t>
  </si>
  <si>
    <t>AC0001306</t>
  </si>
  <si>
    <t>FY22 YCA FT STEW COMPUTERS</t>
  </si>
  <si>
    <t>AC0001307</t>
  </si>
  <si>
    <t>FY 2022 Computers</t>
  </si>
  <si>
    <t>AC0001308</t>
  </si>
  <si>
    <t>FY23 YCA FT STEW COMMO</t>
  </si>
  <si>
    <t>AC0001309</t>
  </si>
  <si>
    <t>Starbase Contract Services</t>
  </si>
  <si>
    <t>AC0001310</t>
  </si>
  <si>
    <t>O&amp;M04 ARNG IND HYG TELCOM</t>
  </si>
  <si>
    <t>AC0001311</t>
  </si>
  <si>
    <t>FY22 YCA FT STEW COMMO</t>
  </si>
  <si>
    <t>AC0001312</t>
  </si>
  <si>
    <t>FY 2024 Communications</t>
  </si>
  <si>
    <t>AC0001313</t>
  </si>
  <si>
    <t>131G79A1 Real Property Mgt Eng</t>
  </si>
  <si>
    <t>AC0001314</t>
  </si>
  <si>
    <t>SFY24 GSFIC CAPITAL PROJECTS</t>
  </si>
  <si>
    <t>AC0001315</t>
  </si>
  <si>
    <t>COUNTER DRUG FEDERAL ACCTS</t>
  </si>
  <si>
    <t>AC0001316</t>
  </si>
  <si>
    <t>AUGUSTA ARMORY FUND-9</t>
  </si>
  <si>
    <t>AC0001317</t>
  </si>
  <si>
    <t>AC0001318</t>
  </si>
  <si>
    <t>LAWRENCEVILLE ARMORY FUND-42</t>
  </si>
  <si>
    <t>AC0001319</t>
  </si>
  <si>
    <t>AC0001320</t>
  </si>
  <si>
    <t>ALBANY ARMORY FUND-04</t>
  </si>
  <si>
    <t>AC0001321</t>
  </si>
  <si>
    <t>AC0001322</t>
  </si>
  <si>
    <t>AC0001323</t>
  </si>
  <si>
    <t>AC0001324</t>
  </si>
  <si>
    <t>AC0001325</t>
  </si>
  <si>
    <t>AC0001326</t>
  </si>
  <si>
    <t>AC0001327</t>
  </si>
  <si>
    <t>AC0001328</t>
  </si>
  <si>
    <t>AC0001329</t>
  </si>
  <si>
    <t>AC0001330</t>
  </si>
  <si>
    <t>AC0001331</t>
  </si>
  <si>
    <t>AC0001332</t>
  </si>
  <si>
    <t>AC0001333</t>
  </si>
  <si>
    <t>AC0001334</t>
  </si>
  <si>
    <t>AC0001335</t>
  </si>
  <si>
    <t>FORSYTH ARMORY FUND-30</t>
  </si>
  <si>
    <t>AC0001336</t>
  </si>
  <si>
    <t>AC0001337</t>
  </si>
  <si>
    <t>AC0001338</t>
  </si>
  <si>
    <t>AC0001339</t>
  </si>
  <si>
    <t>AC0001340</t>
  </si>
  <si>
    <t>AC0001341</t>
  </si>
  <si>
    <t>AC0001342</t>
  </si>
  <si>
    <t>AC0001343</t>
  </si>
  <si>
    <t>LYONS ARMORY FUND-44</t>
  </si>
  <si>
    <t>AC0001344</t>
  </si>
  <si>
    <t>AC0001345</t>
  </si>
  <si>
    <t>AC0001346</t>
  </si>
  <si>
    <t>AC0001347</t>
  </si>
  <si>
    <t>AC0001348</t>
  </si>
  <si>
    <t>AC0001349</t>
  </si>
  <si>
    <t>AC0001350</t>
  </si>
  <si>
    <t>AC0001351</t>
  </si>
  <si>
    <t>AC0001352</t>
  </si>
  <si>
    <t>AC0001353</t>
  </si>
  <si>
    <t>AC0001354</t>
  </si>
  <si>
    <t>AC0001355</t>
  </si>
  <si>
    <t>AC0001356</t>
  </si>
  <si>
    <t>AC0001357</t>
  </si>
  <si>
    <t>AC0001358</t>
  </si>
  <si>
    <t>AC0001359</t>
  </si>
  <si>
    <t>AC0001360</t>
  </si>
  <si>
    <t>AC0001361</t>
  </si>
  <si>
    <t>AC0001362</t>
  </si>
  <si>
    <t>AC0001363</t>
  </si>
  <si>
    <t>AC0001364</t>
  </si>
  <si>
    <t>AC0001365</t>
  </si>
  <si>
    <t>AC0001366</t>
  </si>
  <si>
    <t>AC0001367</t>
  </si>
  <si>
    <t>CHARLIE BROWN-83</t>
  </si>
  <si>
    <t>AC0001368</t>
  </si>
  <si>
    <t>DEPT OF JUSTICE-DOJ CTR DRUG</t>
  </si>
  <si>
    <t>AC0001369</t>
  </si>
  <si>
    <t>DEPT OF TREASURY-DOT CTR DRUG</t>
  </si>
  <si>
    <t>AC0001370</t>
  </si>
  <si>
    <t>FY24 FAMILY READINESS 100% SUM</t>
  </si>
  <si>
    <t>AC0001371</t>
  </si>
  <si>
    <t>FY24 116TH ANG Summary</t>
  </si>
  <si>
    <t>AC0001372</t>
  </si>
  <si>
    <t>FY24 165TH SAVANNAH 75/25 SUM</t>
  </si>
  <si>
    <t>AC0001373</t>
  </si>
  <si>
    <t>FFY23 Ft. Stewart UFR Summary</t>
  </si>
  <si>
    <t>AC0001374</t>
  </si>
  <si>
    <t>FFY23 Ft. Gordon UFR SUMMARY</t>
  </si>
  <si>
    <t>AC0001375</t>
  </si>
  <si>
    <t>FFY23 JCA UFR Summary</t>
  </si>
  <si>
    <t>AC0001376</t>
  </si>
  <si>
    <t>FY24 CFMO RPOM 75/25 SUM</t>
  </si>
  <si>
    <t>AC0001377</t>
  </si>
  <si>
    <t>FY24 CFMO NON M&amp;R 50/50 SUM</t>
  </si>
  <si>
    <t>AC0001378</t>
  </si>
  <si>
    <t>MCCA MILCON Ft. Gordon</t>
  </si>
  <si>
    <t>AC0001379</t>
  </si>
  <si>
    <t>FY24 165TH CRTC 100% SUMMARY</t>
  </si>
  <si>
    <t>AC0001380</t>
  </si>
  <si>
    <t>FY 24 ANG APN 31 SRM 100% FED</t>
  </si>
  <si>
    <t>AC0001381</t>
  </si>
  <si>
    <t>116TH ANG 100% SUMMARY</t>
  </si>
  <si>
    <t>AC0001382</t>
  </si>
  <si>
    <t>FY25 165TH SAVANNAH 100% SUM</t>
  </si>
  <si>
    <t>AC0001383</t>
  </si>
  <si>
    <t>165th ANG CTRC Base Ops</t>
  </si>
  <si>
    <t>AC0001384</t>
  </si>
  <si>
    <t>FY25 ANG CRTC SVC 100% FED</t>
  </si>
  <si>
    <t>AC0001385</t>
  </si>
  <si>
    <t>FY25 165TH SECURITY 100% SUM</t>
  </si>
  <si>
    <t>AC0001386</t>
  </si>
  <si>
    <t>FY2025 STARBASE SUMMARY</t>
  </si>
  <si>
    <t>AC0001387</t>
  </si>
  <si>
    <t>FY25 YCA FT STEWART SUMMARY</t>
  </si>
  <si>
    <t>AC0001388</t>
  </si>
  <si>
    <t>YCA  FE  Summary</t>
  </si>
  <si>
    <t>AC0001389</t>
  </si>
  <si>
    <t>FY25 CFMO R&amp;M 100% SUMMARY</t>
  </si>
  <si>
    <t>AC0001390</t>
  </si>
  <si>
    <t>NextGen Supplement Costs</t>
  </si>
  <si>
    <t>AC0001391</t>
  </si>
  <si>
    <t>SFY24 SAD TAX LN STAR</t>
  </si>
  <si>
    <t>AC0001392</t>
  </si>
  <si>
    <t>FY25 GGTC BILLETING SUMMARY</t>
  </si>
  <si>
    <t>AC0001393</t>
  </si>
  <si>
    <t>FY25 RTI BILLETING SUMMARY</t>
  </si>
  <si>
    <t>AC0001394</t>
  </si>
  <si>
    <t>SFY24 GSFIC CASH PROGRAM</t>
  </si>
  <si>
    <t>AC0001395</t>
  </si>
  <si>
    <t>DOD-53 Site improvement &amp; Reno</t>
  </si>
  <si>
    <t>AC0001396</t>
  </si>
  <si>
    <t>FY25 CFMO M&amp;R BOND 75/25 SUM</t>
  </si>
  <si>
    <t>AC0001397</t>
  </si>
  <si>
    <t>FY25 CFMO M&amp;R BONDS  50/50 SUM</t>
  </si>
  <si>
    <t>AC0001398</t>
  </si>
  <si>
    <t>SFY25 GSFIC Capital Projects</t>
  </si>
  <si>
    <t>AC0001399</t>
  </si>
  <si>
    <t>SFY24 100% MRR Bond Funds</t>
  </si>
  <si>
    <t>AC0001400</t>
  </si>
  <si>
    <t>SRM CPP 165th App 31</t>
  </si>
  <si>
    <t>AC0001401</t>
  </si>
  <si>
    <t>SRM CPP 116th App 31</t>
  </si>
  <si>
    <t>AC0001402</t>
  </si>
  <si>
    <t>FY25 DL PART-TIME</t>
  </si>
  <si>
    <t>AC0001403</t>
  </si>
  <si>
    <t>O&amp;M03 FY25 ANG CRTC/SRM HVAC</t>
  </si>
  <si>
    <t>AC0001404</t>
  </si>
  <si>
    <t>FY2025 STARBASE STAFF</t>
  </si>
  <si>
    <t>AC0001405</t>
  </si>
  <si>
    <t>FY2025 STARBASE CPP</t>
  </si>
  <si>
    <t>AC0001406</t>
  </si>
  <si>
    <t>FY25 YCA FT STEWART ADMIN</t>
  </si>
  <si>
    <t>AC0001407</t>
  </si>
  <si>
    <t>FY2025 FT STEWART CPP</t>
  </si>
  <si>
    <t>AC0001408</t>
  </si>
  <si>
    <t>YCA FE Staff-Administration</t>
  </si>
  <si>
    <t>AC0001409</t>
  </si>
  <si>
    <t>YCA  FE CPP</t>
  </si>
  <si>
    <t>AC0001410</t>
  </si>
  <si>
    <t>FY 2025 Job Challenge Staff</t>
  </si>
  <si>
    <t>AC0001411</t>
  </si>
  <si>
    <t>FY 2025 JCA CPP</t>
  </si>
  <si>
    <t>AC0001412</t>
  </si>
  <si>
    <t>FY2025 GGTC BILLETING OPS</t>
  </si>
  <si>
    <t>AC0001413</t>
  </si>
  <si>
    <t>FY25 RTI BILLETING OPS</t>
  </si>
  <si>
    <t>AC0001414</t>
  </si>
  <si>
    <t>SAD 2025 Hurricane Helene</t>
  </si>
  <si>
    <t>AC0001415</t>
  </si>
  <si>
    <t>FY25 SAD Helene Debris Mission</t>
  </si>
  <si>
    <t>AC0001416</t>
  </si>
  <si>
    <t>SFY25 TROPICAL STORM DEBBY</t>
  </si>
  <si>
    <t>AC0001417</t>
  </si>
  <si>
    <t>SFY25 EMAC NC Hurricane Helene</t>
  </si>
  <si>
    <t>AC0001418</t>
  </si>
  <si>
    <t>SFY25 EMAC FL Hurricane Milton</t>
  </si>
  <si>
    <t>AC0001419</t>
  </si>
  <si>
    <t>FY25 YCA FT STEWART SUPPLIES</t>
  </si>
  <si>
    <t>AC0001420</t>
  </si>
  <si>
    <t>YCA FE Services</t>
  </si>
  <si>
    <t>AC0001421</t>
  </si>
  <si>
    <t>FY25 YCA FT STEWART EQUIP</t>
  </si>
  <si>
    <t>AC0001422</t>
  </si>
  <si>
    <t>FY 2025 JCA Equipment</t>
  </si>
  <si>
    <t>AC0001423</t>
  </si>
  <si>
    <t>FY25 YCA FT STEWART OUTREACH</t>
  </si>
  <si>
    <t>AC0001424</t>
  </si>
  <si>
    <t>FY25 YCA FT STEW TRAVEL/TRAN</t>
  </si>
  <si>
    <t>AC0001425</t>
  </si>
  <si>
    <t>YCA FE Transportation &amp; Travel</t>
  </si>
  <si>
    <t>AC0001426</t>
  </si>
  <si>
    <t>FY 2025 Transportation &amp;Travel</t>
  </si>
  <si>
    <t>AC0001427</t>
  </si>
  <si>
    <t>YCA  FE Supplies</t>
  </si>
  <si>
    <t>AC0001428</t>
  </si>
  <si>
    <t>FY25 YCA FT STEWART SERVICES</t>
  </si>
  <si>
    <t>AC0001429</t>
  </si>
  <si>
    <t>YCA  FE Clothing</t>
  </si>
  <si>
    <t>AC0001430</t>
  </si>
  <si>
    <t>FY 2025 JCA Supplies</t>
  </si>
  <si>
    <t>AC0001431</t>
  </si>
  <si>
    <t>O&amp;M02 224TH SRM P&amp;G</t>
  </si>
  <si>
    <t>AC0001432</t>
  </si>
  <si>
    <t>YCA FE Facility Requirements</t>
  </si>
  <si>
    <t>AC0001433</t>
  </si>
  <si>
    <t>FY25 YCA FT STEW REC EQUIP</t>
  </si>
  <si>
    <t>AC0001434</t>
  </si>
  <si>
    <t>FY2025 YCA JCA REC EQUIP</t>
  </si>
  <si>
    <t>AC0001435</t>
  </si>
  <si>
    <t>FY25 YCA FT STEW DINING OPS</t>
  </si>
  <si>
    <t>AC0001436</t>
  </si>
  <si>
    <t>FY 2025 JCA Dining Operations</t>
  </si>
  <si>
    <t>AC0001437</t>
  </si>
  <si>
    <t>YCA  FE Medical</t>
  </si>
  <si>
    <t>AC0001438</t>
  </si>
  <si>
    <t>YCA FE Dining Operations</t>
  </si>
  <si>
    <t>AC0001439</t>
  </si>
  <si>
    <t>FY 2025 JCA SERVICES</t>
  </si>
  <si>
    <t>AC0001440</t>
  </si>
  <si>
    <t>FY25 YCA FT STEW CLOTHING</t>
  </si>
  <si>
    <t>AC0001441</t>
  </si>
  <si>
    <t>FY 2025 JCA Clothing</t>
  </si>
  <si>
    <t>AC0001442</t>
  </si>
  <si>
    <t>FY25 YCA FT STEWART MEDICAL</t>
  </si>
  <si>
    <t>AC0001443</t>
  </si>
  <si>
    <t>FY25 YCA FT STEWART COMMO</t>
  </si>
  <si>
    <t>AC0001444</t>
  </si>
  <si>
    <t>YCA FE Equipment</t>
  </si>
  <si>
    <t>AC0001445</t>
  </si>
  <si>
    <t>FY 2025 Facility Requirement</t>
  </si>
  <si>
    <t>AC0001446</t>
  </si>
  <si>
    <t>FY25 YCA FT STEW FAC REQUIRM</t>
  </si>
  <si>
    <t>AC0001447</t>
  </si>
  <si>
    <t>SFY24 Ft. Gordon Renovation</t>
  </si>
  <si>
    <t>AC0001448</t>
  </si>
  <si>
    <t>FY 2024 JCA Security</t>
  </si>
  <si>
    <t>AC0001449</t>
  </si>
  <si>
    <t>SFY25 GSFIC Capital Proj-DOD52</t>
  </si>
  <si>
    <t>AC0001450</t>
  </si>
  <si>
    <t>131G56A1 - ENVR- OTHER COMPLIA</t>
  </si>
  <si>
    <t>AC0001451</t>
  </si>
  <si>
    <t>FY25 YCA FT STEW FURNISHINGS</t>
  </si>
  <si>
    <t>AC0001452</t>
  </si>
  <si>
    <t>FY25StarBase Transport &amp;Travel</t>
  </si>
  <si>
    <t>AC0001453</t>
  </si>
  <si>
    <t>Ft. Gordon MCCA - CONSTRUCTION</t>
  </si>
  <si>
    <t>AC0001454</t>
  </si>
  <si>
    <t>AMSCO132G76B7 ERVT Modern</t>
  </si>
  <si>
    <t>AC0001455</t>
  </si>
  <si>
    <t>AMSCO 132G76B1 Restoration</t>
  </si>
  <si>
    <t>AC0001456</t>
  </si>
  <si>
    <t>AMSCO 132G76B7 Modernization</t>
  </si>
  <si>
    <t>AC0001457</t>
  </si>
  <si>
    <t>131G79B0 Comprehensive Energ</t>
  </si>
  <si>
    <t>AC0001458</t>
  </si>
  <si>
    <t>132G76G1 Transient Training</t>
  </si>
  <si>
    <t>AC0001459</t>
  </si>
  <si>
    <t>AMSCO132G76B1 ERVT Restoration</t>
  </si>
  <si>
    <t>AC0001460</t>
  </si>
  <si>
    <t>AMSCO 132G76B1  Restoration</t>
  </si>
  <si>
    <t>AC0001461</t>
  </si>
  <si>
    <t>AMSCO132G76N1 ERVT Desing</t>
  </si>
  <si>
    <t>AC0001462</t>
  </si>
  <si>
    <t>FY25 YCA FT STEW COMPUTERS</t>
  </si>
  <si>
    <t>AC0001463</t>
  </si>
  <si>
    <t>FY 2025 JCA Computers</t>
  </si>
  <si>
    <t>AC0001464</t>
  </si>
  <si>
    <t>FY2025 STARBASE SUPPLIES</t>
  </si>
  <si>
    <t>AC0001465</t>
  </si>
  <si>
    <t>FY 2025 JCA Communications</t>
  </si>
  <si>
    <t>AC0001466</t>
  </si>
  <si>
    <t>FY25 STARBASE CONTRACT SERVICE</t>
  </si>
  <si>
    <t>AC0001467</t>
  </si>
  <si>
    <t>YCA  FE Computers</t>
  </si>
  <si>
    <t>AC0001468</t>
  </si>
  <si>
    <t>YCA  FE Outreach</t>
  </si>
  <si>
    <t>AC0001469</t>
  </si>
  <si>
    <t>FY 2025 JCA Recruiting</t>
  </si>
  <si>
    <t>AC0001470</t>
  </si>
  <si>
    <t>YCA  FE Communications</t>
  </si>
  <si>
    <t>AC0001471</t>
  </si>
  <si>
    <t>116th 100% Temp Utility Fac.</t>
  </si>
  <si>
    <t>AC0001472</t>
  </si>
  <si>
    <t>131G79A5 Spe Fac Inspection</t>
  </si>
  <si>
    <t>AC0001473</t>
  </si>
  <si>
    <t>132G7853 Eng Activity- Ele Sys</t>
  </si>
  <si>
    <t>AC0001474</t>
  </si>
  <si>
    <t>AMSCO 132G76L1 - R&amp;M Restorati</t>
  </si>
  <si>
    <t>AC0001475</t>
  </si>
  <si>
    <t>DOD-52 Major repair and Maint</t>
  </si>
  <si>
    <t>AC0001476</t>
  </si>
  <si>
    <t>AMSCO 132G76N1 Design</t>
  </si>
  <si>
    <t>AC0001477</t>
  </si>
  <si>
    <t>SFY25 GSFIC Site improvements</t>
  </si>
  <si>
    <t>AC0001478</t>
  </si>
  <si>
    <t>SSA EDP Maintenance</t>
  </si>
  <si>
    <t>AC0001479</t>
  </si>
  <si>
    <t>SSA Occupancy</t>
  </si>
  <si>
    <t>AC0001480</t>
  </si>
  <si>
    <t>SSA Personal Services</t>
  </si>
  <si>
    <t>AC0001481</t>
  </si>
  <si>
    <t>SSA Communications</t>
  </si>
  <si>
    <t>AC0001482</t>
  </si>
  <si>
    <t>SSA Equipment Rentals</t>
  </si>
  <si>
    <t>AC0001483</t>
  </si>
  <si>
    <t>SSA Equipment Purchase</t>
  </si>
  <si>
    <t>AC0001484</t>
  </si>
  <si>
    <t>SSA Supplies</t>
  </si>
  <si>
    <t>AC0001485</t>
  </si>
  <si>
    <t>SSA Misc</t>
  </si>
  <si>
    <t>AC0001486</t>
  </si>
  <si>
    <t>SSA Consultative Exam</t>
  </si>
  <si>
    <t>AC0001487</t>
  </si>
  <si>
    <t>SSA Medical Evidence</t>
  </si>
  <si>
    <t>AC0001488</t>
  </si>
  <si>
    <t>SSA Applicant Travel</t>
  </si>
  <si>
    <t>AC0001489</t>
  </si>
  <si>
    <t>SSA Contracted Costs</t>
  </si>
  <si>
    <t>AC0001490</t>
  </si>
  <si>
    <t>SSA DDS Travel</t>
  </si>
  <si>
    <t>AC0001491</t>
  </si>
  <si>
    <t>SSA Indirect</t>
  </si>
  <si>
    <t>AC0001492</t>
  </si>
  <si>
    <t>SSA EDP Equipment Purchase</t>
  </si>
  <si>
    <t>AC0001493</t>
  </si>
  <si>
    <t>Section 110 Administrative Expense</t>
  </si>
  <si>
    <t>AC0001494</t>
  </si>
  <si>
    <t>Section 110 Client Facing</t>
  </si>
  <si>
    <t>AC0001495</t>
  </si>
  <si>
    <t>Section 110 Case Services</t>
  </si>
  <si>
    <t>AC0001496</t>
  </si>
  <si>
    <t>Section 110 Indirect Cost</t>
  </si>
  <si>
    <t>AC0001497</t>
  </si>
  <si>
    <t>Section 110 Services to Group</t>
  </si>
  <si>
    <t>AC0001498</t>
  </si>
  <si>
    <t>Section 110 Randolph Sheppard Program</t>
  </si>
  <si>
    <t>AC0001499</t>
  </si>
  <si>
    <t>Section 110 CRP</t>
  </si>
  <si>
    <t>AC0001500</t>
  </si>
  <si>
    <t>Pre-Ets Required/Coordinated</t>
  </si>
  <si>
    <t>AC0001501</t>
  </si>
  <si>
    <t xml:space="preserve">Pre-Ets Authorized </t>
  </si>
  <si>
    <t>AC0001502</t>
  </si>
  <si>
    <t>Construction for CRP Purpose</t>
  </si>
  <si>
    <t>AC0001503</t>
  </si>
  <si>
    <t>VR Program Income</t>
  </si>
  <si>
    <t>AC0001504</t>
  </si>
  <si>
    <t>IL Program Income</t>
  </si>
  <si>
    <t>AC0001505</t>
  </si>
  <si>
    <t xml:space="preserve">OIB Program Income </t>
  </si>
  <si>
    <t>AC0001506</t>
  </si>
  <si>
    <t>SE Program Income</t>
  </si>
  <si>
    <t>AC0001507</t>
  </si>
  <si>
    <t xml:space="preserve">Supported Employment </t>
  </si>
  <si>
    <t>AC0001508</t>
  </si>
  <si>
    <t>SE Part A</t>
  </si>
  <si>
    <t>AC0001509</t>
  </si>
  <si>
    <t>SE Part B</t>
  </si>
  <si>
    <t>AC0001510</t>
  </si>
  <si>
    <t>State Funded Contracts</t>
  </si>
  <si>
    <t>AC0001511</t>
  </si>
  <si>
    <t>DIF SWTCIE</t>
  </si>
  <si>
    <t>AC0001512</t>
  </si>
  <si>
    <t>DIF SWTCIE Supplement</t>
  </si>
  <si>
    <t>AC0001513</t>
  </si>
  <si>
    <t xml:space="preserve">DIF SWTCIE Final </t>
  </si>
  <si>
    <t>AC0001514</t>
  </si>
  <si>
    <t>DIF P2P</t>
  </si>
  <si>
    <t>AC0001515</t>
  </si>
  <si>
    <t xml:space="preserve">State Non Match </t>
  </si>
  <si>
    <t>AC0001516</t>
  </si>
  <si>
    <t>Admin Holding Pool</t>
  </si>
  <si>
    <t>AC0001517</t>
  </si>
  <si>
    <t>DOE_366</t>
  </si>
  <si>
    <t>AC0001518</t>
  </si>
  <si>
    <t>DOE_685</t>
  </si>
  <si>
    <t>AC0001519</t>
  </si>
  <si>
    <t>DOE_569</t>
  </si>
  <si>
    <t>AC0001520</t>
  </si>
  <si>
    <t>DOE_844</t>
  </si>
  <si>
    <t>AC0001521</t>
  </si>
  <si>
    <t>DOE_673</t>
  </si>
  <si>
    <t>AC0001522</t>
  </si>
  <si>
    <t>DOE_30</t>
  </si>
  <si>
    <t>AC0001523</t>
  </si>
  <si>
    <t>DOE_576</t>
  </si>
  <si>
    <t>AC0001524</t>
  </si>
  <si>
    <t>DOE_739</t>
  </si>
  <si>
    <t>AC0001525</t>
  </si>
  <si>
    <t>DOE_746</t>
  </si>
  <si>
    <t>AC0001526</t>
  </si>
  <si>
    <t>DOE_731</t>
  </si>
  <si>
    <t>AC0001527</t>
  </si>
  <si>
    <t>DOE_796</t>
  </si>
  <si>
    <t>AC0001528</t>
  </si>
  <si>
    <t>DOE_804</t>
  </si>
  <si>
    <t>AC0001529</t>
  </si>
  <si>
    <t>DOE_811</t>
  </si>
  <si>
    <t>AC0001530</t>
  </si>
  <si>
    <t>DOE_841</t>
  </si>
  <si>
    <t>AC0001531</t>
  </si>
  <si>
    <t>DOE_674</t>
  </si>
  <si>
    <t>AC0001532</t>
  </si>
  <si>
    <t>DOE_736</t>
  </si>
  <si>
    <t>AC0001533</t>
  </si>
  <si>
    <t>DOE_37</t>
  </si>
  <si>
    <t>AC0001534</t>
  </si>
  <si>
    <t>DOE_813</t>
  </si>
  <si>
    <t>AC0001535</t>
  </si>
  <si>
    <t>DOE_39</t>
  </si>
  <si>
    <t>AC0001536</t>
  </si>
  <si>
    <t>DOE_819</t>
  </si>
  <si>
    <t>AC0001537</t>
  </si>
  <si>
    <t>DOE_712</t>
  </si>
  <si>
    <t>AC0001538</t>
  </si>
  <si>
    <t>DOE_625</t>
  </si>
  <si>
    <t>AC0001539</t>
  </si>
  <si>
    <t>DOE_734</t>
  </si>
  <si>
    <t>AC0001540</t>
  </si>
  <si>
    <t>DOE_184</t>
  </si>
  <si>
    <t>AC0001541</t>
  </si>
  <si>
    <t>DOE_425</t>
  </si>
  <si>
    <t>AC0001542</t>
  </si>
  <si>
    <t>DOE_578</t>
  </si>
  <si>
    <t>AC0001543</t>
  </si>
  <si>
    <t>DOE_55</t>
  </si>
  <si>
    <t>AC0001544</t>
  </si>
  <si>
    <t>DOE_565</t>
  </si>
  <si>
    <t>AC0001545</t>
  </si>
  <si>
    <t>DOE_681</t>
  </si>
  <si>
    <t>AC0001546</t>
  </si>
  <si>
    <t>DOE_743</t>
  </si>
  <si>
    <t>AC0001547</t>
  </si>
  <si>
    <t>DOE_740</t>
  </si>
  <si>
    <t>AC0001548</t>
  </si>
  <si>
    <t>DOE_670</t>
  </si>
  <si>
    <t>AC0001549</t>
  </si>
  <si>
    <t>DOE_742</t>
  </si>
  <si>
    <t>AC0001550</t>
  </si>
  <si>
    <t>DOE_744</t>
  </si>
  <si>
    <t>AC0001551</t>
  </si>
  <si>
    <t>DOE_741</t>
  </si>
  <si>
    <t>AC0001552</t>
  </si>
  <si>
    <t>DOE_728</t>
  </si>
  <si>
    <t>AC0001553</t>
  </si>
  <si>
    <t>DOE_721</t>
  </si>
  <si>
    <t>AC0001554</t>
  </si>
  <si>
    <t>DOE_849</t>
  </si>
  <si>
    <t>AC0001555</t>
  </si>
  <si>
    <t>DOE_729</t>
  </si>
  <si>
    <t>AC0001556</t>
  </si>
  <si>
    <t>DOE_730</t>
  </si>
  <si>
    <t>AC0001557</t>
  </si>
  <si>
    <t>DOE_745</t>
  </si>
  <si>
    <t>AC0001558</t>
  </si>
  <si>
    <t>DOE_769</t>
  </si>
  <si>
    <t>AC0001559</t>
  </si>
  <si>
    <t>DOE_752</t>
  </si>
  <si>
    <t>AC0001560</t>
  </si>
  <si>
    <t>DOE_753</t>
  </si>
  <si>
    <t>AC0001561</t>
  </si>
  <si>
    <t>DOE_754</t>
  </si>
  <si>
    <t>AC0001562</t>
  </si>
  <si>
    <t>DOE_755</t>
  </si>
  <si>
    <t>AC0001563</t>
  </si>
  <si>
    <t>DOE_710</t>
  </si>
  <si>
    <t>AC0001564</t>
  </si>
  <si>
    <t>DOE_370</t>
  </si>
  <si>
    <t>AC0001565</t>
  </si>
  <si>
    <t>DOE_365</t>
  </si>
  <si>
    <t>AC0001566</t>
  </si>
  <si>
    <t>DOE_846</t>
  </si>
  <si>
    <t>AC0001567</t>
  </si>
  <si>
    <t>DOE_596</t>
  </si>
  <si>
    <t>AC0001568</t>
  </si>
  <si>
    <t>DOE_620</t>
  </si>
  <si>
    <t>AC0001569</t>
  </si>
  <si>
    <t>DOE_658</t>
  </si>
  <si>
    <t>AC0001570</t>
  </si>
  <si>
    <t>DOE_706</t>
  </si>
  <si>
    <t>AC0001571</t>
  </si>
  <si>
    <t>DOE_127</t>
  </si>
  <si>
    <t>AC0001572</t>
  </si>
  <si>
    <t>DOE_676</t>
  </si>
  <si>
    <t>AC0001573</t>
  </si>
  <si>
    <t>DOE_677</t>
  </si>
  <si>
    <t>AC0001574</t>
  </si>
  <si>
    <t>DOE_571</t>
  </si>
  <si>
    <t>AC0001575</t>
  </si>
  <si>
    <t>DOE_859</t>
  </si>
  <si>
    <t>AC0001576</t>
  </si>
  <si>
    <t>DOE_799</t>
  </si>
  <si>
    <t>AC0001577</t>
  </si>
  <si>
    <t>DOE_834</t>
  </si>
  <si>
    <t>AC0001578</t>
  </si>
  <si>
    <t>DOE_829</t>
  </si>
  <si>
    <t>AC0001579</t>
  </si>
  <si>
    <t>DOE_794</t>
  </si>
  <si>
    <t>AC0001580</t>
  </si>
  <si>
    <t>DOE_788</t>
  </si>
  <si>
    <t>AC0001581</t>
  </si>
  <si>
    <t>DOE_789</t>
  </si>
  <si>
    <t>AC0001582</t>
  </si>
  <si>
    <t>DOE_810</t>
  </si>
  <si>
    <t>AC0001583</t>
  </si>
  <si>
    <t>DOE_802</t>
  </si>
  <si>
    <t>AC0001584</t>
  </si>
  <si>
    <t>DOE_852</t>
  </si>
  <si>
    <t>AC0001585</t>
  </si>
  <si>
    <t>DOE_809</t>
  </si>
  <si>
    <t>AC0001586</t>
  </si>
  <si>
    <t>DOE_851</t>
  </si>
  <si>
    <t>AC0001587</t>
  </si>
  <si>
    <t>DOE_801</t>
  </si>
  <si>
    <t>AC0001588</t>
  </si>
  <si>
    <t>DOE_805</t>
  </si>
  <si>
    <t>AC0001589</t>
  </si>
  <si>
    <t>DOE_806</t>
  </si>
  <si>
    <t>AC0001590</t>
  </si>
  <si>
    <t>DOE_807</t>
  </si>
  <si>
    <t>AC0001591</t>
  </si>
  <si>
    <t>DOE_808</t>
  </si>
  <si>
    <t>AC0001592</t>
  </si>
  <si>
    <t>DOE_832</t>
  </si>
  <si>
    <t>AC0001593</t>
  </si>
  <si>
    <t>DOE_756</t>
  </si>
  <si>
    <t>AC0001594</t>
  </si>
  <si>
    <t>DOE_845</t>
  </si>
  <si>
    <t>AC0001595</t>
  </si>
  <si>
    <t>DOE_837</t>
  </si>
  <si>
    <t>AC0001596</t>
  </si>
  <si>
    <t>DOE_772</t>
  </si>
  <si>
    <t>AC0001597</t>
  </si>
  <si>
    <t>DOE_747</t>
  </si>
  <si>
    <t>AC0001598</t>
  </si>
  <si>
    <t>DOE_760</t>
  </si>
  <si>
    <t>AC0001599</t>
  </si>
  <si>
    <t>DOE_787</t>
  </si>
  <si>
    <t>AC0001600</t>
  </si>
  <si>
    <t>DOE_763</t>
  </si>
  <si>
    <t>AC0001601</t>
  </si>
  <si>
    <t>DOE_765</t>
  </si>
  <si>
    <t>AC0001602</t>
  </si>
  <si>
    <t>DOE_773</t>
  </si>
  <si>
    <t>AC0001603</t>
  </si>
  <si>
    <t>DOE_767</t>
  </si>
  <si>
    <t>AC0001604</t>
  </si>
  <si>
    <t>DOE_786</t>
  </si>
  <si>
    <t>AC0001605</t>
  </si>
  <si>
    <t>DOE_812</t>
  </si>
  <si>
    <t>AC0001606</t>
  </si>
  <si>
    <t>DOE_792</t>
  </si>
  <si>
    <t>AC0001607</t>
  </si>
  <si>
    <t>DOE_800</t>
  </si>
  <si>
    <t>AC0001608</t>
  </si>
  <si>
    <t>DOE_793</t>
  </si>
  <si>
    <t>AC0001609</t>
  </si>
  <si>
    <t>DOE_857</t>
  </si>
  <si>
    <t>AC0001610</t>
  </si>
  <si>
    <t>DOE_815</t>
  </si>
  <si>
    <t>AC0001611</t>
  </si>
  <si>
    <t>DOE_847</t>
  </si>
  <si>
    <t>AC0001612</t>
  </si>
  <si>
    <t>DOE_818</t>
  </si>
  <si>
    <t>AC0001613</t>
  </si>
  <si>
    <t>DOE_848</t>
  </si>
  <si>
    <t>AC0001614</t>
  </si>
  <si>
    <t>DOE_838</t>
  </si>
  <si>
    <t>AC0001615</t>
  </si>
  <si>
    <t>DOE_833</t>
  </si>
  <si>
    <t>AC0001616</t>
  </si>
  <si>
    <t>DOE_850</t>
  </si>
  <si>
    <t>AC0001617</t>
  </si>
  <si>
    <t>DOE_830</t>
  </si>
  <si>
    <t>AC0001618</t>
  </si>
  <si>
    <t>DOE_831</t>
  </si>
  <si>
    <t>AC0001619</t>
  </si>
  <si>
    <t>DOE_803</t>
  </si>
  <si>
    <t>AC0001620</t>
  </si>
  <si>
    <t>DOE_795</t>
  </si>
  <si>
    <t>AC0001621</t>
  </si>
  <si>
    <t>DOE_867</t>
  </si>
  <si>
    <t>AC0001622</t>
  </si>
  <si>
    <t>DOE_860</t>
  </si>
  <si>
    <t>AC0001623</t>
  </si>
  <si>
    <t>DOE_862</t>
  </si>
  <si>
    <t>AC0001624</t>
  </si>
  <si>
    <t>DOE_870</t>
  </si>
  <si>
    <t>AC0001625</t>
  </si>
  <si>
    <t>DOE_863</t>
  </si>
  <si>
    <t>AC0001626</t>
  </si>
  <si>
    <t>DOE_868</t>
  </si>
  <si>
    <t>AC0001627</t>
  </si>
  <si>
    <t>DOE_125</t>
  </si>
  <si>
    <t>AC0001628</t>
  </si>
  <si>
    <t>DOE_865</t>
  </si>
  <si>
    <t>AC0001629</t>
  </si>
  <si>
    <t>DOE_144</t>
  </si>
  <si>
    <t>AC0001630</t>
  </si>
  <si>
    <t>DOE_302</t>
  </si>
  <si>
    <t>AC0001631</t>
  </si>
  <si>
    <t>DOE_340</t>
  </si>
  <si>
    <t>AC0001632</t>
  </si>
  <si>
    <t>DOE_631</t>
  </si>
  <si>
    <t>AC0001633</t>
  </si>
  <si>
    <t>DOE_632</t>
  </si>
  <si>
    <t>AC0001634</t>
  </si>
  <si>
    <t>DOE_291</t>
  </si>
  <si>
    <t>AC0001635</t>
  </si>
  <si>
    <t>DOE_300</t>
  </si>
  <si>
    <t>AC0001636</t>
  </si>
  <si>
    <t>DOE_858</t>
  </si>
  <si>
    <t>AC0001637</t>
  </si>
  <si>
    <t>DOE_825</t>
  </si>
  <si>
    <t>AC0001638</t>
  </si>
  <si>
    <t>DOE_827</t>
  </si>
  <si>
    <t>AC0001639</t>
  </si>
  <si>
    <t>DOE_843</t>
  </si>
  <si>
    <t>AC0001640</t>
  </si>
  <si>
    <t>DOE_836</t>
  </si>
  <si>
    <t>AC0001641</t>
  </si>
  <si>
    <t>DOE_303</t>
  </si>
  <si>
    <t>AC0001642</t>
  </si>
  <si>
    <t>DOE_304</t>
  </si>
  <si>
    <t>AC0001643</t>
  </si>
  <si>
    <t>DOE_310</t>
  </si>
  <si>
    <t>AC0001644</t>
  </si>
  <si>
    <t>DOE_311</t>
  </si>
  <si>
    <t>AC0001645</t>
  </si>
  <si>
    <t>DOE_314</t>
  </si>
  <si>
    <t>AC0001646</t>
  </si>
  <si>
    <t>DOE_512</t>
  </si>
  <si>
    <t>AC0001647</t>
  </si>
  <si>
    <t>DOE_592</t>
  </si>
  <si>
    <t>AC0001648</t>
  </si>
  <si>
    <t>DOE_737</t>
  </si>
  <si>
    <t>AC0001649</t>
  </si>
  <si>
    <t>DOE_797</t>
  </si>
  <si>
    <t>AC0001650</t>
  </si>
  <si>
    <t>DOE_856</t>
  </si>
  <si>
    <t>AC0001651</t>
  </si>
  <si>
    <t>DOE_161</t>
  </si>
  <si>
    <t>AC0001652</t>
  </si>
  <si>
    <t>DOE_345</t>
  </si>
  <si>
    <t>AC0001653</t>
  </si>
  <si>
    <t>DOE_517</t>
  </si>
  <si>
    <t>AC0001654</t>
  </si>
  <si>
    <t>DOE_543</t>
  </si>
  <si>
    <t>AC0001655</t>
  </si>
  <si>
    <t>DOE_655</t>
  </si>
  <si>
    <t>AC0001656</t>
  </si>
  <si>
    <t>DOE_703</t>
  </si>
  <si>
    <t>AC0001657</t>
  </si>
  <si>
    <t>DOE_705</t>
  </si>
  <si>
    <t>AC0001658</t>
  </si>
  <si>
    <t>DOE_733</t>
  </si>
  <si>
    <t>AC0001659</t>
  </si>
  <si>
    <t>DOE_738</t>
  </si>
  <si>
    <t>AC0001660</t>
  </si>
  <si>
    <t>DOE_864</t>
  </si>
  <si>
    <t>AC0001661</t>
  </si>
  <si>
    <t>DOE_869</t>
  </si>
  <si>
    <t>AC0001662</t>
  </si>
  <si>
    <t>DOE_367</t>
  </si>
  <si>
    <t>AC0001663</t>
  </si>
  <si>
    <t>DOE_137</t>
  </si>
  <si>
    <t>AC0001664</t>
  </si>
  <si>
    <t>DOE_726</t>
  </si>
  <si>
    <t>AC0001665</t>
  </si>
  <si>
    <t>DOE_821</t>
  </si>
  <si>
    <t>AC0001666</t>
  </si>
  <si>
    <t>DOE_224</t>
  </si>
  <si>
    <t>AC0001667</t>
  </si>
  <si>
    <t>DOE_725</t>
  </si>
  <si>
    <t>AC0001668</t>
  </si>
  <si>
    <t>MCCD DIRECT COST POOL</t>
  </si>
  <si>
    <t>AC0001669</t>
  </si>
  <si>
    <t>ACCOUNTING COST POOL</t>
  </si>
  <si>
    <t>AC0001670</t>
  </si>
  <si>
    <t>AC0001671</t>
  </si>
  <si>
    <t>One Georgia Authority MGMT Fee</t>
  </si>
  <si>
    <t>AC0001672</t>
  </si>
  <si>
    <t>GCSV - 22CAHGA001 (50/50)</t>
  </si>
  <si>
    <t>AC0001673</t>
  </si>
  <si>
    <t>Irma Admin</t>
  </si>
  <si>
    <t>AC0001674</t>
  </si>
  <si>
    <t>Irma Pass Thru</t>
  </si>
  <si>
    <t>AC0001675</t>
  </si>
  <si>
    <t>Hurricane Michael Admin</t>
  </si>
  <si>
    <t>AC0001676</t>
  </si>
  <si>
    <t>HPF SHPO Georgia - Admin</t>
  </si>
  <si>
    <t>AC0001677</t>
  </si>
  <si>
    <t>HPF SHPO Georgia - Pass Thru</t>
  </si>
  <si>
    <t>AC0001678</t>
  </si>
  <si>
    <t>CDBG-DR Multifamily-ADC Admin</t>
  </si>
  <si>
    <t>AC0001679</t>
  </si>
  <si>
    <t>CDBG-DR HRRP-ADC Admin</t>
  </si>
  <si>
    <t>AC0001680</t>
  </si>
  <si>
    <t>CDBG-DR HRRP-ADC Pass Thru</t>
  </si>
  <si>
    <t>AC0001681</t>
  </si>
  <si>
    <t>CDBG-DR Buyout-ADC Admin</t>
  </si>
  <si>
    <t>AC0001682</t>
  </si>
  <si>
    <t>CDBG-DR MIT Admin</t>
  </si>
  <si>
    <t>AC0001683</t>
  </si>
  <si>
    <t>CDBG-DR Infrastructure Admin</t>
  </si>
  <si>
    <t>AC0001684</t>
  </si>
  <si>
    <t>CDBG-DR Infrastructure Pass Thru</t>
  </si>
  <si>
    <t>AC0001685</t>
  </si>
  <si>
    <t>CDBG-MIT Infrastructure Admin</t>
  </si>
  <si>
    <t>AC0001686</t>
  </si>
  <si>
    <t>CDBG-MIT Infrastructure Pass Thru</t>
  </si>
  <si>
    <t>AC0001687</t>
  </si>
  <si>
    <t>CDBG-DR  Planning Pass Thru</t>
  </si>
  <si>
    <t>AC0001688</t>
  </si>
  <si>
    <t>CDBG DR HRRP ADC 18 Unmet Need Admin</t>
  </si>
  <si>
    <t>AC0001689</t>
  </si>
  <si>
    <t>CDBG DR HRRP ADC 18 Unmet Need Pass Thru</t>
  </si>
  <si>
    <t>AC0001690</t>
  </si>
  <si>
    <t>CDBG-DR MIT 17 Pass-Thru Planning Cost</t>
  </si>
  <si>
    <t>AC0001691</t>
  </si>
  <si>
    <t>CDBG-DR Infrastructure 18 Unme Admin</t>
  </si>
  <si>
    <t>AC0001692</t>
  </si>
  <si>
    <t>CDBG-DR Pass-Thru - Infastruct</t>
  </si>
  <si>
    <t>AC0001693</t>
  </si>
  <si>
    <t>CDBG-DR Small Business - 18 Admin</t>
  </si>
  <si>
    <t>AC0001694</t>
  </si>
  <si>
    <t>CDBG-DR WFD 18 Unmet Need - Admin</t>
  </si>
  <si>
    <t>AC0001695</t>
  </si>
  <si>
    <t>Coordinated Assessment - Planning</t>
  </si>
  <si>
    <t>AC0001696</t>
  </si>
  <si>
    <t>HUD - ESGP (ADMINISTRATION)</t>
  </si>
  <si>
    <t>AC0001697</t>
  </si>
  <si>
    <t>HUD - HOPWA (ADMINISTRATION)</t>
  </si>
  <si>
    <t>AC0001698</t>
  </si>
  <si>
    <t>Homeless Managment Info System</t>
  </si>
  <si>
    <t>AC0001699</t>
  </si>
  <si>
    <t>CoC - Coordinated Assessment</t>
  </si>
  <si>
    <t>AC0001700</t>
  </si>
  <si>
    <t>HUD-Section 811 PRA</t>
  </si>
  <si>
    <t>AC0001701</t>
  </si>
  <si>
    <t>HUD-Section 8 PRA (FY'13)</t>
  </si>
  <si>
    <t>AC0001702</t>
  </si>
  <si>
    <t>COVID - ESG</t>
  </si>
  <si>
    <t>AC0001703</t>
  </si>
  <si>
    <t>COVID - HOPWA</t>
  </si>
  <si>
    <t>AC0001704</t>
  </si>
  <si>
    <t>HTF ADMINISTRATIVE FEE</t>
  </si>
  <si>
    <t>AC0001705</t>
  </si>
  <si>
    <t>ARC T.A. FY23 Federal 100%</t>
  </si>
  <si>
    <t>AC0001706</t>
  </si>
  <si>
    <t>ARC T.A. FY23 Federal 50/50</t>
  </si>
  <si>
    <t>AC0001707</t>
  </si>
  <si>
    <t xml:space="preserve"> HCV Operations</t>
  </si>
  <si>
    <t>AC0001708</t>
  </si>
  <si>
    <t>EHV Operations - Admin</t>
  </si>
  <si>
    <t>AC0001709</t>
  </si>
  <si>
    <t>EHV Operations - Pass Thru</t>
  </si>
  <si>
    <t>AC0001710</t>
  </si>
  <si>
    <t>Stability Vouchers - Admin</t>
  </si>
  <si>
    <t>AC0001711</t>
  </si>
  <si>
    <t>Mainstream 5 Year Pass Thru</t>
  </si>
  <si>
    <t>AC0001712</t>
  </si>
  <si>
    <t>Mainstream 5 Year Admin</t>
  </si>
  <si>
    <t>AC0001713</t>
  </si>
  <si>
    <t>Stability Vouchers - Pass Thru</t>
  </si>
  <si>
    <t>AC0001714</t>
  </si>
  <si>
    <t>Ports-In Admin</t>
  </si>
  <si>
    <t>AC0001715</t>
  </si>
  <si>
    <t>Equity Revolving Ln FD -One GA</t>
  </si>
  <si>
    <t>AC0001716</t>
  </si>
  <si>
    <t>Agricultural Water Meterg -1GA</t>
  </si>
  <si>
    <t>AC0001717</t>
  </si>
  <si>
    <t>HTF Match</t>
  </si>
  <si>
    <t>AC0001718</t>
  </si>
  <si>
    <t>HMIS-Georgia Balance of State</t>
  </si>
  <si>
    <t>AC0001719</t>
  </si>
  <si>
    <t>HOPWA - PROJECT</t>
  </si>
  <si>
    <t>AC0001720</t>
  </si>
  <si>
    <t>COMM REVITALIZATION TAX DEDUCT</t>
  </si>
  <si>
    <t>AC0001721</t>
  </si>
  <si>
    <t>Region 10 District - Blakely</t>
  </si>
  <si>
    <t>AC0001722</t>
  </si>
  <si>
    <t>HTF-Administration HMIS Match</t>
  </si>
  <si>
    <t>AC0001723</t>
  </si>
  <si>
    <t>Region 12 District - Savannah</t>
  </si>
  <si>
    <t>AC0001724</t>
  </si>
  <si>
    <t>GCSV - 22CAHGA001 (100%)</t>
  </si>
  <si>
    <t>AC0001725</t>
  </si>
  <si>
    <t>Region 1 District - Rome</t>
  </si>
  <si>
    <t>AC0001726</t>
  </si>
  <si>
    <t>Region 2 District- Hoschton</t>
  </si>
  <si>
    <t>AC0001727</t>
  </si>
  <si>
    <t>Region 7 District - Kite</t>
  </si>
  <si>
    <t>AC0001728</t>
  </si>
  <si>
    <t>Region 9 District - Dublin</t>
  </si>
  <si>
    <t>AC0001729</t>
  </si>
  <si>
    <t>Regional Serv. - Off. Director</t>
  </si>
  <si>
    <t>AC0001730</t>
  </si>
  <si>
    <t>CDBG Grant Admin- 100% Federal</t>
  </si>
  <si>
    <t>AC0001731</t>
  </si>
  <si>
    <t>Region 8 District - Americus</t>
  </si>
  <si>
    <t>AC0001732</t>
  </si>
  <si>
    <t>ESG Technical Assistance</t>
  </si>
  <si>
    <t>AC0001733</t>
  </si>
  <si>
    <t>One Georgia- GOSA Student Ach</t>
  </si>
  <si>
    <t>AC0001734</t>
  </si>
  <si>
    <t>Special Purpose Projects</t>
  </si>
  <si>
    <t>AC0001735</t>
  </si>
  <si>
    <t>Centers of Innovation-1GA</t>
  </si>
  <si>
    <t>AC0001736</t>
  </si>
  <si>
    <t>Gov'r Defense Initiative</t>
  </si>
  <si>
    <t>AC0001737</t>
  </si>
  <si>
    <t>HCV Reserves</t>
  </si>
  <si>
    <t>AC0001738</t>
  </si>
  <si>
    <t>Edge Fund -One GA</t>
  </si>
  <si>
    <t>AC0001739</t>
  </si>
  <si>
    <t>Equity Fund -One Ga</t>
  </si>
  <si>
    <t>AC0001740</t>
  </si>
  <si>
    <t>Beach Renourishment Fund</t>
  </si>
  <si>
    <t>AC0001741</t>
  </si>
  <si>
    <t>AIRGeorgia Fund - One GA</t>
  </si>
  <si>
    <t>AC0001742</t>
  </si>
  <si>
    <t>Rural Innovation Fund - OneGA</t>
  </si>
  <si>
    <t>AC0001743</t>
  </si>
  <si>
    <t>CDBG-DR WFD 18 Unmet Need - Pass Thru</t>
  </si>
  <si>
    <t>AC0001744</t>
  </si>
  <si>
    <t>HMIS-Fulton</t>
  </si>
  <si>
    <t>AC0001745</t>
  </si>
  <si>
    <t>HMIS-DeKalb</t>
  </si>
  <si>
    <t>AC0001746</t>
  </si>
  <si>
    <t>Region 11 District - Dublin</t>
  </si>
  <si>
    <t>AC0001747</t>
  </si>
  <si>
    <t>Rural Workforce Housing Initiative</t>
  </si>
  <si>
    <t>AC0001748</t>
  </si>
  <si>
    <t>Rural Site Development</t>
  </si>
  <si>
    <t>AC0001749</t>
  </si>
  <si>
    <t>Housing Trust Fund - CoC Match</t>
  </si>
  <si>
    <t>AC0001750</t>
  </si>
  <si>
    <t>Housing Trust Fund - YHDP Match</t>
  </si>
  <si>
    <t>AC0001751</t>
  </si>
  <si>
    <t>Housing Trust Fund - Hsg Accountability Program</t>
  </si>
  <si>
    <t>AC0001752</t>
  </si>
  <si>
    <t>Landlord Incentive</t>
  </si>
  <si>
    <t>AC0001753</t>
  </si>
  <si>
    <t>Coordinated Assessment - Expansion</t>
  </si>
  <si>
    <t>AC0001754</t>
  </si>
  <si>
    <t>FFY24 HPF SHPO Georgia - Admin</t>
  </si>
  <si>
    <t>AC0001755</t>
  </si>
  <si>
    <t>HMIS-Balance of State (YHDP)</t>
  </si>
  <si>
    <t>AC0001756</t>
  </si>
  <si>
    <t>State Fiscal Recovery Broadban</t>
  </si>
  <si>
    <t>AC0001757</t>
  </si>
  <si>
    <t>Housing Trust Fund-CoC Match</t>
  </si>
  <si>
    <t>AC0001758</t>
  </si>
  <si>
    <t>Hurricane Michael Pass Thru</t>
  </si>
  <si>
    <t>AC0001759</t>
  </si>
  <si>
    <t>CDBG-DR Multifamily-ADC Pass Thru</t>
  </si>
  <si>
    <t>AC0001760</t>
  </si>
  <si>
    <t>CDBG-DR Buyout-ADC Pass Thru</t>
  </si>
  <si>
    <t>AC0001761</t>
  </si>
  <si>
    <t>CDBG-DR MIT Pass Thru</t>
  </si>
  <si>
    <t>AC0001762</t>
  </si>
  <si>
    <t>CDBG-DR  Planning Admin</t>
  </si>
  <si>
    <t>AC0001763</t>
  </si>
  <si>
    <t>CDBG-DR MIT 17 Admin Planning Cost</t>
  </si>
  <si>
    <t>AC0001764</t>
  </si>
  <si>
    <t>CDBG-DR Small Business - 18 Pass-Thru</t>
  </si>
  <si>
    <t>AC0001765</t>
  </si>
  <si>
    <t>Ports-In Pass thru</t>
  </si>
  <si>
    <t>AC0001766</t>
  </si>
  <si>
    <t>01-STATE PROJECTS</t>
  </si>
  <si>
    <t>AC0001767</t>
  </si>
  <si>
    <t>11000050-ADMINISTRATION &amp; TRAINING</t>
  </si>
  <si>
    <t>AC0001768</t>
  </si>
  <si>
    <t>10010044-BENEFITS FY20 Q1</t>
  </si>
  <si>
    <t>AC0001769</t>
  </si>
  <si>
    <t>10010165-FY23 UPL BENEFITS Q1 Q2</t>
  </si>
  <si>
    <t>AC0001770</t>
  </si>
  <si>
    <t>10010166-FY23 UPL Benefits Q3</t>
  </si>
  <si>
    <t>AC0001771</t>
  </si>
  <si>
    <t>10080064-PHE 6.2% MED BENEFT Pvt DSH FY22</t>
  </si>
  <si>
    <t>AC0001772</t>
  </si>
  <si>
    <t>10093064-COVID19 6.2 HosProviderFee FY22</t>
  </si>
  <si>
    <t>AC0001773</t>
  </si>
  <si>
    <t>10080044-NURSING HOME PROVIDER FEE FY20 Q1</t>
  </si>
  <si>
    <t>AC0001774</t>
  </si>
  <si>
    <t>10080066-PHE 5% MED BENEFT Pvt DSH FY23 Q3</t>
  </si>
  <si>
    <t>AC0001775</t>
  </si>
  <si>
    <t>10093044-HOSPITAL PROVIDER FEES FY20 Q1</t>
  </si>
  <si>
    <t>AC0001776</t>
  </si>
  <si>
    <t>19010066-MFP REG PHE 5% 23Q3</t>
  </si>
  <si>
    <t>AC0001777</t>
  </si>
  <si>
    <t>19970066-MFP SUPP PHE 5% 23Q3</t>
  </si>
  <si>
    <t>AC0001778</t>
  </si>
  <si>
    <t>10074044-Medicaid Benefits Private DSH FY20 Q1</t>
  </si>
  <si>
    <t>AC0001779</t>
  </si>
  <si>
    <t>25010044-CHIP BENEFITS FY20 Q1</t>
  </si>
  <si>
    <t>AC0001780</t>
  </si>
  <si>
    <t>01001002-GA. BD. FOR PHYSCIAN W/FORCE</t>
  </si>
  <si>
    <t>AC0001781</t>
  </si>
  <si>
    <t>01001004-STATE MEDICAL EXAMINERS</t>
  </si>
  <si>
    <t>AC0001782</t>
  </si>
  <si>
    <t>01001007-RURAL HEALTH SERVICES</t>
  </si>
  <si>
    <t>AC0001783</t>
  </si>
  <si>
    <t>12000215-Admin Overhead HFRD FFY21</t>
  </si>
  <si>
    <t>AC0001784</t>
  </si>
  <si>
    <t>12000220-Admin Overhead HFRD FFY23</t>
  </si>
  <si>
    <t>AC0001785</t>
  </si>
  <si>
    <t>12001206-FFY21  Operationa Indirect Sup</t>
  </si>
  <si>
    <t>AC0001786</t>
  </si>
  <si>
    <t>12000003-ORS 100% STATE</t>
  </si>
  <si>
    <t>AC0001787</t>
  </si>
  <si>
    <t>12501208-NLTC Direct Cost (Support Cost</t>
  </si>
  <si>
    <t>AC0001788</t>
  </si>
  <si>
    <t>01001012-Ga. Drugs &amp; Narcotics Agency</t>
  </si>
  <si>
    <t>AC0001789</t>
  </si>
  <si>
    <t>01001016-Georgia Board of Pharmacy</t>
  </si>
  <si>
    <t>AC0001790</t>
  </si>
  <si>
    <t>01001017-Georgia Board of Dentistry</t>
  </si>
  <si>
    <t>AC0001791</t>
  </si>
  <si>
    <t>12001921-America Rescue Plan Act</t>
  </si>
  <si>
    <t>AC0001792</t>
  </si>
  <si>
    <t>03-TOBACCO FUNDS</t>
  </si>
  <si>
    <t>AC0001793</t>
  </si>
  <si>
    <t>10070064-COVID 19 Medicaid RP 6.2% FY22</t>
  </si>
  <si>
    <t>AC0001794</t>
  </si>
  <si>
    <t>10010164-FY22 UPL BENEFITS</t>
  </si>
  <si>
    <t>AC0001795</t>
  </si>
  <si>
    <t>10010167-FY23 UPL Benefits Q4</t>
  </si>
  <si>
    <t>AC0001796</t>
  </si>
  <si>
    <t>10010168-FY24 UPL Benefits Q1</t>
  </si>
  <si>
    <t>AC0001797</t>
  </si>
  <si>
    <t>10010163-FY21 UPL BENEFITS</t>
  </si>
  <si>
    <t>AC0001798</t>
  </si>
  <si>
    <t>10093001-HOSPITAL PROVIDER FEES</t>
  </si>
  <si>
    <t>AC0001799</t>
  </si>
  <si>
    <t>10093002-HOSPITAL PROVIDER FEES</t>
  </si>
  <si>
    <t>AC0001800</t>
  </si>
  <si>
    <t>10010145-FY24 UPL Benefits Q2-Q4</t>
  </si>
  <si>
    <t>AC0001801</t>
  </si>
  <si>
    <t>10070065-COVID 19 Medicaid RP 6.2% FY23 Q1 Q2</t>
  </si>
  <si>
    <t>AC0001802</t>
  </si>
  <si>
    <t>11000006-100% ICTF-BC</t>
  </si>
  <si>
    <t>AC0001803</t>
  </si>
  <si>
    <t>10070042-MEDICAID BEEFITS RP-OTHER/FED FY18</t>
  </si>
  <si>
    <t>AC0001804</t>
  </si>
  <si>
    <t>10070043-MEDICAID BEEFITS RP-OTHER/FED FY19</t>
  </si>
  <si>
    <t>AC0001805</t>
  </si>
  <si>
    <t>10070045-MEDICAID BEEFITS RP-OTHER/FED FY24 Q2-Q4</t>
  </si>
  <si>
    <t>AC0001806</t>
  </si>
  <si>
    <t>10070066-PHE 5% MED BENEFT Pvt DSH FY23 Q3</t>
  </si>
  <si>
    <t>AC0001807</t>
  </si>
  <si>
    <t>10070068-PHE 1.5% Medicaid RP 24Q1</t>
  </si>
  <si>
    <t>AC0001808</t>
  </si>
  <si>
    <t>11000019-CSBME - CERIFICATION</t>
  </si>
  <si>
    <t>AC0001809</t>
  </si>
  <si>
    <t>10080001-Nursing HM Provider F Revenue</t>
  </si>
  <si>
    <t>AC0001810</t>
  </si>
  <si>
    <t>07EA2000-Type D - GBPW - Medical Schola</t>
  </si>
  <si>
    <t>AC0001811</t>
  </si>
  <si>
    <t>07EA3000-CBME - Composite Board Revenue</t>
  </si>
  <si>
    <t>AC0001812</t>
  </si>
  <si>
    <t>07108000-HFRD Revenue Collections</t>
  </si>
  <si>
    <t>AC0001813</t>
  </si>
  <si>
    <t>07PC6000-Pharmacy Revenue Collections</t>
  </si>
  <si>
    <t>AC0001814</t>
  </si>
  <si>
    <t>07PB1000-Dentistry  Revenue Collections</t>
  </si>
  <si>
    <t>AC0001815</t>
  </si>
  <si>
    <t>10010002-100% FEDERAL</t>
  </si>
  <si>
    <t>AC0001816</t>
  </si>
  <si>
    <t>21020067-CHIP ADMIN COVID19 23Q4</t>
  </si>
  <si>
    <t>AC0001817</t>
  </si>
  <si>
    <t>19000100-MONEY FOLLOW PERSON GRANT-LTC</t>
  </si>
  <si>
    <t>AC0001818</t>
  </si>
  <si>
    <t>1N040110-HITECH-90 HIT PLAN ARRA</t>
  </si>
  <si>
    <t>AC0001819</t>
  </si>
  <si>
    <t>11000100-DHR ADMINISTRATION 100% FED</t>
  </si>
  <si>
    <t>AC0001820</t>
  </si>
  <si>
    <t>12001210-HFRD Overhead 100% Admin</t>
  </si>
  <si>
    <t>AC0001821</t>
  </si>
  <si>
    <t>12001230-HFRD Oper Indirect Supp FFY 23</t>
  </si>
  <si>
    <t>AC0001822</t>
  </si>
  <si>
    <t>12001241-HFRD OperInd Supp 9/16-9/30/23</t>
  </si>
  <si>
    <t>AC0001823</t>
  </si>
  <si>
    <t>13501230-Medicare TitleXVIII FFY23</t>
  </si>
  <si>
    <t>AC0001824</t>
  </si>
  <si>
    <t>12501232-NLTC Program Surveyor FFY 23</t>
  </si>
  <si>
    <t>AC0001825</t>
  </si>
  <si>
    <t>10010063-COVID19 6.2% Benefits FY21</t>
  </si>
  <si>
    <t>AC0001826</t>
  </si>
  <si>
    <t>10010064-COVID19 6.2% Benefits FY22</t>
  </si>
  <si>
    <t>AC0001827</t>
  </si>
  <si>
    <t>10010065-COVID19 6.2% Benefits FY23</t>
  </si>
  <si>
    <t>AC0001828</t>
  </si>
  <si>
    <t>10010263-Hospital Contracts FY21</t>
  </si>
  <si>
    <t>AC0001829</t>
  </si>
  <si>
    <t>10010264-Hospital Contracts FY22</t>
  </si>
  <si>
    <t>AC0001830</t>
  </si>
  <si>
    <t>10010265-Hospital Contracts FY23 Q1-Q2</t>
  </si>
  <si>
    <t>AC0001831</t>
  </si>
  <si>
    <t>10010005-Qualified Individuals</t>
  </si>
  <si>
    <t>AC0001832</t>
  </si>
  <si>
    <t>1V303302-REFUNDS TITLE-V STIM</t>
  </si>
  <si>
    <t>AC0001833</t>
  </si>
  <si>
    <t>35050065-Federal Share Positive Adj FY23</t>
  </si>
  <si>
    <t>AC0001834</t>
  </si>
  <si>
    <t>10010039-BENEFITS FY15</t>
  </si>
  <si>
    <t>AC0001835</t>
  </si>
  <si>
    <t>10010040-BENEFITS FY16</t>
  </si>
  <si>
    <t>AC0001836</t>
  </si>
  <si>
    <t>10010141-UPL BENEFITS FY17</t>
  </si>
  <si>
    <t>AC0001837</t>
  </si>
  <si>
    <t>16010044-BALANCING INCENTIVE PAYMENT FY20 Q1</t>
  </si>
  <si>
    <t>AC0001838</t>
  </si>
  <si>
    <t>16010045-BALANCING INCENTIVE PAYMENT FY24 Q2-Q4</t>
  </si>
  <si>
    <t>AC0001839</t>
  </si>
  <si>
    <t>10010066-PHE 5% Benefits 23Q3</t>
  </si>
  <si>
    <t>AC0001840</t>
  </si>
  <si>
    <t>10010067-PHE 2.5% Benefits 23Q4</t>
  </si>
  <si>
    <t>AC0001841</t>
  </si>
  <si>
    <t>10010068-PHE 1.5% Benefits 24Q1</t>
  </si>
  <si>
    <t>AC0001842</t>
  </si>
  <si>
    <t>10080040-NURSING HOME PROVIDER FEE FY16</t>
  </si>
  <si>
    <t>AC0001843</t>
  </si>
  <si>
    <t>10080045-NURSING HOME PROVIDER FEE FY24 Q2-Q4</t>
  </si>
  <si>
    <t>AC0001844</t>
  </si>
  <si>
    <t>19010065-MFP REG COVID19 23Q2</t>
  </si>
  <si>
    <t>AC0001845</t>
  </si>
  <si>
    <t>19010040-MFP - BENEFITS ENHANCE</t>
  </si>
  <si>
    <t>AC0001846</t>
  </si>
  <si>
    <t>19010064-MFP REG COVID19 22Q2</t>
  </si>
  <si>
    <t>AC0001847</t>
  </si>
  <si>
    <t>19970063-MFP SUPP COVID19 21Q2</t>
  </si>
  <si>
    <t>AC0001848</t>
  </si>
  <si>
    <t>19970065-MFP SUPP COVID19 22Q2</t>
  </si>
  <si>
    <t>AC0001849</t>
  </si>
  <si>
    <t>19970064-MFP SUPP COVID19 22Q2</t>
  </si>
  <si>
    <t>AC0001850</t>
  </si>
  <si>
    <t>10010245-Hospital Contracts FY24 Q2-Q4</t>
  </si>
  <si>
    <t>AC0001851</t>
  </si>
  <si>
    <t>10050064-POSITIVE ADJUSTMENTS FY22</t>
  </si>
  <si>
    <t>AC0001852</t>
  </si>
  <si>
    <t>22010040-MIP BENEFITS FY16</t>
  </si>
  <si>
    <t>AC0001853</t>
  </si>
  <si>
    <t>10093045-HOSPITAL PROVIDER FEES FY24 Q2-Q4</t>
  </si>
  <si>
    <t>AC0001854</t>
  </si>
  <si>
    <t>35030040-Federal Share Cash Receipts FY16</t>
  </si>
  <si>
    <t>AC0001855</t>
  </si>
  <si>
    <t>21020068-CHIP ADMIN COVID19 24Q1</t>
  </si>
  <si>
    <t>AC0001856</t>
  </si>
  <si>
    <t>10070037-DSH FY13</t>
  </si>
  <si>
    <t>AC0001857</t>
  </si>
  <si>
    <t>10070041-DSH FY17</t>
  </si>
  <si>
    <t>AC0001858</t>
  </si>
  <si>
    <t>10070044-DSH FY20 Q1</t>
  </si>
  <si>
    <t>AC0001859</t>
  </si>
  <si>
    <t>10074063-DSH FY21</t>
  </si>
  <si>
    <t>AC0001860</t>
  </si>
  <si>
    <t>29020075-HHS FOR IES 75/25 (BOND)</t>
  </si>
  <si>
    <t>AC0001861</t>
  </si>
  <si>
    <t>29020090-HHS FOR IES 90/10 (BOND)</t>
  </si>
  <si>
    <t>AC0001862</t>
  </si>
  <si>
    <t>29075200-HHS FOR IES 100%/FED-75/25</t>
  </si>
  <si>
    <t>AC0001863</t>
  </si>
  <si>
    <t>29090200-HHS FOR IES 100%/FED-90/10</t>
  </si>
  <si>
    <t>AC0001864</t>
  </si>
  <si>
    <t>29090310-1115 Waiver IES 90/10</t>
  </si>
  <si>
    <t>AC0001865</t>
  </si>
  <si>
    <t>21018073-Peachcare</t>
  </si>
  <si>
    <t>AC0001866</t>
  </si>
  <si>
    <t>21020064-CHIP ADMIN COVID19 22Q2</t>
  </si>
  <si>
    <t>AC0001867</t>
  </si>
  <si>
    <t>29020175-HHS FOR IES 75/25 FED/STATE</t>
  </si>
  <si>
    <t>AC0001868</t>
  </si>
  <si>
    <t>29075210-HHS FOR IES 100%STATE-75/25</t>
  </si>
  <si>
    <t>AC0001869</t>
  </si>
  <si>
    <t>25010040-CHIP BENEFITS FY16</t>
  </si>
  <si>
    <t>AC0001870</t>
  </si>
  <si>
    <t>25050067-PHE 2.5% CHIPPosAdj/PayO 23Q4</t>
  </si>
  <si>
    <t>AC0001871</t>
  </si>
  <si>
    <t>14230000-Hlth Ctr Program 2022-2023</t>
  </si>
  <si>
    <t>AC0001872</t>
  </si>
  <si>
    <t>14240000-Health Center Program DCH 2024</t>
  </si>
  <si>
    <t>AC0001873</t>
  </si>
  <si>
    <t>14072022-CriticalAccessGrant FY 22-23</t>
  </si>
  <si>
    <t>AC0001874</t>
  </si>
  <si>
    <t>14072023-CriticalAccFLEXGrant FY23-24</t>
  </si>
  <si>
    <t>AC0001875</t>
  </si>
  <si>
    <t>14072024-CriticalAccFLEXGrant FY24-FY25</t>
  </si>
  <si>
    <t>AC0001876</t>
  </si>
  <si>
    <t>14080028-COVID-Critical Access Hospital</t>
  </si>
  <si>
    <t>AC0001877</t>
  </si>
  <si>
    <t>14080029-AmeResPlan-HealthCenterProg</t>
  </si>
  <si>
    <t>AC0001878</t>
  </si>
  <si>
    <t>14080031-ARP-Hlth Ctr Capital Support</t>
  </si>
  <si>
    <t>AC0001879</t>
  </si>
  <si>
    <t>14080033-ARP Health Ctr Cov-19 Vaccines</t>
  </si>
  <si>
    <t>AC0001880</t>
  </si>
  <si>
    <t>14042201-SORH HRSA Fed 2022</t>
  </si>
  <si>
    <t>AC0001881</t>
  </si>
  <si>
    <t>14042301-SORH HRSA Fed 2023</t>
  </si>
  <si>
    <t>AC0001882</t>
  </si>
  <si>
    <t>14042401-SORH HRSA Fed 2024</t>
  </si>
  <si>
    <t>AC0001883</t>
  </si>
  <si>
    <t>14020023-Primary Care Cooperation 23</t>
  </si>
  <si>
    <t>AC0001884</t>
  </si>
  <si>
    <t>14020024-Primary Care Cooperation 24</t>
  </si>
  <si>
    <t>AC0001885</t>
  </si>
  <si>
    <t>14080032-ARP PCO Loan Repayment</t>
  </si>
  <si>
    <t>AC0001886</t>
  </si>
  <si>
    <t>14080042-ARP PCO Loan Repayment FY24-25</t>
  </si>
  <si>
    <t>AC0001887</t>
  </si>
  <si>
    <t>14090023-SHIP 2022-2023</t>
  </si>
  <si>
    <t>AC0001888</t>
  </si>
  <si>
    <t>14090024-SHIP 2023-2024</t>
  </si>
  <si>
    <t>AC0001889</t>
  </si>
  <si>
    <t>12000219-Admin Overhead HFRD FFY22</t>
  </si>
  <si>
    <t>AC0001890</t>
  </si>
  <si>
    <t>12000217-Admin Overhead HFRD FFY22</t>
  </si>
  <si>
    <t>AC0001891</t>
  </si>
  <si>
    <t>21020065-CHIP ADMIN COVID FFY23</t>
  </si>
  <si>
    <t>AC0001892</t>
  </si>
  <si>
    <t>12000223-Admin Overhead HFRD FFY24</t>
  </si>
  <si>
    <t>AC0001893</t>
  </si>
  <si>
    <t>11000090-ADMINISTRATION &amp; TRAINING 90/1</t>
  </si>
  <si>
    <t>AC0001894</t>
  </si>
  <si>
    <t>11000R-ADMINISTRATION &amp; TRAINING</t>
  </si>
  <si>
    <t>AC0001895</t>
  </si>
  <si>
    <t>11008090-MMIS PAPD</t>
  </si>
  <si>
    <t>AC0001896</t>
  </si>
  <si>
    <t>11089090-Provider Module Project 90/10</t>
  </si>
  <si>
    <t>AC0001897</t>
  </si>
  <si>
    <t>29108090-Global Settlement - MEST Inter</t>
  </si>
  <si>
    <t>AC0001898</t>
  </si>
  <si>
    <t>11000290-Prior Year State Gen 90/10</t>
  </si>
  <si>
    <t>AC0001899</t>
  </si>
  <si>
    <t>11000075-ADMINISTRATION &amp; TRAINING 75/2</t>
  </si>
  <si>
    <t>AC0001900</t>
  </si>
  <si>
    <t>19071090-EASE Project</t>
  </si>
  <si>
    <t>AC0001901</t>
  </si>
  <si>
    <t>11012090-Pharmacy Benefit Mgmt</t>
  </si>
  <si>
    <t>AC0001902</t>
  </si>
  <si>
    <t>17300015-HCBS Admin Prior Yr State50/50</t>
  </si>
  <si>
    <t>AC0001903</t>
  </si>
  <si>
    <t>29400200-ACE 100% FEDERAL</t>
  </si>
  <si>
    <t>AC0001904</t>
  </si>
  <si>
    <t>11075075-Admin &amp; Training RSM</t>
  </si>
  <si>
    <t>AC0001905</t>
  </si>
  <si>
    <t>54009010-2020 MAPIR Implementation</t>
  </si>
  <si>
    <t>AC0001906</t>
  </si>
  <si>
    <t>11011090-Report Automation 90/10</t>
  </si>
  <si>
    <t>AC0001907</t>
  </si>
  <si>
    <t>12001209-FFY22/FY 23 Oper Indirect Sup</t>
  </si>
  <si>
    <t>AC0001908</t>
  </si>
  <si>
    <t>12001244-HFRD Operation Indirect Supp24</t>
  </si>
  <si>
    <t>AC0001909</t>
  </si>
  <si>
    <t>12001208-FFY22 Operational Indirect Sup</t>
  </si>
  <si>
    <t>AC0001910</t>
  </si>
  <si>
    <t>12501211-NLTC Program Surveyor FFY22</t>
  </si>
  <si>
    <t>AC0001911</t>
  </si>
  <si>
    <t>12501212-NLTC Direct Cost-Support Cost</t>
  </si>
  <si>
    <t>AC0001912</t>
  </si>
  <si>
    <t>12501210-NLTC Direct Cost-Support Cost</t>
  </si>
  <si>
    <t>AC0001913</t>
  </si>
  <si>
    <t>12501242-NLTC-ProgramSurveyorFFY24</t>
  </si>
  <si>
    <t>AC0001914</t>
  </si>
  <si>
    <t>12217002-2017 HOSPICE</t>
  </si>
  <si>
    <t>AC0001915</t>
  </si>
  <si>
    <t>12501231-NLTC Program Surveyor FFY 23</t>
  </si>
  <si>
    <t>AC0001916</t>
  </si>
  <si>
    <t>12001923-COVID 19 S&amp;C HFRD FFY 23</t>
  </si>
  <si>
    <t>AC0001917</t>
  </si>
  <si>
    <t>12290220-Mammography - MQSA - FY22</t>
  </si>
  <si>
    <t>AC0001918</t>
  </si>
  <si>
    <t>12290230-Mammography - MQSA - FY23</t>
  </si>
  <si>
    <t>AC0001919</t>
  </si>
  <si>
    <t>12212102-NLTC Hospice FFY2022</t>
  </si>
  <si>
    <t>AC0001920</t>
  </si>
  <si>
    <t>12501244-NLTC ProgramSurveyorHospice24</t>
  </si>
  <si>
    <t>AC0001921</t>
  </si>
  <si>
    <t>12141123-CLIA 100% FFY 23</t>
  </si>
  <si>
    <t>AC0001922</t>
  </si>
  <si>
    <t>12141223-CLIA Prog Supp &amp; Mgmt FFY 23</t>
  </si>
  <si>
    <t>AC0001923</t>
  </si>
  <si>
    <t>12241207-CLIA Program Support &amp; Mgmt 23</t>
  </si>
  <si>
    <t>AC0001924</t>
  </si>
  <si>
    <t>12341922-CLIA Survey FFY22</t>
  </si>
  <si>
    <t>AC0001925</t>
  </si>
  <si>
    <t>12141124-CLIA SupCostTrainLabSuvFFY24</t>
  </si>
  <si>
    <t>AC0001926</t>
  </si>
  <si>
    <t>12701205-LTC Direct Cost 2022 SuppCost</t>
  </si>
  <si>
    <t>AC0001927</t>
  </si>
  <si>
    <t>12701230-LTC Supp/MDS/Surv/Mgmt FFY 23</t>
  </si>
  <si>
    <t>AC0001928</t>
  </si>
  <si>
    <t>12711222-LTC Mgmt&amp;Program Staff FFY2022</t>
  </si>
  <si>
    <t>AC0001929</t>
  </si>
  <si>
    <t>12790022-HFRD CMP Nursing Home Penaltie</t>
  </si>
  <si>
    <t>AC0001930</t>
  </si>
  <si>
    <t>12790023-HFRD CMP Nursing Home CY 23</t>
  </si>
  <si>
    <t>AC0001931</t>
  </si>
  <si>
    <t>12790024-CivilMonetaryNHPenalties 2024</t>
  </si>
  <si>
    <t>AC0001932</t>
  </si>
  <si>
    <t>10010R-MEDICAID BENEFITS REGULAR PAYM</t>
  </si>
  <si>
    <t>AC0001933</t>
  </si>
  <si>
    <t>16010R-BALANCING INCENTIVE PAYMENT</t>
  </si>
  <si>
    <t>AC0001934</t>
  </si>
  <si>
    <t>19010R-MFP - BENEFITS</t>
  </si>
  <si>
    <t>AC0001935</t>
  </si>
  <si>
    <t>15010R-REG PAYMENT</t>
  </si>
  <si>
    <t>AC0001936</t>
  </si>
  <si>
    <t>12000R-DHR - SURVEY &amp; CERTIFICATION</t>
  </si>
  <si>
    <t>AC0001937</t>
  </si>
  <si>
    <t>19000R-MONEY FOLLOW PERSON GRANT-LTC</t>
  </si>
  <si>
    <t>AC0001938</t>
  </si>
  <si>
    <t>21000R-CHIP - ADMIN. &amp; TRAINING</t>
  </si>
  <si>
    <t>AC0001939</t>
  </si>
  <si>
    <t>1N040R-HITECH-90 SMHP ARRA TITLE IV</t>
  </si>
  <si>
    <t>AC0001940</t>
  </si>
  <si>
    <t>12001R-HFRD Operational Indirect Supp</t>
  </si>
  <si>
    <t>AC0001941</t>
  </si>
  <si>
    <t>12501R-Non LTC Survey &amp; Support</t>
  </si>
  <si>
    <t>AC0001942</t>
  </si>
  <si>
    <t>12511R-Non LTC Mgmt &amp; Prog Staff Supp</t>
  </si>
  <si>
    <t>AC0001943</t>
  </si>
  <si>
    <t>12218R-NLTC 2018 HOSPICE</t>
  </si>
  <si>
    <t>AC0001944</t>
  </si>
  <si>
    <t>12141R-Clinical Lab Improvement</t>
  </si>
  <si>
    <t>AC0001945</t>
  </si>
  <si>
    <t>12001919-COVID-19</t>
  </si>
  <si>
    <t>AC0001946</t>
  </si>
  <si>
    <t>29105050-50/50 Global Settlement</t>
  </si>
  <si>
    <t>AC0001947</t>
  </si>
  <si>
    <t>29300050-M &amp; S RAC Fees</t>
  </si>
  <si>
    <t>AC0001948</t>
  </si>
  <si>
    <t>21020062-CHIP ADMINISTRATION COVID-19</t>
  </si>
  <si>
    <t>AC0001949</t>
  </si>
  <si>
    <t>29020150-HHS FOR IES 50/50 FED/STATE</t>
  </si>
  <si>
    <t>AC0001950</t>
  </si>
  <si>
    <t>29020200-HHS FOR IES 100% /FED</t>
  </si>
  <si>
    <t>AC0001951</t>
  </si>
  <si>
    <t>29090210-HHS FOR IES100% STATE-90/10</t>
  </si>
  <si>
    <t>AC0001952</t>
  </si>
  <si>
    <t>21020063-CHIP ADMIN COVID19 21Q2</t>
  </si>
  <si>
    <t>AC0001953</t>
  </si>
  <si>
    <t>21020073-CHIP ADMINISTRATION</t>
  </si>
  <si>
    <t>AC0001954</t>
  </si>
  <si>
    <t>29400050-ACE - 2013 50/50</t>
  </si>
  <si>
    <t>AC0001955</t>
  </si>
  <si>
    <t>11004090-MITA PMO 90/10</t>
  </si>
  <si>
    <t>AC0001956</t>
  </si>
  <si>
    <t>11065090-TPL Vendor Procurement</t>
  </si>
  <si>
    <t>AC0001957</t>
  </si>
  <si>
    <t>11090050-All Payer Claims 50/50</t>
  </si>
  <si>
    <t>AC0001958</t>
  </si>
  <si>
    <t>29020190-HHS FOR IES 90/10 FED/STATE</t>
  </si>
  <si>
    <t>AC0001959</t>
  </si>
  <si>
    <t>11039175-Electronic Visit Verified75/25</t>
  </si>
  <si>
    <t>AC0001960</t>
  </si>
  <si>
    <t>11039200-PY Electronic Visit Ver 90/10</t>
  </si>
  <si>
    <t>AC0001961</t>
  </si>
  <si>
    <t>12501230-NLTC-Supp/Mgmt/Staff FFY 23</t>
  </si>
  <si>
    <t>AC0001962</t>
  </si>
  <si>
    <t>12701221-LTC Program Surveyor FFY2021</t>
  </si>
  <si>
    <t>AC0001963</t>
  </si>
  <si>
    <t>12701225-LTC Program Surveyor FFY2022</t>
  </si>
  <si>
    <t>AC0001964</t>
  </si>
  <si>
    <t>12000206-HFRD Overhead</t>
  </si>
  <si>
    <t>AC0001965</t>
  </si>
  <si>
    <t>12000207-HFRD Overhead</t>
  </si>
  <si>
    <t>AC0001966</t>
  </si>
  <si>
    <t>14060051-HRSA State Loan Repayment FY19</t>
  </si>
  <si>
    <t>AC0001967</t>
  </si>
  <si>
    <t>14072020-CriticalAccessGrant9119-83120</t>
  </si>
  <si>
    <t>AC0001968</t>
  </si>
  <si>
    <t>14072021-CriticalAccessGrantFY21-22</t>
  </si>
  <si>
    <t>AC0001969</t>
  </si>
  <si>
    <t>32020018-Criital Access Grant -  FLEX</t>
  </si>
  <si>
    <t>AC0001970</t>
  </si>
  <si>
    <t>32020019-CriticalAccessGrant 09.18-08.1</t>
  </si>
  <si>
    <t>AC0001971</t>
  </si>
  <si>
    <t>14030016-Health Ctr Cluster/Migrant Gra</t>
  </si>
  <si>
    <t>AC0001972</t>
  </si>
  <si>
    <t>14210000-Hlth Ctr Program NOA 2020-2021</t>
  </si>
  <si>
    <t>AC0001973</t>
  </si>
  <si>
    <t>14210004-HTN Hlth Ctr Clus Supp 20-21</t>
  </si>
  <si>
    <t>AC0001974</t>
  </si>
  <si>
    <t>14220000-Hlth Ctr Program NOA 2021-2022</t>
  </si>
  <si>
    <t>AC0001975</t>
  </si>
  <si>
    <t>14020020-2020 Primary Care Cooperative</t>
  </si>
  <si>
    <t>AC0001976</t>
  </si>
  <si>
    <t>14020021-Primary Care Cooperation</t>
  </si>
  <si>
    <t>AC0001977</t>
  </si>
  <si>
    <t>14020022-Primary Care Cooperation 22</t>
  </si>
  <si>
    <t>AC0001978</t>
  </si>
  <si>
    <t>14090022-SHIP 2021-2022</t>
  </si>
  <si>
    <t>AC0001979</t>
  </si>
  <si>
    <t>12000208-Admin Overhead HFRD FY 2018</t>
  </si>
  <si>
    <t>AC0001980</t>
  </si>
  <si>
    <t>12000209-Admin Overhead HFRD FY2019</t>
  </si>
  <si>
    <t>AC0001981</t>
  </si>
  <si>
    <t>1N050010-TEFT - GRANT</t>
  </si>
  <si>
    <t>AC0001982</t>
  </si>
  <si>
    <t>1N050013-TEFT - GRANT</t>
  </si>
  <si>
    <t>AC0001983</t>
  </si>
  <si>
    <t>12001203-HFRD Ops &amp; Indirect Sup FFY20</t>
  </si>
  <si>
    <t>AC0001984</t>
  </si>
  <si>
    <t>12001204-HFRD Ops&amp;IndSupportFFY20 Apr-</t>
  </si>
  <si>
    <t>AC0001985</t>
  </si>
  <si>
    <t>12001205-HFRD Oper Indirec Sup 419B5733</t>
  </si>
  <si>
    <t>AC0001986</t>
  </si>
  <si>
    <t>12001602-HFRD Operation &amp; Indirect Supp</t>
  </si>
  <si>
    <t>AC0001987</t>
  </si>
  <si>
    <t>12001603-HFRD Operations &amp; Indirect Sup</t>
  </si>
  <si>
    <t>AC0001988</t>
  </si>
  <si>
    <t>12001701-HFRD Ops &amp; Indirect Sup FY 17</t>
  </si>
  <si>
    <t>AC0001989</t>
  </si>
  <si>
    <t>12001902-HFRD Ops &amp; Indirect Sup FY 18</t>
  </si>
  <si>
    <t>AC0001990</t>
  </si>
  <si>
    <t>12001903-HFRD Ops &amp; Indirect Sup FFY20</t>
  </si>
  <si>
    <t>AC0001991</t>
  </si>
  <si>
    <t>12001207-FFY22 Operational Indirect Sup</t>
  </si>
  <si>
    <t>AC0001992</t>
  </si>
  <si>
    <t>12101205-HFRD FFY2022 Legal</t>
  </si>
  <si>
    <t>AC0001993</t>
  </si>
  <si>
    <t>12001231-HFRD Legal FFY 23</t>
  </si>
  <si>
    <t>AC0001994</t>
  </si>
  <si>
    <t>12141701-CLIA FFY 17</t>
  </si>
  <si>
    <t>AC0001995</t>
  </si>
  <si>
    <t>12241311-CLIA Prog Support &amp; Mgmt</t>
  </si>
  <si>
    <t>AC0001996</t>
  </si>
  <si>
    <t>12141402-CLIA Support Cost 2nd qtr.</t>
  </si>
  <si>
    <t>AC0001997</t>
  </si>
  <si>
    <t>21020066-CHIP ADMIN COVID19 23Q3</t>
  </si>
  <si>
    <t>AC0001998</t>
  </si>
  <si>
    <t>21000100-CHIP - ADMININSTRATION</t>
  </si>
  <si>
    <t>AC0001999</t>
  </si>
  <si>
    <t>12000211-Admin Overhead HFRD FY20</t>
  </si>
  <si>
    <t>AC0002000</t>
  </si>
  <si>
    <t>12000214-Admin Overhead HFRD FFY21</t>
  </si>
  <si>
    <t>AC0002001</t>
  </si>
  <si>
    <t>12000216-Admin Overhead HFRD FFY21</t>
  </si>
  <si>
    <t>AC0002002</t>
  </si>
  <si>
    <t>12001901-HFRD Ops &amp; Indirect Sup FY 18</t>
  </si>
  <si>
    <t>AC0002003</t>
  </si>
  <si>
    <t>13505601-100% Medicare</t>
  </si>
  <si>
    <t>AC0002004</t>
  </si>
  <si>
    <t>13505901-100% Medicare FFY19</t>
  </si>
  <si>
    <t>AC0002005</t>
  </si>
  <si>
    <t>13505221-NLTC Admin 100% Medicare XVIII</t>
  </si>
  <si>
    <t>AC0002006</t>
  </si>
  <si>
    <t>13505222-NLTC Admin 100% Medicare XVIII</t>
  </si>
  <si>
    <t>AC0002007</t>
  </si>
  <si>
    <t>12501802-NLTC Direct Support</t>
  </si>
  <si>
    <t>AC0002008</t>
  </si>
  <si>
    <t>12501209-NLTC Direct Cost- Support Cost</t>
  </si>
  <si>
    <t>AC0002009</t>
  </si>
  <si>
    <t>12501601-Non-LTC</t>
  </si>
  <si>
    <t>AC0002010</t>
  </si>
  <si>
    <t>12501804-NLTC Direct Support</t>
  </si>
  <si>
    <t>AC0002011</t>
  </si>
  <si>
    <t>12501902-NLTC Direct Support FFY19</t>
  </si>
  <si>
    <t>AC0002012</t>
  </si>
  <si>
    <t>12501203-Non-LTC DirSupFFY20 Apr-Jul</t>
  </si>
  <si>
    <t>AC0002013</t>
  </si>
  <si>
    <t>12501204-Non-LTC Direct Cost 4195750001</t>
  </si>
  <si>
    <t>AC0002014</t>
  </si>
  <si>
    <t>12501801-Non-LTC Survey</t>
  </si>
  <si>
    <t>AC0002015</t>
  </si>
  <si>
    <t>12501905-Non-LTC Survey FFY19</t>
  </si>
  <si>
    <t>AC0002016</t>
  </si>
  <si>
    <t>12501205-Non-LTC Survey FFY20</t>
  </si>
  <si>
    <t>AC0002017</t>
  </si>
  <si>
    <t>12501206-Non-LTCSurveyFFY20Apr-Jul</t>
  </si>
  <si>
    <t>AC0002018</t>
  </si>
  <si>
    <t>12501207-NLTC Program Surveyor</t>
  </si>
  <si>
    <t>AC0002019</t>
  </si>
  <si>
    <t>12511601-Non-LTC Mgmt &amp; Support</t>
  </si>
  <si>
    <t>AC0002020</t>
  </si>
  <si>
    <t>12511701-Non-LTC Mgmt &amp; Support</t>
  </si>
  <si>
    <t>AC0002021</t>
  </si>
  <si>
    <t>12511801-Non-LTC Mgmt &amp; Support</t>
  </si>
  <si>
    <t>AC0002022</t>
  </si>
  <si>
    <t>12511202-NLTC Mgmt/Program Staff FFY21</t>
  </si>
  <si>
    <t>AC0002023</t>
  </si>
  <si>
    <t>12511203-NLTC Mgmt/Program Staff FFY22</t>
  </si>
  <si>
    <t>AC0002024</t>
  </si>
  <si>
    <t>12216001-Hospice Impact FY 16</t>
  </si>
  <si>
    <t>AC0002025</t>
  </si>
  <si>
    <t>12217100-Hospice Impact 100% 2017</t>
  </si>
  <si>
    <t>AC0002026</t>
  </si>
  <si>
    <t>12218002-NLTC 2018 HOSPICE</t>
  </si>
  <si>
    <t>AC0002027</t>
  </si>
  <si>
    <t>12219100-Hospice Impact 100% FFY19</t>
  </si>
  <si>
    <t>AC0002028</t>
  </si>
  <si>
    <t>12212101-NLTC Hospice FFY2021</t>
  </si>
  <si>
    <t>AC0002029</t>
  </si>
  <si>
    <t>12141601-CLIA FFY 16</t>
  </si>
  <si>
    <t>AC0002030</t>
  </si>
  <si>
    <t>12141222-NLTC CLIA Direct Cost/SuppCost</t>
  </si>
  <si>
    <t>AC0002031</t>
  </si>
  <si>
    <t>12241202-CLIA Prg Sup &amp; Mgmt FFY 20</t>
  </si>
  <si>
    <t>AC0002032</t>
  </si>
  <si>
    <t>12241206-CLIA Program Support &amp; Mgmt 22</t>
  </si>
  <si>
    <t>AC0002033</t>
  </si>
  <si>
    <t>12141501-CLIA Support  FFY 15 (Qtr 2-4)</t>
  </si>
  <si>
    <t>AC0002034</t>
  </si>
  <si>
    <t>12341601-CLIA Lab Surveyor</t>
  </si>
  <si>
    <t>AC0002035</t>
  </si>
  <si>
    <t>12341801-FFY 18 CLIA Survey</t>
  </si>
  <si>
    <t>AC0002036</t>
  </si>
  <si>
    <t>12341901-CLIA Survey FFY19</t>
  </si>
  <si>
    <t>AC0002037</t>
  </si>
  <si>
    <t>12341920-CLIA Survey FFY20</t>
  </si>
  <si>
    <t>AC0002038</t>
  </si>
  <si>
    <t>12341921-CLIA Lab Surveyor</t>
  </si>
  <si>
    <t>AC0002039</t>
  </si>
  <si>
    <t>13505501-Direct  Support Cost</t>
  </si>
  <si>
    <t>AC0002040</t>
  </si>
  <si>
    <t>13505801-100% Medicare</t>
  </si>
  <si>
    <t>AC0002041</t>
  </si>
  <si>
    <t>12701801-LTC Survey</t>
  </si>
  <si>
    <t>AC0002042</t>
  </si>
  <si>
    <t>12701501-LTC Survey</t>
  </si>
  <si>
    <t>AC0002043</t>
  </si>
  <si>
    <t>12701902-LTC Direct Support FFY19</t>
  </si>
  <si>
    <t>AC0002044</t>
  </si>
  <si>
    <t>12701204-LTC Direct Cost (2021 SuppCost</t>
  </si>
  <si>
    <t>AC0002045</t>
  </si>
  <si>
    <t>12701918-LCT Direct Cost COVID PPE 2021</t>
  </si>
  <si>
    <t>AC0002046</t>
  </si>
  <si>
    <t>12701601-LTC</t>
  </si>
  <si>
    <t>AC0002047</t>
  </si>
  <si>
    <t>12701901-LTC Program Survey FFY19</t>
  </si>
  <si>
    <t>AC0002048</t>
  </si>
  <si>
    <t>12701201-LTC Program Survey FFY20</t>
  </si>
  <si>
    <t>AC0002049</t>
  </si>
  <si>
    <t>12721223-LTC Training FFY 2021</t>
  </si>
  <si>
    <t>AC0002050</t>
  </si>
  <si>
    <t>12711901-LTC Mgmt &amp; Prgr Staff FFY19</t>
  </si>
  <si>
    <t>AC0002051</t>
  </si>
  <si>
    <t>12721902-LTC Training FFY19</t>
  </si>
  <si>
    <t>AC0002052</t>
  </si>
  <si>
    <t>12711221-LTC Mgmt &amp;ProgramStaff FFY2021</t>
  </si>
  <si>
    <t>AC0002053</t>
  </si>
  <si>
    <t>12721222-LTC Training FFY2021</t>
  </si>
  <si>
    <t>AC0002054</t>
  </si>
  <si>
    <t>12701231-LTC Training FFY 23</t>
  </si>
  <si>
    <t>AC0002055</t>
  </si>
  <si>
    <t>11000003-100% STATE</t>
  </si>
  <si>
    <t>AC0002056</t>
  </si>
  <si>
    <t>10010062-COVID19 6.2% MAP Benefits FY20 Q2-Q4</t>
  </si>
  <si>
    <t>AC0002057</t>
  </si>
  <si>
    <t>19010063-MFP REG COVID19 21Q2</t>
  </si>
  <si>
    <t>AC0002058</t>
  </si>
  <si>
    <t>10030027-BENEFITS CASH RECEIPTS FY04 Q1-Q2</t>
  </si>
  <si>
    <t>AC0002059</t>
  </si>
  <si>
    <t>10030028-BENEFITS CASH RECEIPTS FY04 Q3-Q4</t>
  </si>
  <si>
    <t>AC0002060</t>
  </si>
  <si>
    <t>10030029-BENEFITS CASH RECEIPTS FY05</t>
  </si>
  <si>
    <t>AC0002061</t>
  </si>
  <si>
    <t>10030030-BENEFITS CASH RECEIPTS FY06</t>
  </si>
  <si>
    <t>AC0002062</t>
  </si>
  <si>
    <t>10030031-BENEFITS CASH RECEIPTS FY07</t>
  </si>
  <si>
    <t>AC0002063</t>
  </si>
  <si>
    <t>10030032-BENEFITS CASH RECEIPTSFY08</t>
  </si>
  <si>
    <t>AC0002064</t>
  </si>
  <si>
    <t>10030033-BENEFITS CASH RECEIPTS FY09</t>
  </si>
  <si>
    <t>AC0002065</t>
  </si>
  <si>
    <t>19010044-MFP - BENEFITS ENHANCE</t>
  </si>
  <si>
    <t>AC0002066</t>
  </si>
  <si>
    <t>19970043-MFP - BENEFITS REGULAR</t>
  </si>
  <si>
    <t>AC0002067</t>
  </si>
  <si>
    <t>22010062-COVID19 6.2 MCHIP Benefits FY20 Q2-Q4</t>
  </si>
  <si>
    <t>AC0002068</t>
  </si>
  <si>
    <t>10010140-UPL BENEFITS FY16</t>
  </si>
  <si>
    <t>AC0002069</t>
  </si>
  <si>
    <t>35050064-Federal Share Positive Adj FY22</t>
  </si>
  <si>
    <t>AC0002070</t>
  </si>
  <si>
    <t>10050043-POSITIVE ADJUSTMENTS FY19</t>
  </si>
  <si>
    <t>AC0002071</t>
  </si>
  <si>
    <t>10060063-COVID19 6.2 Recoupments FY21</t>
  </si>
  <si>
    <t>AC0002072</t>
  </si>
  <si>
    <t>22060063-COVID19 6.2 MCHIP Recoup FY21</t>
  </si>
  <si>
    <t>AC0002073</t>
  </si>
  <si>
    <t>10010042-BENEFITS FY18</t>
  </si>
  <si>
    <t>AC0002074</t>
  </si>
  <si>
    <t>1N022220-MIP INCENTIVE PAYMENT</t>
  </si>
  <si>
    <t>AC0002075</t>
  </si>
  <si>
    <t>35060063-Federal Share Negative Adj FY21</t>
  </si>
  <si>
    <t>AC0002076</t>
  </si>
  <si>
    <t>21017073-CHIP ADMINISTRATION</t>
  </si>
  <si>
    <t>AC0002077</t>
  </si>
  <si>
    <t>27600033-BACKGROUND CHECK PROG. fed/st</t>
  </si>
  <si>
    <t>AC0002078</t>
  </si>
  <si>
    <t>29020505-Receipt of TANF Funding - DHS</t>
  </si>
  <si>
    <t>AC0002079</t>
  </si>
  <si>
    <t>29020707-Receipt of Refugee Funding DHS</t>
  </si>
  <si>
    <t>AC0002080</t>
  </si>
  <si>
    <t>29020808-Receipt of DECAL Funding DHS DECAL</t>
  </si>
  <si>
    <t>AC0002081</t>
  </si>
  <si>
    <t>29020909-Receipt of WIC Funding - DPH</t>
  </si>
  <si>
    <t>AC0002082</t>
  </si>
  <si>
    <t>29020404-Receipt of SNAP Funding - DHS</t>
  </si>
  <si>
    <t>AC0002083</t>
  </si>
  <si>
    <t>25010062-COVID19 6.2 CHIP Benefits FY20 Q2-Q4</t>
  </si>
  <si>
    <t>AC0002084</t>
  </si>
  <si>
    <t>25050043-CHIP POSITIVE ADJUSTMENTS FY19</t>
  </si>
  <si>
    <t>AC0002085</t>
  </si>
  <si>
    <t>25060063-COVID19 6.2 CHIP Recoup 21</t>
  </si>
  <si>
    <t>AC0002086</t>
  </si>
  <si>
    <t>12001920-SHBP Cares Act</t>
  </si>
  <si>
    <t>AC0002087</t>
  </si>
  <si>
    <t>14135019-HlthCtrCluster-Migrant Gr FY19</t>
  </si>
  <si>
    <t>AC0002088</t>
  </si>
  <si>
    <t>14135020-HlthCluster NOA 2019-2020</t>
  </si>
  <si>
    <t>AC0002089</t>
  </si>
  <si>
    <t>14042101-SORH Fed 2021</t>
  </si>
  <si>
    <t>AC0002090</t>
  </si>
  <si>
    <t>11064200-BIP Administration  100% Fed</t>
  </si>
  <si>
    <t>AC0002091</t>
  </si>
  <si>
    <t>21019073-CHIP ADMINISTRATION</t>
  </si>
  <si>
    <t>AC0002092</t>
  </si>
  <si>
    <t>21015073-CHIP ADMINISTRATION</t>
  </si>
  <si>
    <t>AC0002093</t>
  </si>
  <si>
    <t>21016073-CHIP ADMINISTRATION</t>
  </si>
  <si>
    <t>AC0002094</t>
  </si>
  <si>
    <t>13505402-LTC Admin 100% 2nd</t>
  </si>
  <si>
    <t>AC0002095</t>
  </si>
  <si>
    <t>13505701-100% Medicare</t>
  </si>
  <si>
    <t>AC0002096</t>
  </si>
  <si>
    <t>12501422-NLTC Survey&amp;Certification 2nd</t>
  </si>
  <si>
    <t>AC0002097</t>
  </si>
  <si>
    <t>12501602-NLTC Program Surveyor</t>
  </si>
  <si>
    <t>AC0002098</t>
  </si>
  <si>
    <t>12290200-Mammagraphy - MQSQ - FY20</t>
  </si>
  <si>
    <t>AC0002099</t>
  </si>
  <si>
    <t>12290210-Mammography - MQSA - FY21</t>
  </si>
  <si>
    <t>AC0002100</t>
  </si>
  <si>
    <t>12218100-Hospice Impact 100% 2018</t>
  </si>
  <si>
    <t>AC0002101</t>
  </si>
  <si>
    <t>12212100-Hospice Impact 100% FFY20</t>
  </si>
  <si>
    <t>AC0002102</t>
  </si>
  <si>
    <t>12141801-CLIA FFY 18 Training</t>
  </si>
  <si>
    <t>AC0002103</t>
  </si>
  <si>
    <t>12141901-CLIA Training  FFY19</t>
  </si>
  <si>
    <t>AC0002104</t>
  </si>
  <si>
    <t>12141221-NLTC CLIA Direct Cost/SuppCost</t>
  </si>
  <si>
    <t>AC0002105</t>
  </si>
  <si>
    <t>12241702-CLIA Mgmt &amp; Support</t>
  </si>
  <si>
    <t>AC0002106</t>
  </si>
  <si>
    <t>12241802-CLIA Mgmt &amp; Support</t>
  </si>
  <si>
    <t>AC0002107</t>
  </si>
  <si>
    <t>13505201-100% Medicare FFY20</t>
  </si>
  <si>
    <t>AC0002108</t>
  </si>
  <si>
    <t>12701422-LTC Survey &amp; Certification 2nd</t>
  </si>
  <si>
    <t>AC0002109</t>
  </si>
  <si>
    <t>12701702-LTC direct Support</t>
  </si>
  <si>
    <t>AC0002110</t>
  </si>
  <si>
    <t>12711501-LTC Mgmt &amp; Support</t>
  </si>
  <si>
    <t>AC0002111</t>
  </si>
  <si>
    <t>12711701-LTC Management &amp; Program Staff</t>
  </si>
  <si>
    <t>AC0002112</t>
  </si>
  <si>
    <t>12711601-LTC Management &amp; Program Staff</t>
  </si>
  <si>
    <t>AC0002113</t>
  </si>
  <si>
    <t>12701914-COVID-19&amp;SC PPE 4195770001</t>
  </si>
  <si>
    <t>AC0002114</t>
  </si>
  <si>
    <t>12701916-COVID-19 S&amp;C Surveyors</t>
  </si>
  <si>
    <t>AC0002115</t>
  </si>
  <si>
    <t>11000060-Health Planning 60/40</t>
  </si>
  <si>
    <t>AC0002116</t>
  </si>
  <si>
    <t>11039190-Electronic Visit Verified90/10</t>
  </si>
  <si>
    <t>AC0002117</t>
  </si>
  <si>
    <t>11080090-CVO Credentialing</t>
  </si>
  <si>
    <t>AC0002118</t>
  </si>
  <si>
    <t>11090090-All Payer Claims 90/10</t>
  </si>
  <si>
    <t>AC0002119</t>
  </si>
  <si>
    <t>17300013-HCBS ARPA ADMIN 50/50</t>
  </si>
  <si>
    <t>AC0002120</t>
  </si>
  <si>
    <t>11056100-Sustain Interoperability (SHI)</t>
  </si>
  <si>
    <t>AC0002121</t>
  </si>
  <si>
    <t>11056890-Sustain Interoperability (SHI)</t>
  </si>
  <si>
    <t>AC0002122</t>
  </si>
  <si>
    <t>1N060025-HIT/MMIS-PAI</t>
  </si>
  <si>
    <t>AC0002123</t>
  </si>
  <si>
    <t>15010045-REFUGEE PAYMENT</t>
  </si>
  <si>
    <t>AC0002124</t>
  </si>
  <si>
    <t>15010064-REFUGEE PAYMENT</t>
  </si>
  <si>
    <t>AC0002125</t>
  </si>
  <si>
    <t>15010065-REFUGEE PAYMENT</t>
  </si>
  <si>
    <t>AC0002126</t>
  </si>
  <si>
    <t>15010066-PHE 5% FP POS ADJ 23Q3</t>
  </si>
  <si>
    <t>AC0002127</t>
  </si>
  <si>
    <t>15010067-PHE 2.5% REFUGEE PAYMENT</t>
  </si>
  <si>
    <t>AC0002128</t>
  </si>
  <si>
    <t>15010068-PHE 1.5% REFUGEE PAYMENT</t>
  </si>
  <si>
    <t>AC0002129</t>
  </si>
  <si>
    <t>55010066-Drug Rebate BCC</t>
  </si>
  <si>
    <t>AC0002130</t>
  </si>
  <si>
    <t>29020202-Receipt of SHINES Funding-DHS</t>
  </si>
  <si>
    <t>AC0002131</t>
  </si>
  <si>
    <t>29020408-Receipt of SNAP - ARP Funding</t>
  </si>
  <si>
    <t>AC0002132</t>
  </si>
  <si>
    <t>29020400-HHS FOR IES 100%/SNAP - DHS</t>
  </si>
  <si>
    <t>AC0002133</t>
  </si>
  <si>
    <t>29020500-HHS FOR IES 100%/TANF - DHS</t>
  </si>
  <si>
    <t>AC0002134</t>
  </si>
  <si>
    <t>29020303-Receipt of STARS Funding-DHS</t>
  </si>
  <si>
    <t>AC0002135</t>
  </si>
  <si>
    <t>36010066-Drug Rebate CHIP</t>
  </si>
  <si>
    <t>AC0002136</t>
  </si>
  <si>
    <t>12001904-HFRD Ops &amp; Indirect Sup FFY19</t>
  </si>
  <si>
    <t>AC0002137</t>
  </si>
  <si>
    <t>12501202-Non-LTC Dir Sup FFY20</t>
  </si>
  <si>
    <t>AC0002138</t>
  </si>
  <si>
    <t>12501903-Non-LTC Dir Sup FFY19</t>
  </si>
  <si>
    <t>AC0002139</t>
  </si>
  <si>
    <t>12290190-Mammography (MQSA) 2019</t>
  </si>
  <si>
    <t>AC0002140</t>
  </si>
  <si>
    <t>12511902-NLTC Mgmt &amp; Prg Sup FFY19</t>
  </si>
  <si>
    <t>AC0002141</t>
  </si>
  <si>
    <t>12241903-CLIA Prg Sup &amp; Mgmt FFY 19</t>
  </si>
  <si>
    <t>AC0002142</t>
  </si>
  <si>
    <t>10010003-100% OTHER</t>
  </si>
  <si>
    <t>AC0002143</t>
  </si>
  <si>
    <t>10010045-BENEFITS FY24 Q2-Q4</t>
  </si>
  <si>
    <t>AC0002144</t>
  </si>
  <si>
    <t>15060021-REFUGEE NEGATIVE ADJUSTMENT</t>
  </si>
  <si>
    <t>AC0002145</t>
  </si>
  <si>
    <t>15010033-REFUGEE PAYMENT</t>
  </si>
  <si>
    <t>AC0002146</t>
  </si>
  <si>
    <t>10071064-AMBULANCE FEES FY22</t>
  </si>
  <si>
    <t>AC0002147</t>
  </si>
  <si>
    <t>10071065-AMBULANCE FEES FY23 Q1-Q2</t>
  </si>
  <si>
    <t>AC0002148</t>
  </si>
  <si>
    <t>10071066-PHE 5% AMBULANCE FEES FY23 Q3</t>
  </si>
  <si>
    <t>AC0002149</t>
  </si>
  <si>
    <t>29020300-HHS FOR IES 100% /OTH-DHS</t>
  </si>
  <si>
    <t>AC0002150</t>
  </si>
  <si>
    <t>29021000-IES - DHS Site Support</t>
  </si>
  <si>
    <t>AC0002151</t>
  </si>
  <si>
    <t>29020600-HHS FOR IES 100%/LIHEAP - DHS</t>
  </si>
  <si>
    <t>AC0002152</t>
  </si>
  <si>
    <t>29020700-HHS FOR IES 100%/Refugee - DHS</t>
  </si>
  <si>
    <t>AC0002153</t>
  </si>
  <si>
    <t>29020800-HHS FOR IES 100%/ChildCare-DEC</t>
  </si>
  <si>
    <t>AC0002154</t>
  </si>
  <si>
    <t>29020810-HHS FOR IES 100% - Schedule H</t>
  </si>
  <si>
    <t>AC0002155</t>
  </si>
  <si>
    <t>29020900-HHS FOR IES 100%/WIC - DPH</t>
  </si>
  <si>
    <t>AC0002156</t>
  </si>
  <si>
    <t>29050210-HHS FOR IES 100% State-50/50</t>
  </si>
  <si>
    <t>AC0002157</t>
  </si>
  <si>
    <t>29075310-1115 Waiver IES 75/25</t>
  </si>
  <si>
    <t>AC0002158</t>
  </si>
  <si>
    <t>25010045-CHIP BENEFITS FY24 Q2-Q4</t>
  </si>
  <si>
    <t>AC0002159</t>
  </si>
  <si>
    <t>25010064-COVID19 6.2 CHIP Benefits FY22</t>
  </si>
  <si>
    <t>AC0002160</t>
  </si>
  <si>
    <t>25010065-COVID19 6.2 CHIP Benefits FY23 Q1-Q2</t>
  </si>
  <si>
    <t>AC0002161</t>
  </si>
  <si>
    <t>25010066-PHE 5% CHIP BENEFITS FY23 Q3</t>
  </si>
  <si>
    <t>AC0002162</t>
  </si>
  <si>
    <t>25010067-PHE 2.5% CHIP BENEFITS FY23 Q4</t>
  </si>
  <si>
    <t>AC0002163</t>
  </si>
  <si>
    <t>25010068-PHE 1.5% CHIP BENEFITS FY24 Q1</t>
  </si>
  <si>
    <t>AC0002164</t>
  </si>
  <si>
    <t>11000023-Nursing Home Sanctions</t>
  </si>
  <si>
    <t>AC0002165</t>
  </si>
  <si>
    <t>11080250-DBHDD 50/50</t>
  </si>
  <si>
    <t>AC0002166</t>
  </si>
  <si>
    <t>11090100-DBHDD-PRTF</t>
  </si>
  <si>
    <t>AC0002167</t>
  </si>
  <si>
    <t>29100016-Bd of Pharmacy Non-License Fee</t>
  </si>
  <si>
    <t>AC0002168</t>
  </si>
  <si>
    <t>29100017-Bd of Dentistry NonLicense Fee</t>
  </si>
  <si>
    <t>AC0002169</t>
  </si>
  <si>
    <t>10040063-HOSPITAL COST SETTLEMENTS FY21</t>
  </si>
  <si>
    <t>AC0002170</t>
  </si>
  <si>
    <t>12790020-HFRD Civil Monetary Penalties</t>
  </si>
  <si>
    <t>AC0002171</t>
  </si>
  <si>
    <t>10010001-100% STATE</t>
  </si>
  <si>
    <t>AC0002172</t>
  </si>
  <si>
    <t>26004047-Restricted Asset Forfeiture</t>
  </si>
  <si>
    <t>AC0002173</t>
  </si>
  <si>
    <t>29105000-100% OTHER T.GLOBAL SETTLEMENT</t>
  </si>
  <si>
    <t>AC0002174</t>
  </si>
  <si>
    <t>10076044-MISC. INCOME - SHORTFALL</t>
  </si>
  <si>
    <t>AC0002175</t>
  </si>
  <si>
    <t>10076046-MISC. INCOME - SHORTFALL</t>
  </si>
  <si>
    <t>AC0002176</t>
  </si>
  <si>
    <t>10076047-MISC. INCOME - SHORTFALL</t>
  </si>
  <si>
    <t>AC0002177</t>
  </si>
  <si>
    <t>29100030-CSBME Asset Forfeiture</t>
  </si>
  <si>
    <t>AC0002178</t>
  </si>
  <si>
    <t>12790005-HFRD Civil Monetary Penalties</t>
  </si>
  <si>
    <t>AC0002179</t>
  </si>
  <si>
    <t>29100020-D&amp;N Asset Forfeiture</t>
  </si>
  <si>
    <t>AC0002180</t>
  </si>
  <si>
    <t>29100015-Drugs &amp; Narcotics/NADDI</t>
  </si>
  <si>
    <t>AC0002181</t>
  </si>
  <si>
    <t>09200101-SHBP - Claims Payments</t>
  </si>
  <si>
    <t>AC0002182</t>
  </si>
  <si>
    <t>29100100-Provider Enrollment Rev</t>
  </si>
  <si>
    <t>AC0002183</t>
  </si>
  <si>
    <t>29105075-NOVASTIS/TRILEPT GLOBAL SET</t>
  </si>
  <si>
    <t>AC0002184</t>
  </si>
  <si>
    <t>12001922-ARPA Surge 100%</t>
  </si>
  <si>
    <t>AC0002185</t>
  </si>
  <si>
    <t>11000002-GBPW MISC INCOME</t>
  </si>
  <si>
    <t>AC0002186</t>
  </si>
  <si>
    <t>09099006-SHBP – Admin</t>
  </si>
  <si>
    <t>AC0002187</t>
  </si>
  <si>
    <t>30010045-Drug Rebate REG</t>
  </si>
  <si>
    <t>AC0002188</t>
  </si>
  <si>
    <t>30010064-Drug Rebate REG</t>
  </si>
  <si>
    <t>AC0002189</t>
  </si>
  <si>
    <t>30010065-Drug Rebate REG Covid Q2</t>
  </si>
  <si>
    <t>AC0002190</t>
  </si>
  <si>
    <t>30010066-Drug Rebate REG</t>
  </si>
  <si>
    <t>AC0002191</t>
  </si>
  <si>
    <t>30010067-Drug Rebate REG</t>
  </si>
  <si>
    <t>AC0002192</t>
  </si>
  <si>
    <t>30010068-Drug Rebate REG</t>
  </si>
  <si>
    <t>AC0002193</t>
  </si>
  <si>
    <t>30910045-Drug Rebate Family Planning</t>
  </si>
  <si>
    <t>AC0002194</t>
  </si>
  <si>
    <t>30910064-Drug Rebate Family Planning</t>
  </si>
  <si>
    <t>AC0002195</t>
  </si>
  <si>
    <t>30910065-Drug Rebate Family Planning</t>
  </si>
  <si>
    <t>AC0002196</t>
  </si>
  <si>
    <t>30910066-Drug Rebate Family Planning</t>
  </si>
  <si>
    <t>AC0002197</t>
  </si>
  <si>
    <t>30910067-Drug Rebate Family Planning</t>
  </si>
  <si>
    <t>AC0002198</t>
  </si>
  <si>
    <t>30910068-Drug Rebate Family Planning</t>
  </si>
  <si>
    <t>AC0002199</t>
  </si>
  <si>
    <t>55010045-Drug Rebate BCC</t>
  </si>
  <si>
    <t>AC0002200</t>
  </si>
  <si>
    <t>55010064-Drug Rebate BCC </t>
  </si>
  <si>
    <t>AC0002201</t>
  </si>
  <si>
    <t>55010065-Drug Rebate BCC COVID</t>
  </si>
  <si>
    <t>AC0002202</t>
  </si>
  <si>
    <t>55010067-Drug Rebate BCC </t>
  </si>
  <si>
    <t>AC0002203</t>
  </si>
  <si>
    <t>55010068-Drug Rebate BCC</t>
  </si>
  <si>
    <t>AC0002204</t>
  </si>
  <si>
    <t>32010045-Drug Rebate MCHIP</t>
  </si>
  <si>
    <t>AC0002205</t>
  </si>
  <si>
    <t>32010064-Drug Rebate MCHIP</t>
  </si>
  <si>
    <t>AC0002206</t>
  </si>
  <si>
    <t>32010065-Drug Rebate MCHIP COVID Q2</t>
  </si>
  <si>
    <t>AC0002207</t>
  </si>
  <si>
    <t>32010066-Drug Rebate MCHIP</t>
  </si>
  <si>
    <t>AC0002208</t>
  </si>
  <si>
    <t>32010067-Drug Rebate MCHIP</t>
  </si>
  <si>
    <t>AC0002209</t>
  </si>
  <si>
    <t>32010068-Drug Rebate MCHIP</t>
  </si>
  <si>
    <t>AC0002210</t>
  </si>
  <si>
    <t>35010066-PHE 5% Benefits</t>
  </si>
  <si>
    <t>AC0002211</t>
  </si>
  <si>
    <t>36010045-Drug Rebate CHIP</t>
  </si>
  <si>
    <t>AC0002212</t>
  </si>
  <si>
    <t>36010064-Drug Rebate CHIP</t>
  </si>
  <si>
    <t>AC0002213</t>
  </si>
  <si>
    <t>36010065-Drug Rebate CHIP</t>
  </si>
  <si>
    <t>AC0002214</t>
  </si>
  <si>
    <t>36010067-Drug Rebate CHIP</t>
  </si>
  <si>
    <t>AC0002215</t>
  </si>
  <si>
    <t>36010068-Drug Rebate CHIP</t>
  </si>
  <si>
    <t>AC0002216</t>
  </si>
  <si>
    <t>19071100-EASE Project - SHBP</t>
  </si>
  <si>
    <t>AC0002217</t>
  </si>
  <si>
    <t>10074001-Med Benefits DSH 100% PY State</t>
  </si>
  <si>
    <t>AC0002218</t>
  </si>
  <si>
    <t>17300001-HCBS ARPA</t>
  </si>
  <si>
    <t>AC0002219</t>
  </si>
  <si>
    <t>10093066-PHE 5% NH Prov Fee 23Q3</t>
  </si>
  <si>
    <t>AC0002220</t>
  </si>
  <si>
    <t>10076033-MISC. INCOME - SHORTFALL</t>
  </si>
  <si>
    <t>AC0002221</t>
  </si>
  <si>
    <t>10076003-MISCELLANEOUS INCOME - SHORTF</t>
  </si>
  <si>
    <t>AC0002222</t>
  </si>
  <si>
    <t>10078044-HS&amp;R Penalty 20</t>
  </si>
  <si>
    <t>AC0002223</t>
  </si>
  <si>
    <t>10078043-HS&amp;R Penalty 19</t>
  </si>
  <si>
    <t>AC0002224</t>
  </si>
  <si>
    <t>11000200-Prior Year State Gen. Funds</t>
  </si>
  <si>
    <t>AC0002225</t>
  </si>
  <si>
    <t>29100031-CBSMB Law Enforcement</t>
  </si>
  <si>
    <t>AC0002226</t>
  </si>
  <si>
    <t>10007720-Public Safety Air Ambulan FY20</t>
  </si>
  <si>
    <t>AC0002227</t>
  </si>
  <si>
    <t>17300014-HCBS Admin Prior Yr State 100%</t>
  </si>
  <si>
    <t>AC0002228</t>
  </si>
  <si>
    <t>12000029-ORS MISC. INCOME</t>
  </si>
  <si>
    <t>AC0002229</t>
  </si>
  <si>
    <t>12001029-Health Planning</t>
  </si>
  <si>
    <t>AC0002230</t>
  </si>
  <si>
    <t>29100025-D&amp;N Prior Year (from SOS)</t>
  </si>
  <si>
    <t>AC0002231</t>
  </si>
  <si>
    <t>21024045-CHIP ADMINISTRATION</t>
  </si>
  <si>
    <t>AC0002232</t>
  </si>
  <si>
    <t>11001175-Skilled Medical Professionals</t>
  </si>
  <si>
    <t>AC0002233</t>
  </si>
  <si>
    <t>14230006-St Match Hlth Ctr 2022-2023</t>
  </si>
  <si>
    <t>AC0002234</t>
  </si>
  <si>
    <t>14240006-St Match Hlth Ctr 2023-2024</t>
  </si>
  <si>
    <t>AC0002235</t>
  </si>
  <si>
    <t>14042302-SORH HRSA State Match 23</t>
  </si>
  <si>
    <t>AC0002236</t>
  </si>
  <si>
    <t>14042402-SORH HRSA State Match 24</t>
  </si>
  <si>
    <t>AC0002237</t>
  </si>
  <si>
    <t>14525001-State Primary Care Offices</t>
  </si>
  <si>
    <t>AC0002238</t>
  </si>
  <si>
    <t>11010050-Revalidatoin 50/50</t>
  </si>
  <si>
    <t>AC0002239</t>
  </si>
  <si>
    <t>12001000-HFRD IndSupp 100%State</t>
  </si>
  <si>
    <t>AC0002240</t>
  </si>
  <si>
    <t>12501000-NLTC Surveyor 100% State</t>
  </si>
  <si>
    <t>AC0002241</t>
  </si>
  <si>
    <t>12290101-Mammography State 100%</t>
  </si>
  <si>
    <t>AC0002242</t>
  </si>
  <si>
    <t>12290231-Mammography - MQSA - FY24</t>
  </si>
  <si>
    <t>AC0002243</t>
  </si>
  <si>
    <t>12290241-MQSA for only 09/16-30/23</t>
  </si>
  <si>
    <t>AC0002244</t>
  </si>
  <si>
    <t>12290242-Mammography - MQSA - FFY24</t>
  </si>
  <si>
    <t>AC0002245</t>
  </si>
  <si>
    <t>12501241-NLTC-DirCost/MgmPrgStaffFFY24</t>
  </si>
  <si>
    <t>AC0002246</t>
  </si>
  <si>
    <t>12141000-CLIA Training 100% State</t>
  </si>
  <si>
    <t>AC0002247</t>
  </si>
  <si>
    <t>12141241-CLIA Prog Supp &amp; Mgmt FFY 24</t>
  </si>
  <si>
    <t>AC0002248</t>
  </si>
  <si>
    <t>12141242-CLIA Prg Sup &amp; Mgmt 9/16-30/23</t>
  </si>
  <si>
    <t>AC0002249</t>
  </si>
  <si>
    <t>12141324-CLIA ProgSuppMgmt 7/17-9/30/23</t>
  </si>
  <si>
    <t>AC0002250</t>
  </si>
  <si>
    <t>12241000-CLIA Mgmt &amp; Support 100% State</t>
  </si>
  <si>
    <t>AC0002251</t>
  </si>
  <si>
    <t>12341000-CLIA Surveyor 100% State</t>
  </si>
  <si>
    <t>AC0002252</t>
  </si>
  <si>
    <t>12701000-LTC Surveyor 100% State</t>
  </si>
  <si>
    <t>AC0002253</t>
  </si>
  <si>
    <t>12701242-LTC AdmMDS/Survey/MgmtFF2FY4</t>
  </si>
  <si>
    <t>AC0002254</t>
  </si>
  <si>
    <t>12701224-LTC Admin. MDS</t>
  </si>
  <si>
    <t>AC0002255</t>
  </si>
  <si>
    <t>12241501-CLIA  Prg &amp; Mgt FFY 15 Qtr 2-4</t>
  </si>
  <si>
    <t>AC0002256</t>
  </si>
  <si>
    <t>12241602-CLIA Program Support &amp; Mgmt</t>
  </si>
  <si>
    <t>AC0002257</t>
  </si>
  <si>
    <t>12341501-CLIA Surveyor FFY 15 (Qtr 2-4)</t>
  </si>
  <si>
    <t>AC0002258</t>
  </si>
  <si>
    <t>01001011-HITT</t>
  </si>
  <si>
    <t>AC0002259</t>
  </si>
  <si>
    <t>12701241-LTCSupportCost(Direct Cost) 24</t>
  </si>
  <si>
    <t>AC0002260</t>
  </si>
  <si>
    <t>29100008-Warner-Lambert Settlmt Prg Int</t>
  </si>
  <si>
    <t>AC0002261</t>
  </si>
  <si>
    <t>01001001-SHPA</t>
  </si>
  <si>
    <t>AC0002262</t>
  </si>
  <si>
    <t>12241601-CLIA Program Support &amp; Mgmt</t>
  </si>
  <si>
    <t>AC0002263</t>
  </si>
  <si>
    <t>12701202-LTC Direct Support FFY20</t>
  </si>
  <si>
    <t>AC0002264</t>
  </si>
  <si>
    <t>12701243-LTC TraningNoStaff FFY24</t>
  </si>
  <si>
    <t>AC0002265</t>
  </si>
  <si>
    <t>12141201-CLIA Training  FFY20</t>
  </si>
  <si>
    <t>AC0002266</t>
  </si>
  <si>
    <t>11000056-ACE CISS Fed/Other 50/50</t>
  </si>
  <si>
    <t>AC0002267</t>
  </si>
  <si>
    <t>12000022-HCFR -LTC COST POOL FFY10</t>
  </si>
  <si>
    <t>AC0002268</t>
  </si>
  <si>
    <t>12501501-Non-LTC Program Surveyor</t>
  </si>
  <si>
    <t>AC0002269</t>
  </si>
  <si>
    <t>12341701-FFY 17 CLIA Survey</t>
  </si>
  <si>
    <t>AC0002270</t>
  </si>
  <si>
    <t>12501301-NLTC Survey&amp;Certification 1st</t>
  </si>
  <si>
    <t>AC0002271</t>
  </si>
  <si>
    <t>12701301-LTC Survey &amp; Certification 1st</t>
  </si>
  <si>
    <t>AC0002272</t>
  </si>
  <si>
    <t>12341321-CLIA Lab Surveyor</t>
  </si>
  <si>
    <t>AC0002273</t>
  </si>
  <si>
    <t>12341422-CLIA Lab Surveyor</t>
  </si>
  <si>
    <t>AC0002274</t>
  </si>
  <si>
    <t>01001003-STATE MEDICAL ED. BD.</t>
  </si>
  <si>
    <t>AC0002275</t>
  </si>
  <si>
    <t>17300016-HCBS Admin Prior Yr State90/10</t>
  </si>
  <si>
    <t>AC0002276</t>
  </si>
  <si>
    <t>11049050-1115 Waiver 50/50</t>
  </si>
  <si>
    <t>AC0002277</t>
  </si>
  <si>
    <t>11049090-1115 Waiver 90/10</t>
  </si>
  <si>
    <t>AC0002278</t>
  </si>
  <si>
    <t>11000250-Prior Year State Gen. 50/50</t>
  </si>
  <si>
    <t>AC0002279</t>
  </si>
  <si>
    <t>12000221-HFRD Overhead 100% Admin-CAI</t>
  </si>
  <si>
    <t>AC0002280</t>
  </si>
  <si>
    <t>29020490-IES Modernization State 90/10</t>
  </si>
  <si>
    <t>AC0002281</t>
  </si>
  <si>
    <t>11015090-EDS Project - 90/10</t>
  </si>
  <si>
    <t>AC0002282</t>
  </si>
  <si>
    <t>29020050-HHS FOR IES 50/50 (BOND)</t>
  </si>
  <si>
    <t>AC0002283</t>
  </si>
  <si>
    <t>29020290-IES - 90/10 - State Reserve</t>
  </si>
  <si>
    <t>AC0002284</t>
  </si>
  <si>
    <t>29075300-HHS FOR IES 100%/OTH-DHS-75/25</t>
  </si>
  <si>
    <t>AC0002285</t>
  </si>
  <si>
    <t>29105090-Global Settlement</t>
  </si>
  <si>
    <t>AC0002286</t>
  </si>
  <si>
    <t>29020000-IES BOND - REVENUE ONLY</t>
  </si>
  <si>
    <t>AC0002287</t>
  </si>
  <si>
    <t>11089175-Claims Module Project 75/25</t>
  </si>
  <si>
    <t>AC0002288</t>
  </si>
  <si>
    <t>11089190-Claims Module Project 90/10</t>
  </si>
  <si>
    <t>AC0002289</t>
  </si>
  <si>
    <t>29189090-Global Settlement - Provider M</t>
  </si>
  <si>
    <t>AC0002290</t>
  </si>
  <si>
    <t>11007691-TPL HIPP 90/10</t>
  </si>
  <si>
    <t>AC0002291</t>
  </si>
  <si>
    <t>11049051-HIPP Pathways 50/50</t>
  </si>
  <si>
    <t>AC0002292</t>
  </si>
  <si>
    <t>11009090-ICD-10 HPPA PROJECT</t>
  </si>
  <si>
    <t>AC0002293</t>
  </si>
  <si>
    <t>11006050-Admin. &amp; Training 50/50</t>
  </si>
  <si>
    <t>AC0002294</t>
  </si>
  <si>
    <t>11006059-Prior Year Reserves 50/50</t>
  </si>
  <si>
    <t>AC0002295</t>
  </si>
  <si>
    <t>11064201-BIP - CBAY Admin 100% Fed</t>
  </si>
  <si>
    <t>AC0002296</t>
  </si>
  <si>
    <t>29400075-ACE - 75/25</t>
  </si>
  <si>
    <t>AC0002297</t>
  </si>
  <si>
    <t>21000090-CHIPRA Bonus 100% Rev Collect</t>
  </si>
  <si>
    <t>AC0002298</t>
  </si>
  <si>
    <t>11039275-PY Electronic Visit Ver 75/25</t>
  </si>
  <si>
    <t>AC0002299</t>
  </si>
  <si>
    <t>1N060010-HIT/MMIS-PAI</t>
  </si>
  <si>
    <t>AC0002300</t>
  </si>
  <si>
    <t>12701913-COVID-19 S&amp;C Surveyors</t>
  </si>
  <si>
    <t>AC0002301</t>
  </si>
  <si>
    <t>11006057-Certif Settlement (Phamacy)</t>
  </si>
  <si>
    <t>AC0002302</t>
  </si>
  <si>
    <t>11006058-Certification Settlement 75/25</t>
  </si>
  <si>
    <t>AC0002303</t>
  </si>
  <si>
    <t>11065075-TPL Vendor Procurement 75/25</t>
  </si>
  <si>
    <t>AC0002304</t>
  </si>
  <si>
    <t>11049100-1115 Waiver 100% FED</t>
  </si>
  <si>
    <t>AC0002305</t>
  </si>
  <si>
    <t>29050200-HHS FOR IES 100%/FED-50/50</t>
  </si>
  <si>
    <t>AC0002306</t>
  </si>
  <si>
    <t>1N040100-HITECH-90 HIT100%(O-AgcyMatch)</t>
  </si>
  <si>
    <t>AC0002307</t>
  </si>
  <si>
    <t>13501241-NLTC/LTC PrAdm100%MedFFY24</t>
  </si>
  <si>
    <t>AC0002308</t>
  </si>
  <si>
    <t>10030043-BENEFITS CASH RECEIPTS FY19</t>
  </si>
  <si>
    <t>AC0002309</t>
  </si>
  <si>
    <t>10030044-BENEFITS CASH RECEIPTS FY20 Q1</t>
  </si>
  <si>
    <t>AC0002310</t>
  </si>
  <si>
    <t>10030062-COVID19 6.2 MAP Cash Receipts FY20 Q2-Q4</t>
  </si>
  <si>
    <t>AC0002311</t>
  </si>
  <si>
    <t>10030063-COVID19 6.2 Cash Receipts FY21</t>
  </si>
  <si>
    <t>AC0002312</t>
  </si>
  <si>
    <t>10030064-COVID19 6.2 Cash Receipts FY22</t>
  </si>
  <si>
    <t>AC0002313</t>
  </si>
  <si>
    <t>10030065-COVID19 6.2 Cash Receipts FY23 Q1-Q2</t>
  </si>
  <si>
    <t>AC0002314</t>
  </si>
  <si>
    <t>10050045-POSITIVE ADJUSTMENTS FY24 Q2-Q4</t>
  </si>
  <si>
    <t>AC0002315</t>
  </si>
  <si>
    <t>10050065-POSITIVE ADJUSTMENTS FY23</t>
  </si>
  <si>
    <t>AC0002316</t>
  </si>
  <si>
    <t>10050066-PHE 5% Pos Adj/Payout FY23 Q3</t>
  </si>
  <si>
    <t>AC0002317</t>
  </si>
  <si>
    <t>10050067-PHE 2.5% Pos Adj/Payout FY23 Q4</t>
  </si>
  <si>
    <t>AC0002318</t>
  </si>
  <si>
    <t>10050068-PHE 1.5% Pos Adj/Payout 24Q1</t>
  </si>
  <si>
    <t>AC0002319</t>
  </si>
  <si>
    <t>10060043-NEGATIVE ADJUSTMENTS FY19</t>
  </si>
  <si>
    <t>AC0002320</t>
  </si>
  <si>
    <t>10060044-NEGATIVE ADJUSTMENTS FY20 Q1</t>
  </si>
  <si>
    <t>AC0002321</t>
  </si>
  <si>
    <t>10060062-COVID19 6.2 MAP Recoupments FY20 Q2-Q4</t>
  </si>
  <si>
    <t>AC0002322</t>
  </si>
  <si>
    <t>10060064-COVID19 6.2 Recoupments FY22</t>
  </si>
  <si>
    <t>AC0002323</t>
  </si>
  <si>
    <t>10060065-COVID19 6.2 Recoupments FY23 Q1-Q2</t>
  </si>
  <si>
    <t>AC0002324</t>
  </si>
  <si>
    <t>10060066-PHE 5% Recoupments 23Q3</t>
  </si>
  <si>
    <t>AC0002325</t>
  </si>
  <si>
    <t>10060067-PHE 2.5% Recoupments 23Q4</t>
  </si>
  <si>
    <t>AC0002326</t>
  </si>
  <si>
    <t>10031044-HCS CASH RECEIPTS FY20 Q1</t>
  </si>
  <si>
    <t>AC0002327</t>
  </si>
  <si>
    <t>10031062-HCS CASH RECEIPTS FY20 Q2-Q4</t>
  </si>
  <si>
    <t>AC0002328</t>
  </si>
  <si>
    <t>10040043-HOSPITAL COST SETTLEMENTS FY19</t>
  </si>
  <si>
    <t>AC0002329</t>
  </si>
  <si>
    <t>10040044-HOSPITAL COST SETTLEMENTS FY20 Q1</t>
  </si>
  <si>
    <t>AC0002330</t>
  </si>
  <si>
    <t>10040062-HOSPITAL COST SETTLEMENTS FY20 Q2-Q4</t>
  </si>
  <si>
    <t>AC0002331</t>
  </si>
  <si>
    <t>10060068-PHE 1.5% Recoupments 24Q1</t>
  </si>
  <si>
    <t>AC0002332</t>
  </si>
  <si>
    <t>10061044-HCS RECOUPS FY20 Q1</t>
  </si>
  <si>
    <t>AC0002333</t>
  </si>
  <si>
    <t>10061062-HCS RECOUPS FY20 Q2-Q4</t>
  </si>
  <si>
    <t>AC0002334</t>
  </si>
  <si>
    <t>10930044-FAMILY PLANNING REFUND</t>
  </si>
  <si>
    <t>AC0002335</t>
  </si>
  <si>
    <t>10930043-FAMILY PLANNING REFUND</t>
  </si>
  <si>
    <t>AC0002336</t>
  </si>
  <si>
    <t>10030045-BENEFITS CASH RECEIPTS FY24 Q2-Q4</t>
  </si>
  <si>
    <t>AC0002337</t>
  </si>
  <si>
    <t>10910065-COVID19 6.2 FP FY23 Q1 Q2</t>
  </si>
  <si>
    <t>AC0002338</t>
  </si>
  <si>
    <t>10960044-FAMILY PLANNING NEGATIVE ADJ</t>
  </si>
  <si>
    <t>AC0002339</t>
  </si>
  <si>
    <t>10061043-HCS RECOUPS FY19</t>
  </si>
  <si>
    <t>AC0002340</t>
  </si>
  <si>
    <t>10060045-NEGATIVE ADJUSTMENTS FY24 Q2-Q4</t>
  </si>
  <si>
    <t>AC0002341</t>
  </si>
  <si>
    <t>10050044-POSITIVE ADJUSTMENTS FY20 Q1</t>
  </si>
  <si>
    <t>AC0002342</t>
  </si>
  <si>
    <t>35030043-Federal Share Cash Receipts FY19</t>
  </si>
  <si>
    <t>AC0002343</t>
  </si>
  <si>
    <t>35030044-Federal Share Cash Receipts FY20 Q1</t>
  </si>
  <si>
    <t>AC0002344</t>
  </si>
  <si>
    <t>35030062-Federal Share Cash Receipts FY20 Q2-Q4</t>
  </si>
  <si>
    <t>AC0002345</t>
  </si>
  <si>
    <t>35030066-Federal Share Cash Receipts FY23 Q3</t>
  </si>
  <si>
    <t>AC0002346</t>
  </si>
  <si>
    <t>35030067-PHE 2.5% Cash Receipts 23Q4</t>
  </si>
  <si>
    <t>AC0002347</t>
  </si>
  <si>
    <t>35050043-Federal Share POSITIVE ADJ FY19</t>
  </si>
  <si>
    <t>AC0002348</t>
  </si>
  <si>
    <t>35050044-Federal Share POSITIVE ADJ FY20 Q1</t>
  </si>
  <si>
    <t>AC0002349</t>
  </si>
  <si>
    <t>35050062-Federal Share Positive Adj FY20 Q2-Q4</t>
  </si>
  <si>
    <t>AC0002350</t>
  </si>
  <si>
    <t>35051066-Federal Share PHE 5% EXCESS REFUND FY23 Q3</t>
  </si>
  <si>
    <t>AC0002351</t>
  </si>
  <si>
    <t>35051067-Federal Share PHE 2.5% EXCESS REFUND FY23 Q4</t>
  </si>
  <si>
    <t>AC0002352</t>
  </si>
  <si>
    <t>35060043-FEDERAL SHARE NEGATIVE ADJ FY19</t>
  </si>
  <si>
    <t>AC0002353</t>
  </si>
  <si>
    <t>35060044-FEDERAL SHARE NEGATIVE ADJ FY20 Q1</t>
  </si>
  <si>
    <t>AC0002354</t>
  </si>
  <si>
    <t>35060062-FEDERAL SHARE NEGATIVE ADJ FY20 Q2-Q4</t>
  </si>
  <si>
    <t>AC0002355</t>
  </si>
  <si>
    <t>19030043-MFP - REFUNDS ENHANCE</t>
  </si>
  <si>
    <t>AC0002356</t>
  </si>
  <si>
    <t>19030044-MFP - REFUNDS ENHANCE</t>
  </si>
  <si>
    <t>AC0002357</t>
  </si>
  <si>
    <t>19060044-MFP - NEGATIVE ADJUST ENHANCE</t>
  </si>
  <si>
    <t>AC0002358</t>
  </si>
  <si>
    <t>19060063-MFP NEG ADJ COVID19 21Q2</t>
  </si>
  <si>
    <t>AC0002359</t>
  </si>
  <si>
    <t>22050067-PHE 2.5% MCHIP PosAdj FY23 Q4</t>
  </si>
  <si>
    <t>AC0002360</t>
  </si>
  <si>
    <t>22060044-MCHIP NEGATIVE ADJUSTMENTS FY20 Q1</t>
  </si>
  <si>
    <t>AC0002361</t>
  </si>
  <si>
    <t>22060062-COVID19 6.2 MCHIP Recoupments FY20 Q2-Q4</t>
  </si>
  <si>
    <t>AC0002362</t>
  </si>
  <si>
    <t>45060062-COVID19 6.2 BCC Negative Adj FY20 Q2-Q4</t>
  </si>
  <si>
    <t>AC0002363</t>
  </si>
  <si>
    <t>22050045-MCHIP Positive Adjustments FY24Q2-Q4</t>
  </si>
  <si>
    <t>AC0002364</t>
  </si>
  <si>
    <t>45030062-COVID19 6.2 BCC Cash Receipts FY20 Q2-Q4</t>
  </si>
  <si>
    <t>AC0002365</t>
  </si>
  <si>
    <t>22010067-PHE 2.5% MCHIP Benefits 23Q4</t>
  </si>
  <si>
    <t>AC0002366</t>
  </si>
  <si>
    <t>22060043-MCHIP NEGATIVE ADJUSTMENTS FY19</t>
  </si>
  <si>
    <t>AC0002367</t>
  </si>
  <si>
    <t>22030044-MCHIP Cash Receipts FY20 Q1</t>
  </si>
  <si>
    <t>AC0002368</t>
  </si>
  <si>
    <t>45060044-BCC Negative Adj FY20 Q1</t>
  </si>
  <si>
    <t>AC0002369</t>
  </si>
  <si>
    <t>22010065-COVID19 6.2 MCHIP Benefits FY23 QQ1-Q2</t>
  </si>
  <si>
    <t>AC0002370</t>
  </si>
  <si>
    <t>22030062-COVID19 6.2 MCHIP Cash Reciept FY20 Q2-Q4</t>
  </si>
  <si>
    <t>AC0002371</t>
  </si>
  <si>
    <t>25060062-COVID19 6.2 CHIP Recoupments FY20 Q2-Q4</t>
  </si>
  <si>
    <t>AC0002372</t>
  </si>
  <si>
    <t>25060043-CHIP NEGATIVE ADJUSTMENTS FY19</t>
  </si>
  <si>
    <t>AC0002373</t>
  </si>
  <si>
    <t>25031044-CHIP HCS Cash Receipts FY20 Q1</t>
  </si>
  <si>
    <t>AC0002374</t>
  </si>
  <si>
    <t>25031062-CHIP HCS Cash Receipts FY20 Q2-Q4</t>
  </si>
  <si>
    <t>AC0002375</t>
  </si>
  <si>
    <t>25040044-CHIP HCS FY20 Q1</t>
  </si>
  <si>
    <t>AC0002376</t>
  </si>
  <si>
    <t>25040062-CHIP HCS FY20 Q2-Q4</t>
  </si>
  <si>
    <t>AC0002377</t>
  </si>
  <si>
    <t>25060044-CHIP NEGATIVE ADJUSTMENTS FY20 Q1</t>
  </si>
  <si>
    <t>AC0002378</t>
  </si>
  <si>
    <t>25061044-CHIP HCS RECOUPS FY20 Q1</t>
  </si>
  <si>
    <t>AC0002379</t>
  </si>
  <si>
    <t>25061062-CHIP HCS RECOUPS FY20 Q2-Q4</t>
  </si>
  <si>
    <t>AC0002380</t>
  </si>
  <si>
    <t>25040043-CHIP HCS FY19</t>
  </si>
  <si>
    <t>AC0002381</t>
  </si>
  <si>
    <t>25030044-CHIP BENEFITS Cash Receipts FY20 Q1</t>
  </si>
  <si>
    <t>AC0002382</t>
  </si>
  <si>
    <t>25030043-CHIP BENEFITS Cash Receipts FY19</t>
  </si>
  <si>
    <t>AC0002383</t>
  </si>
  <si>
    <t>25030062-COVID19 6.2 CHIP Cash Receipts FY20 Q2-Q4</t>
  </si>
  <si>
    <t>AC0002384</t>
  </si>
  <si>
    <t>25050064-COVID19 6.2 CHIPPosAdj FY22</t>
  </si>
  <si>
    <t>AC0002385</t>
  </si>
  <si>
    <t>25061043-CHIP HCS RECOUPS FY19</t>
  </si>
  <si>
    <t>AC0002386</t>
  </si>
  <si>
    <t>25060065-COVID19 6.2 CHIP Recoup FY23 Q1-Q2</t>
  </si>
  <si>
    <t>AC0002387</t>
  </si>
  <si>
    <t>10031063-HCS CASH RECEIPTS FY21</t>
  </si>
  <si>
    <t>AC0002388</t>
  </si>
  <si>
    <t>10061063-HCS RECOUPS FY21</t>
  </si>
  <si>
    <t>AC0002389</t>
  </si>
  <si>
    <t>10910064-COVID 19 FAM PLAN Logic 22Q2</t>
  </si>
  <si>
    <t>AC0002390</t>
  </si>
  <si>
    <t>10910066-PHE 5% FP FY23 Q3</t>
  </si>
  <si>
    <t>AC0002391</t>
  </si>
  <si>
    <t>10040001-HOSP. COST SETTLE 100% STATE</t>
  </si>
  <si>
    <t>AC0002392</t>
  </si>
  <si>
    <t>10930045-FAMILY PLANNING REFUND</t>
  </si>
  <si>
    <t>AC0002393</t>
  </si>
  <si>
    <t>10930063-COVID19 FP REFUND Logic 21Q2</t>
  </si>
  <si>
    <t>AC0002394</t>
  </si>
  <si>
    <t>10030038-BENEFITS CASH RECEIPTS FY14</t>
  </si>
  <si>
    <t>AC0002395</t>
  </si>
  <si>
    <t>10030039-BENEFITS CASH RECEIPTS FY15</t>
  </si>
  <si>
    <t>AC0002396</t>
  </si>
  <si>
    <t>10030040-BENEFITS CASH RECEIPTS FY16</t>
  </si>
  <si>
    <t>AC0002397</t>
  </si>
  <si>
    <t>10030041-BENEFITS CASH RECEIPTS FY17</t>
  </si>
  <si>
    <t>AC0002398</t>
  </si>
  <si>
    <t>10030042-BENEFITS CASH RECEIPTS FY18</t>
  </si>
  <si>
    <t>AC0002399</t>
  </si>
  <si>
    <t>10060040-NEGATIVE ADJUSTMENTS FY16</t>
  </si>
  <si>
    <t>AC0002400</t>
  </si>
  <si>
    <t>10060041-NEGATIVE ADJUSTMENTS FY17</t>
  </si>
  <si>
    <t>AC0002401</t>
  </si>
  <si>
    <t>10060042-NEGATIVE ADJUSTMENTS FY18</t>
  </si>
  <si>
    <t>AC0002402</t>
  </si>
  <si>
    <t>10960042-FAMILY PLANNING NEGATIVE ADJ</t>
  </si>
  <si>
    <t>AC0002403</t>
  </si>
  <si>
    <t>10030066-PHE 5% Cash Receipts 23Q3</t>
  </si>
  <si>
    <t>AC0002404</t>
  </si>
  <si>
    <t>10030068-PHE 1.5% Cash Receipts 24Q1</t>
  </si>
  <si>
    <t>AC0002405</t>
  </si>
  <si>
    <t>10930064-COVID19 FP REFUND Logic 22Q2</t>
  </si>
  <si>
    <t>AC0002406</t>
  </si>
  <si>
    <t>10960045-FAMILY PLANNING NEGATIVE ADJ</t>
  </si>
  <si>
    <t>AC0002407</t>
  </si>
  <si>
    <t>10960063-COVID19 FP NEG ADJ Logic 21Q2</t>
  </si>
  <si>
    <t>AC0002408</t>
  </si>
  <si>
    <t>10960064-COVID19 FP NEG ADJ Logic 22Q2</t>
  </si>
  <si>
    <t>AC0002409</t>
  </si>
  <si>
    <t>10040045-HOSPITAL COST SETTLEMENTS FY24 Q2-Q4</t>
  </si>
  <si>
    <t>AC0002410</t>
  </si>
  <si>
    <t>10061045-HCS RECOUPS FY24 Q2-Q4</t>
  </si>
  <si>
    <t>AC0002411</t>
  </si>
  <si>
    <t>35030063-Federal Share Cash Receipts FY21</t>
  </si>
  <si>
    <t>AC0002412</t>
  </si>
  <si>
    <t>35030064-Federal Share Cash Receipts FY22</t>
  </si>
  <si>
    <t>AC0002413</t>
  </si>
  <si>
    <t>22030063-COVID19 6.2 MCHIP Cash FY21</t>
  </si>
  <si>
    <t>AC0002414</t>
  </si>
  <si>
    <t>45060063-COVID19 6.2 BCC Negative Adj FY21</t>
  </si>
  <si>
    <t>AC0002415</t>
  </si>
  <si>
    <t>22010064-COVID19 6.2 MCHIP Benefits FY22</t>
  </si>
  <si>
    <t>AC0002416</t>
  </si>
  <si>
    <t>45030063-COVID19 6.2 BCC Receipts FY21</t>
  </si>
  <si>
    <t>AC0002417</t>
  </si>
  <si>
    <t>45050065-COVID19 6.2 BCCPosAd FY23</t>
  </si>
  <si>
    <t>AC0002418</t>
  </si>
  <si>
    <t>22030064-COVID19 6.2 MCHIP Cash FY22</t>
  </si>
  <si>
    <t>AC0002419</t>
  </si>
  <si>
    <t>22060041-MCHIP NEGATIVE ADJUSTMENTS FY17</t>
  </si>
  <si>
    <t>AC0002420</t>
  </si>
  <si>
    <t>22060042-MCHIP NEGATIVE ADJUSTMENTS FY18</t>
  </si>
  <si>
    <t>AC0002421</t>
  </si>
  <si>
    <t>22010068-PHE 1.5% MCHIP Benefits 24Q1</t>
  </si>
  <si>
    <t>AC0002422</t>
  </si>
  <si>
    <t>22010066-PHE 5% MCHIP Benefits FY23 Q3</t>
  </si>
  <si>
    <t>AC0002423</t>
  </si>
  <si>
    <t>25030063-COVID19 6.2 CHIP Cash Rec FY21</t>
  </si>
  <si>
    <t>AC0002424</t>
  </si>
  <si>
    <t>25031063-CHIP HCS Cash Receipt FY21</t>
  </si>
  <si>
    <t>AC0002425</t>
  </si>
  <si>
    <t>25040063-CHIP - HCS FY21</t>
  </si>
  <si>
    <t>AC0002426</t>
  </si>
  <si>
    <t>25050066-PHE 5% CHIP PosAdj FY23 Q3</t>
  </si>
  <si>
    <t>AC0002427</t>
  </si>
  <si>
    <t>25060064-COVID19 6.2 CHIP Recoup FY22</t>
  </si>
  <si>
    <t>AC0002428</t>
  </si>
  <si>
    <t>25061063-CHIP HCS RECOUPS FY21</t>
  </si>
  <si>
    <t>AC0002429</t>
  </si>
  <si>
    <t>25060040-CHIP NEGATIVE ADJUSTMENTS FY16</t>
  </si>
  <si>
    <t>AC0002430</t>
  </si>
  <si>
    <t>25060041-CHIP NEGATIVE ADJUSTMENTS FY17</t>
  </si>
  <si>
    <t>AC0002431</t>
  </si>
  <si>
    <t>25030064-COVID19 6.2 CHIP Cash Rec FY22</t>
  </si>
  <si>
    <t>AC0002432</t>
  </si>
  <si>
    <t>25050065-COVID19 6.2 CHIPPosAdj FY23 Q1-Q2</t>
  </si>
  <si>
    <t>AC0002433</t>
  </si>
  <si>
    <t>35060064-Federal Share Negative Adj FY22</t>
  </si>
  <si>
    <t>AC0002434</t>
  </si>
  <si>
    <t>10030067-PHE 2.5% Cash Receipts 23Q4</t>
  </si>
  <si>
    <t>AC0002435</t>
  </si>
  <si>
    <t>45050064-COVID19 6.2 BCCPosAdj FY22</t>
  </si>
  <si>
    <t>AC0002436</t>
  </si>
  <si>
    <t>10031064-HCS CASH RECEIPTS FY22</t>
  </si>
  <si>
    <t>AC0002437</t>
  </si>
  <si>
    <t>10040064-HOSPITAL COST SETTLEMENTS FY22</t>
  </si>
  <si>
    <t>AC0002438</t>
  </si>
  <si>
    <t>10061064-HCS RECOUPS FY22</t>
  </si>
  <si>
    <t>AC0002439</t>
  </si>
  <si>
    <t>10950064-COVID19 FP POS ADJ Logic 22Q2</t>
  </si>
  <si>
    <t>AC0002440</t>
  </si>
  <si>
    <t>10051064-COVID19 Excess Refund 6.2 FY22</t>
  </si>
  <si>
    <t>AC0002441</t>
  </si>
  <si>
    <t>10950065-COVID19 FP REFUND Logic 23Q2</t>
  </si>
  <si>
    <t>AC0002442</t>
  </si>
  <si>
    <t>10960065-COVID19 FP POS ADJ Logic 23Q2</t>
  </si>
  <si>
    <t>AC0002443</t>
  </si>
  <si>
    <t>10020064-COVID19 Void Checks FY22</t>
  </si>
  <si>
    <t>AC0002444</t>
  </si>
  <si>
    <t>45010064-COVID19 6.2 BCC Benefits FY22</t>
  </si>
  <si>
    <t>AC0002445</t>
  </si>
  <si>
    <t>45010065-COVID19 6.2 BCC Benefits FY23 Q1-Q2</t>
  </si>
  <si>
    <t>AC0002446</t>
  </si>
  <si>
    <t>45060064-COVID19 6.2 BCC Negative Adj FY22</t>
  </si>
  <si>
    <t>AC0002447</t>
  </si>
  <si>
    <t>45060065-COVID19 6.2 BCC Negative Adj FY23 Q1-Q2</t>
  </si>
  <si>
    <t>AC0002448</t>
  </si>
  <si>
    <t>10910045-FAMILY PLANNING</t>
  </si>
  <si>
    <t>AC0002449</t>
  </si>
  <si>
    <t>10910067-PHE 2.5% FP FY23 Q4</t>
  </si>
  <si>
    <t>AC0002450</t>
  </si>
  <si>
    <t>10930065-COVID 19 FAM PLAN Logic 23Q2</t>
  </si>
  <si>
    <t>AC0002451</t>
  </si>
  <si>
    <t>10930066-PHE 5% FAM PLAN 23Q3</t>
  </si>
  <si>
    <t>AC0002452</t>
  </si>
  <si>
    <t>10950066-PHE 5% FP REFUND 23Q3</t>
  </si>
  <si>
    <t>AC0002453</t>
  </si>
  <si>
    <t>16010001-BALANCING INCENT PYMT PAYMENTS</t>
  </si>
  <si>
    <t>AC0002454</t>
  </si>
  <si>
    <t>35010064-Federal Share  FY22</t>
  </si>
  <si>
    <t>AC0002455</t>
  </si>
  <si>
    <t>35010065-Federal Share FY23 Q1-Q2</t>
  </si>
  <si>
    <t>AC0002456</t>
  </si>
  <si>
    <t>35050063-Federal Share Positive Adj FY21</t>
  </si>
  <si>
    <t>AC0002457</t>
  </si>
  <si>
    <t>35060065-Federal Share Negative Adj FY23 Q1-Q2</t>
  </si>
  <si>
    <t>AC0002458</t>
  </si>
  <si>
    <t>19010068-MFP REG PHE 1.5% 24Q1</t>
  </si>
  <si>
    <t>AC0002459</t>
  </si>
  <si>
    <t>19050064-MFP POS ADJ COVID19 22Q2</t>
  </si>
  <si>
    <t>AC0002460</t>
  </si>
  <si>
    <t>19050065-MFP POS ADJ COVID19 23Q2</t>
  </si>
  <si>
    <t>AC0002461</t>
  </si>
  <si>
    <t>19060064-MFP NEG ADJ COVID19 22Q2</t>
  </si>
  <si>
    <t>AC0002462</t>
  </si>
  <si>
    <t>19010067-MFP REG PHE 2.5% 23Q4</t>
  </si>
  <si>
    <t>AC0002463</t>
  </si>
  <si>
    <t>22030066-PHE 5% MCHIP Cash Reeipt FY23 Q3</t>
  </si>
  <si>
    <t>AC0002464</t>
  </si>
  <si>
    <t>22050064-COVID19 6.2 MCHIP PosAdj FY22</t>
  </si>
  <si>
    <t>AC0002465</t>
  </si>
  <si>
    <t>22060064-COVID19 6.2 MCHIP Recoup FY22</t>
  </si>
  <si>
    <t>AC0002466</t>
  </si>
  <si>
    <t>22060066-PHE 5% MCHIP Recoup 23Q3</t>
  </si>
  <si>
    <t>AC0002467</t>
  </si>
  <si>
    <t>15050064-REFUGEE POSITIVE ADJUSTMENT</t>
  </si>
  <si>
    <t>AC0002468</t>
  </si>
  <si>
    <t>22050065-COVID19 6.2 MCHIP PosAdj FY23 Q1-Q2</t>
  </si>
  <si>
    <t>AC0002469</t>
  </si>
  <si>
    <t>45010066-PHE 5% BCC Benefits 23Q3</t>
  </si>
  <si>
    <t>AC0002470</t>
  </si>
  <si>
    <t>45030064-COVID19 6.2 BCC Receipts FY22</t>
  </si>
  <si>
    <t>AC0002471</t>
  </si>
  <si>
    <t>45030065-COVID19 6.2 BCC Receipts FY23 Q1-Q2</t>
  </si>
  <si>
    <t>AC0002472</t>
  </si>
  <si>
    <t>45050066-PHE 5% BCCPosAd/PayO 23Q3</t>
  </si>
  <si>
    <t>AC0002473</t>
  </si>
  <si>
    <t>45050067-PHE 2.5% BCCPosAd/PayO 23Q4</t>
  </si>
  <si>
    <t>AC0002474</t>
  </si>
  <si>
    <t>15050065-REFUGEE POSITIVE ADJUSTMENT</t>
  </si>
  <si>
    <t>AC0002475</t>
  </si>
  <si>
    <t>22910064-COVID19 MCHIP Fam Plan Logic FY22</t>
  </si>
  <si>
    <t>AC0002476</t>
  </si>
  <si>
    <t>22010045-MCHIP BENEFITS FY24 Q2-Q4</t>
  </si>
  <si>
    <t>AC0002477</t>
  </si>
  <si>
    <t>22030065-COVID19 6.2 MCHIP Cash 23Q2</t>
  </si>
  <si>
    <t>AC0002478</t>
  </si>
  <si>
    <t>10960066-PHE 5% FP POS ADJ 23Q3</t>
  </si>
  <si>
    <t>AC0002479</t>
  </si>
  <si>
    <t>22050066-PHE 5% MCHIP PosAdj FY23 Q3</t>
  </si>
  <si>
    <t>AC0002480</t>
  </si>
  <si>
    <t>22950066-PHE 5% FP POS ADJ 23Q3</t>
  </si>
  <si>
    <t>AC0002481</t>
  </si>
  <si>
    <t>45050068-PHE 1.5% BCCPosAd/PayO 24Q1</t>
  </si>
  <si>
    <t>AC0002482</t>
  </si>
  <si>
    <t>15050066-PHE 5% REFUGEE POSADJ Q3</t>
  </si>
  <si>
    <t>AC0002483</t>
  </si>
  <si>
    <t>10050046-POSITIVE ADJUSTMENTS FY25</t>
  </si>
  <si>
    <t>AC0002484</t>
  </si>
  <si>
    <t>25050046-CHIP POSITIVE ADJUSTMENTS FY25</t>
  </si>
  <si>
    <t>AC0002485</t>
  </si>
  <si>
    <t>45010067-PHE 2.5% BCC Benefits 23Q4</t>
  </si>
  <si>
    <t>AC0002486</t>
  </si>
  <si>
    <t>15060064-REFUGEE NEG ADJUSTMENT</t>
  </si>
  <si>
    <t>AC0002487</t>
  </si>
  <si>
    <t>10074064-Medicaid Benefits Pvt DSH 6.2 FY22</t>
  </si>
  <si>
    <t>AC0002488</t>
  </si>
  <si>
    <t>25030065-COVID19 6.2 CHIP Cash Rec 23Q2</t>
  </si>
  <si>
    <t>AC0002489</t>
  </si>
  <si>
    <t>25031064-CHIP HCS Cash Receipts FY22</t>
  </si>
  <si>
    <t>AC0002490</t>
  </si>
  <si>
    <t>25040064-CHIP - HCS FY22</t>
  </si>
  <si>
    <t>AC0002491</t>
  </si>
  <si>
    <t>25060066-PHE 5% CHIP Recoup 23Q3</t>
  </si>
  <si>
    <t>AC0002492</t>
  </si>
  <si>
    <t>25061064-CHIP HCS RECOUPS FY22</t>
  </si>
  <si>
    <t>AC0002493</t>
  </si>
  <si>
    <t>25910064-COVID19 CHIP FP FY22</t>
  </si>
  <si>
    <t>AC0002494</t>
  </si>
  <si>
    <t>25910065-COVID19 CHIP FP FY23 Q1-Q2</t>
  </si>
  <si>
    <t>AC0002495</t>
  </si>
  <si>
    <t>25010001-PeachCare 100% State</t>
  </si>
  <si>
    <t>AC0002496</t>
  </si>
  <si>
    <t>25030066-PHE 5% CHIP Cash Rec 23Q3</t>
  </si>
  <si>
    <t>AC0002497</t>
  </si>
  <si>
    <t>25950066-PHE 5% CHIP FP POSADJ FY 23 Q3</t>
  </si>
  <si>
    <t>AC0002498</t>
  </si>
  <si>
    <t>25060067-PHE 2.5% CHIP Recoup 23Q4</t>
  </si>
  <si>
    <t>AC0002499</t>
  </si>
  <si>
    <t>10020065-COVID19 Void Checks FY23 Q1-Q2</t>
  </si>
  <si>
    <t>AC0002500</t>
  </si>
  <si>
    <t>10051065-COVID19 Excess Refund FY23 Q1-Q2</t>
  </si>
  <si>
    <t>AC0002501</t>
  </si>
  <si>
    <t>10051066-PHE 5% Excess Refund 23Q3</t>
  </si>
  <si>
    <t>AC0002502</t>
  </si>
  <si>
    <t>10910068-PHE 1.5% FP FY24 Q1</t>
  </si>
  <si>
    <t>AC0002503</t>
  </si>
  <si>
    <t>10950067-PHE 2.5% FP REFUND 23Q4</t>
  </si>
  <si>
    <t>AC0002504</t>
  </si>
  <si>
    <t>10093065-COVID19 6.2 NH Prov Fee FY23 Q1-Q2</t>
  </si>
  <si>
    <t>AC0002505</t>
  </si>
  <si>
    <t>10010266-Hospital Contracts FY23 Q3</t>
  </si>
  <si>
    <t>AC0002506</t>
  </si>
  <si>
    <t>10040066-HOSPITAL COST SETTLEMENTS FY23 Q3</t>
  </si>
  <si>
    <t>AC0002507</t>
  </si>
  <si>
    <t>10960067-PHE 2.5% FP POS ADJ 23Q4</t>
  </si>
  <si>
    <t>AC0002508</t>
  </si>
  <si>
    <t>10080065- Medicaid Benefits Private DSH FY23 Q1-Q2</t>
  </si>
  <si>
    <t>AC0002509</t>
  </si>
  <si>
    <t>10020066-PHE 5% Void Checks 23Q3</t>
  </si>
  <si>
    <t>AC0002510</t>
  </si>
  <si>
    <t>45010045-Breast and Certival (BCC) Benefits FY24 Q2-Q4</t>
  </si>
  <si>
    <t>AC0002511</t>
  </si>
  <si>
    <t>45060066-BCC Negative Adj FY23Q3</t>
  </si>
  <si>
    <t>AC0002512</t>
  </si>
  <si>
    <t>45060067-BCC Negative Adj FY23 Q4</t>
  </si>
  <si>
    <t>AC0002513</t>
  </si>
  <si>
    <t>10930067-PHE 2.5% FAM PLAN 23Q4</t>
  </si>
  <si>
    <t>AC0002514</t>
  </si>
  <si>
    <t>10950045-FAMILY PLANNING POSITIVE ADJ</t>
  </si>
  <si>
    <t>AC0002515</t>
  </si>
  <si>
    <t>10950068-PHE 1.5% FP REFUND 24Q1</t>
  </si>
  <si>
    <t>AC0002516</t>
  </si>
  <si>
    <t>10960068-PHE 1.5% FP POS ADJ 24Q1</t>
  </si>
  <si>
    <t>AC0002517</t>
  </si>
  <si>
    <t>16010065-BALANCING INCENTIVE PAYMENT FY23 Q1-Q2</t>
  </si>
  <si>
    <t>AC0002518</t>
  </si>
  <si>
    <t>16010066-BALANCING INCENTIVE PAYMENT FY23 Q3</t>
  </si>
  <si>
    <t>AC0002519</t>
  </si>
  <si>
    <t>16010067-BALANCING INCENTIVE PAYMENT FY23 Q4</t>
  </si>
  <si>
    <t>AC0002520</t>
  </si>
  <si>
    <t>35010045-Federal Share  FY24 Q2-Q4</t>
  </si>
  <si>
    <t>AC0002521</t>
  </si>
  <si>
    <t>35010067-Federal share FY23 Q4</t>
  </si>
  <si>
    <t>AC0002522</t>
  </si>
  <si>
    <t>35010068-Federal Share FY24 Q1</t>
  </si>
  <si>
    <t>AC0002523</t>
  </si>
  <si>
    <t>35030065-Federal Share Cash Receipts FY23 Q1-Q2</t>
  </si>
  <si>
    <t>AC0002524</t>
  </si>
  <si>
    <t>35050066-Federal Share PHE 5% POSADJ FY23 Q3</t>
  </si>
  <si>
    <t>AC0002525</t>
  </si>
  <si>
    <t>35060066-Federal Share Negative Adj FY23 Q3</t>
  </si>
  <si>
    <t>AC0002526</t>
  </si>
  <si>
    <t>35060067-Federal Share Negative Adj FY23 Q4</t>
  </si>
  <si>
    <t>AC0002527</t>
  </si>
  <si>
    <t>35060068-Federal Share Negative Adj FY24 Q1</t>
  </si>
  <si>
    <t>AC0002528</t>
  </si>
  <si>
    <t>19010045-MFP - BENEFITS ENHANCE</t>
  </si>
  <si>
    <t>AC0002529</t>
  </si>
  <si>
    <t>19050066-MFP POS ADJ PHE 5% 23Q3</t>
  </si>
  <si>
    <t>AC0002530</t>
  </si>
  <si>
    <t>19050067-MFP POS ADJ PHE 2.5% 23Q4</t>
  </si>
  <si>
    <t>AC0002531</t>
  </si>
  <si>
    <t>19060065-MFP NEG ADJ COVID19 23Q2</t>
  </si>
  <si>
    <t>AC0002532</t>
  </si>
  <si>
    <t>19060066-MFP NEG ADJ PHE 5% 23Q3</t>
  </si>
  <si>
    <t>AC0002533</t>
  </si>
  <si>
    <t>19060067-MFP NEG ADJ PHE 2.5% 23Q4</t>
  </si>
  <si>
    <t>AC0002534</t>
  </si>
  <si>
    <t>19050068-MFP POS ADJ PHE 1.5% 24Q1</t>
  </si>
  <si>
    <t>AC0002535</t>
  </si>
  <si>
    <t>22060065-COVID19 6.2 MCHIP Recoup FY23 Q1-Q2</t>
  </si>
  <si>
    <t>AC0002536</t>
  </si>
  <si>
    <t>45010068-BCC Benefits FY24 Q1</t>
  </si>
  <si>
    <t>AC0002537</t>
  </si>
  <si>
    <t>15050045-REFUGEE POSITIVE ADJUSTMENT</t>
  </si>
  <si>
    <t>AC0002538</t>
  </si>
  <si>
    <t>15050067-PHE 2.5% REFUGEE POSADJ 23Q4</t>
  </si>
  <si>
    <t>AC0002539</t>
  </si>
  <si>
    <t>15050068-PHE 1.5% REFUGEE POSADJ 24Q1</t>
  </si>
  <si>
    <t>AC0002540</t>
  </si>
  <si>
    <t>15060068-PHE 1.5% REFUGEE NEGADJ 24Q1</t>
  </si>
  <si>
    <t>AC0002541</t>
  </si>
  <si>
    <t>22060067-PHE 2.5% MCHIP Recoup 23Q4</t>
  </si>
  <si>
    <t>AC0002542</t>
  </si>
  <si>
    <t>45030066-BCC Cash Receipts FY23 Q3</t>
  </si>
  <si>
    <t>AC0002543</t>
  </si>
  <si>
    <t>45030067-BCC Cash Receipts FY23 Q4</t>
  </si>
  <si>
    <t>AC0002544</t>
  </si>
  <si>
    <t>15060066-PHE 5% REFUGEE NEGADJ Q3</t>
  </si>
  <si>
    <t>AC0002545</t>
  </si>
  <si>
    <t>15060067-PHE 2.5% REFUGEE NEGADJ 23Q4</t>
  </si>
  <si>
    <t>AC0002546</t>
  </si>
  <si>
    <t>22910065-COVID19 MCHIP Fam Plan Logic FY23 Q1-Q2</t>
  </si>
  <si>
    <t>AC0002547</t>
  </si>
  <si>
    <t>22910066-PHE 5% MCHIP FAM PLAN 23Q3</t>
  </si>
  <si>
    <t>AC0002548</t>
  </si>
  <si>
    <t>15060065-REFUGEE NEG ADJUSTMENT</t>
  </si>
  <si>
    <t>AC0002549</t>
  </si>
  <si>
    <t>22050068-PHE 1.5% MCHIP PosAdj FY24 Q1</t>
  </si>
  <si>
    <t>AC0002550</t>
  </si>
  <si>
    <t>45050045-BCC Positive Adj FY24Q2-Q4</t>
  </si>
  <si>
    <t>AC0002551</t>
  </si>
  <si>
    <t>22060068-PHE 1.5% MCHIP Recoup 24Q1</t>
  </si>
  <si>
    <t>AC0002552</t>
  </si>
  <si>
    <t>10930068-PHE 1.5% FAM PLAN 24Q1</t>
  </si>
  <si>
    <t>AC0002553</t>
  </si>
  <si>
    <t>22950065-COVID19 MCHIP FP POS ADJ Logic F23 Q1-Q2</t>
  </si>
  <si>
    <t>AC0002554</t>
  </si>
  <si>
    <t>35050067-Federal Share PHE 2.5% POSADJ FY23 Q4</t>
  </si>
  <si>
    <t>AC0002555</t>
  </si>
  <si>
    <t>35060045-Federal Share Negative Adj FY24 Q2-Q4</t>
  </si>
  <si>
    <t>AC0002556</t>
  </si>
  <si>
    <t>10074066-Medicaid Benefits Pvt DSH 5% FY23 Q3</t>
  </si>
  <si>
    <t>AC0002557</t>
  </si>
  <si>
    <t>25050068-PHE 1.5% CHIPPosAdj/PayO 24Q1</t>
  </si>
  <si>
    <t>AC0002558</t>
  </si>
  <si>
    <t>25060068-PHE 1.5% CHIP Recoup 24Q1</t>
  </si>
  <si>
    <t>AC0002559</t>
  </si>
  <si>
    <t>25910066-PHE 5% CHIP FP NEGADJ FY23 Q3</t>
  </si>
  <si>
    <t>AC0002560</t>
  </si>
  <si>
    <t>25910067-PHE 2.5% CHIP FP NEGADJ 23Q4</t>
  </si>
  <si>
    <t>AC0002561</t>
  </si>
  <si>
    <t>25020065-CHIP PREMIUMS COLLECTED FY23 Q1-Q2</t>
  </si>
  <si>
    <t>AC0002562</t>
  </si>
  <si>
    <t>25950064-COVID19 CHIP FP POSADJLogic FY22</t>
  </si>
  <si>
    <t>AC0002563</t>
  </si>
  <si>
    <t>25950065-COVID19 CHIP FP POSADJLogic FY23 Q1-Q2</t>
  </si>
  <si>
    <t>AC0002564</t>
  </si>
  <si>
    <t>25960064-COVID19 CHIP FP NEGATIVE ADJ FY22</t>
  </si>
  <si>
    <t>AC0002565</t>
  </si>
  <si>
    <t>25030067-PHE 2.5% CHIP Cash Rec 23Q4</t>
  </si>
  <si>
    <t>AC0002566</t>
  </si>
  <si>
    <t>25050045-CHIP POSITIVE ADJUSTMENTS FY24 Q2-Q4</t>
  </si>
  <si>
    <t>AC0002567</t>
  </si>
  <si>
    <t>25910068-PHE 1.5% CHIP FP NEGADJ 24Q1</t>
  </si>
  <si>
    <t>AC0002568</t>
  </si>
  <si>
    <t>25950067-PHE 2.5% CHIP FP POSADJ 23Q4</t>
  </si>
  <si>
    <t>AC0002569</t>
  </si>
  <si>
    <t>25950068-PHE 1.5% CHIP FP POSADJ 24Q1</t>
  </si>
  <si>
    <t>AC0002570</t>
  </si>
  <si>
    <t>25060045-CHIP NEGATIVE ADJUSTMENTS FY24 Q2-Q4</t>
  </si>
  <si>
    <t>AC0002571</t>
  </si>
  <si>
    <t>25960065-COVID19 CHIP FP NEGATIVE ADJ FY23 Q1-Q2</t>
  </si>
  <si>
    <t>AC0002572</t>
  </si>
  <si>
    <t>25960066-PHE 5% CHIP FP NEGATIVE ADJ FY23 Q3</t>
  </si>
  <si>
    <t>AC0002573</t>
  </si>
  <si>
    <t>25051066-CHIP - EXCESS REFUND PAYOUT  FY23 Q3</t>
  </si>
  <si>
    <t>AC0002574</t>
  </si>
  <si>
    <t>10020067-PHE 2.5% Void Checks 23Q4</t>
  </si>
  <si>
    <t>AC0002575</t>
  </si>
  <si>
    <t>10020068-PHE 1.5% Void Checks 24Q1</t>
  </si>
  <si>
    <t>AC0002576</t>
  </si>
  <si>
    <t>10050001-POSITIVE ADJ. 100% STATE</t>
  </si>
  <si>
    <t>AC0002577</t>
  </si>
  <si>
    <t>10051045-EXCESS REFUND PAYOUT FY24 Q2-Q4</t>
  </si>
  <si>
    <t>AC0002578</t>
  </si>
  <si>
    <t>10051067-PHE 2.5% Excess Refund 23Q4</t>
  </si>
  <si>
    <t>AC0002579</t>
  </si>
  <si>
    <t>10051068-PHE 1.5% Excess Refund 24Q1</t>
  </si>
  <si>
    <t>AC0002580</t>
  </si>
  <si>
    <t>10060001-100% STATE NEGATIVE ADJ.</t>
  </si>
  <si>
    <t>AC0002581</t>
  </si>
  <si>
    <t>10010267-Hospital Contracts FY23 Q4</t>
  </si>
  <si>
    <t>AC0002582</t>
  </si>
  <si>
    <t>10010268-Hospital Contracts FY24 Q1</t>
  </si>
  <si>
    <t>AC0002583</t>
  </si>
  <si>
    <t>45060045-BCC Negative Adj FY24 Q2-Q4</t>
  </si>
  <si>
    <t>AC0002584</t>
  </si>
  <si>
    <t>45060068-BCC Negative Adj FY24 Q1</t>
  </si>
  <si>
    <t>AC0002585</t>
  </si>
  <si>
    <t>35030045-Federal Share Cash Receipts FY24 Q2-Q4</t>
  </si>
  <si>
    <t>AC0002586</t>
  </si>
  <si>
    <t>35030068-Federal Share Cash Receipts FY24 Q1</t>
  </si>
  <si>
    <t>AC0002587</t>
  </si>
  <si>
    <t>10020045-BENEFITS VOIDS FY24 Q2-Q4</t>
  </si>
  <si>
    <t>AC0002588</t>
  </si>
  <si>
    <t>19050045-MFP - POSITIVE ADJUST ENHANCE</t>
  </si>
  <si>
    <t>AC0002589</t>
  </si>
  <si>
    <t>19060045-MFP - NEGATIVE ADJUST ENHANCE</t>
  </si>
  <si>
    <t>AC0002590</t>
  </si>
  <si>
    <t>19060068-MFP NEG ADJ PHE 1.5% 24Q1</t>
  </si>
  <si>
    <t>AC0002591</t>
  </si>
  <si>
    <t>19970045-MFP - BENEFITS REGULAR</t>
  </si>
  <si>
    <t>AC0002592</t>
  </si>
  <si>
    <t>19970067-MFP SUPP PHE 2.5% 23Q4</t>
  </si>
  <si>
    <t>AC0002593</t>
  </si>
  <si>
    <t>19970068-MFP SUPP PHE 1.5% 24Q1</t>
  </si>
  <si>
    <t>AC0002594</t>
  </si>
  <si>
    <t>22060045-MCHIP NEGATIVE ADJUSTMENTS FY24 Q2-Q4</t>
  </si>
  <si>
    <t>AC0002595</t>
  </si>
  <si>
    <t>22030068-PHE 1.5% MCHIP Cash 24Q1</t>
  </si>
  <si>
    <t>AC0002596</t>
  </si>
  <si>
    <t>15060045-REFUGEE NEGATIVE ADJUSTMENT</t>
  </si>
  <si>
    <t>AC0002597</t>
  </si>
  <si>
    <t>22910045-MCHIP FAMILY PLANNING FY24 Q2-Q4</t>
  </si>
  <si>
    <t>AC0002598</t>
  </si>
  <si>
    <t>22910067-PHE 2.5% MCHIP FAM PLAN 23Q4</t>
  </si>
  <si>
    <t>AC0002599</t>
  </si>
  <si>
    <t>22030045-MCHIP CASH RECEIPTS FY24 Q2-Q4</t>
  </si>
  <si>
    <t>AC0002600</t>
  </si>
  <si>
    <t>22030067-PHE 2.5% MCHIP Cash 23Q4</t>
  </si>
  <si>
    <t>AC0002601</t>
  </si>
  <si>
    <t>45030068-BCC Cash Receipts FY24 Q1</t>
  </si>
  <si>
    <t>AC0002602</t>
  </si>
  <si>
    <t>22910068-PHE 1.5% MCHIP FAM PLAN 24Q1</t>
  </si>
  <si>
    <t>AC0002603</t>
  </si>
  <si>
    <t>35050045-Federal Share Positive Adj FY24 Q2-Q4</t>
  </si>
  <si>
    <t>AC0002604</t>
  </si>
  <si>
    <t>35050068-Federal Share PHE 1.5% POSADJ FY24 Q1</t>
  </si>
  <si>
    <t>AC0002605</t>
  </si>
  <si>
    <t>25020045-CHIP PREMIUMS COLLECTIONS FY24 Q2-Q4</t>
  </si>
  <si>
    <t>AC0002606</t>
  </si>
  <si>
    <t>25910045-CHIP FAMILY PLANNING FY24 Q2-Q4</t>
  </si>
  <si>
    <t>AC0002607</t>
  </si>
  <si>
    <t>25950045-CHIP F/P POSITIVE ADJUSTMENT FY24 Q2-Q4</t>
  </si>
  <si>
    <t>AC0002608</t>
  </si>
  <si>
    <t>25030045-CHIP BENEFITS CASH RECEIPTS FY24 Q2-Q4</t>
  </si>
  <si>
    <t>AC0002609</t>
  </si>
  <si>
    <t>25030068-PHE 1.5% CHIP Cash Rec 24Q1</t>
  </si>
  <si>
    <t>AC0002610</t>
  </si>
  <si>
    <t>25960045-CHIP F/P NEGATIVE ADJUSTMENT FY24 Q2-Q4</t>
  </si>
  <si>
    <t>AC0002611</t>
  </si>
  <si>
    <t>10030001-REFUNDS 100% STATE</t>
  </si>
  <si>
    <t>AC0002612</t>
  </si>
  <si>
    <t>10030024-BENEFITS CASH RECEIPTS FY01</t>
  </si>
  <si>
    <t>AC0002613</t>
  </si>
  <si>
    <t>10030025-BENEFITS CASH RECEIPTS FY02</t>
  </si>
  <si>
    <t>AC0002614</t>
  </si>
  <si>
    <t>10030026-BENEFITS CASH RECEIPTS FY03</t>
  </si>
  <si>
    <t>AC0002615</t>
  </si>
  <si>
    <t>10030034-BENEFITS CASH RECEIPTS FY10</t>
  </si>
  <si>
    <t>AC0002616</t>
  </si>
  <si>
    <t>10030035-BENEFITS CASH RECEIPTS FY11</t>
  </si>
  <si>
    <t>AC0002617</t>
  </si>
  <si>
    <t>10030036-BENEFITS CASH RECEIPTS FY12</t>
  </si>
  <si>
    <t>AC0002618</t>
  </si>
  <si>
    <t>10030037-BENEFITS CASH RECEIPTS FY13</t>
  </si>
  <si>
    <t>AC0002619</t>
  </si>
  <si>
    <t>10060024-NEGATIVE ADJUSTMENTS FY01</t>
  </si>
  <si>
    <t>AC0002620</t>
  </si>
  <si>
    <t>10060025-NEGATIVE ADJUSTMENTS FY02</t>
  </si>
  <si>
    <t>AC0002621</t>
  </si>
  <si>
    <t>10060026-NEGATIVE ADJUSTMENTS FY03</t>
  </si>
  <si>
    <t>AC0002622</t>
  </si>
  <si>
    <t>10060027-NEGATIVE ADJUSTMENTS FY04 Q1 Q2</t>
  </si>
  <si>
    <t>AC0002623</t>
  </si>
  <si>
    <t>10060028-NEGATIVE ADJUSTMENTS FY04 Q3 Q4</t>
  </si>
  <si>
    <t>AC0002624</t>
  </si>
  <si>
    <t>10060029-NEGATIVE ADJUSTMENTS FY05</t>
  </si>
  <si>
    <t>AC0002625</t>
  </si>
  <si>
    <t>10060030-NEGATIVE ADJUSTMENTS FY06</t>
  </si>
  <si>
    <t>AC0002626</t>
  </si>
  <si>
    <t>10060032-NEGATIVE ADJUSTMENTS FY08</t>
  </si>
  <si>
    <t>AC0002627</t>
  </si>
  <si>
    <t>10060038-NEGATIVE ADJUSTMENTS FY14</t>
  </si>
  <si>
    <t>AC0002628</t>
  </si>
  <si>
    <t>10060039-NEGATIVE ADJUSTMENTS FY15</t>
  </si>
  <si>
    <t>AC0002629</t>
  </si>
  <si>
    <t>10030019-BENEFITS CASH RECEIPTS</t>
  </si>
  <si>
    <t>AC0002630</t>
  </si>
  <si>
    <t>10030021-BENEFITS CASH RECEIPTS</t>
  </si>
  <si>
    <t>AC0002631</t>
  </si>
  <si>
    <t xml:space="preserve">10030022-BENEFITS CASH RECEIPTS </t>
  </si>
  <si>
    <t>AC0002632</t>
  </si>
  <si>
    <t>10030023-BENEFITS CASH RECEIPTS FY00</t>
  </si>
  <si>
    <t>AC0002633</t>
  </si>
  <si>
    <t>10031043-HCS CASH RECEIPTS FY19</t>
  </si>
  <si>
    <t>AC0002634</t>
  </si>
  <si>
    <t>10040042-HOSPITAL CASH SETTLEMENTS FY18</t>
  </si>
  <si>
    <t>AC0002635</t>
  </si>
  <si>
    <t>10060023-NEGATIVE ADJUSTMENTS FY00</t>
  </si>
  <si>
    <t>AC0002636</t>
  </si>
  <si>
    <t>10060033-NEGATIVE ADJUSTMENTS FY09</t>
  </si>
  <si>
    <t>AC0002637</t>
  </si>
  <si>
    <t>10060034-NEGATIVE ADJUSTMENTS FY10</t>
  </si>
  <si>
    <t>AC0002638</t>
  </si>
  <si>
    <t>10060035-NEGATIVE ADJUSTMENTS FY11</t>
  </si>
  <si>
    <t>AC0002639</t>
  </si>
  <si>
    <t>10060036-NEGATIVE ADJUSTMENTS FY12</t>
  </si>
  <si>
    <t>AC0002640</t>
  </si>
  <si>
    <t>10060037-NEGATIVE ADJUSTMENTS FY13</t>
  </si>
  <si>
    <t>AC0002641</t>
  </si>
  <si>
    <t>10061042-HCS RECOUPS FY 18</t>
  </si>
  <si>
    <t>AC0002642</t>
  </si>
  <si>
    <t>10930030-FAMILY PLANNING REFUND</t>
  </si>
  <si>
    <t>AC0002643</t>
  </si>
  <si>
    <t>10930031-FAMILY PLANNING REFUND</t>
  </si>
  <si>
    <t>AC0002644</t>
  </si>
  <si>
    <t>10930032-FAMILY PLANNING REFUND</t>
  </si>
  <si>
    <t>AC0002645</t>
  </si>
  <si>
    <t>10930033-FAMILY PLANNING REFUND</t>
  </si>
  <si>
    <t>AC0002646</t>
  </si>
  <si>
    <t>10060031-NEGATIVE ADJUSTMENTS FY07</t>
  </si>
  <si>
    <t>AC0002647</t>
  </si>
  <si>
    <t>10930027-FAMILY PLANNING REFUND</t>
  </si>
  <si>
    <t>AC0002648</t>
  </si>
  <si>
    <t>10060010-NEGATIVE ADJ PERIOD 10</t>
  </si>
  <si>
    <t>AC0002649</t>
  </si>
  <si>
    <t>10060022-NEGATIVE ADJUSTMENTS</t>
  </si>
  <si>
    <t>AC0002650</t>
  </si>
  <si>
    <t>10930028-FAMILY PLANNING REFUND</t>
  </si>
  <si>
    <t>AC0002651</t>
  </si>
  <si>
    <t>10930029-FAMILY PLANNING  REFUND</t>
  </si>
  <si>
    <t>AC0002652</t>
  </si>
  <si>
    <t>10930037-FAMILY PLANNING REFUND</t>
  </si>
  <si>
    <t>AC0002653</t>
  </si>
  <si>
    <t>10930038-FAMILY PLANNING REFUND</t>
  </si>
  <si>
    <t>AC0002654</t>
  </si>
  <si>
    <t>10930039-FAMILY PLANNING REFUND</t>
  </si>
  <si>
    <t>AC0002655</t>
  </si>
  <si>
    <t>10930040-FAMILY PLANNING REFUND</t>
  </si>
  <si>
    <t>AC0002656</t>
  </si>
  <si>
    <t>10930041-FAMILY PLANNING REFUND</t>
  </si>
  <si>
    <t>AC0002657</t>
  </si>
  <si>
    <t>10930042-FAMILY PLANNING REFUND</t>
  </si>
  <si>
    <t>AC0002658</t>
  </si>
  <si>
    <t>10960010-NEG. ADJ.</t>
  </si>
  <si>
    <t>AC0002659</t>
  </si>
  <si>
    <t>10960024-FAMILY PLANNING NEGATIVE ADJUS</t>
  </si>
  <si>
    <t>AC0002660</t>
  </si>
  <si>
    <t>10930034-FAMILY PLANNING REFUND</t>
  </si>
  <si>
    <t>AC0002661</t>
  </si>
  <si>
    <t>10060020-NEGATIVE ADJUSTMENTS</t>
  </si>
  <si>
    <t>AC0002662</t>
  </si>
  <si>
    <t>10060021-NEGATIVE ADJUSTMENTS</t>
  </si>
  <si>
    <t>AC0002663</t>
  </si>
  <si>
    <t>10960023-FAMILY PLANNING NEGATIVE ADJUS</t>
  </si>
  <si>
    <t>AC0002664</t>
  </si>
  <si>
    <t>10960036-FAMILY PLANNING NEGATIVE ADJ</t>
  </si>
  <si>
    <t>AC0002665</t>
  </si>
  <si>
    <t>10960037-FAMILY PLANNING NEGATIVE ADJ</t>
  </si>
  <si>
    <t>AC0002666</t>
  </si>
  <si>
    <t>10960043-FAMILY PLANNING NEGATIVE ADJ</t>
  </si>
  <si>
    <t>AC0002667</t>
  </si>
  <si>
    <t>45060026-BCC Negative Adj FY03</t>
  </si>
  <si>
    <t>AC0002668</t>
  </si>
  <si>
    <t>35030038-Federal Share Cash Receipts FY14</t>
  </si>
  <si>
    <t>AC0002669</t>
  </si>
  <si>
    <t>35030039-Federal Share Cash Receipts FY15</t>
  </si>
  <si>
    <t>AC0002670</t>
  </si>
  <si>
    <t>35060038-Federal Share Negative Adj FY14</t>
  </si>
  <si>
    <t>AC0002671</t>
  </si>
  <si>
    <t>35060039-Federal Share Negative Adj FY15</t>
  </si>
  <si>
    <t>AC0002672</t>
  </si>
  <si>
    <t>1V603302-NEGATIVE ADJ TITLE-V STIM</t>
  </si>
  <si>
    <t>AC0002673</t>
  </si>
  <si>
    <t>35030027-Federal Share Cash Receipts FY04</t>
  </si>
  <si>
    <t>AC0002674</t>
  </si>
  <si>
    <t>35030028-Federal Share Cash Receipts FY04</t>
  </si>
  <si>
    <t>AC0002675</t>
  </si>
  <si>
    <t>35030029-Federal Share Cash Receipts FY05</t>
  </si>
  <si>
    <t>AC0002676</t>
  </si>
  <si>
    <t>35030030-Federal Share Cash Receipts FY06</t>
  </si>
  <si>
    <t>AC0002677</t>
  </si>
  <si>
    <t>35030031-Federal Share Cash Receipts FY07</t>
  </si>
  <si>
    <t>AC0002678</t>
  </si>
  <si>
    <t>35030036-Federal Share Cash Receipts FY12</t>
  </si>
  <si>
    <t>AC0002679</t>
  </si>
  <si>
    <t>35030037-Federal Share Cash Receipts FY13</t>
  </si>
  <si>
    <t>AC0002680</t>
  </si>
  <si>
    <t>35030041-Federal Share Cash Receipts FY17</t>
  </si>
  <si>
    <t>AC0002681</t>
  </si>
  <si>
    <t>35030042-Federal Cash Cash Receipts FY18</t>
  </si>
  <si>
    <t>AC0002682</t>
  </si>
  <si>
    <t>35050042-Federal Share Positive Adj FY18</t>
  </si>
  <si>
    <t>AC0002683</t>
  </si>
  <si>
    <t>35060042-Federal Share Negative Adj FY18</t>
  </si>
  <si>
    <t>AC0002684</t>
  </si>
  <si>
    <t>19030038-MFP - REFUNDS ENHANCE</t>
  </si>
  <si>
    <t>AC0002685</t>
  </si>
  <si>
    <t>19030039-MFP - REFUNDS ENHANCE</t>
  </si>
  <si>
    <t>AC0002686</t>
  </si>
  <si>
    <t>19060042-MFP - NEGATIVE ADJUST ENHANCE</t>
  </si>
  <si>
    <t>AC0002687</t>
  </si>
  <si>
    <t>10060013-NEGATIVE ADJ.</t>
  </si>
  <si>
    <t>AC0002688</t>
  </si>
  <si>
    <t>10060014-NEGATIVE ADJUSTMENT</t>
  </si>
  <si>
    <t>AC0002689</t>
  </si>
  <si>
    <t>10060019-NEGATIVE ADJUSTMENTS</t>
  </si>
  <si>
    <t>AC0002690</t>
  </si>
  <si>
    <t>45060043-BCC Negative Adj FY19</t>
  </si>
  <si>
    <t>AC0002691</t>
  </si>
  <si>
    <t>10060016-NEGATIVE ADJUSTMENTS</t>
  </si>
  <si>
    <t>AC0002692</t>
  </si>
  <si>
    <t>10060017-NEGATIVE ADJUSTMENTS</t>
  </si>
  <si>
    <t>AC0002693</t>
  </si>
  <si>
    <t>10060018-NEGATIVE ADJUSTMENTS</t>
  </si>
  <si>
    <t>AC0002694</t>
  </si>
  <si>
    <t>45030035-BCC Cash Receipts FY11</t>
  </si>
  <si>
    <t>AC0002695</t>
  </si>
  <si>
    <t>45060035-BCC Negative Adj FY11</t>
  </si>
  <si>
    <t>AC0002696</t>
  </si>
  <si>
    <t>22030043-MCHIP CASH RECEIPTS FY19</t>
  </si>
  <si>
    <t>AC0002697</t>
  </si>
  <si>
    <t>45060038-BCC Negative Adj FY14</t>
  </si>
  <si>
    <t>AC0002698</t>
  </si>
  <si>
    <t>15030041-REFUGEE REFUND</t>
  </si>
  <si>
    <t>AC0002699</t>
  </si>
  <si>
    <t>10930036-FAMILY PLANNING REFUND</t>
  </si>
  <si>
    <t>AC0002700</t>
  </si>
  <si>
    <t>10960020-FAMILY PLANNING NEGATIVE ADJUS</t>
  </si>
  <si>
    <t>AC0002701</t>
  </si>
  <si>
    <t>45030040-BCC Cash Receipts FY16</t>
  </si>
  <si>
    <t>AC0002702</t>
  </si>
  <si>
    <t>45030041-BCC Cash Receipts FY17</t>
  </si>
  <si>
    <t>AC0002703</t>
  </si>
  <si>
    <t>45030042-BCC Cash Receipts FY18</t>
  </si>
  <si>
    <t>AC0002704</t>
  </si>
  <si>
    <t>45060029-BCC Negative Adj FY05</t>
  </si>
  <si>
    <t>AC0002705</t>
  </si>
  <si>
    <t>45060030-BCC Negative Adj FY06</t>
  </si>
  <si>
    <t>AC0002706</t>
  </si>
  <si>
    <t>15060018-REFUGEE NEGATIVE ADJUSTMENT</t>
  </si>
  <si>
    <t>AC0002707</t>
  </si>
  <si>
    <t>45060036-BCC Negative Adj FY12</t>
  </si>
  <si>
    <t>AC0002708</t>
  </si>
  <si>
    <t>15060041-REFUGEE NEGATIVE ADJUSTMENT</t>
  </si>
  <si>
    <t>AC0002709</t>
  </si>
  <si>
    <t>22060040-MCHIP NEGATIVE ADJUSTMENTS FY16</t>
  </si>
  <si>
    <t>AC0002710</t>
  </si>
  <si>
    <t>10060015-NEGATIVE ADJUSTMENTS</t>
  </si>
  <si>
    <t>AC0002711</t>
  </si>
  <si>
    <t>10960016-FAMILY PLANNING NEGATIVE ADJUS</t>
  </si>
  <si>
    <t>AC0002712</t>
  </si>
  <si>
    <t>10960019-FAMILY PLANNING NEGATIVE ADJUS</t>
  </si>
  <si>
    <t>AC0002713</t>
  </si>
  <si>
    <t>45060027-BCC Negative Adj FY04</t>
  </si>
  <si>
    <t>AC0002714</t>
  </si>
  <si>
    <t>45060031-BCC Negative Adj FY07</t>
  </si>
  <si>
    <t>AC0002715</t>
  </si>
  <si>
    <t>45060037-BCC Negative Adj FY13</t>
  </si>
  <si>
    <t>AC0002716</t>
  </si>
  <si>
    <t>35060040-Federal Share Negative Adj FY16</t>
  </si>
  <si>
    <t>AC0002717</t>
  </si>
  <si>
    <t>15060026-REFUGEE NEGATIVE ADJUSTMENT</t>
  </si>
  <si>
    <t>AC0002718</t>
  </si>
  <si>
    <t>15060030-REFUGEE NEGATIVE ADJUSTMENT</t>
  </si>
  <si>
    <t>AC0002719</t>
  </si>
  <si>
    <t>15060037-REFUGEE NEGATIVE ADJUSTMENT</t>
  </si>
  <si>
    <t>AC0002720</t>
  </si>
  <si>
    <t>10060011-NEGATIVE ADJ.</t>
  </si>
  <si>
    <t>AC0002721</t>
  </si>
  <si>
    <t>22060039-MCHIP NEGATIVE ADJUSTMENTS FY15</t>
  </si>
  <si>
    <t>AC0002722</t>
  </si>
  <si>
    <t>35060037-Federal Share Negative Adj FY13</t>
  </si>
  <si>
    <t>AC0002723</t>
  </si>
  <si>
    <t>35060041-Federal Share Negative Adj FY17</t>
  </si>
  <si>
    <t>AC0002724</t>
  </si>
  <si>
    <t>25030030-CHIP BENEFITS CASH RECEIPTS FY06</t>
  </si>
  <si>
    <t>AC0002725</t>
  </si>
  <si>
    <t>25060035-CHIP NEGATIVE ADJUSTMENTS FY11</t>
  </si>
  <si>
    <t>AC0002726</t>
  </si>
  <si>
    <t>25060036-CHIP NEGATIVE ADJUSTMENTS FY12</t>
  </si>
  <si>
    <t>AC0002727</t>
  </si>
  <si>
    <t>25060038-CHIP NEGATIVE ADJUSTMENTS FY14</t>
  </si>
  <si>
    <t>AC0002728</t>
  </si>
  <si>
    <t>25030042-CHIP BENEFITS CASH RECEIPTS FY18</t>
  </si>
  <si>
    <t>AC0002729</t>
  </si>
  <si>
    <t>25031043-CHIP HCS CASH RECEIPTS FY19</t>
  </si>
  <si>
    <t>AC0002730</t>
  </si>
  <si>
    <t>25040042-CHIP HCS FY18</t>
  </si>
  <si>
    <t>AC0002731</t>
  </si>
  <si>
    <t>25060042-CHIP NEGATIVE ADJUSTMENTS FY18</t>
  </si>
  <si>
    <t>AC0002732</t>
  </si>
  <si>
    <t>25061042-CHIP HCS RECOUPS FY18</t>
  </si>
  <si>
    <t>AC0002733</t>
  </si>
  <si>
    <t>25060026-CHIP NEGATIVE ADJUSTMENTS FY03</t>
  </si>
  <si>
    <t>AC0002734</t>
  </si>
  <si>
    <t>25060027-CHIP NEGATIVE ADJUSTMENTS FY04</t>
  </si>
  <si>
    <t>AC0002735</t>
  </si>
  <si>
    <t>25030027-CHIP BENEFITS CASH RECEIPTS FY04</t>
  </si>
  <si>
    <t>AC0002736</t>
  </si>
  <si>
    <t>25030026-CHIP BENEFITS CASH RECEIPTS FY03</t>
  </si>
  <si>
    <t>AC0002737</t>
  </si>
  <si>
    <t>25030032-CHIP BENEFITS CASH RECEIPTS FY08</t>
  </si>
  <si>
    <t>AC0002738</t>
  </si>
  <si>
    <t>25030036-CHIP BENEFITS CASH RECEIPTS FY12</t>
  </si>
  <si>
    <t>AC0002739</t>
  </si>
  <si>
    <t>25060024-CHIP NEGATIVE ADJUSTMENTS FY01</t>
  </si>
  <si>
    <t>AC0002740</t>
  </si>
  <si>
    <t>25060029-CHIP NEGATIVE ADJUSTMENTS FY05</t>
  </si>
  <si>
    <t>AC0002741</t>
  </si>
  <si>
    <t>25060030-CHIP NEGATIVE ADJUSTMENTS FY06</t>
  </si>
  <si>
    <t>AC0002742</t>
  </si>
  <si>
    <t>25060032-CHIP NEGATIVE ADJUSTMENTS FY08</t>
  </si>
  <si>
    <t>AC0002743</t>
  </si>
  <si>
    <t>25060034-CHIP NEGATIVE ADJUSTMENTS FY10</t>
  </si>
  <si>
    <t>AC0002744</t>
  </si>
  <si>
    <t>25060037-CHIP NEGATIVE ADJUSTMENTS FY13</t>
  </si>
  <si>
    <t>AC0002745</t>
  </si>
  <si>
    <t>25030041-CHIP BENEFITS CASH RECEIPTS FY17</t>
  </si>
  <si>
    <t>AC0002746</t>
  </si>
  <si>
    <t>25060031-CHIP NEGATIVE ADJUSTMENTS FY07</t>
  </si>
  <si>
    <t>AC0002747</t>
  </si>
  <si>
    <t>25030029-CHIP BENEFITS CASH RECEIPTS FY05</t>
  </si>
  <si>
    <t>AC0002748</t>
  </si>
  <si>
    <t>25060033-CHIP NEGATIVE ADJUSTMENTS FY09</t>
  </si>
  <si>
    <t>AC0002749</t>
  </si>
  <si>
    <t>25060039-CHIP NEGATIVE ADJUSTMENTS FY15</t>
  </si>
  <si>
    <t>AC0002750</t>
  </si>
  <si>
    <t>25060025-CHIP NEGATIVE ADJUSTMENTS FY02</t>
  </si>
  <si>
    <t>AC0002751</t>
  </si>
  <si>
    <t>06700000-Charitable Contribution</t>
  </si>
  <si>
    <t>AC0002752</t>
  </si>
  <si>
    <t>12790004-HFRD Civil Monetary Penalties</t>
  </si>
  <si>
    <t>AC0002753</t>
  </si>
  <si>
    <t>14042202-SORH-HRSA State Match 2022</t>
  </si>
  <si>
    <t>AC0002754</t>
  </si>
  <si>
    <t>14135024-IBHS Suppl 2019-2020 Cluster</t>
  </si>
  <si>
    <t>AC0002755</t>
  </si>
  <si>
    <t>14210003-IBHS Hlth Ctr Cls Supp-20-21</t>
  </si>
  <si>
    <t>AC0002756</t>
  </si>
  <si>
    <t>14220005-HlthCtrClus:IBHS Supplement</t>
  </si>
  <si>
    <t>AC0002757</t>
  </si>
  <si>
    <t>14090025-SHIP 24-25</t>
  </si>
  <si>
    <t>AC0002758</t>
  </si>
  <si>
    <t>12790021-HFRD CMP Nursing Home Penaltie</t>
  </si>
  <si>
    <t>AC0002759</t>
  </si>
  <si>
    <t>12790002-HFRD Civil Monetary Penalties</t>
  </si>
  <si>
    <t>AC0002760</t>
  </si>
  <si>
    <t>11049190-IVV Pathways Waiver 90/10</t>
  </si>
  <si>
    <t>AC0002761</t>
  </si>
  <si>
    <t>21011073-CHIP ADMIN</t>
  </si>
  <si>
    <t>AC0002762</t>
  </si>
  <si>
    <t>1N041110-STATE MEDICAID HIT PLAN ARRA</t>
  </si>
  <si>
    <t>AC0002763</t>
  </si>
  <si>
    <t>10010035-BENEFITS FY11</t>
  </si>
  <si>
    <t>AC0002764</t>
  </si>
  <si>
    <t>10010036-BENEFITS FY12</t>
  </si>
  <si>
    <t>AC0002765</t>
  </si>
  <si>
    <t>10010037-BENEFITS FY13</t>
  </si>
  <si>
    <t>AC0002766</t>
  </si>
  <si>
    <t>10080039-NURSING HOME PROVIDER FEE FY15</t>
  </si>
  <si>
    <t>AC0002767</t>
  </si>
  <si>
    <t>10080041-NURSING HOME PROVIDER FEE FY17</t>
  </si>
  <si>
    <t>AC0002768</t>
  </si>
  <si>
    <t>10093039-HOSPITAL PROVIDER FEES FY15</t>
  </si>
  <si>
    <t>AC0002769</t>
  </si>
  <si>
    <t>10093040-HOSPITAL PROVIDER FEES FY16</t>
  </si>
  <si>
    <t>AC0002770</t>
  </si>
  <si>
    <t>10093041-HOSPITAL PROVIDER FEES FY17</t>
  </si>
  <si>
    <t>AC0002771</t>
  </si>
  <si>
    <t>10074045-Medicaid Benefits Private DSH FY24 Q2-Q4</t>
  </si>
  <si>
    <t>AC0002772</t>
  </si>
  <si>
    <t>10074046-Medicaid Benefits Private DSH FY25</t>
  </si>
  <si>
    <t>AC0002773</t>
  </si>
  <si>
    <t>10010143-FY19 UPL Benefits</t>
  </si>
  <si>
    <t>AC0002774</t>
  </si>
  <si>
    <t>10010146-FY25 UPL Benefits</t>
  </si>
  <si>
    <t>AC0002775</t>
  </si>
  <si>
    <t>10010144-FY20  Q4 UPL Benefits</t>
  </si>
  <si>
    <t>AC0002776</t>
  </si>
  <si>
    <t>10011035-MEDICAID BENEFITS-UPL</t>
  </si>
  <si>
    <t>AC0002777</t>
  </si>
  <si>
    <t>10011038-MEDICAID BENEFITS-UPL</t>
  </si>
  <si>
    <t>AC0002778</t>
  </si>
  <si>
    <t>10011039-MEDICAID BENEFITS-UPL</t>
  </si>
  <si>
    <t>AC0002779</t>
  </si>
  <si>
    <t>10070034-Public DSH FY10</t>
  </si>
  <si>
    <t>AC0002780</t>
  </si>
  <si>
    <t>10070046-Public DSH FY25</t>
  </si>
  <si>
    <t>AC0002781</t>
  </si>
  <si>
    <t>10070062-Public DSH FY 20Q2-Q4</t>
  </si>
  <si>
    <t>AC0002782</t>
  </si>
  <si>
    <t>10070063-Public DSH FY21</t>
  </si>
  <si>
    <t>AC0002783</t>
  </si>
  <si>
    <t>1V103302-BENFITS TITLE -V STIM</t>
  </si>
  <si>
    <t>AC0002784</t>
  </si>
  <si>
    <t>10010038-BENEFITS</t>
  </si>
  <si>
    <t>AC0002785</t>
  </si>
  <si>
    <t>16010039-BALANCING INCENTIVE PAYMENT</t>
  </si>
  <si>
    <t>AC0002786</t>
  </si>
  <si>
    <t>16010037-BALANCING INCENTIVE PAYMENT</t>
  </si>
  <si>
    <t>AC0002787</t>
  </si>
  <si>
    <t>16010038-BALANCING INCENTIVE PAYMENT</t>
  </si>
  <si>
    <t>AC0002788</t>
  </si>
  <si>
    <t>10080038-NURSING HOME PROVIDER FEE FY14</t>
  </si>
  <si>
    <t>AC0002789</t>
  </si>
  <si>
    <t>10950043-FAMILY PLANNING POSITIVE ADJ FY19</t>
  </si>
  <si>
    <t>AC0002790</t>
  </si>
  <si>
    <t>45050043-BREAST &amp; CERVICAL POSITIVE ADJ FY19</t>
  </si>
  <si>
    <t>AC0002791</t>
  </si>
  <si>
    <t>10071031-Ambulance Fees</t>
  </si>
  <si>
    <t>AC0002792</t>
  </si>
  <si>
    <t>10071039-Ambulance Fees</t>
  </si>
  <si>
    <t>AC0002793</t>
  </si>
  <si>
    <t>10071040-Ambulance Fees</t>
  </si>
  <si>
    <t>AC0002794</t>
  </si>
  <si>
    <t>10070038-Public DSH FY 14</t>
  </si>
  <si>
    <t>AC0002795</t>
  </si>
  <si>
    <t>10070040-Public DSH FY 16</t>
  </si>
  <si>
    <t>AC0002796</t>
  </si>
  <si>
    <t>14250000-Health Center Program 24-25</t>
  </si>
  <si>
    <t>AC0002797</t>
  </si>
  <si>
    <t xml:space="preserve">14080035-FY24 Bridge Access Program </t>
  </si>
  <si>
    <t>AC0002798</t>
  </si>
  <si>
    <t>12000224-Admin Overhead HFRD FFY25</t>
  </si>
  <si>
    <t>AC0002799</t>
  </si>
  <si>
    <t>11009010-MITA - 90/10</t>
  </si>
  <si>
    <t>AC0002800</t>
  </si>
  <si>
    <t>14001001-DMA XIX I/A TRAN 50/50</t>
  </si>
  <si>
    <t>AC0002801</t>
  </si>
  <si>
    <t>12001254-HFRD Operation Indirect Supp25</t>
  </si>
  <si>
    <t>AC0002802</t>
  </si>
  <si>
    <t>12501254-NLTC ProgramSurveyorHospice25</t>
  </si>
  <si>
    <t>AC0002803</t>
  </si>
  <si>
    <t>12141125-CLIA SupCostTrainLabSuvFFY25</t>
  </si>
  <si>
    <t>AC0002804</t>
  </si>
  <si>
    <t>1V030R-REFUNDS TITLE-V STIM</t>
  </si>
  <si>
    <t>AC0002805</t>
  </si>
  <si>
    <t>22010R-Medicaid Benefits Regular Pmt</t>
  </si>
  <si>
    <t>AC0002806</t>
  </si>
  <si>
    <t>14042501-HRSA Fed FY25</t>
  </si>
  <si>
    <t>AC0002807</t>
  </si>
  <si>
    <t>14072025-CriticalAccFlex FY25-FY26</t>
  </si>
  <si>
    <t>AC0002808</t>
  </si>
  <si>
    <t>11007050-Admin. &amp; Training 50/50</t>
  </si>
  <si>
    <t>AC0002809</t>
  </si>
  <si>
    <t>1N040010-HITECH-90 SMHP ARRA TITLE IV</t>
  </si>
  <si>
    <t>AC0002810</t>
  </si>
  <si>
    <t>1N030110-STATEWIDE HIE ARRA</t>
  </si>
  <si>
    <t>AC0002811</t>
  </si>
  <si>
    <t>1N031110-STATEWIDE HIE -ARRA</t>
  </si>
  <si>
    <t>AC0002812</t>
  </si>
  <si>
    <t>1N031112-STATEWIDE HIE -ARRA</t>
  </si>
  <si>
    <t>AC0002813</t>
  </si>
  <si>
    <t>11006028-Rural Health 72/28%</t>
  </si>
  <si>
    <t>AC0002814</t>
  </si>
  <si>
    <t>1N031113-STATEWIDE HIE -ARRA</t>
  </si>
  <si>
    <t>AC0002815</t>
  </si>
  <si>
    <t>11007075-ADMIN. &amp; TRAINING 75/25</t>
  </si>
  <si>
    <t>AC0002816</t>
  </si>
  <si>
    <t>13007050-NURSE AIDE TRAINING FY07</t>
  </si>
  <si>
    <t>AC0002817</t>
  </si>
  <si>
    <t>11090010-Admin &amp; Training RSM 90/10</t>
  </si>
  <si>
    <t>AC0002818</t>
  </si>
  <si>
    <t>4620050-RWJ-Covering Kids and Families</t>
  </si>
  <si>
    <t>AC0002819</t>
  </si>
  <si>
    <t>12000203-ADMIN ORS Overhead</t>
  </si>
  <si>
    <t>AC0002820</t>
  </si>
  <si>
    <t>60022001-DIV O/H DIV OF PHYSICAL HEALTH</t>
  </si>
  <si>
    <t>AC0002821</t>
  </si>
  <si>
    <t>60000001-DCH CLASSIC O/H (PH)</t>
  </si>
  <si>
    <t>AC0002822</t>
  </si>
  <si>
    <t>320106-CRITICAL ACCESS HOSPITAL GRANT</t>
  </si>
  <si>
    <t>AC0002823</t>
  </si>
  <si>
    <t>32020007-Critical Access Grant</t>
  </si>
  <si>
    <t>AC0002824</t>
  </si>
  <si>
    <t>32020008-Critical Access Grant</t>
  </si>
  <si>
    <t>AC0002825</t>
  </si>
  <si>
    <t>32020009-Critical Access Grant</t>
  </si>
  <si>
    <t>AC0002826</t>
  </si>
  <si>
    <t>32020010-Critical Access Grant</t>
  </si>
  <si>
    <t>AC0002827</t>
  </si>
  <si>
    <t>32020012-Critical Access ends 8.31.12</t>
  </si>
  <si>
    <t>AC0002828</t>
  </si>
  <si>
    <t>32020013-Critical Access ends 8.31.13</t>
  </si>
  <si>
    <t>AC0002829</t>
  </si>
  <si>
    <t>32020014-Critical Access ends 8.31.14</t>
  </si>
  <si>
    <t>AC0002830</t>
  </si>
  <si>
    <t>140306-HLTH CTR CLUSTER ends 5.31.06</t>
  </si>
  <si>
    <t>AC0002831</t>
  </si>
  <si>
    <t>14030012-HLTH Ctr.Cluster ends 5.31.12</t>
  </si>
  <si>
    <t>AC0002832</t>
  </si>
  <si>
    <t>14030013-HLTH Ctr.Cluster ends 5.31.201</t>
  </si>
  <si>
    <t>AC0002833</t>
  </si>
  <si>
    <t>14030014-HLTH Ctr.Cluster ends 5.31.14</t>
  </si>
  <si>
    <t>AC0002834</t>
  </si>
  <si>
    <t>14030015-HLTH Ctr. Cluster Fed 5.31.15</t>
  </si>
  <si>
    <t>AC0002835</t>
  </si>
  <si>
    <t>14035016-Health Ctr Cluster/Migrant Gra</t>
  </si>
  <si>
    <t>AC0002836</t>
  </si>
  <si>
    <t>14040008-RURAL HEALTH</t>
  </si>
  <si>
    <t>AC0002837</t>
  </si>
  <si>
    <t>14040009-RURAL HEALTH</t>
  </si>
  <si>
    <t>AC0002838</t>
  </si>
  <si>
    <t>14040011-RURAL HEALTH</t>
  </si>
  <si>
    <t>AC0002839</t>
  </si>
  <si>
    <t>14040012-RURAL HEALTH ends 6.30.12</t>
  </si>
  <si>
    <t>AC0002840</t>
  </si>
  <si>
    <t>14040013-RURAL HEALTH ends 6.30.13</t>
  </si>
  <si>
    <t>AC0002841</t>
  </si>
  <si>
    <t>14040014-RURAL HEALTH ends 6.30.14</t>
  </si>
  <si>
    <t>AC0002842</t>
  </si>
  <si>
    <t>14040015-RURAL HEALTH ends 6.30.15</t>
  </si>
  <si>
    <t>AC0002843</t>
  </si>
  <si>
    <t>14040016-RURAL HEALTH ends 6.30.16</t>
  </si>
  <si>
    <t>AC0002844</t>
  </si>
  <si>
    <t>14020008-Primary Care/Cooperative Agree</t>
  </si>
  <si>
    <t>AC0002845</t>
  </si>
  <si>
    <t>14020009-Primary Care / Cooperative Agr</t>
  </si>
  <si>
    <t>AC0002846</t>
  </si>
  <si>
    <t>14020012-Primary Care / Cooperative Agr</t>
  </si>
  <si>
    <t>AC0002847</t>
  </si>
  <si>
    <t>14020013-Primary Care / Cooperative Agr</t>
  </si>
  <si>
    <t>AC0002848</t>
  </si>
  <si>
    <t>14020015-Primary Care / Cooperative Agr</t>
  </si>
  <si>
    <t>AC0002849</t>
  </si>
  <si>
    <t>14090014-Small Rural Hosp.ends 8.31.14</t>
  </si>
  <si>
    <t>AC0002850</t>
  </si>
  <si>
    <t>12000222-ADMIN. ORS Overhead</t>
  </si>
  <si>
    <t>AC0002851</t>
  </si>
  <si>
    <t>12000204-ADMIN ORS Overhead</t>
  </si>
  <si>
    <t>AC0002852</t>
  </si>
  <si>
    <t>12000013-ORS ADMIN. COST POOL</t>
  </si>
  <si>
    <t>AC0002853</t>
  </si>
  <si>
    <t>12000201-ADMIN CLASSIC ORS OVERHEAD</t>
  </si>
  <si>
    <t>AC0002854</t>
  </si>
  <si>
    <t>12000202-ADMIN CLASSIC ORS OVERHEAD</t>
  </si>
  <si>
    <t>AC0002855</t>
  </si>
  <si>
    <t>19000050-MONEY FOLLOW PERSON GRANT-LTC</t>
  </si>
  <si>
    <t>AC0002856</t>
  </si>
  <si>
    <t>12001442-HFRD Operate Indirect Sup.2nd</t>
  </si>
  <si>
    <t>AC0002857</t>
  </si>
  <si>
    <t>12001601-HFRD Operation &amp; Indirect Sup</t>
  </si>
  <si>
    <t>AC0002858</t>
  </si>
  <si>
    <t>12001341-HFRD Operate Indirect Sup.1st</t>
  </si>
  <si>
    <t>AC0002859</t>
  </si>
  <si>
    <t>12000234-HFRD Program Support</t>
  </si>
  <si>
    <t>AC0002860</t>
  </si>
  <si>
    <t>12000033-HFRD ADMIN (INDIRECT COST)</t>
  </si>
  <si>
    <t>AC0002861</t>
  </si>
  <si>
    <t>12000134-HFRD Program Support</t>
  </si>
  <si>
    <t>AC0002862</t>
  </si>
  <si>
    <t>12000011-ORS HEALTH CARE COST POOL</t>
  </si>
  <si>
    <t>AC0002863</t>
  </si>
  <si>
    <t>12000051-Health Care Admin. (Cost Pool)</t>
  </si>
  <si>
    <t>AC0002864</t>
  </si>
  <si>
    <t>13500101-HCFR 100% TITLE XVIII MEDICARE</t>
  </si>
  <si>
    <t>AC0002865</t>
  </si>
  <si>
    <t>12000035-HFRD NON-LTC PRIMARY CARE</t>
  </si>
  <si>
    <t>AC0002866</t>
  </si>
  <si>
    <t>12000138-HFRD Laboratory</t>
  </si>
  <si>
    <t>AC0002867</t>
  </si>
  <si>
    <t>12001138-HFRD Laboratory</t>
  </si>
  <si>
    <t>AC0002868</t>
  </si>
  <si>
    <t>12000062-HFRD NON-LTC ADMIN (COST POOL)</t>
  </si>
  <si>
    <t>AC0002869</t>
  </si>
  <si>
    <t>12000063-HFRD Non-LTC Prog Support</t>
  </si>
  <si>
    <t>AC0002870</t>
  </si>
  <si>
    <t>12001063-Non-LTC Program Support</t>
  </si>
  <si>
    <t>AC0002871</t>
  </si>
  <si>
    <t>12141301-CLIA Support Cost 1st qtr.</t>
  </si>
  <si>
    <t>AC0002872</t>
  </si>
  <si>
    <t>3403131-FOOD &amp; DRUG ADMIN</t>
  </si>
  <si>
    <t>AC0002873</t>
  </si>
  <si>
    <t>320103-CRITICAL ACCESS HOS. GRT FY03</t>
  </si>
  <si>
    <t>AC0002874</t>
  </si>
  <si>
    <t>140406-RURAL HEALTH GRANT FY06</t>
  </si>
  <si>
    <t>AC0002875</t>
  </si>
  <si>
    <t>25010034-CHIP BENEFITS FY10</t>
  </si>
  <si>
    <t>AC0002876</t>
  </si>
  <si>
    <t>25010035-CHIP BENEFITS FY11</t>
  </si>
  <si>
    <t>AC0002877</t>
  </si>
  <si>
    <t>25010037-CHIP BENEFITS FY13</t>
  </si>
  <si>
    <t>AC0002878</t>
  </si>
  <si>
    <t>25010038-CHIP BENEFITS FY14</t>
  </si>
  <si>
    <t>AC0002879</t>
  </si>
  <si>
    <t>25010039-CHIP BENEFITS FY15</t>
  </si>
  <si>
    <t>AC0002880</t>
  </si>
  <si>
    <t>25010036-CHIP BENEFITS FY12</t>
  </si>
  <si>
    <t>AC0002881</t>
  </si>
  <si>
    <t>21001073-CHIP - ADMINISTRATION</t>
  </si>
  <si>
    <t>AC0002882</t>
  </si>
  <si>
    <t>25040026-CHIP - HCS FY03</t>
  </si>
  <si>
    <t>AC0002883</t>
  </si>
  <si>
    <t>41919221001-WIC-Food Supplement FY11</t>
  </si>
  <si>
    <t>AC0002884</t>
  </si>
  <si>
    <t>41919430001-WIC PROGRAM</t>
  </si>
  <si>
    <t>AC0002885</t>
  </si>
  <si>
    <t>41915399001-Maternal &amp; Chld Hlth Block Gra</t>
  </si>
  <si>
    <t>AC0002886</t>
  </si>
  <si>
    <t>41915399005-CMS State Office - Fed MCH</t>
  </si>
  <si>
    <t>AC0002887</t>
  </si>
  <si>
    <t>41916499001-IMMUNIZATIONI</t>
  </si>
  <si>
    <t>AC0002888</t>
  </si>
  <si>
    <t>41916600001-Immunization Grant 1/1/2011</t>
  </si>
  <si>
    <t>AC0002889</t>
  </si>
  <si>
    <t>41915288001-FFY07 PHBG</t>
  </si>
  <si>
    <t>AC0002890</t>
  </si>
  <si>
    <t>41915398001-MCH CARRY OVER</t>
  </si>
  <si>
    <t>AC0002891</t>
  </si>
  <si>
    <t>41915490001-Maternal &amp; Chld Hlth Svcs Bloc</t>
  </si>
  <si>
    <t>AC0002892</t>
  </si>
  <si>
    <t>12000205-ADMIN ORS Overhead</t>
  </si>
  <si>
    <t>AC0002893</t>
  </si>
  <si>
    <t>12001501-HFRD Operation Indirect Supp</t>
  </si>
  <si>
    <t>AC0002894</t>
  </si>
  <si>
    <t>12215001-HFRD HOSPICE IMPACT</t>
  </si>
  <si>
    <t>AC0002895</t>
  </si>
  <si>
    <t>1H030009-ARRA-Incr. Svc Hlth Title VIII</t>
  </si>
  <si>
    <t>AC0002896</t>
  </si>
  <si>
    <t>11000066-DPH FMAP 66.92%</t>
  </si>
  <si>
    <t>AC0002897</t>
  </si>
  <si>
    <t>11016290-EDM 90/10</t>
  </si>
  <si>
    <t>AC0002898</t>
  </si>
  <si>
    <t>29500000-Adult Medicaid Quality Grant</t>
  </si>
  <si>
    <t>AC0002899</t>
  </si>
  <si>
    <t>12000038-HFRD LABORATORY COST POOL</t>
  </si>
  <si>
    <t>AC0002900</t>
  </si>
  <si>
    <t>41922111001-HFRD CLIA 100%</t>
  </si>
  <si>
    <t>AC0002901</t>
  </si>
  <si>
    <t>15010046-REFUGEE PAYMENT</t>
  </si>
  <si>
    <t>AC0002902</t>
  </si>
  <si>
    <t>12003400-Mammography Inspections</t>
  </si>
  <si>
    <t>AC0002903</t>
  </si>
  <si>
    <t>12290150-MQSA FY 2015</t>
  </si>
  <si>
    <t>AC0002904</t>
  </si>
  <si>
    <t>12290252-Mammography - MQSA - FFY25</t>
  </si>
  <si>
    <t>AC0002905</t>
  </si>
  <si>
    <t>10010041-BENEFITS FY17</t>
  </si>
  <si>
    <t>AC0002906</t>
  </si>
  <si>
    <t>10010046-BENEFITS FY25</t>
  </si>
  <si>
    <t>AC0002907</t>
  </si>
  <si>
    <t>10011041-MEDICAID BENEFITS-UPL</t>
  </si>
  <si>
    <t>AC0002908</t>
  </si>
  <si>
    <t>10010032-BENEFITS FY08</t>
  </si>
  <si>
    <t>AC0002909</t>
  </si>
  <si>
    <t>10011040-MEDICAID BENEFITS-UPL</t>
  </si>
  <si>
    <t>AC0002910</t>
  </si>
  <si>
    <t>10010043-BENEFITS FY19</t>
  </si>
  <si>
    <t>AC0002911</t>
  </si>
  <si>
    <t>10010029-BENEFITS FY05</t>
  </si>
  <si>
    <t>AC0002912</t>
  </si>
  <si>
    <t>10010033-BENEFITS FY09</t>
  </si>
  <si>
    <t>AC0002913</t>
  </si>
  <si>
    <t>10010031-BENEFITS FY07</t>
  </si>
  <si>
    <t>AC0002914</t>
  </si>
  <si>
    <t>15010036-REFUGEE PAYMENT</t>
  </si>
  <si>
    <t>AC0002915</t>
  </si>
  <si>
    <t>25010046-CHIP BENEFITS FY25</t>
  </si>
  <si>
    <t>AC0002916</t>
  </si>
  <si>
    <t>12000004-ERPGA-NextGen Implementation</t>
  </si>
  <si>
    <t>AC0002917</t>
  </si>
  <si>
    <t>11000000-OTHER MISC INCOME</t>
  </si>
  <si>
    <t>AC0002918</t>
  </si>
  <si>
    <t>11000101-ACE-2011 50/50</t>
  </si>
  <si>
    <t>AC0002919</t>
  </si>
  <si>
    <t>10010027-BENEFITS FY04</t>
  </si>
  <si>
    <t>AC0002920</t>
  </si>
  <si>
    <t>11005019-CSBME - Certification</t>
  </si>
  <si>
    <t>AC0002921</t>
  </si>
  <si>
    <t>11007019-CSBME - Certification</t>
  </si>
  <si>
    <t>AC0002922</t>
  </si>
  <si>
    <t>30010046-Drug Rebate REG </t>
  </si>
  <si>
    <t>AC0002923</t>
  </si>
  <si>
    <t>30910046-Drug Rebate Family Planning</t>
  </si>
  <si>
    <t>AC0002924</t>
  </si>
  <si>
    <t>55010046-Drug Rebate BCC </t>
  </si>
  <si>
    <t>AC0002925</t>
  </si>
  <si>
    <t>32010046-Drug Rebate MCHIP </t>
  </si>
  <si>
    <t>AC0002926</t>
  </si>
  <si>
    <t>36010046-Drug Rebate CHIP </t>
  </si>
  <si>
    <t>AC0002927</t>
  </si>
  <si>
    <t>21025046-CHIP ADMINISTRATION</t>
  </si>
  <si>
    <t>AC0002928</t>
  </si>
  <si>
    <t>14250006-State Match Hlth Ctr 24-25</t>
  </si>
  <si>
    <t>AC0002929</t>
  </si>
  <si>
    <t>14042502-HRSA State Match FY25</t>
  </si>
  <si>
    <t>AC0002930</t>
  </si>
  <si>
    <t>19071075-EASE Project</t>
  </si>
  <si>
    <t>AC0002931</t>
  </si>
  <si>
    <t>12501251-NLTC-DirCost/MgmPrgStaffFFY25</t>
  </si>
  <si>
    <t>AC0002932</t>
  </si>
  <si>
    <t>12141251-CLIA Prog Supp &amp; Mgmt FFY 25</t>
  </si>
  <si>
    <t>AC0002933</t>
  </si>
  <si>
    <t>12701252-LTC AdmMDS/Survey/MgmtFF2FY5</t>
  </si>
  <si>
    <t>AC0002934</t>
  </si>
  <si>
    <t>12001253-HFRD Legal FFY25</t>
  </si>
  <si>
    <t>AC0002935</t>
  </si>
  <si>
    <t>29020100-HHS FOR IES 100% /STATE</t>
  </si>
  <si>
    <t>AC0002936</t>
  </si>
  <si>
    <t>12001924-ARPA Pathways Ad Campaign</t>
  </si>
  <si>
    <t>AC0002937</t>
  </si>
  <si>
    <t>13501251-NLTC/LTC PrAdm100%MedFFY25</t>
  </si>
  <si>
    <t>AC0002938</t>
  </si>
  <si>
    <t>10060046-NEGATIVE ADJUSTMENTS  FY25</t>
  </si>
  <si>
    <t>AC0002939</t>
  </si>
  <si>
    <t>10050062-COVID19 6.2 MAP Pos Adj/Payout FY20 Q1-Q4</t>
  </si>
  <si>
    <t>AC0002940</t>
  </si>
  <si>
    <t>10030046-CASH RECEIPTS FY25</t>
  </si>
  <si>
    <t>AC0002941</t>
  </si>
  <si>
    <t>35030046-FEDERAL SHARE CASH RECEIPTS FY25</t>
  </si>
  <si>
    <t>AC0002942</t>
  </si>
  <si>
    <t>35051046-FEDERAL SHARE EXCESS REFUND FY25</t>
  </si>
  <si>
    <t>AC0002943</t>
  </si>
  <si>
    <t>19030064-MFP Refund COV19 22Q2</t>
  </si>
  <si>
    <t>AC0002944</t>
  </si>
  <si>
    <t>10031065-HCS Cash Receipts FY 23 Q1-Q2</t>
  </si>
  <si>
    <t>AC0002945</t>
  </si>
  <si>
    <t>10040065-Cost Settlements FY23 Q1-Q2</t>
  </si>
  <si>
    <t>AC0002946</t>
  </si>
  <si>
    <t>10061065-HCS RECOUPS FY23 Q1-Q2</t>
  </si>
  <si>
    <t>AC0002947</t>
  </si>
  <si>
    <t>10910046-FAMILY PLANNING FY25</t>
  </si>
  <si>
    <t>AC0002948</t>
  </si>
  <si>
    <t>19030065-MFP Refund COV19 23Q2</t>
  </si>
  <si>
    <t>AC0002949</t>
  </si>
  <si>
    <t>19030066-MFP Refund PHE 5% 23Q3</t>
  </si>
  <si>
    <t>AC0002950</t>
  </si>
  <si>
    <t>19030067-MFP Refund PHE 2.5% 23Q4</t>
  </si>
  <si>
    <t>AC0002951</t>
  </si>
  <si>
    <t>25030046-CHIP CASH RECEIPTS FY25</t>
  </si>
  <si>
    <t>AC0002952</t>
  </si>
  <si>
    <t>25031065-CHIP HCS CASH RECEIPTS FY23 Q1-Q2</t>
  </si>
  <si>
    <t>AC0002953</t>
  </si>
  <si>
    <t>25040065-CHIP Hospital Cost Settlement FY23 Q1-Q2</t>
  </si>
  <si>
    <t>AC0002954</t>
  </si>
  <si>
    <t>25061065-CHIP HCS RECOUPS FY23 Q1-Q2</t>
  </si>
  <si>
    <t>AC0002955</t>
  </si>
  <si>
    <t>10950046-FAMILY PLANNING POSITIVE ADJ FY25</t>
  </si>
  <si>
    <t>AC0002956</t>
  </si>
  <si>
    <t>10960046-FAMILY PLANNING NEGATIVE ADJ FY25</t>
  </si>
  <si>
    <t>AC0002957</t>
  </si>
  <si>
    <t>35010046-FEDERAL SHARE PAYMENTS FY25</t>
  </si>
  <si>
    <t>AC0002958</t>
  </si>
  <si>
    <t>35060046-FEDERAL SHARE NEGATIVE ADJ FY25</t>
  </si>
  <si>
    <t>AC0002959</t>
  </si>
  <si>
    <t>19010046-MFP - BENEFITS ENHANCE</t>
  </si>
  <si>
    <t>AC0002960</t>
  </si>
  <si>
    <t>19060046-MFP - NEGATIVE ADJUST ENHANCE</t>
  </si>
  <si>
    <t>AC0002961</t>
  </si>
  <si>
    <t>22010046-MCHIP BENEFITS FY25</t>
  </si>
  <si>
    <t>AC0002962</t>
  </si>
  <si>
    <t>45010046-BREAST &amp; CERVICAL CANCER FY25</t>
  </si>
  <si>
    <t>AC0002963</t>
  </si>
  <si>
    <t>15050046-REFUGEE POSITIVE ADJUSTMENT  FY25</t>
  </si>
  <si>
    <t>AC0002964</t>
  </si>
  <si>
    <t>22050046-MCHIP Positive Adjustments FY25</t>
  </si>
  <si>
    <t>AC0002965</t>
  </si>
  <si>
    <t>45050046-BREAST &amp; CERVICAL POSITIVE ADJ FY25</t>
  </si>
  <si>
    <t>AC0002966</t>
  </si>
  <si>
    <t>45060046-BREAST &amp; CERVICAL NEGATIVE ADJ FY25</t>
  </si>
  <si>
    <t>AC0002967</t>
  </si>
  <si>
    <t>45030045-BREAST &amp; CERVICAL CASH RECEIPTS FY24</t>
  </si>
  <si>
    <t>AC0002968</t>
  </si>
  <si>
    <t>22060046-MCHIP Negative Adjustments FY25</t>
  </si>
  <si>
    <t>AC0002969</t>
  </si>
  <si>
    <t>45030046-BREAST &amp; CERVICAL CASH RECEIPTS FY25</t>
  </si>
  <si>
    <t>AC0002970</t>
  </si>
  <si>
    <t>25060046-CHIP NEGATIVE ADJUSTMENTS FY25</t>
  </si>
  <si>
    <t>AC0002971</t>
  </si>
  <si>
    <t>25910046-CHIP FAMILY PLANNING FY25</t>
  </si>
  <si>
    <t>AC0002972</t>
  </si>
  <si>
    <t>10010246-Hospital Contracts FY25</t>
  </si>
  <si>
    <t>AC0002973</t>
  </si>
  <si>
    <t>10051046-EXCESS REFUND PAYOUT FY25</t>
  </si>
  <si>
    <t>AC0002974</t>
  </si>
  <si>
    <t>10930046-FAMILY PLANNING CASH RECEIPTS FY25</t>
  </si>
  <si>
    <t>AC0002975</t>
  </si>
  <si>
    <t>16010046-BALANCING INCENTIVE PAYMENT</t>
  </si>
  <si>
    <t>AC0002976</t>
  </si>
  <si>
    <t>35050046-FEDERAL SHARE POSITIVE ADJ FY25</t>
  </si>
  <si>
    <t>AC0002977</t>
  </si>
  <si>
    <t>10020046-BENEFITS VOIDS FY25</t>
  </si>
  <si>
    <t>AC0002978</t>
  </si>
  <si>
    <t>19050046-MFP - POSITIVE ADJUST ENHANCE</t>
  </si>
  <si>
    <t>AC0002979</t>
  </si>
  <si>
    <t>19970046-MFP - BENEFITS REGULAR</t>
  </si>
  <si>
    <t>AC0002980</t>
  </si>
  <si>
    <t>15060046-REFUGEE NEGATIVE ADJUSTMENT</t>
  </si>
  <si>
    <t>AC0002981</t>
  </si>
  <si>
    <t>22910046-MCHIP FAMILY PLANNING FY25</t>
  </si>
  <si>
    <t>AC0002982</t>
  </si>
  <si>
    <t>22030046-MCHIP CASH RECEIPTS FY25</t>
  </si>
  <si>
    <t>AC0002983</t>
  </si>
  <si>
    <t>22950045-MCHIP FP POSITIVE ADJ FY24</t>
  </si>
  <si>
    <t>AC0002984</t>
  </si>
  <si>
    <t>25050001-CHIP POSITIVE ADJUSTMENT 100%S</t>
  </si>
  <si>
    <t>AC0002985</t>
  </si>
  <si>
    <t>25020046-CHIP PREMIUMS COLLECTIONS FY25</t>
  </si>
  <si>
    <t>AC0002986</t>
  </si>
  <si>
    <t>19030040-MFP - REFUNDS ENHANCE</t>
  </si>
  <si>
    <t>AC0002987</t>
  </si>
  <si>
    <t>19030041-MFP - REFUNDS ENHANCE</t>
  </si>
  <si>
    <t>AC0002988</t>
  </si>
  <si>
    <t>19030042-MFP - REFUNDS ENHANCE</t>
  </si>
  <si>
    <t>AC0002989</t>
  </si>
  <si>
    <t>45030039-BREAST &amp; CERVICAL CASH RECEIPTS 15</t>
  </si>
  <si>
    <t>AC0002990</t>
  </si>
  <si>
    <t>22030040-MCHIP CASH RECEIPTS FY16</t>
  </si>
  <si>
    <t>AC0002991</t>
  </si>
  <si>
    <t>22030041-MCHIP CASH RECEIPTS FY17</t>
  </si>
  <si>
    <t>AC0002992</t>
  </si>
  <si>
    <t>22030042-MCHIP CASH RECEIPTS FY20 Q1</t>
  </si>
  <si>
    <t>AC0002993</t>
  </si>
  <si>
    <t>22030039-MCHIP CASH RECEIPTS FY15</t>
  </si>
  <si>
    <t>AC0002994</t>
  </si>
  <si>
    <t>45030043-BREAST &amp; CERVICAL CASH RECEIPTS 19</t>
  </si>
  <si>
    <t>AC0002995</t>
  </si>
  <si>
    <t>15030040-REFUGEE REFUND</t>
  </si>
  <si>
    <t>AC0002996</t>
  </si>
  <si>
    <t>15060042-REFUGEE NEGATIVE ADJUSTMENT</t>
  </si>
  <si>
    <t>AC0002997</t>
  </si>
  <si>
    <t>15060043-REFUGEE NEGATIVE ADJUSTMENT</t>
  </si>
  <si>
    <t>AC0002998</t>
  </si>
  <si>
    <t>25030038-CHIP BENEFITS CASH RECEIPTS FY14</t>
  </si>
  <si>
    <t>AC0002999</t>
  </si>
  <si>
    <t>25030039-CHIP BENEFITS CASH RECEIPTS FY15</t>
  </si>
  <si>
    <t>AC0003000</t>
  </si>
  <si>
    <t>25030040-CHIP BENEFITS CASH RECEIPTS FY16</t>
  </si>
  <si>
    <t>AC0003001</t>
  </si>
  <si>
    <t>14250001-Health Ctr Prog Supp 24-25</t>
  </si>
  <si>
    <t>AC0003002</t>
  </si>
  <si>
    <t>19071050-EASE Project</t>
  </si>
  <si>
    <t>AC0003003</t>
  </si>
  <si>
    <t>ELBERTON</t>
  </si>
  <si>
    <t>AC0003004</t>
  </si>
  <si>
    <t>WINDER</t>
  </si>
  <si>
    <t>AC0003006</t>
  </si>
  <si>
    <t>ALBANY HUB</t>
  </si>
  <si>
    <t>AC0003007</t>
  </si>
  <si>
    <t>ATHENS</t>
  </si>
  <si>
    <t>AC0003009</t>
  </si>
  <si>
    <t>REGION 1 OFFICE</t>
  </si>
  <si>
    <t>AC0003010</t>
  </si>
  <si>
    <t>REGION 3 OFFICE</t>
  </si>
  <si>
    <t>AC0003011</t>
  </si>
  <si>
    <t>ELLIJAY</t>
  </si>
  <si>
    <t>AC0003012</t>
  </si>
  <si>
    <t>CANTON</t>
  </si>
  <si>
    <t>AC0003013</t>
  </si>
  <si>
    <t>CARTERSVILLE</t>
  </si>
  <si>
    <t>AC0003014</t>
  </si>
  <si>
    <t>DALTON</t>
  </si>
  <si>
    <t>AC0003016</t>
  </si>
  <si>
    <t>CARROLTON</t>
  </si>
  <si>
    <t>AC0003017</t>
  </si>
  <si>
    <t>DOUGLASVILLE</t>
  </si>
  <si>
    <t>AC0003018</t>
  </si>
  <si>
    <t>ROCK SPRING</t>
  </si>
  <si>
    <t>AC0003019</t>
  </si>
  <si>
    <t>ROME</t>
  </si>
  <si>
    <t>AC0003022</t>
  </si>
  <si>
    <t>REGION 4 OFFICE</t>
  </si>
  <si>
    <t>AC0003023</t>
  </si>
  <si>
    <t>REGION 9 OFFICE</t>
  </si>
  <si>
    <t>AC0003024</t>
  </si>
  <si>
    <t>AUGUSTA</t>
  </si>
  <si>
    <t>AC0003025</t>
  </si>
  <si>
    <t>REGION 7 OFFICE</t>
  </si>
  <si>
    <t>AC0003026</t>
  </si>
  <si>
    <t>DUBLIN</t>
  </si>
  <si>
    <t>AC0003027</t>
  </si>
  <si>
    <t>SANDERSVILLE</t>
  </si>
  <si>
    <t>AC0003028</t>
  </si>
  <si>
    <t>SWAINSBORO</t>
  </si>
  <si>
    <t>AC0003029</t>
  </si>
  <si>
    <t>MILLEDGEVILLE</t>
  </si>
  <si>
    <t>AC0003030</t>
  </si>
  <si>
    <t>EASTMAN</t>
  </si>
  <si>
    <t>AC0003031</t>
  </si>
  <si>
    <t>MACON</t>
  </si>
  <si>
    <t>AC0003032</t>
  </si>
  <si>
    <t>DUBLIN HUB</t>
  </si>
  <si>
    <t>AC0003033</t>
  </si>
  <si>
    <t>NASHVILLE</t>
  </si>
  <si>
    <t>AC0003034</t>
  </si>
  <si>
    <t>BRUNSWICK</t>
  </si>
  <si>
    <t>AC0003035</t>
  </si>
  <si>
    <t>JESUP</t>
  </si>
  <si>
    <t>AC0003037</t>
  </si>
  <si>
    <t>WAYCROSS</t>
  </si>
  <si>
    <t>AC0003038</t>
  </si>
  <si>
    <t>STATESBORO</t>
  </si>
  <si>
    <t>AC0003039</t>
  </si>
  <si>
    <t>SPECIAL OPERATIONS SECTION</t>
  </si>
  <si>
    <t>AC0003040</t>
  </si>
  <si>
    <t>REGION 6 OFFICE</t>
  </si>
  <si>
    <t>AC0003041</t>
  </si>
  <si>
    <t>REGION 8 OFFICE</t>
  </si>
  <si>
    <t>AC0003043</t>
  </si>
  <si>
    <t>CORDELE</t>
  </si>
  <si>
    <t>AC0003044</t>
  </si>
  <si>
    <t>ALBANY</t>
  </si>
  <si>
    <t>AC0003045</t>
  </si>
  <si>
    <t>WARNER ROBINS</t>
  </si>
  <si>
    <t>AC0003046</t>
  </si>
  <si>
    <t>CAMILLA</t>
  </si>
  <si>
    <t>AC0003047</t>
  </si>
  <si>
    <t>AMERICUS</t>
  </si>
  <si>
    <t>AC0003048</t>
  </si>
  <si>
    <t>BANKING</t>
  </si>
  <si>
    <t>AC0003049</t>
  </si>
  <si>
    <t>FINANCIAL SUPPORT TEAM</t>
  </si>
  <si>
    <t>AC0003050</t>
  </si>
  <si>
    <t>POLICY</t>
  </si>
  <si>
    <t>AC0003051</t>
  </si>
  <si>
    <t>PROCEDURAL JUSTICE-INFORMED ALTERNATIVES TO CONTEMPT (PJAC)</t>
  </si>
  <si>
    <t>AC0003052</t>
  </si>
  <si>
    <t>CHARTING A COURSE FOR ECONOMIC MOBILITY AND RESPONSIBLE PARENTING (CCEMRP)</t>
  </si>
  <si>
    <t>AC0003053</t>
  </si>
  <si>
    <t>SAFE ACCESS FOR VICTIMS’ ECONOMIC SECURITY (SAVES)</t>
  </si>
  <si>
    <t>AC0003054</t>
  </si>
  <si>
    <t>ACCESS AND VISITATION (AV) STATE</t>
  </si>
  <si>
    <t>AC0003055</t>
  </si>
  <si>
    <t>ADA Project</t>
  </si>
  <si>
    <t>AC0003056</t>
  </si>
  <si>
    <t>ACA Project</t>
  </si>
  <si>
    <t>AC0003057</t>
  </si>
  <si>
    <t>DDS ID Project</t>
  </si>
  <si>
    <t>AC0003058</t>
  </si>
  <si>
    <t>GA Industries for the Blind</t>
  </si>
  <si>
    <t>AC0003059</t>
  </si>
  <si>
    <t>AC0003060</t>
  </si>
  <si>
    <t xml:space="preserve">Sect 110 S2G Student Youth Transvcs </t>
  </si>
  <si>
    <t>AC0003061</t>
  </si>
  <si>
    <t>Sec 110 S2G EDI Assistive Tech</t>
  </si>
  <si>
    <t>AC0003062</t>
  </si>
  <si>
    <t>Sec 110 S2G Non-Visual</t>
  </si>
  <si>
    <t>AC0003063</t>
  </si>
  <si>
    <t>AC0003064</t>
  </si>
  <si>
    <t>Facility Rentals</t>
  </si>
  <si>
    <t>AC0003065</t>
  </si>
  <si>
    <t>Print Shop</t>
  </si>
  <si>
    <t>AC0003066</t>
  </si>
  <si>
    <t>Medical Claims</t>
  </si>
  <si>
    <t>AC0003067</t>
  </si>
  <si>
    <t>GVRA Misc Income</t>
  </si>
  <si>
    <t>AC0003068</t>
  </si>
  <si>
    <t>Set Aside Earned</t>
  </si>
  <si>
    <t>AC0003069</t>
  </si>
  <si>
    <t xml:space="preserve">Set Aside Match Eligible </t>
  </si>
  <si>
    <t>AC0003070</t>
  </si>
  <si>
    <t>Reimbursed Costs</t>
  </si>
  <si>
    <t>AC0003071</t>
  </si>
  <si>
    <t>Donations</t>
  </si>
  <si>
    <t>AC0003072</t>
  </si>
  <si>
    <t>GVRA Surplus Property</t>
  </si>
  <si>
    <t>AC0003073</t>
  </si>
  <si>
    <t>Insurance Claims</t>
  </si>
  <si>
    <t>AC0003074</t>
  </si>
  <si>
    <t>1110 RESEA</t>
  </si>
  <si>
    <t>AC0003075</t>
  </si>
  <si>
    <t>1112 RESEA UI INSPIRE</t>
  </si>
  <si>
    <t>AC0003076</t>
  </si>
  <si>
    <t>1210 CES CURRENT EMPLOYMENT STATS</t>
  </si>
  <si>
    <t>AC0003077</t>
  </si>
  <si>
    <t>1220 LAUS LOCAL AREA UNEMPLOYMENT STATS</t>
  </si>
  <si>
    <t>AC0003078</t>
  </si>
  <si>
    <t>1230 OEWS OCCUPATIONAL EMPLOYMENT &amp; WAGE STATS</t>
  </si>
  <si>
    <t>AC0003079</t>
  </si>
  <si>
    <t>1240 QCEW QUARTERLY CENSUS OF EMPLOYMENT &amp; WAGES</t>
  </si>
  <si>
    <t>AC0003080</t>
  </si>
  <si>
    <t>1640 LABOR CERTIFICATION</t>
  </si>
  <si>
    <t>AC0003081</t>
  </si>
  <si>
    <t>1700 TAA BENEFITS</t>
  </si>
  <si>
    <t>AC0003082</t>
  </si>
  <si>
    <t>1720 TAA ADMIN</t>
  </si>
  <si>
    <t>AC0003083</t>
  </si>
  <si>
    <t>1722 TAA CASE MANAGEMENT PROGRAM</t>
  </si>
  <si>
    <t>AC0003084</t>
  </si>
  <si>
    <t>1723 TAA CASE MANAGEMENT ADMINISTRATION</t>
  </si>
  <si>
    <t>AC0003085</t>
  </si>
  <si>
    <t>1750 WOTC WORK OPPORTUNITY TAX CREDIT</t>
  </si>
  <si>
    <t>AC0003086</t>
  </si>
  <si>
    <t>1755 WOTC BACKLOG</t>
  </si>
  <si>
    <t>AC0003087</t>
  </si>
  <si>
    <t>2100 UI REGULAR</t>
  </si>
  <si>
    <t>AC0003088</t>
  </si>
  <si>
    <t>2110 UI BENEFIT EXTENSION</t>
  </si>
  <si>
    <t>AC0003089</t>
  </si>
  <si>
    <t>2130 UI QUALITY CONTROL</t>
  </si>
  <si>
    <t>AC0003090</t>
  </si>
  <si>
    <t>2150 ALIEN CLAIMS ACTIVITY</t>
  </si>
  <si>
    <t>AC0003091</t>
  </si>
  <si>
    <t>2190 UI TRA TRADE READJUSTMENT ALLOWANCES</t>
  </si>
  <si>
    <t>AC0003092</t>
  </si>
  <si>
    <t>2191 UI ATWIP</t>
  </si>
  <si>
    <t>AC0003093</t>
  </si>
  <si>
    <t>2273 FPUC ADMIN SBR</t>
  </si>
  <si>
    <t>AC0003094</t>
  </si>
  <si>
    <t>2274 PEUC ADMIN SBR</t>
  </si>
  <si>
    <t>AC0003095</t>
  </si>
  <si>
    <t>2275 PUA ADMIN SBR</t>
  </si>
  <si>
    <t>AC0003097</t>
  </si>
  <si>
    <t xml:space="preserve">2429 EUISSA </t>
  </si>
  <si>
    <t>AC0003098</t>
  </si>
  <si>
    <t>2850 SSA TTW</t>
  </si>
  <si>
    <t>AC0003099</t>
  </si>
  <si>
    <t>3073 FPUC ADMN</t>
  </si>
  <si>
    <t>AC0003100</t>
  </si>
  <si>
    <t>3074 PEUC ADMN</t>
  </si>
  <si>
    <t>AC0003101</t>
  </si>
  <si>
    <t>3075 PUA ADMIN</t>
  </si>
  <si>
    <t>AC0003102</t>
  </si>
  <si>
    <t>3075 PUA ADMN</t>
  </si>
  <si>
    <t>AC0003103</t>
  </si>
  <si>
    <t>3076 PUA FRAUD INVESTIGATION</t>
  </si>
  <si>
    <t>AC0003104</t>
  </si>
  <si>
    <t>3077 PEUC_FRAUD INVESTIGATION</t>
  </si>
  <si>
    <t>AC0003105</t>
  </si>
  <si>
    <t>3078 ARPA FRAUD DETECTION &amp; PREVENT</t>
  </si>
  <si>
    <t>AC0003106</t>
  </si>
  <si>
    <t>3079 FPUC FRAUD INVESTIGATION</t>
  </si>
  <si>
    <t>AC0003107</t>
  </si>
  <si>
    <t>3080 MEUC ADMINISTRATION</t>
  </si>
  <si>
    <t>AC0003108</t>
  </si>
  <si>
    <t>3081 ARPA EQUITY CLAIMANT COMM</t>
  </si>
  <si>
    <t>AC0003109</t>
  </si>
  <si>
    <t>4501 FEMA_4501 ADMN COST</t>
  </si>
  <si>
    <t>AC0003110</t>
  </si>
  <si>
    <t>4821 DUA-4821 ADMIN</t>
  </si>
  <si>
    <t>AC0003111</t>
  </si>
  <si>
    <t>4830 DUA-4830 ADMIN</t>
  </si>
  <si>
    <t>AC0003112</t>
  </si>
  <si>
    <t xml:space="preserve">5001 PATHWAY HOME </t>
  </si>
  <si>
    <t>AC0003113</t>
  </si>
  <si>
    <t>7211 CALL CENTER EXPANSION</t>
  </si>
  <si>
    <t>AC0003114</t>
  </si>
  <si>
    <t>7212 CLAIMANT PORTAL SMS</t>
  </si>
  <si>
    <t>AC0003115</t>
  </si>
  <si>
    <t>7213 VIRTUAL AGENT 2.0</t>
  </si>
  <si>
    <t>AC0003116</t>
  </si>
  <si>
    <t>7221 KNOWLEDGE MANAGEMENT SYSTEM</t>
  </si>
  <si>
    <t>AC0003117</t>
  </si>
  <si>
    <t>7222 STANDARD OPERATING PROCEDURES</t>
  </si>
  <si>
    <t>AC0003118</t>
  </si>
  <si>
    <t>7231 LMS ENHANCEMENTS</t>
  </si>
  <si>
    <t>AC0003119</t>
  </si>
  <si>
    <t>7241 PROCESS MAPPING &amp; ORGANIZATION</t>
  </si>
  <si>
    <t>AC0003120</t>
  </si>
  <si>
    <t>7251 APPEALS CASE FILE REDACTION OF</t>
  </si>
  <si>
    <t>AC0003121</t>
  </si>
  <si>
    <t>7252 REPURPOSE ANM BOTS AUTOMATED C</t>
  </si>
  <si>
    <t>AC0003122</t>
  </si>
  <si>
    <t>7253 RPA IT TRAINING</t>
  </si>
  <si>
    <t>AC0003123</t>
  </si>
  <si>
    <t>7261 SIDES MODULES &amp; UPTAKE CAMPAIG</t>
  </si>
  <si>
    <t>AC0003124</t>
  </si>
  <si>
    <t>7271 POPUP WAGE CALCULATOR</t>
  </si>
  <si>
    <t>AC0003125</t>
  </si>
  <si>
    <t>7311 FRAUD SCORING AND DIGITAL FING</t>
  </si>
  <si>
    <t>AC0003126</t>
  </si>
  <si>
    <t>7312 IDH OPTIMIZATION</t>
  </si>
  <si>
    <t>AC0003127</t>
  </si>
  <si>
    <t>7321 PRISONER UPDATE PROCESSING SYS</t>
  </si>
  <si>
    <t>AC0003128</t>
  </si>
  <si>
    <t>7322 STATE EMPLOYEE CROSSMATCH DOAS</t>
  </si>
  <si>
    <t>AC0003129</t>
  </si>
  <si>
    <t>7331 ADDRESS FIELD ENHANCEMENT</t>
  </si>
  <si>
    <t>AC0003130</t>
  </si>
  <si>
    <t>7332 DDS CROSSMATCH</t>
  </si>
  <si>
    <t>AC0003131</t>
  </si>
  <si>
    <t>7333 ID VERIFICATION LOG-IN.GOV USP</t>
  </si>
  <si>
    <t>AC0003132</t>
  </si>
  <si>
    <t>7341 ENTERPRISE RECAPTCHA</t>
  </si>
  <si>
    <t>AC0003133</t>
  </si>
  <si>
    <t>7411 BTAP FTE AGENCY STAFF</t>
  </si>
  <si>
    <t>AC0003134</t>
  </si>
  <si>
    <t>7412 BTAP CONTRACT STAFF</t>
  </si>
  <si>
    <t>AC0003135</t>
  </si>
  <si>
    <t>7413 BTAP SOFTWARE</t>
  </si>
  <si>
    <t>AC0003136</t>
  </si>
  <si>
    <t>7414 BTAP CLOUD STORAGE</t>
  </si>
  <si>
    <t>AC0003137</t>
  </si>
  <si>
    <t>7415 BTAP INDEPENDENT QUALITYMGTSVC</t>
  </si>
  <si>
    <t>AC0003138</t>
  </si>
  <si>
    <t>7421 SPRING/STRUTS CONVERSION</t>
  </si>
  <si>
    <t>AC0003139</t>
  </si>
  <si>
    <t>0267 AFY24 CENTRALCOMPLEX</t>
  </si>
  <si>
    <t>AC0003140</t>
  </si>
  <si>
    <t>0915 HB915 CLOUD MIGRATION</t>
  </si>
  <si>
    <t>AC0003141</t>
  </si>
  <si>
    <t>1001 FRAUD INVESTIGATION BACKLOG</t>
  </si>
  <si>
    <t>AC0003142</t>
  </si>
  <si>
    <t>1002 ARPA WOTC BACKLOG</t>
  </si>
  <si>
    <t>AC0003143</t>
  </si>
  <si>
    <t>1003 SELF EMPLOY VERIFI  BACKLOG</t>
  </si>
  <si>
    <t>AC0003144</t>
  </si>
  <si>
    <t>1004 DELINQUENT TAX COLLECTION</t>
  </si>
  <si>
    <t>AC0003145</t>
  </si>
  <si>
    <t>1005 FICTITIOUS UI EMPLOYER FRAUD</t>
  </si>
  <si>
    <t>AC0003146</t>
  </si>
  <si>
    <t>1008 COST: COLLECTIONS AND TRANSFER</t>
  </si>
  <si>
    <t>AC0003147</t>
  </si>
  <si>
    <t>2555 TCSG FACILITY MOU</t>
  </si>
  <si>
    <t>AC0003148</t>
  </si>
  <si>
    <t>2640 DOL-29 MRR</t>
  </si>
  <si>
    <t>AC0003149</t>
  </si>
  <si>
    <t>2650 DOL-26</t>
  </si>
  <si>
    <t>AC0003150</t>
  </si>
  <si>
    <t>3000 SUSSEX</t>
  </si>
  <si>
    <t>AC0003151</t>
  </si>
  <si>
    <t>3121 WORKFORCE INFO GRANT-TCSG</t>
  </si>
  <si>
    <t>AC0003152</t>
  </si>
  <si>
    <t>3150 AA UI</t>
  </si>
  <si>
    <t>AC0003153</t>
  </si>
  <si>
    <t>3157 AA UI REGIONAL OPERATIONS</t>
  </si>
  <si>
    <t>AC0003154</t>
  </si>
  <si>
    <t>3250 UI CHILD LABOR</t>
  </si>
  <si>
    <t>AC0003155</t>
  </si>
  <si>
    <t>3310 LABOR ADMIN-AA</t>
  </si>
  <si>
    <t>AC0003156</t>
  </si>
  <si>
    <t>3420 COPY MACHINE LABOR</t>
  </si>
  <si>
    <t>AC0003157</t>
  </si>
  <si>
    <t>3640 CLEARING HOUSE</t>
  </si>
  <si>
    <t>AC0003158</t>
  </si>
  <si>
    <t>4557 GVRA</t>
  </si>
  <si>
    <t>AC0003159</t>
  </si>
  <si>
    <t>4560 COST RECOVERY DNR</t>
  </si>
  <si>
    <t>AC0003160</t>
  </si>
  <si>
    <t>4561 MICS PRINTING</t>
  </si>
  <si>
    <t>AC0003161</t>
  </si>
  <si>
    <t>4630 MICS COST RECOVERY</t>
  </si>
  <si>
    <t>AC0003162</t>
  </si>
  <si>
    <t>4631 ADMN COST RECOVERY</t>
  </si>
  <si>
    <t>AC0003163</t>
  </si>
  <si>
    <t>5000 APPEALS HEARING BACKLOG</t>
  </si>
  <si>
    <t>AC0003164</t>
  </si>
  <si>
    <t>9131 TCSG PASS THROUGH WORK FORCE</t>
  </si>
  <si>
    <t>AC0003165</t>
  </si>
  <si>
    <t>9150 TCSG RAPID RESPONSE</t>
  </si>
  <si>
    <t>AC0003166</t>
  </si>
  <si>
    <t>9998 AS&amp;T</t>
  </si>
  <si>
    <t>AC0003167</t>
  </si>
  <si>
    <t xml:space="preserve">9999 COST CENTER OVERHEAD </t>
  </si>
  <si>
    <t>AC0003168</t>
  </si>
  <si>
    <t>FY2020 SHSP Training A9GTR</t>
  </si>
  <si>
    <t>AC0003169</t>
  </si>
  <si>
    <t>FY2020 SHSP Local Staffing</t>
  </si>
  <si>
    <t>AC0003170</t>
  </si>
  <si>
    <t>FY2020 SHSP State Staffing</t>
  </si>
  <si>
    <t>AC0003171</t>
  </si>
  <si>
    <t>FY2020 UASI State staffing</t>
  </si>
  <si>
    <t>AC0003172</t>
  </si>
  <si>
    <t>FY21 SHSP TRAINING PROGRAM</t>
  </si>
  <si>
    <t>AC0003173</t>
  </si>
  <si>
    <t>FY21 SHSP LOCAL STAFFING</t>
  </si>
  <si>
    <t>AC0003174</t>
  </si>
  <si>
    <t>FY21 SHSP STATE STAFFING</t>
  </si>
  <si>
    <t>AC0003175</t>
  </si>
  <si>
    <t>FY21 UASI STAFFING</t>
  </si>
  <si>
    <t>AC0003176</t>
  </si>
  <si>
    <t>FY22 UASI PROGRAM STAFFING</t>
  </si>
  <si>
    <t>AC0003177</t>
  </si>
  <si>
    <t>FY2020 SHSP A9GPLIS</t>
  </si>
  <si>
    <t>AC0003178</t>
  </si>
  <si>
    <t>FY2020 SHSP AESST</t>
  </si>
  <si>
    <t>AC0003179</t>
  </si>
  <si>
    <t>FY2020 SHSP M&amp;A Personnel</t>
  </si>
  <si>
    <t>AC0003180</t>
  </si>
  <si>
    <t>FY21 SHSP PLANNING PROGRAM</t>
  </si>
  <si>
    <t>AC0003181</t>
  </si>
  <si>
    <t>FY21 SHSP GEMA MGMT &amp; ADMIN</t>
  </si>
  <si>
    <t>AC0003182</t>
  </si>
  <si>
    <t>FY21 SHSP M&amp;A Personnel</t>
  </si>
  <si>
    <t>AC0003183</t>
  </si>
  <si>
    <t>FY22 SHSP Planning Program</t>
  </si>
  <si>
    <t>AC0003184</t>
  </si>
  <si>
    <t>FY22 SHSP LOCAL PROGRAM STAFF</t>
  </si>
  <si>
    <t>AC0003185</t>
  </si>
  <si>
    <t>FY22 SHSP GEMA Mgmt &amp; Admin</t>
  </si>
  <si>
    <t>AC0003186</t>
  </si>
  <si>
    <t>FY22 UASI MGMT AND ADMIN</t>
  </si>
  <si>
    <t>AC0003187</t>
  </si>
  <si>
    <t>FY2022 - Cyber M&amp;A</t>
  </si>
  <si>
    <t>AC0003188</t>
  </si>
  <si>
    <t>FY23 SHSP State Enhancement</t>
  </si>
  <si>
    <t>AC0003189</t>
  </si>
  <si>
    <t>FY23 SHSP State GEMA/HS Mgmt</t>
  </si>
  <si>
    <t>AC0003190</t>
  </si>
  <si>
    <t>FY2020 SHSP Media Relations</t>
  </si>
  <si>
    <t>AC0003191</t>
  </si>
  <si>
    <t>FY2020 HSGP M&amp;A</t>
  </si>
  <si>
    <t>AC0003192</t>
  </si>
  <si>
    <t>FY2020 SHSP A9GHS</t>
  </si>
  <si>
    <t>AC0003193</t>
  </si>
  <si>
    <t>FY21 SHSP EXERCISE PROGRAM</t>
  </si>
  <si>
    <t>AC0003194</t>
  </si>
  <si>
    <t>FY21 SHSP A9GHS</t>
  </si>
  <si>
    <t>AC0003195</t>
  </si>
  <si>
    <t>FY2020 SHSP A9GEX</t>
  </si>
  <si>
    <t>AC0003196</t>
  </si>
  <si>
    <t>FY2020 UASI State</t>
  </si>
  <si>
    <t>AC0003197</t>
  </si>
  <si>
    <t>FY21 SHSP MEDIA RELATIONS</t>
  </si>
  <si>
    <t>AC0003198</t>
  </si>
  <si>
    <t>FY21 SHSP BOMB DOGS</t>
  </si>
  <si>
    <t>AC0003199</t>
  </si>
  <si>
    <t>FY2020 SHSP ASPMST</t>
  </si>
  <si>
    <t>AC0003200</t>
  </si>
  <si>
    <t>FY21 EMW-2021-SS-0080-S01 HSGP</t>
  </si>
  <si>
    <t>AC0003201</t>
  </si>
  <si>
    <t>FY21 HSGP UASI AERIAL SYSTEMS</t>
  </si>
  <si>
    <t>AC0003202</t>
  </si>
  <si>
    <t>FY22 SHSP TRAINING PROGRAM</t>
  </si>
  <si>
    <t>AC0003203</t>
  </si>
  <si>
    <t>FY21 SHSP CYBER LOCAL</t>
  </si>
  <si>
    <t>AC0003204</t>
  </si>
  <si>
    <t>FY22 UASI MEDIA RELATIONS</t>
  </si>
  <si>
    <t>AC0003205</t>
  </si>
  <si>
    <t>FY23 EMPG PPA Pass-through</t>
  </si>
  <si>
    <t>AC0003206</t>
  </si>
  <si>
    <t>FY2020 SHSP SEARCH AND RESCUE</t>
  </si>
  <si>
    <t>AC0003207</t>
  </si>
  <si>
    <t>FY2020 SHSP HAZMAT</t>
  </si>
  <si>
    <t>AC0003208</t>
  </si>
  <si>
    <t>FY21 SHSP LOCAL BOMB DOGS</t>
  </si>
  <si>
    <t>AC0003209</t>
  </si>
  <si>
    <t>FY21 SHSP CITIZEN'S CORP - EME</t>
  </si>
  <si>
    <t>AC0003210</t>
  </si>
  <si>
    <t>FY21 SHSP LOCAL NEW PROJECTS C</t>
  </si>
  <si>
    <t>AC0003211</t>
  </si>
  <si>
    <t>FY21 SHSP LOCAL SWAT</t>
  </si>
  <si>
    <t>AC0003212</t>
  </si>
  <si>
    <t>FY22 SHSP LOCAL BOMB DOGS</t>
  </si>
  <si>
    <t>AC0003213</t>
  </si>
  <si>
    <t>FY22 SHSP LOCALS CIKR</t>
  </si>
  <si>
    <t>AC0003214</t>
  </si>
  <si>
    <t>FY22 SHSP Intelligence</t>
  </si>
  <si>
    <t>AC0003215</t>
  </si>
  <si>
    <t>FY22 SHSP LOCAL GSAR</t>
  </si>
  <si>
    <t>AC0003216</t>
  </si>
  <si>
    <t>FY22 SHSP LOCAL HAZMAT</t>
  </si>
  <si>
    <t>AC0003217</t>
  </si>
  <si>
    <t>FY22 SHSP LOCAL SWAT</t>
  </si>
  <si>
    <t>AC0003218</t>
  </si>
  <si>
    <t>FY23 SHSP Local Pass Thru</t>
  </si>
  <si>
    <t>AC0003219</t>
  </si>
  <si>
    <t>FY23 SHSP Local  Soft Target</t>
  </si>
  <si>
    <t>AC0003220</t>
  </si>
  <si>
    <t>FY2020 NSGP</t>
  </si>
  <si>
    <t>AC0003221</t>
  </si>
  <si>
    <t>FY21 NSGP</t>
  </si>
  <si>
    <t>AC0003222</t>
  </si>
  <si>
    <t>FY2020 SHSP ABDST</t>
  </si>
  <si>
    <t>AC0003223</t>
  </si>
  <si>
    <t>FY2020 SHSP ACCPET</t>
  </si>
  <si>
    <t>AC0003224</t>
  </si>
  <si>
    <t>FY2020 SHSP ACIKRNPST</t>
  </si>
  <si>
    <t>AC0003225</t>
  </si>
  <si>
    <t>FY2020 SHSP AEOD</t>
  </si>
  <si>
    <t>AC0003226</t>
  </si>
  <si>
    <t>FY2020 SHSP AET</t>
  </si>
  <si>
    <t>AC0003227</t>
  </si>
  <si>
    <t>FY2020 SHSP AK9RRVST</t>
  </si>
  <si>
    <t>AC0003228</t>
  </si>
  <si>
    <t>FY2020 SHSP ANPST</t>
  </si>
  <si>
    <t>AC0003229</t>
  </si>
  <si>
    <t>FY21 SHSP FORMALYTICS SECURITY</t>
  </si>
  <si>
    <t>AC0003230</t>
  </si>
  <si>
    <t>FY21 SHSP K9 VEHICLE REPLACEME</t>
  </si>
  <si>
    <t>AC0003231</t>
  </si>
  <si>
    <t>FY21 SHSP LOCAL BOMB TEAM</t>
  </si>
  <si>
    <t>AC0003232</t>
  </si>
  <si>
    <t>FY21 SHSP LOCAL CBRNE - EMERGI</t>
  </si>
  <si>
    <t>AC0003233</t>
  </si>
  <si>
    <t>FY21 SHSP LOCAL NEW PROJECTS</t>
  </si>
  <si>
    <t>AC0003234</t>
  </si>
  <si>
    <t>FY21 SHSP STATE BOMB DOGS</t>
  </si>
  <si>
    <t>AC0003235</t>
  </si>
  <si>
    <t>FY21  UASI FORMALYTICS SEC</t>
  </si>
  <si>
    <t>AC0003236</t>
  </si>
  <si>
    <t>FY22 SHSP CITIZENS CORPS</t>
  </si>
  <si>
    <t>AC0003237</t>
  </si>
  <si>
    <t>FY22 SHSP K9RV</t>
  </si>
  <si>
    <t>AC0003238</t>
  </si>
  <si>
    <t>AC0003239</t>
  </si>
  <si>
    <t>FY23 SHSP Local  Community</t>
  </si>
  <si>
    <t>AC0003240</t>
  </si>
  <si>
    <t>FY2023 LOCAL PASSTHROUGH</t>
  </si>
  <si>
    <t>AC0003241</t>
  </si>
  <si>
    <t>FY2020 SHSP ASBDST</t>
  </si>
  <si>
    <t>AC0003242</t>
  </si>
  <si>
    <t>FY2020 UASI BSNPST</t>
  </si>
  <si>
    <t>AC0003243</t>
  </si>
  <si>
    <t>FY22 SHSP STATE BOMB DOGS</t>
  </si>
  <si>
    <t>AC0003244</t>
  </si>
  <si>
    <t>AC0003245</t>
  </si>
  <si>
    <t>FY22 NSGP</t>
  </si>
  <si>
    <t>AC0003246</t>
  </si>
  <si>
    <t>FY23 NSGP Nonprofit Security</t>
  </si>
  <si>
    <t>AC0003247</t>
  </si>
  <si>
    <t>FY21 HSGP UASI LOCAL</t>
  </si>
  <si>
    <t>AC0003248</t>
  </si>
  <si>
    <t>FY23 SHSP (State) Pass Thru</t>
  </si>
  <si>
    <t>AC0003249</t>
  </si>
  <si>
    <t>FY21 SHSP LOCAL GBI GISAC</t>
  </si>
  <si>
    <t>AC0003250</t>
  </si>
  <si>
    <t>FY21 SHSP LOCAL GSAR</t>
  </si>
  <si>
    <t>AC0003251</t>
  </si>
  <si>
    <t>FY21 SHSP STATE BOMB TEAM</t>
  </si>
  <si>
    <t>AC0003252</t>
  </si>
  <si>
    <t>FY21 SHSP STATE GBI GISAC</t>
  </si>
  <si>
    <t>AC0003253</t>
  </si>
  <si>
    <t>FY21 SHSP STATE GSAR</t>
  </si>
  <si>
    <t>AC0003254</t>
  </si>
  <si>
    <t>FY21 SHSP EMERGING THREATS</t>
  </si>
  <si>
    <t>AC0003255</t>
  </si>
  <si>
    <t>FY21 HSGP UASI STATE BOMB TEAM</t>
  </si>
  <si>
    <t>AC0003256</t>
  </si>
  <si>
    <t>GDC INTEL ANALYST-COMBATING DV</t>
  </si>
  <si>
    <t>AC0003257</t>
  </si>
  <si>
    <t>FY22 SHSP TRAINING GPSTC</t>
  </si>
  <si>
    <t>AC0003258</t>
  </si>
  <si>
    <t>FY22 SHSP GDC INTEL ANALYST</t>
  </si>
  <si>
    <t>AC0003259</t>
  </si>
  <si>
    <t>FY22 SHSP State GBI GISAC</t>
  </si>
  <si>
    <t>AC0003260</t>
  </si>
  <si>
    <t>FY22 SHSP STATE SWAT</t>
  </si>
  <si>
    <t>AC0003261</t>
  </si>
  <si>
    <t>FY22 UASI STATE SWAT</t>
  </si>
  <si>
    <t>AC0003262</t>
  </si>
  <si>
    <t>FY23 SHSP State GBI GISAC</t>
  </si>
  <si>
    <t>AC0003263</t>
  </si>
  <si>
    <t>FY2020 SHSP A9GTRGP</t>
  </si>
  <si>
    <t>AC0003264</t>
  </si>
  <si>
    <t>FY2020 SHSP ASCIKRNPST</t>
  </si>
  <si>
    <t>AC0003265</t>
  </si>
  <si>
    <t>FY2020 SHSP ASCS</t>
  </si>
  <si>
    <t>AC0003266</t>
  </si>
  <si>
    <t>FY2020 SHSP ASEOD</t>
  </si>
  <si>
    <t>AC0003267</t>
  </si>
  <si>
    <t>FY2020 SHSP ASGSAR</t>
  </si>
  <si>
    <t>AC0003268</t>
  </si>
  <si>
    <t>FY2020 SHSP ASIIIET</t>
  </si>
  <si>
    <t>AC0003269</t>
  </si>
  <si>
    <t>FY2020 SHSP ASNPST</t>
  </si>
  <si>
    <t>AC0003270</t>
  </si>
  <si>
    <t>FY2020 SHSP ASWAT</t>
  </si>
  <si>
    <t>AC0003271</t>
  </si>
  <si>
    <t>FY2020 UASI Local</t>
  </si>
  <si>
    <t>AC0003272</t>
  </si>
  <si>
    <t>FY2020 UASI BSEOD</t>
  </si>
  <si>
    <t>AC0003273</t>
  </si>
  <si>
    <t>FY2020 UASI BSGISAC</t>
  </si>
  <si>
    <t>AC0003274</t>
  </si>
  <si>
    <t>FY21 SHSP Local A9GTRGP</t>
  </si>
  <si>
    <t>AC0003275</t>
  </si>
  <si>
    <t>FY2020 SHSP A9GCSPS</t>
  </si>
  <si>
    <t>AC0003276</t>
  </si>
  <si>
    <t>FY21 HSGP UASI STATE CYBER SOF</t>
  </si>
  <si>
    <t>AC0003277</t>
  </si>
  <si>
    <t>FY22 NSGP M&amp;A</t>
  </si>
  <si>
    <t>AC0003278</t>
  </si>
  <si>
    <t>FY22 UASI B9GHS</t>
  </si>
  <si>
    <t>AC0003279</t>
  </si>
  <si>
    <t>FY22 UASI BSGISAC</t>
  </si>
  <si>
    <t>AC0003280</t>
  </si>
  <si>
    <t>FY2022 - SLCGP C9G</t>
  </si>
  <si>
    <t>AC0003281</t>
  </si>
  <si>
    <t>FY2024 EMPG PPA Passthrough</t>
  </si>
  <si>
    <t>AC0003292</t>
  </si>
  <si>
    <t>STATE PROJECT</t>
  </si>
  <si>
    <t>AC0003293</t>
  </si>
  <si>
    <t>Gov Emerg Ed Relief (GEER2)</t>
  </si>
  <si>
    <t>AC0003294</t>
  </si>
  <si>
    <t>Gov Em Ed Relief (EANS/GEER2)</t>
  </si>
  <si>
    <t>AC0003295</t>
  </si>
  <si>
    <t>Broadband Equity Access</t>
  </si>
  <si>
    <t>AC0003296</t>
  </si>
  <si>
    <t>ARP Homeowner Assistance Fund</t>
  </si>
  <si>
    <t>AC0003297</t>
  </si>
  <si>
    <t>ARP State Fiscal Recovery Fund</t>
  </si>
  <si>
    <t>AC0003298</t>
  </si>
  <si>
    <t>ARP Emergency Rental Assistanc</t>
  </si>
  <si>
    <t>AC0003299</t>
  </si>
  <si>
    <t>Child Welfare</t>
  </si>
  <si>
    <t>AC0003300</t>
  </si>
  <si>
    <t>OCA Ad Litem Training Fees</t>
  </si>
  <si>
    <t>AC0003301</t>
  </si>
  <si>
    <t>HUD Fair Housing Assistance</t>
  </si>
  <si>
    <t>AC0003302</t>
  </si>
  <si>
    <t>FHAP/CAPACITY BUILDING FUNDS</t>
  </si>
  <si>
    <t>AC0003303</t>
  </si>
  <si>
    <t>FHAP / Admin Cost Funds</t>
  </si>
  <si>
    <t>AC0003304</t>
  </si>
  <si>
    <t>FHAP/CASE PROCESSING FUNDS</t>
  </si>
  <si>
    <t>AC0003305</t>
  </si>
  <si>
    <t>FHAP/FY23 Case Processing Fund</t>
  </si>
  <si>
    <t>AC0003306</t>
  </si>
  <si>
    <t>PSC Admin FY23</t>
  </si>
  <si>
    <t>AC0003307</t>
  </si>
  <si>
    <t>PSC Certification FY23</t>
  </si>
  <si>
    <t>AC0003308</t>
  </si>
  <si>
    <t>PSC EDP FY23</t>
  </si>
  <si>
    <t>AC0003309</t>
  </si>
  <si>
    <t>PSC Ethics FY23</t>
  </si>
  <si>
    <t>AC0003310</t>
  </si>
  <si>
    <t>PSC ADMIN FY24</t>
  </si>
  <si>
    <t>AC0003311</t>
  </si>
  <si>
    <t>PSC CERTIFICATION FY24</t>
  </si>
  <si>
    <t>AC0003312</t>
  </si>
  <si>
    <t>PSC EDP FY 24</t>
  </si>
  <si>
    <t>AC0003313</t>
  </si>
  <si>
    <t>PSC ETHICS FY24</t>
  </si>
  <si>
    <t>AC0003314</t>
  </si>
  <si>
    <t>PSC FY22 DECAL</t>
  </si>
  <si>
    <t>AC0003315</t>
  </si>
  <si>
    <t>Troops to Teachers</t>
  </si>
  <si>
    <t>AC0003316</t>
  </si>
  <si>
    <t>Professional Dev Registry Srvc</t>
  </si>
  <si>
    <t>AC0003317</t>
  </si>
  <si>
    <t>Professional Dev. Registry Ser</t>
  </si>
  <si>
    <t>AC0003318</t>
  </si>
  <si>
    <t>SCSC/ IT PERSONNEL SOLUTIONS</t>
  </si>
  <si>
    <t>AC0003319</t>
  </si>
  <si>
    <t>One Georgia / 97OG1  OSA</t>
  </si>
  <si>
    <t>AC0003320</t>
  </si>
  <si>
    <t>GOSA GA Awards</t>
  </si>
  <si>
    <t>AC0003321</t>
  </si>
  <si>
    <t>Georgia Literacy Council</t>
  </si>
  <si>
    <t>AC0003322</t>
  </si>
  <si>
    <t>GOSA Leadership Academy</t>
  </si>
  <si>
    <t>AC0003323</t>
  </si>
  <si>
    <t>GOSA Admin</t>
  </si>
  <si>
    <t>AC0003324</t>
  </si>
  <si>
    <t>GOSA Communications</t>
  </si>
  <si>
    <t>AC0003325</t>
  </si>
  <si>
    <t>GOSA Innovation Fund Foundatio</t>
  </si>
  <si>
    <t>AC0003326</t>
  </si>
  <si>
    <t>GOSA Governor's Honor</t>
  </si>
  <si>
    <t>AC0003327</t>
  </si>
  <si>
    <t>GOSA Policy Eval Audit Researc</t>
  </si>
  <si>
    <t>AC0003328</t>
  </si>
  <si>
    <t>GOSA Innovation Fund</t>
  </si>
  <si>
    <t>AC0003329</t>
  </si>
  <si>
    <t>PSC Admin FY21</t>
  </si>
  <si>
    <t>AC0003330</t>
  </si>
  <si>
    <t>PSC Admin FY22</t>
  </si>
  <si>
    <t>AC0003331</t>
  </si>
  <si>
    <t>DECAL / GOSA Data Steward MOU</t>
  </si>
  <si>
    <t>AC0003332</t>
  </si>
  <si>
    <t>GCEO TRNG HUD Fair Housing</t>
  </si>
  <si>
    <t>AC0003333</t>
  </si>
  <si>
    <t>FHAP / FY23 Training Funds</t>
  </si>
  <si>
    <t>AC0003334</t>
  </si>
  <si>
    <t>FHAP / FY24 Training Funds</t>
  </si>
  <si>
    <t>AC0003335</t>
  </si>
  <si>
    <t>Multi-Disciplinary Child Abuse</t>
  </si>
  <si>
    <t>AC0003336</t>
  </si>
  <si>
    <t>FY23 DECAL AGREEMENT</t>
  </si>
  <si>
    <t>AC0003337</t>
  </si>
  <si>
    <t>DECAL_GOSA UID Service</t>
  </si>
  <si>
    <t>AC0003338</t>
  </si>
  <si>
    <t>FOUNDATION FOR PUBLIC ED/GHP</t>
  </si>
  <si>
    <t>AC0003339</t>
  </si>
  <si>
    <t>PSC Certification FY22</t>
  </si>
  <si>
    <t>AC0003340</t>
  </si>
  <si>
    <t>FHAP /Partnership Funds</t>
  </si>
  <si>
    <t>AC0003341</t>
  </si>
  <si>
    <t>FHAP /FY23 Partnership Funds</t>
  </si>
  <si>
    <t>AC0003342</t>
  </si>
  <si>
    <t>PSC Ethics FY22</t>
  </si>
  <si>
    <t>AC0003343</t>
  </si>
  <si>
    <t>AC0003344</t>
  </si>
  <si>
    <t>FY17 GAW - OSA</t>
  </si>
  <si>
    <t>AC0003345</t>
  </si>
  <si>
    <t>GOSA Innovation Fund FY19</t>
  </si>
  <si>
    <t>AC0003346</t>
  </si>
  <si>
    <t>FHAP / SEE Funds</t>
  </si>
  <si>
    <t>AC0003347</t>
  </si>
  <si>
    <t>FHAP / FY23 SEE Funds</t>
  </si>
  <si>
    <t>AC0003348</t>
  </si>
  <si>
    <t>BOND PROJECTS</t>
  </si>
  <si>
    <t>AC0003349</t>
  </si>
  <si>
    <t>Statewide Multi-Disciplinary</t>
  </si>
  <si>
    <t>AC0003350</t>
  </si>
  <si>
    <t>CHILDREN'S LAW OFFICE-DFCS</t>
  </si>
  <si>
    <t>AC0003351</t>
  </si>
  <si>
    <t>Children's Justice Act (CJA)</t>
  </si>
  <si>
    <t>AC0003352</t>
  </si>
  <si>
    <t>QUALITY LEGAL REPRESENTATION</t>
  </si>
  <si>
    <t>AC0003353</t>
  </si>
  <si>
    <t>OCA FY23 CHILD WELFARE SUMMIT</t>
  </si>
  <si>
    <t>AC0003354</t>
  </si>
  <si>
    <t>The Summit, Ga Child Welfare</t>
  </si>
  <si>
    <t>AC0003355</t>
  </si>
  <si>
    <t>FAMILY AND CHILDREN SERVICES</t>
  </si>
  <si>
    <t>AC0003356</t>
  </si>
  <si>
    <t>OCA-FY23 CJA Child Law Summit</t>
  </si>
  <si>
    <t>AC0003357</t>
  </si>
  <si>
    <t>GA CHILD WELFARE SUMMIT 2023</t>
  </si>
  <si>
    <t>AC0003358</t>
  </si>
  <si>
    <t>AC0003359</t>
  </si>
  <si>
    <t>PYF State Funds/OPB</t>
  </si>
  <si>
    <t>AC0003360</t>
  </si>
  <si>
    <t>AC0003361</t>
  </si>
  <si>
    <t>FY18 Title II-A Technology Con</t>
  </si>
  <si>
    <t>AC0003362</t>
  </si>
  <si>
    <t>FY19 Title I-A Technology Cont</t>
  </si>
  <si>
    <t>AC0003363</t>
  </si>
  <si>
    <t>FY20 Title 1-A Technology Cont</t>
  </si>
  <si>
    <t>AC0003364</t>
  </si>
  <si>
    <t>Title I-A Technology Contract</t>
  </si>
  <si>
    <t>AC0003365</t>
  </si>
  <si>
    <t>GOSA Growing Readers</t>
  </si>
  <si>
    <t>AC0003366</t>
  </si>
  <si>
    <t>Leadership Academy FY19</t>
  </si>
  <si>
    <t>AC0003367</t>
  </si>
  <si>
    <t>Leadership Academy FY20</t>
  </si>
  <si>
    <t>AC0003368</t>
  </si>
  <si>
    <t>Leadership Academy FY21</t>
  </si>
  <si>
    <t>AC0003369</t>
  </si>
  <si>
    <t>GOSA Admin FY19</t>
  </si>
  <si>
    <t>AC0003370</t>
  </si>
  <si>
    <t>FY17 INNOVATIVE INT- OSA</t>
  </si>
  <si>
    <t>AC0003371</t>
  </si>
  <si>
    <t>AC0003372</t>
  </si>
  <si>
    <t>Title I, Part A, Technology Co</t>
  </si>
  <si>
    <t>AC0003373</t>
  </si>
  <si>
    <t>AC0003374</t>
  </si>
  <si>
    <t>Oracle OPB Cloud Service</t>
  </si>
  <si>
    <t>AC0003375</t>
  </si>
  <si>
    <t>GOSA-GA Awards FY21</t>
  </si>
  <si>
    <t>AC0003376</t>
  </si>
  <si>
    <t>FHAP / FY23 Admin Cost</t>
  </si>
  <si>
    <t>AC0003377</t>
  </si>
  <si>
    <t>EEOC FY23 Funds</t>
  </si>
  <si>
    <t>AC0003378</t>
  </si>
  <si>
    <t>TROOPS TO TEACHERS PROGRAM</t>
  </si>
  <si>
    <t>AC0003379</t>
  </si>
  <si>
    <t>PSC FY20 DECAL</t>
  </si>
  <si>
    <t>AC0003380</t>
  </si>
  <si>
    <t>PSC FY21 DECAL</t>
  </si>
  <si>
    <t>AC0003381</t>
  </si>
  <si>
    <t>AC0003382</t>
  </si>
  <si>
    <t>FY21 Waste Isolation Pilot</t>
  </si>
  <si>
    <t>AC0003383</t>
  </si>
  <si>
    <t>FY22 - Coronavirus Emerg/CJCC</t>
  </si>
  <si>
    <t>AC0003384</t>
  </si>
  <si>
    <t>AC0003385</t>
  </si>
  <si>
    <t>DOAS/GEMA misc sales</t>
  </si>
  <si>
    <t>AC0003386</t>
  </si>
  <si>
    <t>OPB AND OCA LEASE AGREEMENT</t>
  </si>
  <si>
    <t>AC0003387</t>
  </si>
  <si>
    <t>Race To Top/ARRA(1OPB4)    OPB</t>
  </si>
  <si>
    <t>AC0003388</t>
  </si>
  <si>
    <t>COVID-19 Contract GEMA / DCH</t>
  </si>
  <si>
    <t>AC0003389</t>
  </si>
  <si>
    <t>SURPLUS</t>
  </si>
  <si>
    <t>AC0003390</t>
  </si>
  <si>
    <t>COPY SERVICES</t>
  </si>
  <si>
    <t>AC0003391</t>
  </si>
  <si>
    <t>EEOC-FY13- 7/2011-6/2012    21</t>
  </si>
  <si>
    <t>AC0003392</t>
  </si>
  <si>
    <t>TROOPS TO TEACHING PROGAM</t>
  </si>
  <si>
    <t>AC0003393</t>
  </si>
  <si>
    <t>OCA-FY22 CJA Child Law Summit</t>
  </si>
  <si>
    <t>AC0003394</t>
  </si>
  <si>
    <t>FY25 State appropriations</t>
  </si>
  <si>
    <t>AC0003395</t>
  </si>
  <si>
    <t>FHAP/FY24 Administrative Cost</t>
  </si>
  <si>
    <t>AC0003396</t>
  </si>
  <si>
    <t>FHAP / FY24 Case Processing</t>
  </si>
  <si>
    <t>AC0003397</t>
  </si>
  <si>
    <t>EEOC FY24 Funds</t>
  </si>
  <si>
    <t>AC0003398</t>
  </si>
  <si>
    <t>AC0003399</t>
  </si>
  <si>
    <t>17BRIC20-00003 - EATONTON</t>
  </si>
  <si>
    <t>AC0003400</t>
  </si>
  <si>
    <t>17BRIC22-0009 - CHATHAM CO</t>
  </si>
  <si>
    <t>AC0003401</t>
  </si>
  <si>
    <t>17BRIC22-0011 -HARTWELL CO</t>
  </si>
  <si>
    <t>AC0003402</t>
  </si>
  <si>
    <t>FY22 LPDM GRANT</t>
  </si>
  <si>
    <t>AC0003403</t>
  </si>
  <si>
    <t>AC0003404</t>
  </si>
  <si>
    <t>AC0003405</t>
  </si>
  <si>
    <t>AC0003406</t>
  </si>
  <si>
    <t>AC0003407</t>
  </si>
  <si>
    <t>MULTI-DISCIPLINARY TRAINING</t>
  </si>
  <si>
    <t>AC0003408</t>
  </si>
  <si>
    <t>AC0003409</t>
  </si>
  <si>
    <t>Georgia Child Welfare Summit</t>
  </si>
  <si>
    <t>AC0003410</t>
  </si>
  <si>
    <t>GDAC-SCSC</t>
  </si>
  <si>
    <t>AC0003411</t>
  </si>
  <si>
    <t>GDAC-GBHCW</t>
  </si>
  <si>
    <t>AC0003412</t>
  </si>
  <si>
    <t>TCSG-Workforce Development</t>
  </si>
  <si>
    <t>AC0003413</t>
  </si>
  <si>
    <t>Professional Development Regis</t>
  </si>
  <si>
    <t>AC0003414</t>
  </si>
  <si>
    <t>Certification &amp; Ethics Case Mg</t>
  </si>
  <si>
    <t>AC0003415</t>
  </si>
  <si>
    <t>VOCA Federal Fiscal</t>
  </si>
  <si>
    <t>CC0000066</t>
  </si>
  <si>
    <t>Subsequent Injury Trust Fund</t>
  </si>
  <si>
    <t>CC0000073</t>
  </si>
  <si>
    <t>GA Foundation For Public Education</t>
  </si>
  <si>
    <t>CC0000139</t>
  </si>
  <si>
    <t>Pre Adoption Services - Grants</t>
  </si>
  <si>
    <t>CC0000140</t>
  </si>
  <si>
    <t>Adoption Incentive Grant</t>
  </si>
  <si>
    <t>CC0000141</t>
  </si>
  <si>
    <t>Pre Adoption Services - Operations</t>
  </si>
  <si>
    <t>CC0000142</t>
  </si>
  <si>
    <t>Council On Aging - Operations</t>
  </si>
  <si>
    <t>CC0000143</t>
  </si>
  <si>
    <t>Community Based Child Abuse Prevention (CBCAP)</t>
  </si>
  <si>
    <t>CC0000144</t>
  </si>
  <si>
    <t>CC0000145</t>
  </si>
  <si>
    <t>Title V State Sexual Risk Avoidance</t>
  </si>
  <si>
    <t>CC0000146</t>
  </si>
  <si>
    <t>Child Abuse and Neglect Prevention - Administration and Contracts</t>
  </si>
  <si>
    <t>CC0000147</t>
  </si>
  <si>
    <t>Child Abuse and Neglect Prevention - TANF Contracts</t>
  </si>
  <si>
    <t>CC0000148</t>
  </si>
  <si>
    <t>General Child Care</t>
  </si>
  <si>
    <t>CC0000149</t>
  </si>
  <si>
    <t>DCSS Banking</t>
  </si>
  <si>
    <t>CC0000150</t>
  </si>
  <si>
    <t>DCSS Business Operations</t>
  </si>
  <si>
    <t>CC0000151</t>
  </si>
  <si>
    <t>DCSS Business Resolution Team</t>
  </si>
  <si>
    <t>CC0000152</t>
  </si>
  <si>
    <t>DCSS Contracts</t>
  </si>
  <si>
    <t>CC0000153</t>
  </si>
  <si>
    <t>DCSS Contracts and Grants</t>
  </si>
  <si>
    <t>CC0000154</t>
  </si>
  <si>
    <t>DCSS Deputy Director Operations</t>
  </si>
  <si>
    <t>CC0000155</t>
  </si>
  <si>
    <t>DCSS Directors Office</t>
  </si>
  <si>
    <t>CC0000156</t>
  </si>
  <si>
    <t>DCSS Financial Support Team</t>
  </si>
  <si>
    <t>CC0000157</t>
  </si>
  <si>
    <t>DCSS Grants</t>
  </si>
  <si>
    <t>CC0000158</t>
  </si>
  <si>
    <t>DCSS Information Technology</t>
  </si>
  <si>
    <t>CC0000159</t>
  </si>
  <si>
    <t>DCSS Legacy</t>
  </si>
  <si>
    <t>CC0000160</t>
  </si>
  <si>
    <t>DCSS Outreach Services</t>
  </si>
  <si>
    <t>CC0000161</t>
  </si>
  <si>
    <t>DCSS Performance Management</t>
  </si>
  <si>
    <t>CC0000162</t>
  </si>
  <si>
    <t>DCSS Policy and Paternity</t>
  </si>
  <si>
    <t>CC0000163</t>
  </si>
  <si>
    <t>DCSS Region 1</t>
  </si>
  <si>
    <t>CC0000165</t>
  </si>
  <si>
    <t>DCSS Region 3</t>
  </si>
  <si>
    <t>CC0000166</t>
  </si>
  <si>
    <t>DCSS Region 4</t>
  </si>
  <si>
    <t>CC0000167</t>
  </si>
  <si>
    <t>DCSS Region 5</t>
  </si>
  <si>
    <t>CC0000168</t>
  </si>
  <si>
    <t>DCSS Region 6</t>
  </si>
  <si>
    <t>CC0000169</t>
  </si>
  <si>
    <t>DCSS Region 7</t>
  </si>
  <si>
    <t>CC0000170</t>
  </si>
  <si>
    <t>DCSS Region 8</t>
  </si>
  <si>
    <t>CC0000171</t>
  </si>
  <si>
    <t>DCSS Region 9</t>
  </si>
  <si>
    <t>CC0000172</t>
  </si>
  <si>
    <t>DCSS Region CA</t>
  </si>
  <si>
    <t>CC0000173</t>
  </si>
  <si>
    <t>DCSS State Operations</t>
  </si>
  <si>
    <t>CC0000174</t>
  </si>
  <si>
    <t>AGING ADMINISTRATION INFORMATION TECHNOLOGY</t>
  </si>
  <si>
    <t>CC0000175</t>
  </si>
  <si>
    <t>DHS Call Center</t>
  </si>
  <si>
    <t>CC0000176</t>
  </si>
  <si>
    <t>Nursing Homes</t>
  </si>
  <si>
    <t>CC0000177</t>
  </si>
  <si>
    <t>Child Fatality Review Board</t>
  </si>
  <si>
    <t>CC0000178</t>
  </si>
  <si>
    <t>EBT Snap Issuance</t>
  </si>
  <si>
    <t>CC0000179</t>
  </si>
  <si>
    <t>P-EBT Issuance</t>
  </si>
  <si>
    <t>CC0000180</t>
  </si>
  <si>
    <t>Indirect Costs - DFCS</t>
  </si>
  <si>
    <t>CC0000181</t>
  </si>
  <si>
    <t>IT - EBT</t>
  </si>
  <si>
    <t>CC0000182</t>
  </si>
  <si>
    <t>IT - GA</t>
  </si>
  <si>
    <t>CC0000183</t>
  </si>
  <si>
    <t>IT - Debt Set Off</t>
  </si>
  <si>
    <t>CC0000184</t>
  </si>
  <si>
    <t>IT - OFC HR</t>
  </si>
  <si>
    <t>CC0000185</t>
  </si>
  <si>
    <t>IT - 100% State</t>
  </si>
  <si>
    <t>CC0000186</t>
  </si>
  <si>
    <t>IT - Enterprise Any</t>
  </si>
  <si>
    <t>CC0000187</t>
  </si>
  <si>
    <t>IT - OFC OIG</t>
  </si>
  <si>
    <t>CC0000188</t>
  </si>
  <si>
    <t>IT - Transportation</t>
  </si>
  <si>
    <t>CC0000189</t>
  </si>
  <si>
    <t>IT - Data Warehouse</t>
  </si>
  <si>
    <t>CC0000190</t>
  </si>
  <si>
    <t>IT - Document Imaging</t>
  </si>
  <si>
    <t>CC0000191</t>
  </si>
  <si>
    <t>IT - DPH</t>
  </si>
  <si>
    <t>CC0000192</t>
  </si>
  <si>
    <t>IT - DBHDD</t>
  </si>
  <si>
    <t>CC0000193</t>
  </si>
  <si>
    <t>IT - GA Gateway CAPTCHA</t>
  </si>
  <si>
    <t>CC0000194</t>
  </si>
  <si>
    <t>Promoting Safe &amp; Stable Families-Caseworker Visits</t>
  </si>
  <si>
    <t>CC0000195</t>
  </si>
  <si>
    <t>Education &amp; Training Vouchers (ETV)</t>
  </si>
  <si>
    <t>CC0000196</t>
  </si>
  <si>
    <t xml:space="preserve">CWS Training and Communication Unit </t>
  </si>
  <si>
    <t>CC0000197</t>
  </si>
  <si>
    <t>Office of Child Advocate (OCA) IV-E Claims Agreement</t>
  </si>
  <si>
    <t>CC0000198</t>
  </si>
  <si>
    <t xml:space="preserve">IV-E Training </t>
  </si>
  <si>
    <t>CC0000199</t>
  </si>
  <si>
    <t>SHINES Maintenance &amp; Operations Team</t>
  </si>
  <si>
    <t>CC0000200</t>
  </si>
  <si>
    <t xml:space="preserve">Administrative Office of Courts of GA (AOC) </t>
  </si>
  <si>
    <t>CC0000201</t>
  </si>
  <si>
    <t>CC0000202</t>
  </si>
  <si>
    <t>CC0000203</t>
  </si>
  <si>
    <t>Children's Justice Act Grant</t>
  </si>
  <si>
    <t>CC0000204</t>
  </si>
  <si>
    <t>CC0000205</t>
  </si>
  <si>
    <t>CC0000206</t>
  </si>
  <si>
    <t>CC0000207</t>
  </si>
  <si>
    <t>Legal Services</t>
  </si>
  <si>
    <t>CC0000208</t>
  </si>
  <si>
    <t>LIHEAP - Weatherization</t>
  </si>
  <si>
    <t>CC0000209</t>
  </si>
  <si>
    <t>LIHEAP - Benefits</t>
  </si>
  <si>
    <t>CC0000210</t>
  </si>
  <si>
    <t>LIHEAP - Water Assistance</t>
  </si>
  <si>
    <t>CC0000211</t>
  </si>
  <si>
    <t>LIHEAP - State Office Administration</t>
  </si>
  <si>
    <t>CC0000212</t>
  </si>
  <si>
    <t>LIHEAP - Emergency Response</t>
  </si>
  <si>
    <t>CC0000213</t>
  </si>
  <si>
    <t>CC0000214</t>
  </si>
  <si>
    <t>CSBG - Special Project</t>
  </si>
  <si>
    <t>CC0000215</t>
  </si>
  <si>
    <t>Budget Services Unit - DFCS A</t>
  </si>
  <si>
    <t>CC0000216</t>
  </si>
  <si>
    <t>EBT SNAP State Exchange</t>
  </si>
  <si>
    <t>CC0000217</t>
  </si>
  <si>
    <t>Georgia State University</t>
  </si>
  <si>
    <t>CC0000218</t>
  </si>
  <si>
    <t>SNAP EBT/PY Reserve State Funds</t>
  </si>
  <si>
    <t>CC0000219</t>
  </si>
  <si>
    <t>Accounting Use Only</t>
  </si>
  <si>
    <t>CC0000220</t>
  </si>
  <si>
    <t>Budget Services Unit - GA</t>
  </si>
  <si>
    <t>CC0000221</t>
  </si>
  <si>
    <t>CC0000222</t>
  </si>
  <si>
    <t>DHS ACT ADMIN-RMSS-DD Council</t>
  </si>
  <si>
    <t>CC0000223</t>
  </si>
  <si>
    <t>DHS Department Personnel Support (Employee Assistance Program)</t>
  </si>
  <si>
    <t>CC0000224</t>
  </si>
  <si>
    <t>DHS-Administration- Random Moment Sample Study-GVRA</t>
  </si>
  <si>
    <t>CC0000225</t>
  </si>
  <si>
    <t>DHS-ADMIN-RMSS-VR Program</t>
  </si>
  <si>
    <t>CC0000226</t>
  </si>
  <si>
    <t>Kinship Care Navigator</t>
  </si>
  <si>
    <t>CC0000227</t>
  </si>
  <si>
    <t xml:space="preserve">Personal Responsibility Education Program (PREP) </t>
  </si>
  <si>
    <t>CC0000228</t>
  </si>
  <si>
    <t>Support Services</t>
  </si>
  <si>
    <t>CC0000229</t>
  </si>
  <si>
    <t>Child Abuse Prevention and Treatment Act (CAPTA)</t>
  </si>
  <si>
    <t>CC0000230</t>
  </si>
  <si>
    <t>Families First</t>
  </si>
  <si>
    <t>CC0000231</t>
  </si>
  <si>
    <t>Promoting Safe &amp; Stable Families (PSSF)</t>
  </si>
  <si>
    <t>CC0000232</t>
  </si>
  <si>
    <t>CWS Initiatives</t>
  </si>
  <si>
    <t>CC0000233</t>
  </si>
  <si>
    <t>CWS Constituents Services</t>
  </si>
  <si>
    <t>CC0000234</t>
  </si>
  <si>
    <t>Dept of Juvenile Justice (DJJ)</t>
  </si>
  <si>
    <t>CC0000235</t>
  </si>
  <si>
    <t>Kenny A Services - Child Welfare Services</t>
  </si>
  <si>
    <t>CC0000236</t>
  </si>
  <si>
    <t>Foster Care Services - CWS</t>
  </si>
  <si>
    <t>CC0000237</t>
  </si>
  <si>
    <t xml:space="preserve">Administrative Case Review (ACR) </t>
  </si>
  <si>
    <t>CC0000238</t>
  </si>
  <si>
    <t>Wellness Programming Assessment Consultation (WPAC)</t>
  </si>
  <si>
    <t>CC0000239</t>
  </si>
  <si>
    <t>Permanency Unit - CWS</t>
  </si>
  <si>
    <t>CC0000240</t>
  </si>
  <si>
    <t>Child Welfare Data Unit</t>
  </si>
  <si>
    <t>CC0000241</t>
  </si>
  <si>
    <t>ICPC Unit - CWS</t>
  </si>
  <si>
    <t>CC0000242</t>
  </si>
  <si>
    <t>Early Childhood Collaboration Unit</t>
  </si>
  <si>
    <t>CC0000243</t>
  </si>
  <si>
    <t>Caregiver Recruitment &amp; Retention Unit</t>
  </si>
  <si>
    <t>CC0000244</t>
  </si>
  <si>
    <t xml:space="preserve">Placement Resource Operations (Pro Team) </t>
  </si>
  <si>
    <t>CC0000245</t>
  </si>
  <si>
    <t>Centralized Social Services - CWS</t>
  </si>
  <si>
    <t>CC0000246</t>
  </si>
  <si>
    <t>CWS Delivered Contract Unit</t>
  </si>
  <si>
    <t>CC0000247</t>
  </si>
  <si>
    <t>Family Based Services</t>
  </si>
  <si>
    <t>CC0000248</t>
  </si>
  <si>
    <t>Program Planning and Policy Development Unit</t>
  </si>
  <si>
    <t>CC0000249</t>
  </si>
  <si>
    <t>Child Death Serious Injury (CDSI)</t>
  </si>
  <si>
    <t>CC0000250</t>
  </si>
  <si>
    <t>Comprehensive Child Welfare Information System (CCWIS)</t>
  </si>
  <si>
    <t>CC0000251</t>
  </si>
  <si>
    <t>Safety Management - CWS</t>
  </si>
  <si>
    <t>CC0000252</t>
  </si>
  <si>
    <t>Care Coordinators</t>
  </si>
  <si>
    <t>CC0000253</t>
  </si>
  <si>
    <t>Education Programming Assessment &amp; Consultation (EPAC)</t>
  </si>
  <si>
    <t>CC0000254</t>
  </si>
  <si>
    <t>Independent Living Program Unit (ILP)</t>
  </si>
  <si>
    <t>CC0000255</t>
  </si>
  <si>
    <t>CWS Office of Provider Management</t>
  </si>
  <si>
    <t>CC0000256</t>
  </si>
  <si>
    <t>GTC Social Services Operations</t>
  </si>
  <si>
    <t>CC0000257</t>
  </si>
  <si>
    <t>CWS Contracts</t>
  </si>
  <si>
    <t>CC0000258</t>
  </si>
  <si>
    <t>Community Services - Operations</t>
  </si>
  <si>
    <t>CC0000259</t>
  </si>
  <si>
    <t>Aging Administration</t>
  </si>
  <si>
    <t>CC0000260</t>
  </si>
  <si>
    <t>Aging Administration Title III C-1 Congregate Meals</t>
  </si>
  <si>
    <t>CC0000261</t>
  </si>
  <si>
    <t>Business Infrastructure Unit</t>
  </si>
  <si>
    <t>CC0000262</t>
  </si>
  <si>
    <t>EBT Admin SNAP/TANF</t>
  </si>
  <si>
    <t>CC0000263</t>
  </si>
  <si>
    <t>Legal Services Unit</t>
  </si>
  <si>
    <t>CC0000264</t>
  </si>
  <si>
    <t>Director's Office</t>
  </si>
  <si>
    <t>CC0000265</t>
  </si>
  <si>
    <t>Training &amp; Communications Unit</t>
  </si>
  <si>
    <t>CC0000266</t>
  </si>
  <si>
    <t>Fiscal &amp; Administration Services Unit</t>
  </si>
  <si>
    <t>CC0000267</t>
  </si>
  <si>
    <t>Federal Regulation and Data Unit</t>
  </si>
  <si>
    <t>CC0000268</t>
  </si>
  <si>
    <t>General Administration - Other</t>
  </si>
  <si>
    <t>CC0000269</t>
  </si>
  <si>
    <t>DHS Department Personnel Support (Unemployment)</t>
  </si>
  <si>
    <t>CC0000270</t>
  </si>
  <si>
    <t>DHS Consolidated Call Center</t>
  </si>
  <si>
    <t>CC0000271</t>
  </si>
  <si>
    <t>DHS Department Personnel Support (Merit System Assessment)</t>
  </si>
  <si>
    <t>CC0000272</t>
  </si>
  <si>
    <t>Office of Facilities &amp; Support Services- Troup County Office Building</t>
  </si>
  <si>
    <t>CC0000273</t>
  </si>
  <si>
    <t>Office of Facilities &amp; Support Services- Ben Hill Office Building</t>
  </si>
  <si>
    <t>CC0000274</t>
  </si>
  <si>
    <t>Office of External Affairs</t>
  </si>
  <si>
    <t>CC0000275</t>
  </si>
  <si>
    <t>Office of Facilities &amp; Support Services- Warner Robins Office Building</t>
  </si>
  <si>
    <t>CC0000276</t>
  </si>
  <si>
    <t>Office of Facilities &amp; Support Services- Gwinnett County Office Building</t>
  </si>
  <si>
    <t>CC0000277</t>
  </si>
  <si>
    <t>DHS Department Personnel Support (Workers Compensation)</t>
  </si>
  <si>
    <t>CC0000278</t>
  </si>
  <si>
    <t>Office of Facilities &amp; Support Services- Mail Services Section (RMSS)</t>
  </si>
  <si>
    <t>CC0000279</t>
  </si>
  <si>
    <t>Office of External Engagement</t>
  </si>
  <si>
    <t>CC0000280</t>
  </si>
  <si>
    <t>DHS State Programs</t>
  </si>
  <si>
    <t>CC0000281</t>
  </si>
  <si>
    <t>DHS State Operations</t>
  </si>
  <si>
    <t>CC0000282</t>
  </si>
  <si>
    <t xml:space="preserve">DHS-Administration- Random Moment Sample Study </t>
  </si>
  <si>
    <t>CC0000283</t>
  </si>
  <si>
    <t>Office of Constituent Services</t>
  </si>
  <si>
    <t>CC0000284</t>
  </si>
  <si>
    <t>Office of Inspector General- Internal Investigations Unit</t>
  </si>
  <si>
    <t>CC0000285</t>
  </si>
  <si>
    <t>Office of Inspector General- Residential Child Care Licensing Administration</t>
  </si>
  <si>
    <t>CC0000286</t>
  </si>
  <si>
    <t>DHS Health, Law &amp; Policy</t>
  </si>
  <si>
    <t>CC0000287</t>
  </si>
  <si>
    <t>Office of Inspector General- Internal Audits Unit</t>
  </si>
  <si>
    <t>CC0000288</t>
  </si>
  <si>
    <t>Office of Inspector- Background Investigations Unit</t>
  </si>
  <si>
    <t>CC0000289</t>
  </si>
  <si>
    <t>Office of Inspector General- Benefit Integrity &amp; Recovery EBT Unit</t>
  </si>
  <si>
    <t>CC0000290</t>
  </si>
  <si>
    <t>Office of Communications</t>
  </si>
  <si>
    <t>CC0000291</t>
  </si>
  <si>
    <t>Office of Inspector General- General Administration</t>
  </si>
  <si>
    <t>CC0000292</t>
  </si>
  <si>
    <t>Office of Facilities &amp; Support Services- MOU's</t>
  </si>
  <si>
    <t>CC0000293</t>
  </si>
  <si>
    <t>Office of the Commissioner</t>
  </si>
  <si>
    <t>CC0000294</t>
  </si>
  <si>
    <t>Office of General Counsel</t>
  </si>
  <si>
    <t>CC0000295</t>
  </si>
  <si>
    <t xml:space="preserve">Office of Facilities &amp; Support Services- FTA 5310  </t>
  </si>
  <si>
    <t>CC0000296</t>
  </si>
  <si>
    <t>Office of Enterprise Development</t>
  </si>
  <si>
    <t>CC0000297</t>
  </si>
  <si>
    <t>Office of Budget Administration</t>
  </si>
  <si>
    <t>CC0000298</t>
  </si>
  <si>
    <t>Office of Procurement &amp; Contracts</t>
  </si>
  <si>
    <t>CC0000299</t>
  </si>
  <si>
    <t>Office of Facilities &amp; Support Services- Director's Office (RMSS)</t>
  </si>
  <si>
    <t>CC0000300</t>
  </si>
  <si>
    <t>Office of Human Resources</t>
  </si>
  <si>
    <t>CC0000301</t>
  </si>
  <si>
    <t>Office of Financial Services</t>
  </si>
  <si>
    <t>CC0000302</t>
  </si>
  <si>
    <t>Office of Inspector General- Benefit Integrity &amp; Recovery Unit</t>
  </si>
  <si>
    <t>CC0000303</t>
  </si>
  <si>
    <t>IT - $TARS</t>
  </si>
  <si>
    <t>CC0000304</t>
  </si>
  <si>
    <t>IT - Applications HP</t>
  </si>
  <si>
    <t>CC0000305</t>
  </si>
  <si>
    <t>IT - SHINES</t>
  </si>
  <si>
    <t>CC0000306</t>
  </si>
  <si>
    <t>GEORGIA Gateway Personnel</t>
  </si>
  <si>
    <t>CC0000307</t>
  </si>
  <si>
    <t>GEORGIA PMO Gateway Personnel</t>
  </si>
  <si>
    <t>CC0000308</t>
  </si>
  <si>
    <t>IT - Enterprise HP</t>
  </si>
  <si>
    <t>CC0000309</t>
  </si>
  <si>
    <t>IT - ADC IV-D</t>
  </si>
  <si>
    <t>CC0000310</t>
  </si>
  <si>
    <t>IT - ADC Applications</t>
  </si>
  <si>
    <t>CC0000311</t>
  </si>
  <si>
    <t>IT - ADC Child Welfare</t>
  </si>
  <si>
    <t>CC0000312</t>
  </si>
  <si>
    <t>IT - Gateway</t>
  </si>
  <si>
    <t>CC0000313</t>
  </si>
  <si>
    <t>IT -  Architecture</t>
  </si>
  <si>
    <t>CC0000314</t>
  </si>
  <si>
    <t>IT - Operations</t>
  </si>
  <si>
    <t>CC0000315</t>
  </si>
  <si>
    <t>APC6 CRRSA For Adult Protective Services</t>
  </si>
  <si>
    <t>CC0000316</t>
  </si>
  <si>
    <t>APC5 CRRSA For Adult Protective Services</t>
  </si>
  <si>
    <t>CC0000317</t>
  </si>
  <si>
    <t>Adult Protective Services Social Services Block Grant</t>
  </si>
  <si>
    <t>CC0000318</t>
  </si>
  <si>
    <t>Public Guardianship</t>
  </si>
  <si>
    <t>CC0000319</t>
  </si>
  <si>
    <t>Adult Protect Services</t>
  </si>
  <si>
    <t>CC0000320</t>
  </si>
  <si>
    <t>Senior Adult Victims' Advocate</t>
  </si>
  <si>
    <t>CC0000321</t>
  </si>
  <si>
    <t>FSIU-Forensic Specialist Unit</t>
  </si>
  <si>
    <t>CC0000322</t>
  </si>
  <si>
    <t>Elder Abuse Prevention</t>
  </si>
  <si>
    <t>CC0000323</t>
  </si>
  <si>
    <t>Legal Assistance</t>
  </si>
  <si>
    <t>CC0000324</t>
  </si>
  <si>
    <t xml:space="preserve">Long Term Care Ombudsman Volunteer Coordinator </t>
  </si>
  <si>
    <t>CC0000325</t>
  </si>
  <si>
    <t>Long Term Care Ombudsman Title VIIi Contracts</t>
  </si>
  <si>
    <t>CC0000326</t>
  </si>
  <si>
    <t>Long Term Care Ombudsman Title IIIB Support Services State Administration</t>
  </si>
  <si>
    <t>CC0000327</t>
  </si>
  <si>
    <t>State Health Assistance Insurance Program (SHIP)</t>
  </si>
  <si>
    <t>CC0000328</t>
  </si>
  <si>
    <t>Georgia Caregiver's Resource Center</t>
  </si>
  <si>
    <t>CC0000329</t>
  </si>
  <si>
    <t>Georgia Alzheimer's Project</t>
  </si>
  <si>
    <t>CC0000330</t>
  </si>
  <si>
    <t>Georgia Nursing Home Transition</t>
  </si>
  <si>
    <t>CC0000331</t>
  </si>
  <si>
    <t>Aging Transportation</t>
  </si>
  <si>
    <t>CC0000332</t>
  </si>
  <si>
    <t>Social Services Block Grant (SSBG)</t>
  </si>
  <si>
    <t>CC0000333</t>
  </si>
  <si>
    <t>Dementia Care Program</t>
  </si>
  <si>
    <t>CC0000334</t>
  </si>
  <si>
    <t>Expanding The Public Health Workforce (Stph)</t>
  </si>
  <si>
    <t>CC0000335</t>
  </si>
  <si>
    <t>NWD Public Health Workforce</t>
  </si>
  <si>
    <t>CC0000336</t>
  </si>
  <si>
    <t>ACA MIPPA-CMS</t>
  </si>
  <si>
    <t>CC0000337</t>
  </si>
  <si>
    <t>Aging &amp; Disability Resource</t>
  </si>
  <si>
    <t>CC0000338</t>
  </si>
  <si>
    <t>Title V  Senior Community Services Employment Program State Administration</t>
  </si>
  <si>
    <t>CC0000339</t>
  </si>
  <si>
    <t>Georgia'S Transforming LTSS</t>
  </si>
  <si>
    <t>CC0000340</t>
  </si>
  <si>
    <t>LIHEAP - Administration</t>
  </si>
  <si>
    <t>CC0000341</t>
  </si>
  <si>
    <t>Office of Residential Child Care Licensing</t>
  </si>
  <si>
    <t>CC0000342</t>
  </si>
  <si>
    <t>General Family Connections</t>
  </si>
  <si>
    <t>CC0000343</t>
  </si>
  <si>
    <t>REV MAX Medicaid Unit</t>
  </si>
  <si>
    <t>CC0000344</t>
  </si>
  <si>
    <t>Medicaid Unit</t>
  </si>
  <si>
    <t>CC0000345</t>
  </si>
  <si>
    <t>Eligibility</t>
  </si>
  <si>
    <t>CC0000346</t>
  </si>
  <si>
    <t>Operations</t>
  </si>
  <si>
    <t>CC0000348</t>
  </si>
  <si>
    <t>Commodity Supplemental Food Program</t>
  </si>
  <si>
    <t>CC0000349</t>
  </si>
  <si>
    <t>SNAP Special Projects</t>
  </si>
  <si>
    <t>CC0000350</t>
  </si>
  <si>
    <t>SNAP Indirect Cost</t>
  </si>
  <si>
    <t>CC0000351</t>
  </si>
  <si>
    <t>SNAP Indirect Contract Cost</t>
  </si>
  <si>
    <t>CC0000352</t>
  </si>
  <si>
    <t>TEFAP 2 Year</t>
  </si>
  <si>
    <t>CC0000353</t>
  </si>
  <si>
    <t>SNAP Indirect Operating Cost</t>
  </si>
  <si>
    <t>CC0000354</t>
  </si>
  <si>
    <t>The Emergency Food Assistance Program - TEFAP</t>
  </si>
  <si>
    <t>CC0000355</t>
  </si>
  <si>
    <t>SNAP Nutrition Education Program</t>
  </si>
  <si>
    <t>CC0000356</t>
  </si>
  <si>
    <t>OPIC Program Integrity and Compliance</t>
  </si>
  <si>
    <t>CC0000357</t>
  </si>
  <si>
    <t>SNAP Unit</t>
  </si>
  <si>
    <t>CC0000358</t>
  </si>
  <si>
    <t>TANF Unit</t>
  </si>
  <si>
    <t>CC0000359</t>
  </si>
  <si>
    <t>Out School Youth Initiative</t>
  </si>
  <si>
    <t>CC0000360</t>
  </si>
  <si>
    <t>TANF Contracts</t>
  </si>
  <si>
    <t>CC0000361</t>
  </si>
  <si>
    <t>Medical Support-Stone Mountain</t>
  </si>
  <si>
    <t>CC0000362</t>
  </si>
  <si>
    <t>Refugee Assistance Unit</t>
  </si>
  <si>
    <t>CC0000363</t>
  </si>
  <si>
    <t>Snap E&amp;t Support</t>
  </si>
  <si>
    <t>CC0000364</t>
  </si>
  <si>
    <t>Tanf Subsid. Empl</t>
  </si>
  <si>
    <t>CC0000365</t>
  </si>
  <si>
    <t>Teen Work Admin-snf Work</t>
  </si>
  <si>
    <t>CC0000366</t>
  </si>
  <si>
    <t>Snap E&amp;t - Admin</t>
  </si>
  <si>
    <t>CC0000368</t>
  </si>
  <si>
    <t>4840001438</t>
  </si>
  <si>
    <t>CC0000369</t>
  </si>
  <si>
    <t>4840007777</t>
  </si>
  <si>
    <t>CC0000370</t>
  </si>
  <si>
    <t>4840008888</t>
  </si>
  <si>
    <t>CC0000371</t>
  </si>
  <si>
    <t>4840190000</t>
  </si>
  <si>
    <t>CC0000372</t>
  </si>
  <si>
    <t>4840190010</t>
  </si>
  <si>
    <t>CC0000373</t>
  </si>
  <si>
    <t>4840190011</t>
  </si>
  <si>
    <t>CC0000374</t>
  </si>
  <si>
    <t>4840190012</t>
  </si>
  <si>
    <t>CC0000375</t>
  </si>
  <si>
    <t>4840190013</t>
  </si>
  <si>
    <t>CC0000376</t>
  </si>
  <si>
    <t>4840002100</t>
  </si>
  <si>
    <t>CC0000377</t>
  </si>
  <si>
    <t>4840002101</t>
  </si>
  <si>
    <t>CC0000378</t>
  </si>
  <si>
    <t>4840002102</t>
  </si>
  <si>
    <t>CC0000379</t>
  </si>
  <si>
    <t>4840002200</t>
  </si>
  <si>
    <t>CC0000380</t>
  </si>
  <si>
    <t>4840002500</t>
  </si>
  <si>
    <t>CC0000381</t>
  </si>
  <si>
    <t>4840002300</t>
  </si>
  <si>
    <t>CC0000382</t>
  </si>
  <si>
    <t>4840002400</t>
  </si>
  <si>
    <t>CC0000383</t>
  </si>
  <si>
    <t>4840010600</t>
  </si>
  <si>
    <t>CC0000384</t>
  </si>
  <si>
    <t>4840010700</t>
  </si>
  <si>
    <t>CC0000385</t>
  </si>
  <si>
    <t>4847902000</t>
  </si>
  <si>
    <t>CC0000386</t>
  </si>
  <si>
    <t>4840002019</t>
  </si>
  <si>
    <t>CC0000387</t>
  </si>
  <si>
    <t>4840230000</t>
  </si>
  <si>
    <t>CC0000388</t>
  </si>
  <si>
    <t>4840210000</t>
  </si>
  <si>
    <t>CC0000389</t>
  </si>
  <si>
    <t>4840220000</t>
  </si>
  <si>
    <t>CC0000390</t>
  </si>
  <si>
    <t>4840500000</t>
  </si>
  <si>
    <t>CC0000391</t>
  </si>
  <si>
    <t>4843200000</t>
  </si>
  <si>
    <t>CC0000392</t>
  </si>
  <si>
    <t>4843500000</t>
  </si>
  <si>
    <t>CC0000393</t>
  </si>
  <si>
    <t>4844200000</t>
  </si>
  <si>
    <t>CC0000394</t>
  </si>
  <si>
    <t>4844200001</t>
  </si>
  <si>
    <t>CC0000395</t>
  </si>
  <si>
    <t>4844300000</t>
  </si>
  <si>
    <t>CC0000396</t>
  </si>
  <si>
    <t>4844300001</t>
  </si>
  <si>
    <t>CC0000397</t>
  </si>
  <si>
    <t>4844400000</t>
  </si>
  <si>
    <t>CC0000398</t>
  </si>
  <si>
    <t>4844400001</t>
  </si>
  <si>
    <t>CC0000399</t>
  </si>
  <si>
    <t>4844500000</t>
  </si>
  <si>
    <t>CC0000400</t>
  </si>
  <si>
    <t>4844509103</t>
  </si>
  <si>
    <t>CC0000401</t>
  </si>
  <si>
    <t>4844550000</t>
  </si>
  <si>
    <t>CC0000402</t>
  </si>
  <si>
    <t>4844600000</t>
  </si>
  <si>
    <t>CC0000403</t>
  </si>
  <si>
    <t>4844601000</t>
  </si>
  <si>
    <t>CC0000404</t>
  </si>
  <si>
    <t>4844602000</t>
  </si>
  <si>
    <t>CC0000405</t>
  </si>
  <si>
    <t>4844603000</t>
  </si>
  <si>
    <t>CC0000406</t>
  </si>
  <si>
    <t>4844604000</t>
  </si>
  <si>
    <t>CC0000407</t>
  </si>
  <si>
    <t>4844605000</t>
  </si>
  <si>
    <t>CC0000408</t>
  </si>
  <si>
    <t>4844606000</t>
  </si>
  <si>
    <t>CC0000409</t>
  </si>
  <si>
    <t>4844607000</t>
  </si>
  <si>
    <t>CC0000410</t>
  </si>
  <si>
    <t>4844700000</t>
  </si>
  <si>
    <t>CC0000411</t>
  </si>
  <si>
    <t>4845600000</t>
  </si>
  <si>
    <t>CC0000412</t>
  </si>
  <si>
    <t>4845600002</t>
  </si>
  <si>
    <t>CC0000413</t>
  </si>
  <si>
    <t>4845600003</t>
  </si>
  <si>
    <t>CC0000414</t>
  </si>
  <si>
    <t>4845610000</t>
  </si>
  <si>
    <t>CC0000415</t>
  </si>
  <si>
    <t>4845700000</t>
  </si>
  <si>
    <t>CC0000416</t>
  </si>
  <si>
    <t>4845800000</t>
  </si>
  <si>
    <t>CC0000417</t>
  </si>
  <si>
    <t>4845300000</t>
  </si>
  <si>
    <t>CC0000418</t>
  </si>
  <si>
    <t>4845300011</t>
  </si>
  <si>
    <t>CC0000419</t>
  </si>
  <si>
    <t>4845300100</t>
  </si>
  <si>
    <t>CC0000420</t>
  </si>
  <si>
    <t>4845301000</t>
  </si>
  <si>
    <t>CC0000421</t>
  </si>
  <si>
    <t>4845301100</t>
  </si>
  <si>
    <t>CC0000422</t>
  </si>
  <si>
    <t>4845301300</t>
  </si>
  <si>
    <t>CC0000423</t>
  </si>
  <si>
    <t>4845301301</t>
  </si>
  <si>
    <t>CC0000424</t>
  </si>
  <si>
    <t>4845301302</t>
  </si>
  <si>
    <t>CC0000425</t>
  </si>
  <si>
    <t>4845301400</t>
  </si>
  <si>
    <t>CC0000426</t>
  </si>
  <si>
    <t>4845301500</t>
  </si>
  <si>
    <t>CC0000427</t>
  </si>
  <si>
    <t>4845301501</t>
  </si>
  <si>
    <t>CC0000428</t>
  </si>
  <si>
    <t>4845301502</t>
  </si>
  <si>
    <t>CC0000429</t>
  </si>
  <si>
    <t>4845301600</t>
  </si>
  <si>
    <t>CC0000430</t>
  </si>
  <si>
    <t>4845302000</t>
  </si>
  <si>
    <t>CC0000431</t>
  </si>
  <si>
    <t>4845302100</t>
  </si>
  <si>
    <t>CC0000432</t>
  </si>
  <si>
    <t>4845302101</t>
  </si>
  <si>
    <t>CC0000433</t>
  </si>
  <si>
    <t>4845302102</t>
  </si>
  <si>
    <t>CC0000434</t>
  </si>
  <si>
    <t>4845302103</t>
  </si>
  <si>
    <t>CC0000435</t>
  </si>
  <si>
    <t>4845302104</t>
  </si>
  <si>
    <t>CC0000436</t>
  </si>
  <si>
    <t>4845302105</t>
  </si>
  <si>
    <t>CC0000437</t>
  </si>
  <si>
    <t>4845302107</t>
  </si>
  <si>
    <t>CC0000438</t>
  </si>
  <si>
    <t>4845302200</t>
  </si>
  <si>
    <t>CC0000439</t>
  </si>
  <si>
    <t>4845303000</t>
  </si>
  <si>
    <t>CC0000440</t>
  </si>
  <si>
    <t>4845303100</t>
  </si>
  <si>
    <t>CC0000441</t>
  </si>
  <si>
    <t>4845303101</t>
  </si>
  <si>
    <t>CC0000442</t>
  </si>
  <si>
    <t>4845303102</t>
  </si>
  <si>
    <t>CC0000443</t>
  </si>
  <si>
    <t>4845303103</t>
  </si>
  <si>
    <t>CC0000444</t>
  </si>
  <si>
    <t>4845303200</t>
  </si>
  <si>
    <t>CC0000445</t>
  </si>
  <si>
    <t>4845303201</t>
  </si>
  <si>
    <t>CC0000446</t>
  </si>
  <si>
    <t>4845303202</t>
  </si>
  <si>
    <t>CC0000447</t>
  </si>
  <si>
    <t>4845303203</t>
  </si>
  <si>
    <t>CC0000448</t>
  </si>
  <si>
    <t>4845303300</t>
  </si>
  <si>
    <t>CC0000449</t>
  </si>
  <si>
    <t>4845303301</t>
  </si>
  <si>
    <t>CC0000450</t>
  </si>
  <si>
    <t>4845303400</t>
  </si>
  <si>
    <t>CC0000451</t>
  </si>
  <si>
    <t>4845303401</t>
  </si>
  <si>
    <t>CC0000452</t>
  </si>
  <si>
    <t>4845303402</t>
  </si>
  <si>
    <t>CC0000453</t>
  </si>
  <si>
    <t>4845303403</t>
  </si>
  <si>
    <t>CC0000454</t>
  </si>
  <si>
    <t>4845303404</t>
  </si>
  <si>
    <t>CC0000455</t>
  </si>
  <si>
    <t>4845303405</t>
  </si>
  <si>
    <t>CC0000456</t>
  </si>
  <si>
    <t>4845303406</t>
  </si>
  <si>
    <t>CC0000457</t>
  </si>
  <si>
    <t>4845303407</t>
  </si>
  <si>
    <t>CC0000458</t>
  </si>
  <si>
    <t>4845303500</t>
  </si>
  <si>
    <t>CC0000459</t>
  </si>
  <si>
    <t>4845304000</t>
  </si>
  <si>
    <t>CC0000460</t>
  </si>
  <si>
    <t>4845304100</t>
  </si>
  <si>
    <t>CC0000461</t>
  </si>
  <si>
    <t>4845304200</t>
  </si>
  <si>
    <t>CC0000462</t>
  </si>
  <si>
    <t>4845304300</t>
  </si>
  <si>
    <t>CC0000463</t>
  </si>
  <si>
    <t>4846400000</t>
  </si>
  <si>
    <t>CC0000464</t>
  </si>
  <si>
    <t>4846400011</t>
  </si>
  <si>
    <t>CC0000465</t>
  </si>
  <si>
    <t>4846400020</t>
  </si>
  <si>
    <t>CC0000466</t>
  </si>
  <si>
    <t>4846400031</t>
  </si>
  <si>
    <t>CC0000467</t>
  </si>
  <si>
    <t>4846400032</t>
  </si>
  <si>
    <t>CC0000468</t>
  </si>
  <si>
    <t>4846402000</t>
  </si>
  <si>
    <t>CC0000469</t>
  </si>
  <si>
    <t>4846402100</t>
  </si>
  <si>
    <t>CC0000470</t>
  </si>
  <si>
    <t>4846402101</t>
  </si>
  <si>
    <t>CC0000471</t>
  </si>
  <si>
    <t>4846402102</t>
  </si>
  <si>
    <t>CC0000472</t>
  </si>
  <si>
    <t>4846402103</t>
  </si>
  <si>
    <t>CC0000473</t>
  </si>
  <si>
    <t>4846402200</t>
  </si>
  <si>
    <t>CC0000474</t>
  </si>
  <si>
    <t>4846402400</t>
  </si>
  <si>
    <t>CC0000475</t>
  </si>
  <si>
    <t>4846402401</t>
  </si>
  <si>
    <t>CC0000476</t>
  </si>
  <si>
    <t>4846402402</t>
  </si>
  <si>
    <t>CC0000477</t>
  </si>
  <si>
    <t>4846402403</t>
  </si>
  <si>
    <t>CC0000478</t>
  </si>
  <si>
    <t>4846402404</t>
  </si>
  <si>
    <t>CC0000479</t>
  </si>
  <si>
    <t>4846402405</t>
  </si>
  <si>
    <t>CC0000480</t>
  </si>
  <si>
    <t>4846402406</t>
  </si>
  <si>
    <t>CC0000481</t>
  </si>
  <si>
    <t>4846402410</t>
  </si>
  <si>
    <t>CC0000482</t>
  </si>
  <si>
    <t>4846402411</t>
  </si>
  <si>
    <t>CC0000483</t>
  </si>
  <si>
    <t>4846402412</t>
  </si>
  <si>
    <t>CC0000484</t>
  </si>
  <si>
    <t>4846402421</t>
  </si>
  <si>
    <t>CC0000485</t>
  </si>
  <si>
    <t>4846402431</t>
  </si>
  <si>
    <t>CC0000486</t>
  </si>
  <si>
    <t>4846403000</t>
  </si>
  <si>
    <t>CC0000487</t>
  </si>
  <si>
    <t>4846402500</t>
  </si>
  <si>
    <t>CC0000488</t>
  </si>
  <si>
    <t>4846402501</t>
  </si>
  <si>
    <t>CC0000489</t>
  </si>
  <si>
    <t>4846402300</t>
  </si>
  <si>
    <t>CC0000490</t>
  </si>
  <si>
    <t>4846800000</t>
  </si>
  <si>
    <t>CC0000491</t>
  </si>
  <si>
    <t>4846801000</t>
  </si>
  <si>
    <t>CC0000492</t>
  </si>
  <si>
    <t>4846803000</t>
  </si>
  <si>
    <t>CC0000493</t>
  </si>
  <si>
    <t>4846804000</t>
  </si>
  <si>
    <t>CC0000494</t>
  </si>
  <si>
    <t>4846203501</t>
  </si>
  <si>
    <t>CC0000495</t>
  </si>
  <si>
    <t>4846203502</t>
  </si>
  <si>
    <t>CC0000496</t>
  </si>
  <si>
    <t>4846203601</t>
  </si>
  <si>
    <t>CC0000497</t>
  </si>
  <si>
    <t>4846203602</t>
  </si>
  <si>
    <t>CC0000498</t>
  </si>
  <si>
    <t>4846201000</t>
  </si>
  <si>
    <t>CC0000499</t>
  </si>
  <si>
    <t>4846201001</t>
  </si>
  <si>
    <t>CC0000500</t>
  </si>
  <si>
    <t>4846201002</t>
  </si>
  <si>
    <t>CC0000501</t>
  </si>
  <si>
    <t>4846201003</t>
  </si>
  <si>
    <t>CC0000502</t>
  </si>
  <si>
    <t>4846200013</t>
  </si>
  <si>
    <t>CC0000503</t>
  </si>
  <si>
    <t>4846200014</t>
  </si>
  <si>
    <t>CC0000504</t>
  </si>
  <si>
    <t>4846200030</t>
  </si>
  <si>
    <t>CC0000505</t>
  </si>
  <si>
    <t>4846200031</t>
  </si>
  <si>
    <t>CC0000506</t>
  </si>
  <si>
    <t>4846200040</t>
  </si>
  <si>
    <t>CC0000507</t>
  </si>
  <si>
    <t>4846202000</t>
  </si>
  <si>
    <t>CC0000508</t>
  </si>
  <si>
    <t>4846202100</t>
  </si>
  <si>
    <t>CC0000509</t>
  </si>
  <si>
    <t>4846202101</t>
  </si>
  <si>
    <t>CC0000510</t>
  </si>
  <si>
    <t>4846202102</t>
  </si>
  <si>
    <t>CC0000511</t>
  </si>
  <si>
    <t>4846202103</t>
  </si>
  <si>
    <t>CC0000512</t>
  </si>
  <si>
    <t>4846202201</t>
  </si>
  <si>
    <t>CC0000513</t>
  </si>
  <si>
    <t>4846202202</t>
  </si>
  <si>
    <t>CC0000514</t>
  </si>
  <si>
    <t>4846202203</t>
  </si>
  <si>
    <t>CC0000515</t>
  </si>
  <si>
    <t>4846202211</t>
  </si>
  <si>
    <t>CC0000516</t>
  </si>
  <si>
    <t>4846202300</t>
  </si>
  <si>
    <t>CC0000517</t>
  </si>
  <si>
    <t>4846202301</t>
  </si>
  <si>
    <t>CC0000518</t>
  </si>
  <si>
    <t>4846202400</t>
  </si>
  <si>
    <t>CC0000519</t>
  </si>
  <si>
    <t>4846202401</t>
  </si>
  <si>
    <t>CC0000520</t>
  </si>
  <si>
    <t>4846202402</t>
  </si>
  <si>
    <t>CC0000521</t>
  </si>
  <si>
    <t>4846202403</t>
  </si>
  <si>
    <t>CC0000522</t>
  </si>
  <si>
    <t>4846202404</t>
  </si>
  <si>
    <t>CC0000523</t>
  </si>
  <si>
    <t>4846202405</t>
  </si>
  <si>
    <t>CC0000524</t>
  </si>
  <si>
    <t>4846202406</t>
  </si>
  <si>
    <t>CC0000525</t>
  </si>
  <si>
    <t>4846202407</t>
  </si>
  <si>
    <t>CC0000526</t>
  </si>
  <si>
    <t>4846202408</t>
  </si>
  <si>
    <t>CC0000527</t>
  </si>
  <si>
    <t>4846202409</t>
  </si>
  <si>
    <t>CC0000528</t>
  </si>
  <si>
    <t>4846202500</t>
  </si>
  <si>
    <t>CC0000529</t>
  </si>
  <si>
    <t>4846202501</t>
  </si>
  <si>
    <t>CC0000530</t>
  </si>
  <si>
    <t>4846202502</t>
  </si>
  <si>
    <t>CC0000531</t>
  </si>
  <si>
    <t>4846202503</t>
  </si>
  <si>
    <t>CC0000532</t>
  </si>
  <si>
    <t>4846202504</t>
  </si>
  <si>
    <t>CC0000533</t>
  </si>
  <si>
    <t>4846202505</t>
  </si>
  <si>
    <t>CC0000534</t>
  </si>
  <si>
    <t>4846202506</t>
  </si>
  <si>
    <t>CC0000535</t>
  </si>
  <si>
    <t>4846202507</t>
  </si>
  <si>
    <t>CC0000536</t>
  </si>
  <si>
    <t>4846202508</t>
  </si>
  <si>
    <t>CC0000537</t>
  </si>
  <si>
    <t>4846202509</t>
  </si>
  <si>
    <t>CC0000538</t>
  </si>
  <si>
    <t>4846202517</t>
  </si>
  <si>
    <t>CC0000539</t>
  </si>
  <si>
    <t>4846202518</t>
  </si>
  <si>
    <t>CC0000540</t>
  </si>
  <si>
    <t>4846700000</t>
  </si>
  <si>
    <t>CC0000541</t>
  </si>
  <si>
    <t>4846700001</t>
  </si>
  <si>
    <t>CC0000542</t>
  </si>
  <si>
    <t>4846700002</t>
  </si>
  <si>
    <t>CC0000543</t>
  </si>
  <si>
    <t>4846700003</t>
  </si>
  <si>
    <t>CC0000544</t>
  </si>
  <si>
    <t>4846701000</t>
  </si>
  <si>
    <t>CC0000545</t>
  </si>
  <si>
    <t>4846702000</t>
  </si>
  <si>
    <t>CC0000546</t>
  </si>
  <si>
    <t>4846703000</t>
  </si>
  <si>
    <t>CC0000547</t>
  </si>
  <si>
    <t>4846704000</t>
  </si>
  <si>
    <t>CC0000548</t>
  </si>
  <si>
    <t>4846705000</t>
  </si>
  <si>
    <t>CC0000549</t>
  </si>
  <si>
    <t>4846706000</t>
  </si>
  <si>
    <t>CC0000550</t>
  </si>
  <si>
    <t>4846707000</t>
  </si>
  <si>
    <t>CC0000551</t>
  </si>
  <si>
    <t>4846722230</t>
  </si>
  <si>
    <t>CC0000552</t>
  </si>
  <si>
    <t>484040001</t>
  </si>
  <si>
    <t>CC0000553</t>
  </si>
  <si>
    <t>4849102001</t>
  </si>
  <si>
    <t>CC0000554</t>
  </si>
  <si>
    <t>4840440001</t>
  </si>
  <si>
    <t>CC0000555</t>
  </si>
  <si>
    <t>4840450001</t>
  </si>
  <si>
    <t>CC0000556</t>
  </si>
  <si>
    <t>4849102023</t>
  </si>
  <si>
    <t>CC0000557</t>
  </si>
  <si>
    <t>4849103001</t>
  </si>
  <si>
    <t>CC0000558</t>
  </si>
  <si>
    <t>4840470001</t>
  </si>
  <si>
    <t>CC0000559</t>
  </si>
  <si>
    <t>4840470002</t>
  </si>
  <si>
    <t>CC0000560</t>
  </si>
  <si>
    <t>4840470003</t>
  </si>
  <si>
    <t>CC0000561</t>
  </si>
  <si>
    <t>4840480001</t>
  </si>
  <si>
    <t>CC0000562</t>
  </si>
  <si>
    <t>4840200001</t>
  </si>
  <si>
    <t>CC0000563</t>
  </si>
  <si>
    <t>4849103010</t>
  </si>
  <si>
    <t>CC0000564</t>
  </si>
  <si>
    <t>4840520002</t>
  </si>
  <si>
    <t>CC0000565</t>
  </si>
  <si>
    <t>4840520003</t>
  </si>
  <si>
    <t>CC0000566</t>
  </si>
  <si>
    <t>4840520004</t>
  </si>
  <si>
    <t>CC0000567</t>
  </si>
  <si>
    <t>4840520005</t>
  </si>
  <si>
    <t>CC0000568</t>
  </si>
  <si>
    <t>4840520006</t>
  </si>
  <si>
    <t>CC0000569</t>
  </si>
  <si>
    <t>4840520007</t>
  </si>
  <si>
    <t>CC0000570</t>
  </si>
  <si>
    <t>4840520008</t>
  </si>
  <si>
    <t>CC0000571</t>
  </si>
  <si>
    <t>4840520009</t>
  </si>
  <si>
    <t>CC0000572</t>
  </si>
  <si>
    <t>4840520010</t>
  </si>
  <si>
    <t>CC0000573</t>
  </si>
  <si>
    <t>4840520011</t>
  </si>
  <si>
    <t>CC0000574</t>
  </si>
  <si>
    <t>4840520012</t>
  </si>
  <si>
    <t>CC0000575</t>
  </si>
  <si>
    <t>4840520013</t>
  </si>
  <si>
    <t>CC0000576</t>
  </si>
  <si>
    <t>4840520014</t>
  </si>
  <si>
    <t>CC0000577</t>
  </si>
  <si>
    <t>4840520015</t>
  </si>
  <si>
    <t>CC0000578</t>
  </si>
  <si>
    <t>4840550001</t>
  </si>
  <si>
    <t>CC0000579</t>
  </si>
  <si>
    <t>4849102005</t>
  </si>
  <si>
    <t>CC0000580</t>
  </si>
  <si>
    <t>4840560001</t>
  </si>
  <si>
    <t>CC0000581</t>
  </si>
  <si>
    <t>4849102010</t>
  </si>
  <si>
    <t>CC0000582</t>
  </si>
  <si>
    <t>4840570001</t>
  </si>
  <si>
    <t>CC0000583</t>
  </si>
  <si>
    <t>484060001</t>
  </si>
  <si>
    <t>CC0000584</t>
  </si>
  <si>
    <t>4840000000</t>
  </si>
  <si>
    <t>CC0000585</t>
  </si>
  <si>
    <t>4840001000</t>
  </si>
  <si>
    <t>CC0000586</t>
  </si>
  <si>
    <t>4840002000</t>
  </si>
  <si>
    <t>CC0000587</t>
  </si>
  <si>
    <t>4840003000</t>
  </si>
  <si>
    <t>CC0000588</t>
  </si>
  <si>
    <t>4840006000</t>
  </si>
  <si>
    <t>CC0000589</t>
  </si>
  <si>
    <t>4840100000</t>
  </si>
  <si>
    <t>CC0000590</t>
  </si>
  <si>
    <t>4840010350</t>
  </si>
  <si>
    <t>CC0000591</t>
  </si>
  <si>
    <t>4840010351</t>
  </si>
  <si>
    <t>CC0000592</t>
  </si>
  <si>
    <t>4840010352</t>
  </si>
  <si>
    <t>CC0000593</t>
  </si>
  <si>
    <t>4840010353</t>
  </si>
  <si>
    <t>CC0000594</t>
  </si>
  <si>
    <t>4840010371</t>
  </si>
  <si>
    <t>CC0000595</t>
  </si>
  <si>
    <t>4840010380</t>
  </si>
  <si>
    <t>CC0000596</t>
  </si>
  <si>
    <t>4840010361</t>
  </si>
  <si>
    <t>CC0000597</t>
  </si>
  <si>
    <t>4840300001</t>
  </si>
  <si>
    <t>CC0000598</t>
  </si>
  <si>
    <t>4840300002</t>
  </si>
  <si>
    <t>CC0000599</t>
  </si>
  <si>
    <t>4840006033</t>
  </si>
  <si>
    <t>CC0000600</t>
  </si>
  <si>
    <t>4840010211</t>
  </si>
  <si>
    <t>CC0000601</t>
  </si>
  <si>
    <t>4840010212</t>
  </si>
  <si>
    <t>CC0000602</t>
  </si>
  <si>
    <t>4840400000</t>
  </si>
  <si>
    <t>CC0000603</t>
  </si>
  <si>
    <t>4840010331</t>
  </si>
  <si>
    <t>CC0000604</t>
  </si>
  <si>
    <t>4840600000</t>
  </si>
  <si>
    <t>CC0000605</t>
  </si>
  <si>
    <t>4840010300</t>
  </si>
  <si>
    <t>CC0000606</t>
  </si>
  <si>
    <t>4840700000</t>
  </si>
  <si>
    <t>CC0000607</t>
  </si>
  <si>
    <t>4840700002</t>
  </si>
  <si>
    <t>CC0000608</t>
  </si>
  <si>
    <t>4840700003</t>
  </si>
  <si>
    <t>CC0000609</t>
  </si>
  <si>
    <t>4840005000</t>
  </si>
  <si>
    <t>CC0000610</t>
  </si>
  <si>
    <t>4840005010</t>
  </si>
  <si>
    <t>CC0000611</t>
  </si>
  <si>
    <t>4840005020</t>
  </si>
  <si>
    <t>CC0000612</t>
  </si>
  <si>
    <t>4840005030</t>
  </si>
  <si>
    <t>CC0000613</t>
  </si>
  <si>
    <t>4840010241</t>
  </si>
  <si>
    <t>CC0000614</t>
  </si>
  <si>
    <t>4840010242</t>
  </si>
  <si>
    <t>CC0000615</t>
  </si>
  <si>
    <t>4840900000</t>
  </si>
  <si>
    <t>CC0000616</t>
  </si>
  <si>
    <t>4841000000</t>
  </si>
  <si>
    <t>CC0000617</t>
  </si>
  <si>
    <t>4844000000</t>
  </si>
  <si>
    <t>CC0000618</t>
  </si>
  <si>
    <t>4845000000</t>
  </si>
  <si>
    <t>CC0000619</t>
  </si>
  <si>
    <t>4846000000</t>
  </si>
  <si>
    <t>CC0000620</t>
  </si>
  <si>
    <t>4846200000</t>
  </si>
  <si>
    <t>CC0000621</t>
  </si>
  <si>
    <t>4846200005</t>
  </si>
  <si>
    <t>CC0000622</t>
  </si>
  <si>
    <t>4846200006</t>
  </si>
  <si>
    <t>CC0000623</t>
  </si>
  <si>
    <t>4846200007</t>
  </si>
  <si>
    <t>CC0000624</t>
  </si>
  <si>
    <t>4846200008</t>
  </si>
  <si>
    <t>CC0000625</t>
  </si>
  <si>
    <t>4846200009</t>
  </si>
  <si>
    <t>CC0000626</t>
  </si>
  <si>
    <t>4846200010</t>
  </si>
  <si>
    <t>CC0000627</t>
  </si>
  <si>
    <t>4846200011</t>
  </si>
  <si>
    <t>CC0000628</t>
  </si>
  <si>
    <t>4846200012</t>
  </si>
  <si>
    <t>CC0000629</t>
  </si>
  <si>
    <t>4846300000</t>
  </si>
  <si>
    <t>CC0000630</t>
  </si>
  <si>
    <t>4846301000</t>
  </si>
  <si>
    <t>CC0000631</t>
  </si>
  <si>
    <t>4846302000</t>
  </si>
  <si>
    <t>CC0000632</t>
  </si>
  <si>
    <t>4846303000</t>
  </si>
  <si>
    <t>CC0000633</t>
  </si>
  <si>
    <t>4846304000</t>
  </si>
  <si>
    <t>CC0000634</t>
  </si>
  <si>
    <t>4846305000</t>
  </si>
  <si>
    <t>CC0000635</t>
  </si>
  <si>
    <t>4846306000</t>
  </si>
  <si>
    <t>CC0000636</t>
  </si>
  <si>
    <t>4846307000</t>
  </si>
  <si>
    <t>CC0000637</t>
  </si>
  <si>
    <t>4847100000</t>
  </si>
  <si>
    <t>CC0000638</t>
  </si>
  <si>
    <t>4847200000</t>
  </si>
  <si>
    <t>CC0000639</t>
  </si>
  <si>
    <t>4847201000</t>
  </si>
  <si>
    <t>CC0000640</t>
  </si>
  <si>
    <t>4840673100</t>
  </si>
  <si>
    <t>CC0000641</t>
  </si>
  <si>
    <t>4840673101</t>
  </si>
  <si>
    <t>CC0000642</t>
  </si>
  <si>
    <t>4847700000</t>
  </si>
  <si>
    <t>CC0000643</t>
  </si>
  <si>
    <t>4847800000</t>
  </si>
  <si>
    <t>CC0000644</t>
  </si>
  <si>
    <t>4847800015</t>
  </si>
  <si>
    <t>CC0000645</t>
  </si>
  <si>
    <t>4847800030</t>
  </si>
  <si>
    <t>CC0000646</t>
  </si>
  <si>
    <t>4847800031</t>
  </si>
  <si>
    <t>CC0000647</t>
  </si>
  <si>
    <t>4847801000</t>
  </si>
  <si>
    <t>CC0000648</t>
  </si>
  <si>
    <t>4847900000</t>
  </si>
  <si>
    <t>CC0000649</t>
  </si>
  <si>
    <t>4840302000</t>
  </si>
  <si>
    <t>CC0000650</t>
  </si>
  <si>
    <t>4840303000</t>
  </si>
  <si>
    <t>CC0000651</t>
  </si>
  <si>
    <t>4849060011</t>
  </si>
  <si>
    <t>CC0000652</t>
  </si>
  <si>
    <t>484070001</t>
  </si>
  <si>
    <t>CC0000653</t>
  </si>
  <si>
    <t>484080001</t>
  </si>
  <si>
    <t>CC0000654</t>
  </si>
  <si>
    <t>4841100000</t>
  </si>
  <si>
    <t>CC0000655</t>
  </si>
  <si>
    <t>4841100100</t>
  </si>
  <si>
    <t>CC0000656</t>
  </si>
  <si>
    <t>4841100300</t>
  </si>
  <si>
    <t>CC0000657</t>
  </si>
  <si>
    <t>4841104000</t>
  </si>
  <si>
    <t>CC0000658</t>
  </si>
  <si>
    <t>4841104100</t>
  </si>
  <si>
    <t>CC0000659</t>
  </si>
  <si>
    <t>4841104300</t>
  </si>
  <si>
    <t>CC0000660</t>
  </si>
  <si>
    <t>4841104301</t>
  </si>
  <si>
    <t>CC0000661</t>
  </si>
  <si>
    <t>4841104500</t>
  </si>
  <si>
    <t>CC0000662</t>
  </si>
  <si>
    <t>4841200000</t>
  </si>
  <si>
    <t>CC0000663</t>
  </si>
  <si>
    <t>4841204000</t>
  </si>
  <si>
    <t>CC0000664</t>
  </si>
  <si>
    <t>4841204100</t>
  </si>
  <si>
    <t>CC0000665</t>
  </si>
  <si>
    <t>4841204300</t>
  </si>
  <si>
    <t>CC0000666</t>
  </si>
  <si>
    <t>4841204500</t>
  </si>
  <si>
    <t>CC0000667</t>
  </si>
  <si>
    <t>4841300000</t>
  </si>
  <si>
    <t>CC0000668</t>
  </si>
  <si>
    <t>4841300100</t>
  </si>
  <si>
    <t>CC0000669</t>
  </si>
  <si>
    <t>4841304000</t>
  </si>
  <si>
    <t>CC0000670</t>
  </si>
  <si>
    <t>4841304100</t>
  </si>
  <si>
    <t>CC0000671</t>
  </si>
  <si>
    <t>4841304300</t>
  </si>
  <si>
    <t>CC0000672</t>
  </si>
  <si>
    <t>4841304301</t>
  </si>
  <si>
    <t>CC0000673</t>
  </si>
  <si>
    <t>4841304500</t>
  </si>
  <si>
    <t>CC0000674</t>
  </si>
  <si>
    <t>4841400000</t>
  </si>
  <si>
    <t>CC0000675</t>
  </si>
  <si>
    <t>4841400100</t>
  </si>
  <si>
    <t>CC0000676</t>
  </si>
  <si>
    <t>4841404000</t>
  </si>
  <si>
    <t>CC0000677</t>
  </si>
  <si>
    <t>4841404100</t>
  </si>
  <si>
    <t>CC0000678</t>
  </si>
  <si>
    <t>4841404300</t>
  </si>
  <si>
    <t>CC0000679</t>
  </si>
  <si>
    <t>4841404500</t>
  </si>
  <si>
    <t>CC0000680</t>
  </si>
  <si>
    <t>4841500000</t>
  </si>
  <si>
    <t>CC0000681</t>
  </si>
  <si>
    <t>4841500100</t>
  </si>
  <si>
    <t>CC0000682</t>
  </si>
  <si>
    <t>4841504000</t>
  </si>
  <si>
    <t>CC0000683</t>
  </si>
  <si>
    <t>4841504100</t>
  </si>
  <si>
    <t>CC0000684</t>
  </si>
  <si>
    <t>4841504300</t>
  </si>
  <si>
    <t>CC0000685</t>
  </si>
  <si>
    <t>4841504301</t>
  </si>
  <si>
    <t>CC0000686</t>
  </si>
  <si>
    <t>4841504500</t>
  </si>
  <si>
    <t>CC0000687</t>
  </si>
  <si>
    <t>4841600000</t>
  </si>
  <si>
    <t>CC0000688</t>
  </si>
  <si>
    <t>4841600100</t>
  </si>
  <si>
    <t>CC0000689</t>
  </si>
  <si>
    <t>4841604000</t>
  </si>
  <si>
    <t>CC0000690</t>
  </si>
  <si>
    <t>4841604100</t>
  </si>
  <si>
    <t>CC0000691</t>
  </si>
  <si>
    <t>4841604300</t>
  </si>
  <si>
    <t>CC0000692</t>
  </si>
  <si>
    <t>4841604301</t>
  </si>
  <si>
    <t>CC0000693</t>
  </si>
  <si>
    <t>4841604500</t>
  </si>
  <si>
    <t>CC0000694</t>
  </si>
  <si>
    <t>4841700000</t>
  </si>
  <si>
    <t>CC0000695</t>
  </si>
  <si>
    <t>4841700100</t>
  </si>
  <si>
    <t>CC0000696</t>
  </si>
  <si>
    <t>4841704000</t>
  </si>
  <si>
    <t>CC0000697</t>
  </si>
  <si>
    <t>4841704100</t>
  </si>
  <si>
    <t>CC0000698</t>
  </si>
  <si>
    <t>4841704300</t>
  </si>
  <si>
    <t>CC0000699</t>
  </si>
  <si>
    <t>4841704301</t>
  </si>
  <si>
    <t>CC0000700</t>
  </si>
  <si>
    <t>4841704500</t>
  </si>
  <si>
    <t>CC0000701</t>
  </si>
  <si>
    <t>4842020000</t>
  </si>
  <si>
    <t>CC0000702</t>
  </si>
  <si>
    <t>4841102000</t>
  </si>
  <si>
    <t>CC0000703</t>
  </si>
  <si>
    <t>4841102100</t>
  </si>
  <si>
    <t>CC0000704</t>
  </si>
  <si>
    <t>4841102300</t>
  </si>
  <si>
    <t>CC0000705</t>
  </si>
  <si>
    <t>4841103000</t>
  </si>
  <si>
    <t>CC0000706</t>
  </si>
  <si>
    <t>4841103100</t>
  </si>
  <si>
    <t>CC0000707</t>
  </si>
  <si>
    <t>4841103200</t>
  </si>
  <si>
    <t>CC0000708</t>
  </si>
  <si>
    <t>4841103201</t>
  </si>
  <si>
    <t>CC0000709</t>
  </si>
  <si>
    <t>4841103300</t>
  </si>
  <si>
    <t>CC0000710</t>
  </si>
  <si>
    <t>4841103301</t>
  </si>
  <si>
    <t>CC0000711</t>
  </si>
  <si>
    <t>4841103303</t>
  </si>
  <si>
    <t>CC0000712</t>
  </si>
  <si>
    <t>4841103500</t>
  </si>
  <si>
    <t>CC0000713</t>
  </si>
  <si>
    <t>4841103501</t>
  </si>
  <si>
    <t>CC0000714</t>
  </si>
  <si>
    <t>4841103502</t>
  </si>
  <si>
    <t>CC0000715</t>
  </si>
  <si>
    <t>4841110000</t>
  </si>
  <si>
    <t>CC0000716</t>
  </si>
  <si>
    <t>4841110100</t>
  </si>
  <si>
    <t>CC0000717</t>
  </si>
  <si>
    <t>4841120000</t>
  </si>
  <si>
    <t>CC0000718</t>
  </si>
  <si>
    <t>4841120100</t>
  </si>
  <si>
    <t>CC0000719</t>
  </si>
  <si>
    <t>4841130000</t>
  </si>
  <si>
    <t>CC0000720</t>
  </si>
  <si>
    <t>4841130100</t>
  </si>
  <si>
    <t>CC0000721</t>
  </si>
  <si>
    <t>4841140000</t>
  </si>
  <si>
    <t>CC0000722</t>
  </si>
  <si>
    <t>4841140100</t>
  </si>
  <si>
    <t>CC0000723</t>
  </si>
  <si>
    <t>4841160000</t>
  </si>
  <si>
    <t>CC0000724</t>
  </si>
  <si>
    <t>4841202000</t>
  </si>
  <si>
    <t>CC0000725</t>
  </si>
  <si>
    <t>4841202100</t>
  </si>
  <si>
    <t>CC0000726</t>
  </si>
  <si>
    <t>4841202200</t>
  </si>
  <si>
    <t>CC0000727</t>
  </si>
  <si>
    <t>4841202300</t>
  </si>
  <si>
    <t>CC0000728</t>
  </si>
  <si>
    <t>4841203000</t>
  </si>
  <si>
    <t>CC0000729</t>
  </si>
  <si>
    <t>4841203100</t>
  </si>
  <si>
    <t>CC0000730</t>
  </si>
  <si>
    <t>4841203200</t>
  </si>
  <si>
    <t>CC0000731</t>
  </si>
  <si>
    <t>4841203201</t>
  </si>
  <si>
    <t>CC0000732</t>
  </si>
  <si>
    <t>4841203300</t>
  </si>
  <si>
    <t>CC0000733</t>
  </si>
  <si>
    <t>4841203301</t>
  </si>
  <si>
    <t>CC0000734</t>
  </si>
  <si>
    <t>4841203303</t>
  </si>
  <si>
    <t>CC0000735</t>
  </si>
  <si>
    <t>4841203500</t>
  </si>
  <si>
    <t>CC0000736</t>
  </si>
  <si>
    <t>4841203501</t>
  </si>
  <si>
    <t>CC0000737</t>
  </si>
  <si>
    <t>4841203502</t>
  </si>
  <si>
    <t>CC0000738</t>
  </si>
  <si>
    <t>4841203503</t>
  </si>
  <si>
    <t>CC0000739</t>
  </si>
  <si>
    <t>4841210000</t>
  </si>
  <si>
    <t>CC0000740</t>
  </si>
  <si>
    <t>4841210100</t>
  </si>
  <si>
    <t>CC0000741</t>
  </si>
  <si>
    <t>4841220000</t>
  </si>
  <si>
    <t>CC0000742</t>
  </si>
  <si>
    <t>4841220100</t>
  </si>
  <si>
    <t>CC0000743</t>
  </si>
  <si>
    <t>4841230000</t>
  </si>
  <si>
    <t>CC0000744</t>
  </si>
  <si>
    <t>4841230100</t>
  </si>
  <si>
    <t>CC0000745</t>
  </si>
  <si>
    <t>4841240000</t>
  </si>
  <si>
    <t>CC0000746</t>
  </si>
  <si>
    <t>4841240100</t>
  </si>
  <si>
    <t>CC0000747</t>
  </si>
  <si>
    <t>4841250000</t>
  </si>
  <si>
    <t>CC0000748</t>
  </si>
  <si>
    <t>4841250100</t>
  </si>
  <si>
    <t>CC0000749</t>
  </si>
  <si>
    <t>4841302000</t>
  </si>
  <si>
    <t>CC0000750</t>
  </si>
  <si>
    <t>4841302100</t>
  </si>
  <si>
    <t>CC0000751</t>
  </si>
  <si>
    <t>4841302200</t>
  </si>
  <si>
    <t>CC0000752</t>
  </si>
  <si>
    <t>4841302300</t>
  </si>
  <si>
    <t>CC0000753</t>
  </si>
  <si>
    <t>4841303000</t>
  </si>
  <si>
    <t>CC0000754</t>
  </si>
  <si>
    <t>4841303100</t>
  </si>
  <si>
    <t>CC0000755</t>
  </si>
  <si>
    <t>4841303200</t>
  </si>
  <si>
    <t>CC0000756</t>
  </si>
  <si>
    <t>4841303201</t>
  </si>
  <si>
    <t>CC0000757</t>
  </si>
  <si>
    <t>4841303300</t>
  </si>
  <si>
    <t>CC0000758</t>
  </si>
  <si>
    <t>4841303301</t>
  </si>
  <si>
    <t>CC0000759</t>
  </si>
  <si>
    <t>4841303303</t>
  </si>
  <si>
    <t>CC0000760</t>
  </si>
  <si>
    <t>4841303500</t>
  </si>
  <si>
    <t>CC0000761</t>
  </si>
  <si>
    <t>4841303501</t>
  </si>
  <si>
    <t>CC0000762</t>
  </si>
  <si>
    <t>4841303502</t>
  </si>
  <si>
    <t>CC0000763</t>
  </si>
  <si>
    <t>4841303503</t>
  </si>
  <si>
    <t>CC0000764</t>
  </si>
  <si>
    <t>4841303504</t>
  </si>
  <si>
    <t>CC0000765</t>
  </si>
  <si>
    <t>4841303505</t>
  </si>
  <si>
    <t>CC0000766</t>
  </si>
  <si>
    <t>4841310000</t>
  </si>
  <si>
    <t>CC0000767</t>
  </si>
  <si>
    <t>4841310100</t>
  </si>
  <si>
    <t>CC0000768</t>
  </si>
  <si>
    <t>4841320000</t>
  </si>
  <si>
    <t>CC0000769</t>
  </si>
  <si>
    <t>4841320100</t>
  </si>
  <si>
    <t>CC0000770</t>
  </si>
  <si>
    <t>4841330000</t>
  </si>
  <si>
    <t>CC0000771</t>
  </si>
  <si>
    <t>4841330100</t>
  </si>
  <si>
    <t>CC0000772</t>
  </si>
  <si>
    <t>4841340000</t>
  </si>
  <si>
    <t>CC0000773</t>
  </si>
  <si>
    <t>4841340100</t>
  </si>
  <si>
    <t>CC0000774</t>
  </si>
  <si>
    <t>4841350000</t>
  </si>
  <si>
    <t>CC0000775</t>
  </si>
  <si>
    <t>4841350100</t>
  </si>
  <si>
    <t>CC0000776</t>
  </si>
  <si>
    <t>4841402000</t>
  </si>
  <si>
    <t>CC0000777</t>
  </si>
  <si>
    <t>4841402100</t>
  </si>
  <si>
    <t>CC0000778</t>
  </si>
  <si>
    <t>4841402200</t>
  </si>
  <si>
    <t>CC0000779</t>
  </si>
  <si>
    <t>4841402300</t>
  </si>
  <si>
    <t>CC0000780</t>
  </si>
  <si>
    <t>4841403000</t>
  </si>
  <si>
    <t>CC0000781</t>
  </si>
  <si>
    <t>4841403100</t>
  </si>
  <si>
    <t>CC0000782</t>
  </si>
  <si>
    <t>4841403200</t>
  </si>
  <si>
    <t>CC0000783</t>
  </si>
  <si>
    <t>4841403300</t>
  </si>
  <si>
    <t>CC0000784</t>
  </si>
  <si>
    <t>4841403301</t>
  </si>
  <si>
    <t>CC0000785</t>
  </si>
  <si>
    <t>4841403303</t>
  </si>
  <si>
    <t>CC0000786</t>
  </si>
  <si>
    <t>4841403304</t>
  </si>
  <si>
    <t>CC0000787</t>
  </si>
  <si>
    <t>4841403500</t>
  </si>
  <si>
    <t>CC0000788</t>
  </si>
  <si>
    <t>4841403501</t>
  </si>
  <si>
    <t>CC0000789</t>
  </si>
  <si>
    <t>4841410000</t>
  </si>
  <si>
    <t>CC0000790</t>
  </si>
  <si>
    <t>4841410100</t>
  </si>
  <si>
    <t>CC0000791</t>
  </si>
  <si>
    <t>4841420000</t>
  </si>
  <si>
    <t>CC0000792</t>
  </si>
  <si>
    <t>4841420100</t>
  </si>
  <si>
    <t>CC0000793</t>
  </si>
  <si>
    <t>4841430000</t>
  </si>
  <si>
    <t>CC0000794</t>
  </si>
  <si>
    <t>4841430100</t>
  </si>
  <si>
    <t>CC0000795</t>
  </si>
  <si>
    <t>4841440000</t>
  </si>
  <si>
    <t>CC0000796</t>
  </si>
  <si>
    <t>4841440100</t>
  </si>
  <si>
    <t>CC0000797</t>
  </si>
  <si>
    <t>4841450000</t>
  </si>
  <si>
    <t>CC0000798</t>
  </si>
  <si>
    <t>4841450100</t>
  </si>
  <si>
    <t>CC0000799</t>
  </si>
  <si>
    <t>4841502000</t>
  </si>
  <si>
    <t>CC0000800</t>
  </si>
  <si>
    <t>4841502100</t>
  </si>
  <si>
    <t>CC0000801</t>
  </si>
  <si>
    <t>4841502200</t>
  </si>
  <si>
    <t>CC0000802</t>
  </si>
  <si>
    <t>4841502300</t>
  </si>
  <si>
    <t>CC0000803</t>
  </si>
  <si>
    <t>4841503000</t>
  </si>
  <si>
    <t>CC0000804</t>
  </si>
  <si>
    <t>4841503100</t>
  </si>
  <si>
    <t>CC0000805</t>
  </si>
  <si>
    <t>4841503200</t>
  </si>
  <si>
    <t>CC0000806</t>
  </si>
  <si>
    <t>4841503201</t>
  </si>
  <si>
    <t>CC0000807</t>
  </si>
  <si>
    <t>4841503300</t>
  </si>
  <si>
    <t>CC0000808</t>
  </si>
  <si>
    <t>4841503301</t>
  </si>
  <si>
    <t>CC0000809</t>
  </si>
  <si>
    <t>4841503303</t>
  </si>
  <si>
    <t>CC0000810</t>
  </si>
  <si>
    <t>4841503500</t>
  </si>
  <si>
    <t>CC0000811</t>
  </si>
  <si>
    <t>4841503501</t>
  </si>
  <si>
    <t>CC0000812</t>
  </si>
  <si>
    <t>4841503502</t>
  </si>
  <si>
    <t>CC0000813</t>
  </si>
  <si>
    <t>4841503503</t>
  </si>
  <si>
    <t>CC0000814</t>
  </si>
  <si>
    <t>4841503504</t>
  </si>
  <si>
    <t>CC0000815</t>
  </si>
  <si>
    <t>4841510000</t>
  </si>
  <si>
    <t>CC0000816</t>
  </si>
  <si>
    <t>4841510100</t>
  </si>
  <si>
    <t>CC0000817</t>
  </si>
  <si>
    <t>4841510101</t>
  </si>
  <si>
    <t>CC0000818</t>
  </si>
  <si>
    <t>4841520000</t>
  </si>
  <si>
    <t>CC0000819</t>
  </si>
  <si>
    <t>4841520100</t>
  </si>
  <si>
    <t>CC0000820</t>
  </si>
  <si>
    <t>4841530000</t>
  </si>
  <si>
    <t>CC0000821</t>
  </si>
  <si>
    <t>4841530100</t>
  </si>
  <si>
    <t>CC0000822</t>
  </si>
  <si>
    <t>4841540000</t>
  </si>
  <si>
    <t>CC0000823</t>
  </si>
  <si>
    <t>4841540100</t>
  </si>
  <si>
    <t>CC0000824</t>
  </si>
  <si>
    <t>4841550000</t>
  </si>
  <si>
    <t>CC0000825</t>
  </si>
  <si>
    <t>4841550100</t>
  </si>
  <si>
    <t>CC0000826</t>
  </si>
  <si>
    <t>4841602000</t>
  </si>
  <si>
    <t>CC0000827</t>
  </si>
  <si>
    <t>4841602100</t>
  </si>
  <si>
    <t>CC0000828</t>
  </si>
  <si>
    <t>4841602200</t>
  </si>
  <si>
    <t>CC0000829</t>
  </si>
  <si>
    <t>4841602300</t>
  </si>
  <si>
    <t>CC0000830</t>
  </si>
  <si>
    <t>4841603000</t>
  </si>
  <si>
    <t>CC0000831</t>
  </si>
  <si>
    <t>4841603100</t>
  </si>
  <si>
    <t>CC0000832</t>
  </si>
  <si>
    <t>4841603200</t>
  </si>
  <si>
    <t>CC0000833</t>
  </si>
  <si>
    <t>4841603201</t>
  </si>
  <si>
    <t>CC0000834</t>
  </si>
  <si>
    <t>4841603300</t>
  </si>
  <si>
    <t>CC0000835</t>
  </si>
  <si>
    <t>4841603301</t>
  </si>
  <si>
    <t>CC0000836</t>
  </si>
  <si>
    <t>4841603303</t>
  </si>
  <si>
    <t>CC0000837</t>
  </si>
  <si>
    <t>4841603500</t>
  </si>
  <si>
    <t>CC0000838</t>
  </si>
  <si>
    <t>4841603501</t>
  </si>
  <si>
    <t>CC0000839</t>
  </si>
  <si>
    <t>4841603502</t>
  </si>
  <si>
    <t>CC0000840</t>
  </si>
  <si>
    <t>4841610000</t>
  </si>
  <si>
    <t>CC0000841</t>
  </si>
  <si>
    <t>4841610100</t>
  </si>
  <si>
    <t>CC0000842</t>
  </si>
  <si>
    <t>4841620000</t>
  </si>
  <si>
    <t>CC0000843</t>
  </si>
  <si>
    <t>4841620100</t>
  </si>
  <si>
    <t>CC0000844</t>
  </si>
  <si>
    <t>4841630000</t>
  </si>
  <si>
    <t>CC0000845</t>
  </si>
  <si>
    <t>4841630100</t>
  </si>
  <si>
    <t>CC0000846</t>
  </si>
  <si>
    <t>4841640000</t>
  </si>
  <si>
    <t>CC0000847</t>
  </si>
  <si>
    <t>4841640100</t>
  </si>
  <si>
    <t>CC0000848</t>
  </si>
  <si>
    <t>4841702000</t>
  </si>
  <si>
    <t>CC0000849</t>
  </si>
  <si>
    <t>4841702200</t>
  </si>
  <si>
    <t>CC0000850</t>
  </si>
  <si>
    <t>4841702300</t>
  </si>
  <si>
    <t>CC0000851</t>
  </si>
  <si>
    <t>4841703000</t>
  </si>
  <si>
    <t>CC0000852</t>
  </si>
  <si>
    <t>4841703200</t>
  </si>
  <si>
    <t>CC0000853</t>
  </si>
  <si>
    <t>4841703201</t>
  </si>
  <si>
    <t>CC0000854</t>
  </si>
  <si>
    <t>4841703300</t>
  </si>
  <si>
    <t>CC0000855</t>
  </si>
  <si>
    <t>4841703400</t>
  </si>
  <si>
    <t>CC0000856</t>
  </si>
  <si>
    <t>4841703500</t>
  </si>
  <si>
    <t>CC0000857</t>
  </si>
  <si>
    <t>4841703501</t>
  </si>
  <si>
    <t>CC0000858</t>
  </si>
  <si>
    <t>4841703502</t>
  </si>
  <si>
    <t>CC0000859</t>
  </si>
  <si>
    <t>4841703503</t>
  </si>
  <si>
    <t>CC0000860</t>
  </si>
  <si>
    <t>4841710000</t>
  </si>
  <si>
    <t>CC0000861</t>
  </si>
  <si>
    <t>4841710100</t>
  </si>
  <si>
    <t>CC0000862</t>
  </si>
  <si>
    <t>4841720000</t>
  </si>
  <si>
    <t>CC0000863</t>
  </si>
  <si>
    <t>4841720100</t>
  </si>
  <si>
    <t>CC0000864</t>
  </si>
  <si>
    <t>4841730000</t>
  </si>
  <si>
    <t>CC0000865</t>
  </si>
  <si>
    <t>4841730100</t>
  </si>
  <si>
    <t>CC0000866</t>
  </si>
  <si>
    <t>4841100200</t>
  </si>
  <si>
    <t>CC0000867</t>
  </si>
  <si>
    <t>4841103400</t>
  </si>
  <si>
    <t>CC0000868</t>
  </si>
  <si>
    <t>4841200200</t>
  </si>
  <si>
    <t>CC0000869</t>
  </si>
  <si>
    <t>4841203400</t>
  </si>
  <si>
    <t>CC0000870</t>
  </si>
  <si>
    <t>4841300200</t>
  </si>
  <si>
    <t>CC0000871</t>
  </si>
  <si>
    <t>4841303400</t>
  </si>
  <si>
    <t>CC0000872</t>
  </si>
  <si>
    <t>4841400200</t>
  </si>
  <si>
    <t>CC0000873</t>
  </si>
  <si>
    <t>4841403400</t>
  </si>
  <si>
    <t>CC0000874</t>
  </si>
  <si>
    <t>4841500200</t>
  </si>
  <si>
    <t>CC0000875</t>
  </si>
  <si>
    <t>4841503400</t>
  </si>
  <si>
    <t>CC0000876</t>
  </si>
  <si>
    <t>4841600200</t>
  </si>
  <si>
    <t>CC0000877</t>
  </si>
  <si>
    <t>4841603400</t>
  </si>
  <si>
    <t>CC0000878</t>
  </si>
  <si>
    <t>4841700200</t>
  </si>
  <si>
    <t>CC0000879</t>
  </si>
  <si>
    <t>4841100014</t>
  </si>
  <si>
    <t>CC0000880</t>
  </si>
  <si>
    <t>4841100030</t>
  </si>
  <si>
    <t>CC0000881</t>
  </si>
  <si>
    <t>4841100031</t>
  </si>
  <si>
    <t>CC0000882</t>
  </si>
  <si>
    <t>4841103401</t>
  </si>
  <si>
    <t>CC0000883</t>
  </si>
  <si>
    <t>4841109000</t>
  </si>
  <si>
    <t>CC0000884</t>
  </si>
  <si>
    <t>4841109100</t>
  </si>
  <si>
    <t>CC0000885</t>
  </si>
  <si>
    <t>4841109101</t>
  </si>
  <si>
    <t>CC0000886</t>
  </si>
  <si>
    <t>4841109102</t>
  </si>
  <si>
    <t>CC0000887</t>
  </si>
  <si>
    <t>4841109103</t>
  </si>
  <si>
    <t>CC0000888</t>
  </si>
  <si>
    <t>4841109104</t>
  </si>
  <si>
    <t>CC0000889</t>
  </si>
  <si>
    <t>4841109200</t>
  </si>
  <si>
    <t>CC0000890</t>
  </si>
  <si>
    <t>4841109201</t>
  </si>
  <si>
    <t>CC0000891</t>
  </si>
  <si>
    <t>4841109202</t>
  </si>
  <si>
    <t>CC0000892</t>
  </si>
  <si>
    <t>4841109300</t>
  </si>
  <si>
    <t>CC0000893</t>
  </si>
  <si>
    <t>4841109301</t>
  </si>
  <si>
    <t>CC0000894</t>
  </si>
  <si>
    <t>4841109400</t>
  </si>
  <si>
    <t>CC0000895</t>
  </si>
  <si>
    <t>4841109401</t>
  </si>
  <si>
    <t>CC0000896</t>
  </si>
  <si>
    <t>4841109402</t>
  </si>
  <si>
    <t>CC0000897</t>
  </si>
  <si>
    <t>4841109403</t>
  </si>
  <si>
    <t>CC0000898</t>
  </si>
  <si>
    <t>4841109500</t>
  </si>
  <si>
    <t>CC0000899</t>
  </si>
  <si>
    <t>4841109501</t>
  </si>
  <si>
    <t>CC0000900</t>
  </si>
  <si>
    <t>4841109502</t>
  </si>
  <si>
    <t>CC0000901</t>
  </si>
  <si>
    <t>4841109503</t>
  </si>
  <si>
    <t>CC0000902</t>
  </si>
  <si>
    <t>4841109504</t>
  </si>
  <si>
    <t>CC0000903</t>
  </si>
  <si>
    <t>4841109506</t>
  </si>
  <si>
    <t>CC0000904</t>
  </si>
  <si>
    <t>4841109520</t>
  </si>
  <si>
    <t>CC0000905</t>
  </si>
  <si>
    <t>4841109590</t>
  </si>
  <si>
    <t>CC0000906</t>
  </si>
  <si>
    <t>4841109600</t>
  </si>
  <si>
    <t>CC0000907</t>
  </si>
  <si>
    <t>4841110900</t>
  </si>
  <si>
    <t>CC0000908</t>
  </si>
  <si>
    <t>4841110901</t>
  </si>
  <si>
    <t>CC0000909</t>
  </si>
  <si>
    <t>4841110902</t>
  </si>
  <si>
    <t>CC0000910</t>
  </si>
  <si>
    <t>4841110903</t>
  </si>
  <si>
    <t>CC0000911</t>
  </si>
  <si>
    <t>4841110904</t>
  </si>
  <si>
    <t>CC0000912</t>
  </si>
  <si>
    <t>4841110906</t>
  </si>
  <si>
    <t>CC0000913</t>
  </si>
  <si>
    <t>4841110911</t>
  </si>
  <si>
    <t>CC0000914</t>
  </si>
  <si>
    <t>4841110912</t>
  </si>
  <si>
    <t>CC0000915</t>
  </si>
  <si>
    <t>4841110913</t>
  </si>
  <si>
    <t>CC0000916</t>
  </si>
  <si>
    <t>4841110914</t>
  </si>
  <si>
    <t>CC0000917</t>
  </si>
  <si>
    <t>4841110915</t>
  </si>
  <si>
    <t>CC0000918</t>
  </si>
  <si>
    <t>4841110916</t>
  </si>
  <si>
    <t>CC0000919</t>
  </si>
  <si>
    <t>4841120900</t>
  </si>
  <si>
    <t>CC0000920</t>
  </si>
  <si>
    <t>4841120901</t>
  </si>
  <si>
    <t>CC0000921</t>
  </si>
  <si>
    <t>4841120902</t>
  </si>
  <si>
    <t>CC0000922</t>
  </si>
  <si>
    <t>4841120903</t>
  </si>
  <si>
    <t>CC0000923</t>
  </si>
  <si>
    <t>4841120904</t>
  </si>
  <si>
    <t>CC0000924</t>
  </si>
  <si>
    <t>4841120906</t>
  </si>
  <si>
    <t>CC0000925</t>
  </si>
  <si>
    <t>4841120911</t>
  </si>
  <si>
    <t>CC0000926</t>
  </si>
  <si>
    <t>4841120912</t>
  </si>
  <si>
    <t>CC0000927</t>
  </si>
  <si>
    <t>4841120914</t>
  </si>
  <si>
    <t>CC0000928</t>
  </si>
  <si>
    <t>4841120915</t>
  </si>
  <si>
    <t>CC0000929</t>
  </si>
  <si>
    <t>4841120916</t>
  </si>
  <si>
    <t>CC0000930</t>
  </si>
  <si>
    <t>4841130900</t>
  </si>
  <si>
    <t>CC0000931</t>
  </si>
  <si>
    <t>4841130901</t>
  </si>
  <si>
    <t>CC0000932</t>
  </si>
  <si>
    <t>4841130902</t>
  </si>
  <si>
    <t>CC0000933</t>
  </si>
  <si>
    <t>4841130903</t>
  </si>
  <si>
    <t>CC0000934</t>
  </si>
  <si>
    <t>4841130904</t>
  </si>
  <si>
    <t>CC0000935</t>
  </si>
  <si>
    <t>4841130905</t>
  </si>
  <si>
    <t>CC0000936</t>
  </si>
  <si>
    <t>4841130906</t>
  </si>
  <si>
    <t>CC0000937</t>
  </si>
  <si>
    <t>4841130911</t>
  </si>
  <si>
    <t>CC0000938</t>
  </si>
  <si>
    <t>4841130912</t>
  </si>
  <si>
    <t>CC0000939</t>
  </si>
  <si>
    <t>4841130913</t>
  </si>
  <si>
    <t>CC0000940</t>
  </si>
  <si>
    <t>4841130914</t>
  </si>
  <si>
    <t>CC0000941</t>
  </si>
  <si>
    <t>4841130915</t>
  </si>
  <si>
    <t>CC0000942</t>
  </si>
  <si>
    <t>4841130916</t>
  </si>
  <si>
    <t>CC0000943</t>
  </si>
  <si>
    <t>4841140900</t>
  </si>
  <si>
    <t>CC0000944</t>
  </si>
  <si>
    <t>4841140901</t>
  </si>
  <si>
    <t>CC0000945</t>
  </si>
  <si>
    <t>4841140902</t>
  </si>
  <si>
    <t>CC0000946</t>
  </si>
  <si>
    <t>4841140903</t>
  </si>
  <si>
    <t>CC0000947</t>
  </si>
  <si>
    <t>4841140904</t>
  </si>
  <si>
    <t>CC0000948</t>
  </si>
  <si>
    <t>4841140906</t>
  </si>
  <si>
    <t>CC0000949</t>
  </si>
  <si>
    <t>4841140911</t>
  </si>
  <si>
    <t>CC0000950</t>
  </si>
  <si>
    <t>4841140912</t>
  </si>
  <si>
    <t>CC0000951</t>
  </si>
  <si>
    <t>4841140913</t>
  </si>
  <si>
    <t>CC0000952</t>
  </si>
  <si>
    <t>4841140914</t>
  </si>
  <si>
    <t>CC0000953</t>
  </si>
  <si>
    <t>4841140915</t>
  </si>
  <si>
    <t>CC0000954</t>
  </si>
  <si>
    <t>4841140916</t>
  </si>
  <si>
    <t>CC0000955</t>
  </si>
  <si>
    <t>4841200014</t>
  </si>
  <si>
    <t>CC0000956</t>
  </si>
  <si>
    <t>4841200030</t>
  </si>
  <si>
    <t>CC0000957</t>
  </si>
  <si>
    <t>4841200031</t>
  </si>
  <si>
    <t>CC0000958</t>
  </si>
  <si>
    <t>4841203401</t>
  </si>
  <si>
    <t>CC0000959</t>
  </si>
  <si>
    <t>4841203504</t>
  </si>
  <si>
    <t>CC0000960</t>
  </si>
  <si>
    <t>4841209000</t>
  </si>
  <si>
    <t>CC0000961</t>
  </si>
  <si>
    <t>4841209100</t>
  </si>
  <si>
    <t>CC0000962</t>
  </si>
  <si>
    <t>4841209101</t>
  </si>
  <si>
    <t>CC0000963</t>
  </si>
  <si>
    <t>4841209102</t>
  </si>
  <si>
    <t>CC0000964</t>
  </si>
  <si>
    <t>4841209103</t>
  </si>
  <si>
    <t>CC0000965</t>
  </si>
  <si>
    <t>4841209200</t>
  </si>
  <si>
    <t>CC0000966</t>
  </si>
  <si>
    <t>4841209201</t>
  </si>
  <si>
    <t>CC0000967</t>
  </si>
  <si>
    <t>4841209202</t>
  </si>
  <si>
    <t>CC0000968</t>
  </si>
  <si>
    <t>4841209203</t>
  </si>
  <si>
    <t>CC0000969</t>
  </si>
  <si>
    <t>4841209300</t>
  </si>
  <si>
    <t>CC0000970</t>
  </si>
  <si>
    <t>4841209400</t>
  </si>
  <si>
    <t>CC0000971</t>
  </si>
  <si>
    <t>4841209401</t>
  </si>
  <si>
    <t>CC0000972</t>
  </si>
  <si>
    <t>4841209402</t>
  </si>
  <si>
    <t>CC0000973</t>
  </si>
  <si>
    <t>4841209403</t>
  </si>
  <si>
    <t>CC0000974</t>
  </si>
  <si>
    <t>4841209404</t>
  </si>
  <si>
    <t>CC0000975</t>
  </si>
  <si>
    <t>4841209405</t>
  </si>
  <si>
    <t>CC0000976</t>
  </si>
  <si>
    <t>4841209406</t>
  </si>
  <si>
    <t>CC0000977</t>
  </si>
  <si>
    <t>4841209500</t>
  </si>
  <si>
    <t>CC0000978</t>
  </si>
  <si>
    <t>4841209501</t>
  </si>
  <si>
    <t>CC0000979</t>
  </si>
  <si>
    <t>4841209502</t>
  </si>
  <si>
    <t>CC0000980</t>
  </si>
  <si>
    <t>4841209503</t>
  </si>
  <si>
    <t>CC0000981</t>
  </si>
  <si>
    <t>4841209504</t>
  </si>
  <si>
    <t>CC0000982</t>
  </si>
  <si>
    <t>4841209505</t>
  </si>
  <si>
    <t>CC0000983</t>
  </si>
  <si>
    <t>4841209590</t>
  </si>
  <si>
    <t>CC0000984</t>
  </si>
  <si>
    <t>4841209600</t>
  </si>
  <si>
    <t>CC0000985</t>
  </si>
  <si>
    <t>4841209902</t>
  </si>
  <si>
    <t>CC0000986</t>
  </si>
  <si>
    <t>4841209903</t>
  </si>
  <si>
    <t>CC0000987</t>
  </si>
  <si>
    <t>4841209904</t>
  </si>
  <si>
    <t>CC0000988</t>
  </si>
  <si>
    <t>4841209905</t>
  </si>
  <si>
    <t>CC0000989</t>
  </si>
  <si>
    <t>4841209906</t>
  </si>
  <si>
    <t>CC0000990</t>
  </si>
  <si>
    <t>4841209907</t>
  </si>
  <si>
    <t>CC0000991</t>
  </si>
  <si>
    <t>4841210900</t>
  </si>
  <si>
    <t>CC0000992</t>
  </si>
  <si>
    <t>4841210901</t>
  </si>
  <si>
    <t>CC0000993</t>
  </si>
  <si>
    <t>4841210902</t>
  </si>
  <si>
    <t>CC0000994</t>
  </si>
  <si>
    <t>4841210904</t>
  </si>
  <si>
    <t>CC0000995</t>
  </si>
  <si>
    <t>4841210911</t>
  </si>
  <si>
    <t>CC0000996</t>
  </si>
  <si>
    <t>4841210912</t>
  </si>
  <si>
    <t>CC0000997</t>
  </si>
  <si>
    <t>4841210913</t>
  </si>
  <si>
    <t>CC0000998</t>
  </si>
  <si>
    <t>4841210914</t>
  </si>
  <si>
    <t>CC0000999</t>
  </si>
  <si>
    <t>4841210915</t>
  </si>
  <si>
    <t>CC0001000</t>
  </si>
  <si>
    <t>4841220900</t>
  </si>
  <si>
    <t>CC0001001</t>
  </si>
  <si>
    <t>4841220901</t>
  </si>
  <si>
    <t>CC0001002</t>
  </si>
  <si>
    <t>4841220902</t>
  </si>
  <si>
    <t>CC0001003</t>
  </si>
  <si>
    <t>4841220903</t>
  </si>
  <si>
    <t>CC0001004</t>
  </si>
  <si>
    <t>4841220904</t>
  </si>
  <si>
    <t>CC0001005</t>
  </si>
  <si>
    <t>4841220911</t>
  </si>
  <si>
    <t>CC0001006</t>
  </si>
  <si>
    <t>4841220912</t>
  </si>
  <si>
    <t>CC0001007</t>
  </si>
  <si>
    <t>4841220913</t>
  </si>
  <si>
    <t>CC0001008</t>
  </si>
  <si>
    <t>4841220914</t>
  </si>
  <si>
    <t>CC0001009</t>
  </si>
  <si>
    <t>4841220915</t>
  </si>
  <si>
    <t>CC0001010</t>
  </si>
  <si>
    <t>4841230900</t>
  </si>
  <si>
    <t>CC0001011</t>
  </si>
  <si>
    <t>4841230901</t>
  </si>
  <si>
    <t>CC0001012</t>
  </si>
  <si>
    <t>4841230902</t>
  </si>
  <si>
    <t>CC0001013</t>
  </si>
  <si>
    <t>4841230903</t>
  </si>
  <si>
    <t>CC0001014</t>
  </si>
  <si>
    <t>4841230904</t>
  </si>
  <si>
    <t>CC0001015</t>
  </si>
  <si>
    <t>4841230911</t>
  </si>
  <si>
    <t>CC0001016</t>
  </si>
  <si>
    <t>4841230912</t>
  </si>
  <si>
    <t>CC0001017</t>
  </si>
  <si>
    <t>4841230913</t>
  </si>
  <si>
    <t>CC0001018</t>
  </si>
  <si>
    <t>4841230914</t>
  </si>
  <si>
    <t>CC0001019</t>
  </si>
  <si>
    <t>4841230915</t>
  </si>
  <si>
    <t>CC0001020</t>
  </si>
  <si>
    <t>4841230916</t>
  </si>
  <si>
    <t>CC0001021</t>
  </si>
  <si>
    <t>4841240900</t>
  </si>
  <si>
    <t>CC0001022</t>
  </si>
  <si>
    <t>4841240901</t>
  </si>
  <si>
    <t>CC0001023</t>
  </si>
  <si>
    <t>4841240902</t>
  </si>
  <si>
    <t>CC0001024</t>
  </si>
  <si>
    <t>4841240904</t>
  </si>
  <si>
    <t>CC0001025</t>
  </si>
  <si>
    <t>4841240905</t>
  </si>
  <si>
    <t>CC0001026</t>
  </si>
  <si>
    <t>4841240911</t>
  </si>
  <si>
    <t>CC0001027</t>
  </si>
  <si>
    <t>4841240912</t>
  </si>
  <si>
    <t>CC0001028</t>
  </si>
  <si>
    <t>4841240913</t>
  </si>
  <si>
    <t>CC0001029</t>
  </si>
  <si>
    <t>4841240914</t>
  </si>
  <si>
    <t>CC0001030</t>
  </si>
  <si>
    <t>4841240915</t>
  </si>
  <si>
    <t>CC0001031</t>
  </si>
  <si>
    <t>4841240916</t>
  </si>
  <si>
    <t>CC0001032</t>
  </si>
  <si>
    <t>4841250900</t>
  </si>
  <si>
    <t>CC0001033</t>
  </si>
  <si>
    <t>4841250901</t>
  </si>
  <si>
    <t>CC0001034</t>
  </si>
  <si>
    <t>4841250902</t>
  </si>
  <si>
    <t>CC0001035</t>
  </si>
  <si>
    <t>4841250903</t>
  </si>
  <si>
    <t>CC0001036</t>
  </si>
  <si>
    <t>4841250904</t>
  </si>
  <si>
    <t>CC0001037</t>
  </si>
  <si>
    <t>4841250911</t>
  </si>
  <si>
    <t>CC0001038</t>
  </si>
  <si>
    <t>4841250912</t>
  </si>
  <si>
    <t>CC0001039</t>
  </si>
  <si>
    <t>4841250913</t>
  </si>
  <si>
    <t>CC0001040</t>
  </si>
  <si>
    <t>4841250914</t>
  </si>
  <si>
    <t>CC0001041</t>
  </si>
  <si>
    <t>4841250915</t>
  </si>
  <si>
    <t>CC0001042</t>
  </si>
  <si>
    <t>4841250916</t>
  </si>
  <si>
    <t>CC0001043</t>
  </si>
  <si>
    <t>4841300014</t>
  </si>
  <si>
    <t>CC0001044</t>
  </si>
  <si>
    <t>4841300030</t>
  </si>
  <si>
    <t>CC0001045</t>
  </si>
  <si>
    <t>4841300031</t>
  </si>
  <si>
    <t>CC0001046</t>
  </si>
  <si>
    <t>4841303401</t>
  </si>
  <si>
    <t>CC0001047</t>
  </si>
  <si>
    <t>4841309000</t>
  </si>
  <si>
    <t>CC0001048</t>
  </si>
  <si>
    <t>4841309100</t>
  </si>
  <si>
    <t>CC0001049</t>
  </si>
  <si>
    <t>4841309101</t>
  </si>
  <si>
    <t>CC0001050</t>
  </si>
  <si>
    <t>4841309102</t>
  </si>
  <si>
    <t>CC0001051</t>
  </si>
  <si>
    <t>4841309103</t>
  </si>
  <si>
    <t>CC0001052</t>
  </si>
  <si>
    <t>4841309200</t>
  </si>
  <si>
    <t>CC0001053</t>
  </si>
  <si>
    <t>4841309201</t>
  </si>
  <si>
    <t>CC0001054</t>
  </si>
  <si>
    <t>4841309202</t>
  </si>
  <si>
    <t>CC0001055</t>
  </si>
  <si>
    <t>4841309210</t>
  </si>
  <si>
    <t>CC0001056</t>
  </si>
  <si>
    <t>4841309300</t>
  </si>
  <si>
    <t>CC0001057</t>
  </si>
  <si>
    <t>4841309400</t>
  </si>
  <si>
    <t>CC0001058</t>
  </si>
  <si>
    <t>4841309401</t>
  </si>
  <si>
    <t>CC0001059</t>
  </si>
  <si>
    <t>4841309402</t>
  </si>
  <si>
    <t>CC0001060</t>
  </si>
  <si>
    <t>4841309403</t>
  </si>
  <si>
    <t>CC0001061</t>
  </si>
  <si>
    <t>4841309404</t>
  </si>
  <si>
    <t>CC0001062</t>
  </si>
  <si>
    <t>4841309405</t>
  </si>
  <si>
    <t>CC0001063</t>
  </si>
  <si>
    <t>4841309406</t>
  </si>
  <si>
    <t>CC0001064</t>
  </si>
  <si>
    <t>4841309500</t>
  </si>
  <si>
    <t>CC0001065</t>
  </si>
  <si>
    <t>4841309501</t>
  </si>
  <si>
    <t>CC0001066</t>
  </si>
  <si>
    <t>4841309502</t>
  </si>
  <si>
    <t>CC0001067</t>
  </si>
  <si>
    <t>4841309503</t>
  </si>
  <si>
    <t>CC0001068</t>
  </si>
  <si>
    <t>4841309504</t>
  </si>
  <si>
    <t>CC0001069</t>
  </si>
  <si>
    <t>4841309505</t>
  </si>
  <si>
    <t>CC0001070</t>
  </si>
  <si>
    <t>4841309590</t>
  </si>
  <si>
    <t>CC0001071</t>
  </si>
  <si>
    <t>4841309600</t>
  </si>
  <si>
    <t>CC0001072</t>
  </si>
  <si>
    <t>4841310900</t>
  </si>
  <si>
    <t>CC0001073</t>
  </si>
  <si>
    <t>4841310901</t>
  </si>
  <si>
    <t>CC0001074</t>
  </si>
  <si>
    <t>4841310902</t>
  </si>
  <si>
    <t>CC0001075</t>
  </si>
  <si>
    <t>4841310903</t>
  </si>
  <si>
    <t>CC0001076</t>
  </si>
  <si>
    <t>4841310904</t>
  </si>
  <si>
    <t>CC0001077</t>
  </si>
  <si>
    <t>4841310911</t>
  </si>
  <si>
    <t>CC0001078</t>
  </si>
  <si>
    <t>4841310912</t>
  </si>
  <si>
    <t>CC0001079</t>
  </si>
  <si>
    <t>4841310913</t>
  </si>
  <si>
    <t>CC0001080</t>
  </si>
  <si>
    <t>4841310914</t>
  </si>
  <si>
    <t>CC0001081</t>
  </si>
  <si>
    <t>4841310915</t>
  </si>
  <si>
    <t>CC0001082</t>
  </si>
  <si>
    <t>4841310916</t>
  </si>
  <si>
    <t>CC0001083</t>
  </si>
  <si>
    <t>4841310917</t>
  </si>
  <si>
    <t>CC0001084</t>
  </si>
  <si>
    <t>4841320900</t>
  </si>
  <si>
    <t>CC0001085</t>
  </si>
  <si>
    <t>4841320901</t>
  </si>
  <si>
    <t>CC0001086</t>
  </si>
  <si>
    <t>4841320902</t>
  </si>
  <si>
    <t>CC0001087</t>
  </si>
  <si>
    <t>4841320903</t>
  </si>
  <si>
    <t>CC0001088</t>
  </si>
  <si>
    <t>4841320905</t>
  </si>
  <si>
    <t>CC0001089</t>
  </si>
  <si>
    <t>4841320906</t>
  </si>
  <si>
    <t>CC0001090</t>
  </si>
  <si>
    <t>4841320911</t>
  </si>
  <si>
    <t>CC0001091</t>
  </si>
  <si>
    <t>4841320912</t>
  </si>
  <si>
    <t>CC0001092</t>
  </si>
  <si>
    <t>4841320913</t>
  </si>
  <si>
    <t>CC0001093</t>
  </si>
  <si>
    <t>4841320914</t>
  </si>
  <si>
    <t>CC0001094</t>
  </si>
  <si>
    <t>4841320915</t>
  </si>
  <si>
    <t>CC0001095</t>
  </si>
  <si>
    <t>4841320916</t>
  </si>
  <si>
    <t>CC0001096</t>
  </si>
  <si>
    <t>4841320917</t>
  </si>
  <si>
    <t>CC0001097</t>
  </si>
  <si>
    <t>4841330900</t>
  </si>
  <si>
    <t>CC0001098</t>
  </si>
  <si>
    <t>4841330901</t>
  </si>
  <si>
    <t>CC0001099</t>
  </si>
  <si>
    <t>4841330902</t>
  </si>
  <si>
    <t>CC0001100</t>
  </si>
  <si>
    <t>4841330903</t>
  </si>
  <si>
    <t>CC0001101</t>
  </si>
  <si>
    <t>4841330904</t>
  </si>
  <si>
    <t>CC0001102</t>
  </si>
  <si>
    <t>4841330911</t>
  </si>
  <si>
    <t>CC0001103</t>
  </si>
  <si>
    <t>4841330912</t>
  </si>
  <si>
    <t>CC0001104</t>
  </si>
  <si>
    <t>4841330913</t>
  </si>
  <si>
    <t>CC0001105</t>
  </si>
  <si>
    <t>4841330914</t>
  </si>
  <si>
    <t>CC0001106</t>
  </si>
  <si>
    <t>4841330915</t>
  </si>
  <si>
    <t>CC0001107</t>
  </si>
  <si>
    <t>4841330916</t>
  </si>
  <si>
    <t>CC0001108</t>
  </si>
  <si>
    <t>4841340900</t>
  </si>
  <si>
    <t>CC0001109</t>
  </si>
  <si>
    <t>4841340901</t>
  </si>
  <si>
    <t>CC0001110</t>
  </si>
  <si>
    <t>4841340902</t>
  </si>
  <si>
    <t>CC0001111</t>
  </si>
  <si>
    <t>4841340903</t>
  </si>
  <si>
    <t>CC0001112</t>
  </si>
  <si>
    <t>4841340911</t>
  </si>
  <si>
    <t>CC0001113</t>
  </si>
  <si>
    <t>4841340912</t>
  </si>
  <si>
    <t>CC0001114</t>
  </si>
  <si>
    <t>4841340913</t>
  </si>
  <si>
    <t>CC0001115</t>
  </si>
  <si>
    <t>4841340914</t>
  </si>
  <si>
    <t>CC0001116</t>
  </si>
  <si>
    <t>4841340915</t>
  </si>
  <si>
    <t>CC0001117</t>
  </si>
  <si>
    <t>4841340916</t>
  </si>
  <si>
    <t>CC0001118</t>
  </si>
  <si>
    <t>4841350900</t>
  </si>
  <si>
    <t>CC0001119</t>
  </si>
  <si>
    <t>4841350901</t>
  </si>
  <si>
    <t>CC0001120</t>
  </si>
  <si>
    <t>4841350902</t>
  </si>
  <si>
    <t>CC0001121</t>
  </si>
  <si>
    <t>4841350903</t>
  </si>
  <si>
    <t>CC0001122</t>
  </si>
  <si>
    <t>4841350911</t>
  </si>
  <si>
    <t>CC0001123</t>
  </si>
  <si>
    <t>4841350912</t>
  </si>
  <si>
    <t>CC0001124</t>
  </si>
  <si>
    <t>4841350913</t>
  </si>
  <si>
    <t>CC0001125</t>
  </si>
  <si>
    <t>4841350914</t>
  </si>
  <si>
    <t>CC0001126</t>
  </si>
  <si>
    <t>4841350915</t>
  </si>
  <si>
    <t>CC0001127</t>
  </si>
  <si>
    <t>4841350916</t>
  </si>
  <si>
    <t>CC0001128</t>
  </si>
  <si>
    <t>4841400015</t>
  </si>
  <si>
    <t>CC0001129</t>
  </si>
  <si>
    <t>4841400030</t>
  </si>
  <si>
    <t>CC0001130</t>
  </si>
  <si>
    <t>4841400031</t>
  </si>
  <si>
    <t>CC0001131</t>
  </si>
  <si>
    <t>4841403401</t>
  </si>
  <si>
    <t>CC0001132</t>
  </si>
  <si>
    <t>4841409000</t>
  </si>
  <si>
    <t>CC0001133</t>
  </si>
  <si>
    <t>4841409100</t>
  </si>
  <si>
    <t>CC0001134</t>
  </si>
  <si>
    <t>4841409101</t>
  </si>
  <si>
    <t>CC0001135</t>
  </si>
  <si>
    <t>4841409102</t>
  </si>
  <si>
    <t>CC0001136</t>
  </si>
  <si>
    <t>4841409103</t>
  </si>
  <si>
    <t>CC0001137</t>
  </si>
  <si>
    <t>4841409200</t>
  </si>
  <si>
    <t>CC0001138</t>
  </si>
  <si>
    <t>4841409201</t>
  </si>
  <si>
    <t>CC0001139</t>
  </si>
  <si>
    <t>4841409202</t>
  </si>
  <si>
    <t>CC0001140</t>
  </si>
  <si>
    <t>4841409203</t>
  </si>
  <si>
    <t>CC0001141</t>
  </si>
  <si>
    <t>4841409300</t>
  </si>
  <si>
    <t>CC0001142</t>
  </si>
  <si>
    <t>4841409400</t>
  </si>
  <si>
    <t>CC0001143</t>
  </si>
  <si>
    <t>4841409401</t>
  </si>
  <si>
    <t>CC0001144</t>
  </si>
  <si>
    <t>4841409402</t>
  </si>
  <si>
    <t>CC0001145</t>
  </si>
  <si>
    <t>4841409403</t>
  </si>
  <si>
    <t>CC0001146</t>
  </si>
  <si>
    <t>4841409404</t>
  </si>
  <si>
    <t>CC0001147</t>
  </si>
  <si>
    <t>4841409405</t>
  </si>
  <si>
    <t>CC0001148</t>
  </si>
  <si>
    <t>4841409406</t>
  </si>
  <si>
    <t>CC0001149</t>
  </si>
  <si>
    <t>4841409407</t>
  </si>
  <si>
    <t>CC0001150</t>
  </si>
  <si>
    <t>4841409408</t>
  </si>
  <si>
    <t>CC0001151</t>
  </si>
  <si>
    <t>4841409409</t>
  </si>
  <si>
    <t>CC0001152</t>
  </si>
  <si>
    <t>4841409410</t>
  </si>
  <si>
    <t>CC0001153</t>
  </si>
  <si>
    <t>4841409500</t>
  </si>
  <si>
    <t>CC0001154</t>
  </si>
  <si>
    <t>4841409501</t>
  </si>
  <si>
    <t>CC0001155</t>
  </si>
  <si>
    <t>4841409502</t>
  </si>
  <si>
    <t>CC0001156</t>
  </si>
  <si>
    <t>4841409503</t>
  </si>
  <si>
    <t>CC0001157</t>
  </si>
  <si>
    <t>4841409504</t>
  </si>
  <si>
    <t>CC0001158</t>
  </si>
  <si>
    <t>4841409505</t>
  </si>
  <si>
    <t>CC0001159</t>
  </si>
  <si>
    <t>4841410900</t>
  </si>
  <si>
    <t>CC0001160</t>
  </si>
  <si>
    <t>4841410901</t>
  </si>
  <si>
    <t>CC0001161</t>
  </si>
  <si>
    <t>4841410902</t>
  </si>
  <si>
    <t>CC0001162</t>
  </si>
  <si>
    <t>4841410905</t>
  </si>
  <si>
    <t>CC0001163</t>
  </si>
  <si>
    <t>4841410911</t>
  </si>
  <si>
    <t>CC0001164</t>
  </si>
  <si>
    <t>4841410912</t>
  </si>
  <si>
    <t>CC0001165</t>
  </si>
  <si>
    <t>4841410913</t>
  </si>
  <si>
    <t>CC0001166</t>
  </si>
  <si>
    <t>4841410914</t>
  </si>
  <si>
    <t>CC0001167</t>
  </si>
  <si>
    <t>4841410916</t>
  </si>
  <si>
    <t>CC0001168</t>
  </si>
  <si>
    <t>4841420900</t>
  </si>
  <si>
    <t>CC0001169</t>
  </si>
  <si>
    <t>4841420901</t>
  </si>
  <si>
    <t>CC0001170</t>
  </si>
  <si>
    <t>4841420902</t>
  </si>
  <si>
    <t>CC0001171</t>
  </si>
  <si>
    <t>4841420903</t>
  </si>
  <si>
    <t>CC0001172</t>
  </si>
  <si>
    <t>4841420911</t>
  </si>
  <si>
    <t>CC0001173</t>
  </si>
  <si>
    <t>4841420912</t>
  </si>
  <si>
    <t>CC0001174</t>
  </si>
  <si>
    <t>4841420913</t>
  </si>
  <si>
    <t>CC0001175</t>
  </si>
  <si>
    <t>4841420914</t>
  </si>
  <si>
    <t>CC0001176</t>
  </si>
  <si>
    <t>4841420915</t>
  </si>
  <si>
    <t>CC0001177</t>
  </si>
  <si>
    <t>4841420917</t>
  </si>
  <si>
    <t>CC0001178</t>
  </si>
  <si>
    <t>4841430900</t>
  </si>
  <si>
    <t>CC0001179</t>
  </si>
  <si>
    <t>4841430901</t>
  </si>
  <si>
    <t>CC0001180</t>
  </si>
  <si>
    <t>4841430902</t>
  </si>
  <si>
    <t>CC0001181</t>
  </si>
  <si>
    <t>4841430903</t>
  </si>
  <si>
    <t>CC0001182</t>
  </si>
  <si>
    <t>4841430911</t>
  </si>
  <si>
    <t>CC0001183</t>
  </si>
  <si>
    <t>4841430912</t>
  </si>
  <si>
    <t>CC0001184</t>
  </si>
  <si>
    <t>4841430913</t>
  </si>
  <si>
    <t>CC0001185</t>
  </si>
  <si>
    <t>4841430914</t>
  </si>
  <si>
    <t>CC0001186</t>
  </si>
  <si>
    <t>4841430915</t>
  </si>
  <si>
    <t>CC0001187</t>
  </si>
  <si>
    <t>4841430916</t>
  </si>
  <si>
    <t>CC0001188</t>
  </si>
  <si>
    <t>4841430923</t>
  </si>
  <si>
    <t>CC0001189</t>
  </si>
  <si>
    <t>4841430933</t>
  </si>
  <si>
    <t>CC0001190</t>
  </si>
  <si>
    <t>4841440900</t>
  </si>
  <si>
    <t>CC0001191</t>
  </si>
  <si>
    <t>4841440901</t>
  </si>
  <si>
    <t>CC0001192</t>
  </si>
  <si>
    <t>4841440902</t>
  </si>
  <si>
    <t>CC0001193</t>
  </si>
  <si>
    <t>4841440911</t>
  </si>
  <si>
    <t>CC0001194</t>
  </si>
  <si>
    <t>4841440912</t>
  </si>
  <si>
    <t>CC0001195</t>
  </si>
  <si>
    <t>4841440913</t>
  </si>
  <si>
    <t>CC0001196</t>
  </si>
  <si>
    <t>4841440914</t>
  </si>
  <si>
    <t>CC0001197</t>
  </si>
  <si>
    <t>4841440915</t>
  </si>
  <si>
    <t>CC0001198</t>
  </si>
  <si>
    <t>4841440916</t>
  </si>
  <si>
    <t>CC0001199</t>
  </si>
  <si>
    <t>4841440923</t>
  </si>
  <si>
    <t>CC0001200</t>
  </si>
  <si>
    <t>4841440933</t>
  </si>
  <si>
    <t>CC0001201</t>
  </si>
  <si>
    <t>4841450900</t>
  </si>
  <si>
    <t>CC0001202</t>
  </si>
  <si>
    <t>4841450901</t>
  </si>
  <si>
    <t>CC0001203</t>
  </si>
  <si>
    <t>4841450902</t>
  </si>
  <si>
    <t>CC0001204</t>
  </si>
  <si>
    <t>4841450911</t>
  </si>
  <si>
    <t>CC0001205</t>
  </si>
  <si>
    <t>4841450912</t>
  </si>
  <si>
    <t>CC0001206</t>
  </si>
  <si>
    <t>4841450913</t>
  </si>
  <si>
    <t>CC0001207</t>
  </si>
  <si>
    <t>4841450914</t>
  </si>
  <si>
    <t>CC0001208</t>
  </si>
  <si>
    <t>4841450915</t>
  </si>
  <si>
    <t>CC0001209</t>
  </si>
  <si>
    <t>4841450918</t>
  </si>
  <si>
    <t>CC0001210</t>
  </si>
  <si>
    <t>4841450919</t>
  </si>
  <si>
    <t>CC0001211</t>
  </si>
  <si>
    <t>4841500014</t>
  </si>
  <si>
    <t>CC0001212</t>
  </si>
  <si>
    <t>4841500030</t>
  </si>
  <si>
    <t>CC0001213</t>
  </si>
  <si>
    <t>4841500031</t>
  </si>
  <si>
    <t>CC0001214</t>
  </si>
  <si>
    <t>4841500080</t>
  </si>
  <si>
    <t>CC0001215</t>
  </si>
  <si>
    <t>4841503401</t>
  </si>
  <si>
    <t>CC0001216</t>
  </si>
  <si>
    <t>4841509000</t>
  </si>
  <si>
    <t>CC0001217</t>
  </si>
  <si>
    <t>4841509100</t>
  </si>
  <si>
    <t>CC0001218</t>
  </si>
  <si>
    <t>4841509101</t>
  </si>
  <si>
    <t>CC0001219</t>
  </si>
  <si>
    <t>4841509102</t>
  </si>
  <si>
    <t>CC0001220</t>
  </si>
  <si>
    <t>4841509103</t>
  </si>
  <si>
    <t>CC0001221</t>
  </si>
  <si>
    <t>4841509200</t>
  </si>
  <si>
    <t>CC0001222</t>
  </si>
  <si>
    <t>4841509201</t>
  </si>
  <si>
    <t>CC0001223</t>
  </si>
  <si>
    <t>4841509202</t>
  </si>
  <si>
    <t>CC0001224</t>
  </si>
  <si>
    <t>4841509203</t>
  </si>
  <si>
    <t>CC0001225</t>
  </si>
  <si>
    <t>4841509204</t>
  </si>
  <si>
    <t>CC0001226</t>
  </si>
  <si>
    <t>4841509205</t>
  </si>
  <si>
    <t>CC0001227</t>
  </si>
  <si>
    <t>4841509300</t>
  </si>
  <si>
    <t>CC0001228</t>
  </si>
  <si>
    <t>4841509400</t>
  </si>
  <si>
    <t>CC0001229</t>
  </si>
  <si>
    <t>4841509401</t>
  </si>
  <si>
    <t>CC0001230</t>
  </si>
  <si>
    <t>4841509402</t>
  </si>
  <si>
    <t>CC0001231</t>
  </si>
  <si>
    <t>4841509403</t>
  </si>
  <si>
    <t>CC0001232</t>
  </si>
  <si>
    <t>4841509404</t>
  </si>
  <si>
    <t>CC0001233</t>
  </si>
  <si>
    <t>4841509405</t>
  </si>
  <si>
    <t>CC0001234</t>
  </si>
  <si>
    <t>4841509406</t>
  </si>
  <si>
    <t>CC0001235</t>
  </si>
  <si>
    <t>4841509407</t>
  </si>
  <si>
    <t>CC0001236</t>
  </si>
  <si>
    <t>4841509408</t>
  </si>
  <si>
    <t>CC0001237</t>
  </si>
  <si>
    <t>4841509409</t>
  </si>
  <si>
    <t>CC0001238</t>
  </si>
  <si>
    <t>4841509500</t>
  </si>
  <si>
    <t>CC0001239</t>
  </si>
  <si>
    <t>4841509501</t>
  </si>
  <si>
    <t>CC0001240</t>
  </si>
  <si>
    <t>4841509502</t>
  </si>
  <si>
    <t>CC0001241</t>
  </si>
  <si>
    <t>4841509503</t>
  </si>
  <si>
    <t>CC0001242</t>
  </si>
  <si>
    <t>4841509504</t>
  </si>
  <si>
    <t>CC0001243</t>
  </si>
  <si>
    <t>4841509505</t>
  </si>
  <si>
    <t>CC0001244</t>
  </si>
  <si>
    <t>4841510900</t>
  </si>
  <si>
    <t>CC0001245</t>
  </si>
  <si>
    <t>4841510901</t>
  </si>
  <si>
    <t>CC0001246</t>
  </si>
  <si>
    <t>4841510902</t>
  </si>
  <si>
    <t>CC0001247</t>
  </si>
  <si>
    <t>4841510911</t>
  </si>
  <si>
    <t>CC0001248</t>
  </si>
  <si>
    <t>4841510912</t>
  </si>
  <si>
    <t>CC0001249</t>
  </si>
  <si>
    <t>4841510913</t>
  </si>
  <si>
    <t>CC0001250</t>
  </si>
  <si>
    <t>4841510914</t>
  </si>
  <si>
    <t>CC0001251</t>
  </si>
  <si>
    <t>4841510915</t>
  </si>
  <si>
    <t>CC0001252</t>
  </si>
  <si>
    <t>4841510916</t>
  </si>
  <si>
    <t>CC0001253</t>
  </si>
  <si>
    <t>4841510917</t>
  </si>
  <si>
    <t>CC0001254</t>
  </si>
  <si>
    <t>4841520900</t>
  </si>
  <si>
    <t>CC0001255</t>
  </si>
  <si>
    <t>4841520901</t>
  </si>
  <si>
    <t>CC0001256</t>
  </si>
  <si>
    <t>4841520902</t>
  </si>
  <si>
    <t>CC0001257</t>
  </si>
  <si>
    <t>4841520911</t>
  </si>
  <si>
    <t>CC0001258</t>
  </si>
  <si>
    <t>4841520912</t>
  </si>
  <si>
    <t>CC0001259</t>
  </si>
  <si>
    <t>4841520913</t>
  </si>
  <si>
    <t>CC0001260</t>
  </si>
  <si>
    <t>4841520914</t>
  </si>
  <si>
    <t>CC0001261</t>
  </si>
  <si>
    <t>4841520915</t>
  </si>
  <si>
    <t>CC0001262</t>
  </si>
  <si>
    <t>4841520916</t>
  </si>
  <si>
    <t>CC0001263</t>
  </si>
  <si>
    <t>4841530900</t>
  </si>
  <si>
    <t>CC0001264</t>
  </si>
  <si>
    <t>4841530901</t>
  </si>
  <si>
    <t>CC0001265</t>
  </si>
  <si>
    <t>4841530902</t>
  </si>
  <si>
    <t>CC0001266</t>
  </si>
  <si>
    <t>4841530905</t>
  </si>
  <si>
    <t>CC0001267</t>
  </si>
  <si>
    <t>4841530906</t>
  </si>
  <si>
    <t>CC0001268</t>
  </si>
  <si>
    <t>4841530907</t>
  </si>
  <si>
    <t>CC0001269</t>
  </si>
  <si>
    <t>4841530911</t>
  </si>
  <si>
    <t>CC0001270</t>
  </si>
  <si>
    <t>4841530912</t>
  </si>
  <si>
    <t>CC0001271</t>
  </si>
  <si>
    <t>4841530913</t>
  </si>
  <si>
    <t>CC0001272</t>
  </si>
  <si>
    <t>4841530914</t>
  </si>
  <si>
    <t>CC0001273</t>
  </si>
  <si>
    <t>4841530915</t>
  </si>
  <si>
    <t>CC0001274</t>
  </si>
  <si>
    <t>4841540900</t>
  </si>
  <si>
    <t>CC0001275</t>
  </si>
  <si>
    <t>4841540901</t>
  </si>
  <si>
    <t>CC0001276</t>
  </si>
  <si>
    <t>4841540902</t>
  </si>
  <si>
    <t>CC0001277</t>
  </si>
  <si>
    <t>4841540903</t>
  </si>
  <si>
    <t>CC0001278</t>
  </si>
  <si>
    <t>4841540911</t>
  </si>
  <si>
    <t>CC0001279</t>
  </si>
  <si>
    <t>4841540912</t>
  </si>
  <si>
    <t>CC0001280</t>
  </si>
  <si>
    <t>4841540913</t>
  </si>
  <si>
    <t>CC0001281</t>
  </si>
  <si>
    <t>4841540914</t>
  </si>
  <si>
    <t>CC0001282</t>
  </si>
  <si>
    <t>4841540915</t>
  </si>
  <si>
    <t>CC0001283</t>
  </si>
  <si>
    <t>4841550900</t>
  </si>
  <si>
    <t>CC0001284</t>
  </si>
  <si>
    <t>4841550901</t>
  </si>
  <si>
    <t>CC0001285</t>
  </si>
  <si>
    <t>4841550902</t>
  </si>
  <si>
    <t>CC0001286</t>
  </si>
  <si>
    <t>4841550905</t>
  </si>
  <si>
    <t>CC0001287</t>
  </si>
  <si>
    <t>4841550911</t>
  </si>
  <si>
    <t>CC0001288</t>
  </si>
  <si>
    <t>4841550912</t>
  </si>
  <si>
    <t>CC0001289</t>
  </si>
  <si>
    <t>4841550913</t>
  </si>
  <si>
    <t>CC0001290</t>
  </si>
  <si>
    <t>4841550914</t>
  </si>
  <si>
    <t>CC0001291</t>
  </si>
  <si>
    <t>4841550915</t>
  </si>
  <si>
    <t>CC0001292</t>
  </si>
  <si>
    <t>4841600014</t>
  </si>
  <si>
    <t>CC0001293</t>
  </si>
  <si>
    <t>4841600030</t>
  </si>
  <si>
    <t>CC0001294</t>
  </si>
  <si>
    <t>4841600031</t>
  </si>
  <si>
    <t>CC0001295</t>
  </si>
  <si>
    <t>4841603401</t>
  </si>
  <si>
    <t>CC0001296</t>
  </si>
  <si>
    <t>4841609000</t>
  </si>
  <si>
    <t>CC0001297</t>
  </si>
  <si>
    <t>4841609100</t>
  </si>
  <si>
    <t>CC0001298</t>
  </si>
  <si>
    <t>4841609101</t>
  </si>
  <si>
    <t>CC0001299</t>
  </si>
  <si>
    <t>4841609102</t>
  </si>
  <si>
    <t>CC0001300</t>
  </si>
  <si>
    <t>4841609103</t>
  </si>
  <si>
    <t>CC0001301</t>
  </si>
  <si>
    <t>4841609200</t>
  </si>
  <si>
    <t>CC0001302</t>
  </si>
  <si>
    <t>4841609201</t>
  </si>
  <si>
    <t>CC0001303</t>
  </si>
  <si>
    <t>4841609202</t>
  </si>
  <si>
    <t>CC0001304</t>
  </si>
  <si>
    <t>4841609203</t>
  </si>
  <si>
    <t>CC0001305</t>
  </si>
  <si>
    <t>4841609204</t>
  </si>
  <si>
    <t>CC0001306</t>
  </si>
  <si>
    <t>4841609205</t>
  </si>
  <si>
    <t>CC0001307</t>
  </si>
  <si>
    <t>4841609206</t>
  </si>
  <si>
    <t>CC0001308</t>
  </si>
  <si>
    <t>4841609207</t>
  </si>
  <si>
    <t>CC0001309</t>
  </si>
  <si>
    <t>4841609208</t>
  </si>
  <si>
    <t>CC0001310</t>
  </si>
  <si>
    <t>4841609300</t>
  </si>
  <si>
    <t>CC0001311</t>
  </si>
  <si>
    <t>4841609400</t>
  </si>
  <si>
    <t>CC0001312</t>
  </si>
  <si>
    <t>4841609401</t>
  </si>
  <si>
    <t>CC0001313</t>
  </si>
  <si>
    <t>4841609402</t>
  </si>
  <si>
    <t>CC0001314</t>
  </si>
  <si>
    <t>4841609403</t>
  </si>
  <si>
    <t>CC0001315</t>
  </si>
  <si>
    <t>4841609404</t>
  </si>
  <si>
    <t>CC0001316</t>
  </si>
  <si>
    <t>4841609500</t>
  </si>
  <si>
    <t>CC0001317</t>
  </si>
  <si>
    <t>4841609501</t>
  </si>
  <si>
    <t>CC0001318</t>
  </si>
  <si>
    <t>4841609502</t>
  </si>
  <si>
    <t>CC0001319</t>
  </si>
  <si>
    <t>4841609503</t>
  </si>
  <si>
    <t>CC0001320</t>
  </si>
  <si>
    <t>4841610900</t>
  </si>
  <si>
    <t>CC0001321</t>
  </si>
  <si>
    <t>4841610901</t>
  </si>
  <si>
    <t>CC0001322</t>
  </si>
  <si>
    <t>4841610902</t>
  </si>
  <si>
    <t>CC0001323</t>
  </si>
  <si>
    <t>4841610903</t>
  </si>
  <si>
    <t>CC0001324</t>
  </si>
  <si>
    <t>4841610904</t>
  </si>
  <si>
    <t>CC0001325</t>
  </si>
  <si>
    <t>4841610906</t>
  </si>
  <si>
    <t>CC0001326</t>
  </si>
  <si>
    <t>4841610911</t>
  </si>
  <si>
    <t>CC0001327</t>
  </si>
  <si>
    <t>4841610912</t>
  </si>
  <si>
    <t>CC0001328</t>
  </si>
  <si>
    <t>4841610913</t>
  </si>
  <si>
    <t>CC0001329</t>
  </si>
  <si>
    <t>4841610914</t>
  </si>
  <si>
    <t>CC0001330</t>
  </si>
  <si>
    <t>4841620900</t>
  </si>
  <si>
    <t>CC0001331</t>
  </si>
  <si>
    <t>4841620901</t>
  </si>
  <si>
    <t>CC0001332</t>
  </si>
  <si>
    <t>4841620902</t>
  </si>
  <si>
    <t>CC0001333</t>
  </si>
  <si>
    <t>4841620903</t>
  </si>
  <si>
    <t>CC0001334</t>
  </si>
  <si>
    <t>4841620904</t>
  </si>
  <si>
    <t>CC0001335</t>
  </si>
  <si>
    <t>4841620905</t>
  </si>
  <si>
    <t>CC0001336</t>
  </si>
  <si>
    <t>4841620911</t>
  </si>
  <si>
    <t>CC0001337</t>
  </si>
  <si>
    <t>4841620912</t>
  </si>
  <si>
    <t>CC0001338</t>
  </si>
  <si>
    <t>4841620913</t>
  </si>
  <si>
    <t>CC0001339</t>
  </si>
  <si>
    <t>4841630900</t>
  </si>
  <si>
    <t>CC0001340</t>
  </si>
  <si>
    <t>4841630901</t>
  </si>
  <si>
    <t>CC0001341</t>
  </si>
  <si>
    <t>4841630902</t>
  </si>
  <si>
    <t>CC0001342</t>
  </si>
  <si>
    <t>4841630903</t>
  </si>
  <si>
    <t>CC0001343</t>
  </si>
  <si>
    <t>4841630904</t>
  </si>
  <si>
    <t>CC0001344</t>
  </si>
  <si>
    <t>4841630905</t>
  </si>
  <si>
    <t>CC0001345</t>
  </si>
  <si>
    <t>4841630911</t>
  </si>
  <si>
    <t>CC0001346</t>
  </si>
  <si>
    <t>4841630912</t>
  </si>
  <si>
    <t>CC0001347</t>
  </si>
  <si>
    <t>4841630913</t>
  </si>
  <si>
    <t>CC0001348</t>
  </si>
  <si>
    <t>4841630914</t>
  </si>
  <si>
    <t>CC0001349</t>
  </si>
  <si>
    <t>4841640900</t>
  </si>
  <si>
    <t>CC0001350</t>
  </si>
  <si>
    <t>4841640901</t>
  </si>
  <si>
    <t>CC0001351</t>
  </si>
  <si>
    <t>4841640902</t>
  </si>
  <si>
    <t>CC0001352</t>
  </si>
  <si>
    <t>4841640904</t>
  </si>
  <si>
    <t>CC0001353</t>
  </si>
  <si>
    <t>4841640911</t>
  </si>
  <si>
    <t>CC0001354</t>
  </si>
  <si>
    <t>4841640912</t>
  </si>
  <si>
    <t>CC0001355</t>
  </si>
  <si>
    <t>4841640913</t>
  </si>
  <si>
    <t>CC0001356</t>
  </si>
  <si>
    <t>4841640914</t>
  </si>
  <si>
    <t>CC0001357</t>
  </si>
  <si>
    <t>4841640915</t>
  </si>
  <si>
    <t>CC0001358</t>
  </si>
  <si>
    <t>4841700014</t>
  </si>
  <si>
    <t>CC0001359</t>
  </si>
  <si>
    <t>4841700030</t>
  </si>
  <si>
    <t>CC0001360</t>
  </si>
  <si>
    <t>4841700031</t>
  </si>
  <si>
    <t>CC0001361</t>
  </si>
  <si>
    <t>4841709000</t>
  </si>
  <si>
    <t>CC0001362</t>
  </si>
  <si>
    <t>4841709001</t>
  </si>
  <si>
    <t>CC0001363</t>
  </si>
  <si>
    <t>4841709100</t>
  </si>
  <si>
    <t>CC0001364</t>
  </si>
  <si>
    <t>4841709101</t>
  </si>
  <si>
    <t>CC0001365</t>
  </si>
  <si>
    <t>4841709102</t>
  </si>
  <si>
    <t>CC0001366</t>
  </si>
  <si>
    <t>4841709103</t>
  </si>
  <si>
    <t>CC0001367</t>
  </si>
  <si>
    <t>4841709200</t>
  </si>
  <si>
    <t>CC0001368</t>
  </si>
  <si>
    <t>4841709201</t>
  </si>
  <si>
    <t>CC0001369</t>
  </si>
  <si>
    <t>4841709202</t>
  </si>
  <si>
    <t>CC0001370</t>
  </si>
  <si>
    <t>4841709203</t>
  </si>
  <si>
    <t>CC0001371</t>
  </si>
  <si>
    <t>4841709300</t>
  </si>
  <si>
    <t>CC0001372</t>
  </si>
  <si>
    <t>4841709301</t>
  </si>
  <si>
    <t>CC0001373</t>
  </si>
  <si>
    <t>4841709400</t>
  </si>
  <si>
    <t>CC0001374</t>
  </si>
  <si>
    <t>4841709401</t>
  </si>
  <si>
    <t>CC0001375</t>
  </si>
  <si>
    <t>4841709402</t>
  </si>
  <si>
    <t>CC0001376</t>
  </si>
  <si>
    <t>4841709403</t>
  </si>
  <si>
    <t>CC0001377</t>
  </si>
  <si>
    <t>4841709404</t>
  </si>
  <si>
    <t>CC0001378</t>
  </si>
  <si>
    <t>4841709500</t>
  </si>
  <si>
    <t>CC0001379</t>
  </si>
  <si>
    <t>4841709501</t>
  </si>
  <si>
    <t>CC0001380</t>
  </si>
  <si>
    <t>4841709502</t>
  </si>
  <si>
    <t>CC0001381</t>
  </si>
  <si>
    <t>4841709503</t>
  </si>
  <si>
    <t>CC0001382</t>
  </si>
  <si>
    <t>4841709504</t>
  </si>
  <si>
    <t>CC0001383</t>
  </si>
  <si>
    <t>4841709600</t>
  </si>
  <si>
    <t>CC0001384</t>
  </si>
  <si>
    <t>4841710900</t>
  </si>
  <si>
    <t>CC0001385</t>
  </si>
  <si>
    <t>4841710901</t>
  </si>
  <si>
    <t>CC0001386</t>
  </si>
  <si>
    <t>4841710904</t>
  </si>
  <si>
    <t>CC0001387</t>
  </si>
  <si>
    <t>4841710911</t>
  </si>
  <si>
    <t>CC0001388</t>
  </si>
  <si>
    <t>4841710912</t>
  </si>
  <si>
    <t>CC0001389</t>
  </si>
  <si>
    <t>4841710913</t>
  </si>
  <si>
    <t>CC0001390</t>
  </si>
  <si>
    <t>4841720901</t>
  </si>
  <si>
    <t>CC0001391</t>
  </si>
  <si>
    <t>4841720904</t>
  </si>
  <si>
    <t>CC0001392</t>
  </si>
  <si>
    <t>4841720911</t>
  </si>
  <si>
    <t>CC0001393</t>
  </si>
  <si>
    <t>4841720912</t>
  </si>
  <si>
    <t>CC0001394</t>
  </si>
  <si>
    <t>4841720913</t>
  </si>
  <si>
    <t>CC0001395</t>
  </si>
  <si>
    <t>4841730900</t>
  </si>
  <si>
    <t>CC0001396</t>
  </si>
  <si>
    <t>4841730901</t>
  </si>
  <si>
    <t>CC0001397</t>
  </si>
  <si>
    <t>4841730904</t>
  </si>
  <si>
    <t>CC0001398</t>
  </si>
  <si>
    <t>4841730911</t>
  </si>
  <si>
    <t>CC0001399</t>
  </si>
  <si>
    <t>4841730912</t>
  </si>
  <si>
    <t>CC0001400</t>
  </si>
  <si>
    <t>4841730913</t>
  </si>
  <si>
    <t>CC0001401</t>
  </si>
  <si>
    <t>4841730914</t>
  </si>
  <si>
    <t>CC0001402</t>
  </si>
  <si>
    <t>4841105000</t>
  </si>
  <si>
    <t>CC0001403</t>
  </si>
  <si>
    <t>4841105100</t>
  </si>
  <si>
    <t>CC0001404</t>
  </si>
  <si>
    <t>4841105101</t>
  </si>
  <si>
    <t>CC0001405</t>
  </si>
  <si>
    <t>4841105200</t>
  </si>
  <si>
    <t>CC0001406</t>
  </si>
  <si>
    <t>4841106000</t>
  </si>
  <si>
    <t>CC0001407</t>
  </si>
  <si>
    <t>4841205000</t>
  </si>
  <si>
    <t>CC0001408</t>
  </si>
  <si>
    <t>4841205100</t>
  </si>
  <si>
    <t>CC0001409</t>
  </si>
  <si>
    <t>4841205101</t>
  </si>
  <si>
    <t>CC0001410</t>
  </si>
  <si>
    <t>4841205200</t>
  </si>
  <si>
    <t>CC0001411</t>
  </si>
  <si>
    <t>4841206000</t>
  </si>
  <si>
    <t>CC0001412</t>
  </si>
  <si>
    <t>4841305000</t>
  </si>
  <si>
    <t>CC0001413</t>
  </si>
  <si>
    <t>4841305100</t>
  </si>
  <si>
    <t>CC0001414</t>
  </si>
  <si>
    <t>4841305101</t>
  </si>
  <si>
    <t>CC0001415</t>
  </si>
  <si>
    <t>4841305200</t>
  </si>
  <si>
    <t>CC0001416</t>
  </si>
  <si>
    <t>4841306000</t>
  </si>
  <si>
    <t>CC0001417</t>
  </si>
  <si>
    <t>4841405000</t>
  </si>
  <si>
    <t>CC0001418</t>
  </si>
  <si>
    <t>4841405100</t>
  </si>
  <si>
    <t>CC0001419</t>
  </si>
  <si>
    <t>4841405101</t>
  </si>
  <si>
    <t>CC0001420</t>
  </si>
  <si>
    <t>4841405200</t>
  </si>
  <si>
    <t>CC0001421</t>
  </si>
  <si>
    <t>4841406000</t>
  </si>
  <si>
    <t>CC0001422</t>
  </si>
  <si>
    <t>4841505000</t>
  </si>
  <si>
    <t>CC0001423</t>
  </si>
  <si>
    <t>4841505100</t>
  </si>
  <si>
    <t>CC0001424</t>
  </si>
  <si>
    <t>4841505101</t>
  </si>
  <si>
    <t>CC0001425</t>
  </si>
  <si>
    <t>4841505200</t>
  </si>
  <si>
    <t>CC0001426</t>
  </si>
  <si>
    <t>4841506000</t>
  </si>
  <si>
    <t>CC0001427</t>
  </si>
  <si>
    <t>4841605000</t>
  </si>
  <si>
    <t>CC0001428</t>
  </si>
  <si>
    <t>4841605100</t>
  </si>
  <si>
    <t>CC0001429</t>
  </si>
  <si>
    <t>4841605101</t>
  </si>
  <si>
    <t>CC0001430</t>
  </si>
  <si>
    <t>4841605200</t>
  </si>
  <si>
    <t>CC0001431</t>
  </si>
  <si>
    <t>4841606000</t>
  </si>
  <si>
    <t>CC0001432</t>
  </si>
  <si>
    <t>4841705000</t>
  </si>
  <si>
    <t>CC0001433</t>
  </si>
  <si>
    <t>4841705100</t>
  </si>
  <si>
    <t>CC0001434</t>
  </si>
  <si>
    <t>4841705101</t>
  </si>
  <si>
    <t>CC0001435</t>
  </si>
  <si>
    <t>4841705200</t>
  </si>
  <si>
    <t>CC0001436</t>
  </si>
  <si>
    <t>4841706000</t>
  </si>
  <si>
    <t>CC0001437</t>
  </si>
  <si>
    <t>4843700000</t>
  </si>
  <si>
    <t>CC0001438</t>
  </si>
  <si>
    <t>4843710000</t>
  </si>
  <si>
    <t>CC0001439</t>
  </si>
  <si>
    <t>4843720000</t>
  </si>
  <si>
    <t>CC0001440</t>
  </si>
  <si>
    <t>4843730000</t>
  </si>
  <si>
    <t>CC0001441</t>
  </si>
  <si>
    <t>4843740000</t>
  </si>
  <si>
    <t>CC0001442</t>
  </si>
  <si>
    <t>4843750000</t>
  </si>
  <si>
    <t>CC0001443</t>
  </si>
  <si>
    <t>4848010000</t>
  </si>
  <si>
    <t>CC0001444</t>
  </si>
  <si>
    <t>4848010001</t>
  </si>
  <si>
    <t>CC0001445</t>
  </si>
  <si>
    <t>4848010002</t>
  </si>
  <si>
    <t>CC0001446</t>
  </si>
  <si>
    <t>4848010003</t>
  </si>
  <si>
    <t>CC0001447</t>
  </si>
  <si>
    <t>4848010004</t>
  </si>
  <si>
    <t>CC0001448</t>
  </si>
  <si>
    <t>4848010005</t>
  </si>
  <si>
    <t>CC0001449</t>
  </si>
  <si>
    <t>4848010006</t>
  </si>
  <si>
    <t>CC0001450</t>
  </si>
  <si>
    <t>4848010007</t>
  </si>
  <si>
    <t>CC0001451</t>
  </si>
  <si>
    <t>4848010008</t>
  </si>
  <si>
    <t>CC0001452</t>
  </si>
  <si>
    <t>4848010009</t>
  </si>
  <si>
    <t>CC0001453</t>
  </si>
  <si>
    <t>4848010010</t>
  </si>
  <si>
    <t>CC0001454</t>
  </si>
  <si>
    <t>4848010011</t>
  </si>
  <si>
    <t>CC0001455</t>
  </si>
  <si>
    <t>4848010012</t>
  </si>
  <si>
    <t>CC0001456</t>
  </si>
  <si>
    <t>4848010013</t>
  </si>
  <si>
    <t>CC0001457</t>
  </si>
  <si>
    <t>4848010014</t>
  </si>
  <si>
    <t>CC0001458</t>
  </si>
  <si>
    <t>4848010015</t>
  </si>
  <si>
    <t>CC0001459</t>
  </si>
  <si>
    <t>4848010016</t>
  </si>
  <si>
    <t>CC0001460</t>
  </si>
  <si>
    <t>4848010017</t>
  </si>
  <si>
    <t>CC0001461</t>
  </si>
  <si>
    <t>4848010018</t>
  </si>
  <si>
    <t>CC0001462</t>
  </si>
  <si>
    <t>4848010019</t>
  </si>
  <si>
    <t>CC0001463</t>
  </si>
  <si>
    <t>4848010020</t>
  </si>
  <si>
    <t>CC0001464</t>
  </si>
  <si>
    <t>4848010021</t>
  </si>
  <si>
    <t>CC0001465</t>
  </si>
  <si>
    <t>4848010022</t>
  </si>
  <si>
    <t>CC0001466</t>
  </si>
  <si>
    <t>4848010023</t>
  </si>
  <si>
    <t>CC0001467</t>
  </si>
  <si>
    <t>4848010024</t>
  </si>
  <si>
    <t>CC0001468</t>
  </si>
  <si>
    <t>4848010025</t>
  </si>
  <si>
    <t>CC0001469</t>
  </si>
  <si>
    <t>4848010026</t>
  </si>
  <si>
    <t>CC0001470</t>
  </si>
  <si>
    <t>4848010027</t>
  </si>
  <si>
    <t>CC0001471</t>
  </si>
  <si>
    <t>4848010028</t>
  </si>
  <si>
    <t>CC0001472</t>
  </si>
  <si>
    <t>4848010029</t>
  </si>
  <si>
    <t>CC0001473</t>
  </si>
  <si>
    <t>4848010030</t>
  </si>
  <si>
    <t>CC0001474</t>
  </si>
  <si>
    <t>4848010031</t>
  </si>
  <si>
    <t>CC0001475</t>
  </si>
  <si>
    <t>4848010032</t>
  </si>
  <si>
    <t>CC0001476</t>
  </si>
  <si>
    <t>4848010033</t>
  </si>
  <si>
    <t>CC0001477</t>
  </si>
  <si>
    <t>4848010034</t>
  </si>
  <si>
    <t>CC0001478</t>
  </si>
  <si>
    <t>4848010035</t>
  </si>
  <si>
    <t>CC0001479</t>
  </si>
  <si>
    <t>4848010036</t>
  </si>
  <si>
    <t>CC0001480</t>
  </si>
  <si>
    <t>4848010037</t>
  </si>
  <si>
    <t>CC0001481</t>
  </si>
  <si>
    <t>4848010038</t>
  </si>
  <si>
    <t>CC0001482</t>
  </si>
  <si>
    <t>4848010039</t>
  </si>
  <si>
    <t>CC0001483</t>
  </si>
  <si>
    <t>4848010040</t>
  </si>
  <si>
    <t>CC0001484</t>
  </si>
  <si>
    <t>4848010041</t>
  </si>
  <si>
    <t>CC0001485</t>
  </si>
  <si>
    <t>4848010042</t>
  </si>
  <si>
    <t>CC0001486</t>
  </si>
  <si>
    <t>4848010043</t>
  </si>
  <si>
    <t>CC0001487</t>
  </si>
  <si>
    <t>4848010044</t>
  </si>
  <si>
    <t>CC0001488</t>
  </si>
  <si>
    <t>4848010045</t>
  </si>
  <si>
    <t>CC0001489</t>
  </si>
  <si>
    <t>4848010046</t>
  </si>
  <si>
    <t>CC0001490</t>
  </si>
  <si>
    <t>4848010047</t>
  </si>
  <si>
    <t>CC0001491</t>
  </si>
  <si>
    <t>4848010048</t>
  </si>
  <si>
    <t>CC0001492</t>
  </si>
  <si>
    <t>4848010049</t>
  </si>
  <si>
    <t>CC0001493</t>
  </si>
  <si>
    <t>4848010050</t>
  </si>
  <si>
    <t>CC0001494</t>
  </si>
  <si>
    <t>4848010051</t>
  </si>
  <si>
    <t>CC0001495</t>
  </si>
  <si>
    <t>4848010052</t>
  </si>
  <si>
    <t>CC0001496</t>
  </si>
  <si>
    <t>4848010053</t>
  </si>
  <si>
    <t>CC0001497</t>
  </si>
  <si>
    <t>4848010054</t>
  </si>
  <si>
    <t>CC0001498</t>
  </si>
  <si>
    <t>4848010055</t>
  </si>
  <si>
    <t>CC0001499</t>
  </si>
  <si>
    <t>4848010056</t>
  </si>
  <si>
    <t>CC0001500</t>
  </si>
  <si>
    <t>4848010057</t>
  </si>
  <si>
    <t>CC0001501</t>
  </si>
  <si>
    <t>4848010058</t>
  </si>
  <si>
    <t>CC0001502</t>
  </si>
  <si>
    <t>4848010059</t>
  </si>
  <si>
    <t>CC0001503</t>
  </si>
  <si>
    <t>4848010060</t>
  </si>
  <si>
    <t>CC0001504</t>
  </si>
  <si>
    <t>4848010061</t>
  </si>
  <si>
    <t>CC0001505</t>
  </si>
  <si>
    <t>4848010062</t>
  </si>
  <si>
    <t>CC0001506</t>
  </si>
  <si>
    <t>4848010063</t>
  </si>
  <si>
    <t>CC0001507</t>
  </si>
  <si>
    <t>4848010064</t>
  </si>
  <si>
    <t>CC0001508</t>
  </si>
  <si>
    <t>4848011000</t>
  </si>
  <si>
    <t>CC0001509</t>
  </si>
  <si>
    <t>4848012000</t>
  </si>
  <si>
    <t>CC0001510</t>
  </si>
  <si>
    <t>4848040000</t>
  </si>
  <si>
    <t>CC0001511</t>
  </si>
  <si>
    <t>4848050000</t>
  </si>
  <si>
    <t>CC0001512</t>
  </si>
  <si>
    <t>4848050001</t>
  </si>
  <si>
    <t>CC0001513</t>
  </si>
  <si>
    <t>4848050002</t>
  </si>
  <si>
    <t>CC0001514</t>
  </si>
  <si>
    <t>4848050003</t>
  </si>
  <si>
    <t>CC0001515</t>
  </si>
  <si>
    <t>4848050004</t>
  </si>
  <si>
    <t>CC0001516</t>
  </si>
  <si>
    <t>4848050005</t>
  </si>
  <si>
    <t>CC0001517</t>
  </si>
  <si>
    <t>4848050006</t>
  </si>
  <si>
    <t>CC0001518</t>
  </si>
  <si>
    <t>4848050007</t>
  </si>
  <si>
    <t>CC0001519</t>
  </si>
  <si>
    <t>4848050008</t>
  </si>
  <si>
    <t>CC0001520</t>
  </si>
  <si>
    <t>4848050009</t>
  </si>
  <si>
    <t>CC0001521</t>
  </si>
  <si>
    <t>4848050010</t>
  </si>
  <si>
    <t>CC0001522</t>
  </si>
  <si>
    <t>4848050011</t>
  </si>
  <si>
    <t>CC0001523</t>
  </si>
  <si>
    <t>4848050012</t>
  </si>
  <si>
    <t>CC0001524</t>
  </si>
  <si>
    <t>4848050013</t>
  </si>
  <si>
    <t>CC0001525</t>
  </si>
  <si>
    <t>4848050014</t>
  </si>
  <si>
    <t>CC0001526</t>
  </si>
  <si>
    <t>4848050015</t>
  </si>
  <si>
    <t>CC0001527</t>
  </si>
  <si>
    <t>4848050016</t>
  </si>
  <si>
    <t>CC0001528</t>
  </si>
  <si>
    <t>4848050017</t>
  </si>
  <si>
    <t>CC0001529</t>
  </si>
  <si>
    <t>4848050018</t>
  </si>
  <si>
    <t>CC0001530</t>
  </si>
  <si>
    <t>4848050019</t>
  </si>
  <si>
    <t>CC0001531</t>
  </si>
  <si>
    <t>4848050020</t>
  </si>
  <si>
    <t>CC0001532</t>
  </si>
  <si>
    <t>4848050021</t>
  </si>
  <si>
    <t>CC0001533</t>
  </si>
  <si>
    <t>4848050022</t>
  </si>
  <si>
    <t>CC0001534</t>
  </si>
  <si>
    <t>4848050023</t>
  </si>
  <si>
    <t>CC0001535</t>
  </si>
  <si>
    <t>4848050024</t>
  </si>
  <si>
    <t>CC0001536</t>
  </si>
  <si>
    <t>4848050025</t>
  </si>
  <si>
    <t>CC0001537</t>
  </si>
  <si>
    <t>4848050026</t>
  </si>
  <si>
    <t>CC0001538</t>
  </si>
  <si>
    <t>4848050027</t>
  </si>
  <si>
    <t>CC0001539</t>
  </si>
  <si>
    <t>4848050028</t>
  </si>
  <si>
    <t>CC0001540</t>
  </si>
  <si>
    <t>4848050029</t>
  </si>
  <si>
    <t>CC0001541</t>
  </si>
  <si>
    <t>4848050030</t>
  </si>
  <si>
    <t>CC0001542</t>
  </si>
  <si>
    <t>4848050031</t>
  </si>
  <si>
    <t>CC0001543</t>
  </si>
  <si>
    <t>4848050032</t>
  </si>
  <si>
    <t>CC0001544</t>
  </si>
  <si>
    <t>4848050033</t>
  </si>
  <si>
    <t>CC0001545</t>
  </si>
  <si>
    <t>4848050034</t>
  </si>
  <si>
    <t>CC0001546</t>
  </si>
  <si>
    <t>4848050035</t>
  </si>
  <si>
    <t>CC0001547</t>
  </si>
  <si>
    <t>4848050036</t>
  </si>
  <si>
    <t>CC0001548</t>
  </si>
  <si>
    <t>4848050037</t>
  </si>
  <si>
    <t>CC0001549</t>
  </si>
  <si>
    <t>4848050038</t>
  </si>
  <si>
    <t>CC0001550</t>
  </si>
  <si>
    <t>4848050039</t>
  </si>
  <si>
    <t>CC0001551</t>
  </si>
  <si>
    <t>4848050040</t>
  </si>
  <si>
    <t>CC0001552</t>
  </si>
  <si>
    <t>4848050041</t>
  </si>
  <si>
    <t>CC0001553</t>
  </si>
  <si>
    <t>4848050042</t>
  </si>
  <si>
    <t>CC0001554</t>
  </si>
  <si>
    <t>4848050043</t>
  </si>
  <si>
    <t>CC0001555</t>
  </si>
  <si>
    <t>4848050044</t>
  </si>
  <si>
    <t>CC0001556</t>
  </si>
  <si>
    <t>4848050045</t>
  </si>
  <si>
    <t>CC0001557</t>
  </si>
  <si>
    <t>4848050046</t>
  </si>
  <si>
    <t>CC0001558</t>
  </si>
  <si>
    <t>4848050047</t>
  </si>
  <si>
    <t>CC0001559</t>
  </si>
  <si>
    <t>4848050048</t>
  </si>
  <si>
    <t>CC0001560</t>
  </si>
  <si>
    <t>4848050049</t>
  </si>
  <si>
    <t>CC0001561</t>
  </si>
  <si>
    <t>4848050051</t>
  </si>
  <si>
    <t>CC0001562</t>
  </si>
  <si>
    <t>4848050052</t>
  </si>
  <si>
    <t>CC0001563</t>
  </si>
  <si>
    <t>4848050053</t>
  </si>
  <si>
    <t>CC0001564</t>
  </si>
  <si>
    <t>4848050054</t>
  </si>
  <si>
    <t>CC0001565</t>
  </si>
  <si>
    <t>4848050055</t>
  </si>
  <si>
    <t>CC0001566</t>
  </si>
  <si>
    <t>4848050056</t>
  </si>
  <si>
    <t>CC0001567</t>
  </si>
  <si>
    <t>4848050057</t>
  </si>
  <si>
    <t>CC0001568</t>
  </si>
  <si>
    <t>4848050058</t>
  </si>
  <si>
    <t>CC0001569</t>
  </si>
  <si>
    <t>4848050059</t>
  </si>
  <si>
    <t>CC0001570</t>
  </si>
  <si>
    <t>4848050060</t>
  </si>
  <si>
    <t>CC0001571</t>
  </si>
  <si>
    <t>4848050061</t>
  </si>
  <si>
    <t>CC0001572</t>
  </si>
  <si>
    <t>4848050062</t>
  </si>
  <si>
    <t>CC0001573</t>
  </si>
  <si>
    <t>4848050063</t>
  </si>
  <si>
    <t>CC0001574</t>
  </si>
  <si>
    <t>4848050064</t>
  </si>
  <si>
    <t>CC0001575</t>
  </si>
  <si>
    <t>4848999900</t>
  </si>
  <si>
    <t>CC0001576</t>
  </si>
  <si>
    <t>4848060001</t>
  </si>
  <si>
    <t>CC0001577</t>
  </si>
  <si>
    <t>4848060002</t>
  </si>
  <si>
    <t>CC0001578</t>
  </si>
  <si>
    <t>4848060003</t>
  </si>
  <si>
    <t>CC0001579</t>
  </si>
  <si>
    <t>4848060004</t>
  </si>
  <si>
    <t>CC0001580</t>
  </si>
  <si>
    <t>4848060005</t>
  </si>
  <si>
    <t>CC0001581</t>
  </si>
  <si>
    <t>4848060006</t>
  </si>
  <si>
    <t>CC0001582</t>
  </si>
  <si>
    <t>4848060007</t>
  </si>
  <si>
    <t>CC0001583</t>
  </si>
  <si>
    <t>4848060008</t>
  </si>
  <si>
    <t>CC0001584</t>
  </si>
  <si>
    <t>4848060009</t>
  </si>
  <si>
    <t>CC0001585</t>
  </si>
  <si>
    <t>4848060010</t>
  </si>
  <si>
    <t>CC0001586</t>
  </si>
  <si>
    <t>4848060011</t>
  </si>
  <si>
    <t>CC0001587</t>
  </si>
  <si>
    <t>4848060012</t>
  </si>
  <si>
    <t>CC0001588</t>
  </si>
  <si>
    <t>4848060013</t>
  </si>
  <si>
    <t>CC0001589</t>
  </si>
  <si>
    <t>4848060014</t>
  </si>
  <si>
    <t>CC0001590</t>
  </si>
  <si>
    <t>4848060015</t>
  </si>
  <si>
    <t>CC0001591</t>
  </si>
  <si>
    <t>4848060016</t>
  </si>
  <si>
    <t>CC0001592</t>
  </si>
  <si>
    <t>4848060017</t>
  </si>
  <si>
    <t>CC0001593</t>
  </si>
  <si>
    <t>4848060018</t>
  </si>
  <si>
    <t>CC0001594</t>
  </si>
  <si>
    <t>4848060019</t>
  </si>
  <si>
    <t>CC0001595</t>
  </si>
  <si>
    <t>4848060020</t>
  </si>
  <si>
    <t>CC0001596</t>
  </si>
  <si>
    <t>4848060021</t>
  </si>
  <si>
    <t>CC0001597</t>
  </si>
  <si>
    <t>4848060022</t>
  </si>
  <si>
    <t>CC0001598</t>
  </si>
  <si>
    <t>4848060023</t>
  </si>
  <si>
    <t>CC0001599</t>
  </si>
  <si>
    <t>4848060024</t>
  </si>
  <si>
    <t>CC0001600</t>
  </si>
  <si>
    <t>4848060025</t>
  </si>
  <si>
    <t>CC0001601</t>
  </si>
  <si>
    <t>4848060026</t>
  </si>
  <si>
    <t>CC0001602</t>
  </si>
  <si>
    <t>4848060027</t>
  </si>
  <si>
    <t>CC0001603</t>
  </si>
  <si>
    <t>4848060028</t>
  </si>
  <si>
    <t>CC0001604</t>
  </si>
  <si>
    <t>4848060029</t>
  </si>
  <si>
    <t>CC0001605</t>
  </si>
  <si>
    <t>4848060030</t>
  </si>
  <si>
    <t>CC0001606</t>
  </si>
  <si>
    <t>4848060031</t>
  </si>
  <si>
    <t>CC0001607</t>
  </si>
  <si>
    <t>4848060032</t>
  </si>
  <si>
    <t>CC0001608</t>
  </si>
  <si>
    <t>4848060033</t>
  </si>
  <si>
    <t>CC0001609</t>
  </si>
  <si>
    <t>4848060034</t>
  </si>
  <si>
    <t>CC0001610</t>
  </si>
  <si>
    <t>4848060035</t>
  </si>
  <si>
    <t>CC0001611</t>
  </si>
  <si>
    <t>4848060036</t>
  </si>
  <si>
    <t>CC0001612</t>
  </si>
  <si>
    <t>4848060037</t>
  </si>
  <si>
    <t>CC0001613</t>
  </si>
  <si>
    <t>4848060038</t>
  </si>
  <si>
    <t>CC0001614</t>
  </si>
  <si>
    <t>4848060039</t>
  </si>
  <si>
    <t>CC0001615</t>
  </si>
  <si>
    <t>4848060040</t>
  </si>
  <si>
    <t>CC0001616</t>
  </si>
  <si>
    <t>4848060041</t>
  </si>
  <si>
    <t>CC0001617</t>
  </si>
  <si>
    <t>4848060042</t>
  </si>
  <si>
    <t>CC0001618</t>
  </si>
  <si>
    <t>4848060043</t>
  </si>
  <si>
    <t>CC0001619</t>
  </si>
  <si>
    <t>4848060044</t>
  </si>
  <si>
    <t>CC0001620</t>
  </si>
  <si>
    <t>4848060045</t>
  </si>
  <si>
    <t>CC0001621</t>
  </si>
  <si>
    <t>4848060046</t>
  </si>
  <si>
    <t>CC0001622</t>
  </si>
  <si>
    <t>4848060047</t>
  </si>
  <si>
    <t>CC0001623</t>
  </si>
  <si>
    <t>4848060048</t>
  </si>
  <si>
    <t>CC0001624</t>
  </si>
  <si>
    <t>4848060049</t>
  </si>
  <si>
    <t>CC0001625</t>
  </si>
  <si>
    <t>4848060050</t>
  </si>
  <si>
    <t>CC0001626</t>
  </si>
  <si>
    <t>4848060051</t>
  </si>
  <si>
    <t>CC0001627</t>
  </si>
  <si>
    <t>4848060052</t>
  </si>
  <si>
    <t>CC0001628</t>
  </si>
  <si>
    <t>4848060053</t>
  </si>
  <si>
    <t>CC0001629</t>
  </si>
  <si>
    <t>4848060054</t>
  </si>
  <si>
    <t>CC0001630</t>
  </si>
  <si>
    <t>4848060055</t>
  </si>
  <si>
    <t>CC0001631</t>
  </si>
  <si>
    <t>4848060056</t>
  </si>
  <si>
    <t>CC0001632</t>
  </si>
  <si>
    <t>4848060057</t>
  </si>
  <si>
    <t>CC0001633</t>
  </si>
  <si>
    <t>4848060058</t>
  </si>
  <si>
    <t>CC0001634</t>
  </si>
  <si>
    <t>4848060059</t>
  </si>
  <si>
    <t>CC0001635</t>
  </si>
  <si>
    <t>4848060060</t>
  </si>
  <si>
    <t>CC0001636</t>
  </si>
  <si>
    <t>4848060061</t>
  </si>
  <si>
    <t>CC0001637</t>
  </si>
  <si>
    <t>4848060062</t>
  </si>
  <si>
    <t>CC0001638</t>
  </si>
  <si>
    <t>4848060063</t>
  </si>
  <si>
    <t>CC0001639</t>
  </si>
  <si>
    <t>Agriculture Education - Allocated Expense</t>
  </si>
  <si>
    <t>CC0001640</t>
  </si>
  <si>
    <t>Agricultural Education - Extended Day/Year</t>
  </si>
  <si>
    <t>CC0001641</t>
  </si>
  <si>
    <t>Agriculture Education - ESSER</t>
  </si>
  <si>
    <t>CC0001642</t>
  </si>
  <si>
    <t>Agriculture Education - CTAE &amp; AgEd Personnel Services</t>
  </si>
  <si>
    <t>CC0001643</t>
  </si>
  <si>
    <t>Agricultural Education - Young Farmers</t>
  </si>
  <si>
    <t>CC0001644</t>
  </si>
  <si>
    <t>Agriculture Education - Extended Day/Year CTSOs</t>
  </si>
  <si>
    <t>CC0001645</t>
  </si>
  <si>
    <t>Agriculture Education - Youth Camps CTSOs</t>
  </si>
  <si>
    <t>CC0001646</t>
  </si>
  <si>
    <t>Agriculture Education - Area Teacher Program</t>
  </si>
  <si>
    <t>CC0001647</t>
  </si>
  <si>
    <t>Agriculture Education Admininstration</t>
  </si>
  <si>
    <t>CC0001648</t>
  </si>
  <si>
    <t>Agriculture Education Admin - HSCLPS Resource Development</t>
  </si>
  <si>
    <t>CC0001649</t>
  </si>
  <si>
    <t>Business &amp; Finance Admin - Allocated Expense</t>
  </si>
  <si>
    <t>CC0001650</t>
  </si>
  <si>
    <t>Business &amp; Finance Admin - Facilities Admin Allocated Expense</t>
  </si>
  <si>
    <t>CC0001651</t>
  </si>
  <si>
    <t>Business &amp; Finance Admin - Transportation Admin Allocated Expense</t>
  </si>
  <si>
    <t>CC0001652</t>
  </si>
  <si>
    <t>Business &amp; Finance Admin - Accounting</t>
  </si>
  <si>
    <t>CC0001653</t>
  </si>
  <si>
    <t>Business &amp; Finance Admin - Human Resources</t>
  </si>
  <si>
    <t>CC0001654</t>
  </si>
  <si>
    <t>Business &amp; Finance Admin - Facilities Admin ESSER</t>
  </si>
  <si>
    <t>CC0001655</t>
  </si>
  <si>
    <t>Business &amp; Finance Admin - Facilities Admin</t>
  </si>
  <si>
    <t>CC0001656</t>
  </si>
  <si>
    <t>Business &amp; Finance Admin - Transportation Admin</t>
  </si>
  <si>
    <t>CC0001657</t>
  </si>
  <si>
    <t>Business &amp; Finance Admin - FBO Personnel Services</t>
  </si>
  <si>
    <t>CC0001658</t>
  </si>
  <si>
    <t>Business &amp; Finance Admin - Budget</t>
  </si>
  <si>
    <t>CC0001659</t>
  </si>
  <si>
    <t>Business &amp; Finance Admin - Facilities</t>
  </si>
  <si>
    <t>CC0001660</t>
  </si>
  <si>
    <t>Business &amp; Finance Admin - Financial Review</t>
  </si>
  <si>
    <t>CC0001661</t>
  </si>
  <si>
    <t>Business &amp; Finance Admin - Procurement &amp; Internal Operations</t>
  </si>
  <si>
    <t>CC0001662</t>
  </si>
  <si>
    <t>Business &amp; Finance Admin - Facilities Admin - WCM Certification Site Visits</t>
  </si>
  <si>
    <t>CC0001663</t>
  </si>
  <si>
    <t>Central Operations Admin Personnel Services</t>
  </si>
  <si>
    <t>CC0001664</t>
  </si>
  <si>
    <t>Central Operations - Special Education Personnel Services</t>
  </si>
  <si>
    <t>CC0001665</t>
  </si>
  <si>
    <t>Central Operations Admin - Allocated Expense</t>
  </si>
  <si>
    <t>CC0001666</t>
  </si>
  <si>
    <t>Central Operations - Special Education Admin - Allocated Expense</t>
  </si>
  <si>
    <t>CC0001667</t>
  </si>
  <si>
    <t>Central Operations Admin - State Board</t>
  </si>
  <si>
    <t>CC0001668</t>
  </si>
  <si>
    <t>Central Operations Admin - Legal Services</t>
  </si>
  <si>
    <t>CC0001669</t>
  </si>
  <si>
    <t>Central Operations Admin - GHP Valdosta</t>
  </si>
  <si>
    <t>CC0001670</t>
  </si>
  <si>
    <t>Central Operations - Special Education Admin - Exceptional Students</t>
  </si>
  <si>
    <t>CC0001671</t>
  </si>
  <si>
    <t>Central Operations Admin - ESSER</t>
  </si>
  <si>
    <t>CC0001672</t>
  </si>
  <si>
    <t>Central Operations - Special Education Admin - ESSER</t>
  </si>
  <si>
    <t>CC0001673</t>
  </si>
  <si>
    <t xml:space="preserve">Central Operations Educational Technology - Instructional Technology </t>
  </si>
  <si>
    <t>CC0001674</t>
  </si>
  <si>
    <t>Central Operations Admin - Assessment Personnel Services</t>
  </si>
  <si>
    <t>CC0001675</t>
  </si>
  <si>
    <t>Central Operations Admin - Central Office Personnel Services</t>
  </si>
  <si>
    <t>CC0001676</t>
  </si>
  <si>
    <t>Central Operations Admin - State School Superintendent</t>
  </si>
  <si>
    <t>CC0001677</t>
  </si>
  <si>
    <t>Central Operations Admin - Policy</t>
  </si>
  <si>
    <t>CC0001678</t>
  </si>
  <si>
    <t>Central Operations Admin - Charter Sch/District Flex</t>
  </si>
  <si>
    <t>CC0001679</t>
  </si>
  <si>
    <t>Central Operations Admin - Legislative &amp; Consituent Supp</t>
  </si>
  <si>
    <t>CC0001680</t>
  </si>
  <si>
    <t>Central Operations Admin - Internal Audits</t>
  </si>
  <si>
    <t>CC0001681</t>
  </si>
  <si>
    <t>Central Operations Admin - Strategic Alignment</t>
  </si>
  <si>
    <t>CC0001682</t>
  </si>
  <si>
    <t>Central Operations Admin - State Schools Personnel Services</t>
  </si>
  <si>
    <t>CC0001683</t>
  </si>
  <si>
    <t>Central Operations Admin - Central Office</t>
  </si>
  <si>
    <t>CC0001684</t>
  </si>
  <si>
    <t>Central Operations Admin - School Improvement Personnel Services</t>
  </si>
  <si>
    <t>CC0001685</t>
  </si>
  <si>
    <t>Central Operations Admin - Federal Programs Personnel Services</t>
  </si>
  <si>
    <t>CC0001686</t>
  </si>
  <si>
    <t>Central Operations - Special Education Admin - Federal Programs IDEA</t>
  </si>
  <si>
    <t>CC0001687</t>
  </si>
  <si>
    <t>Central Operations - Special Education Admin - App Payments</t>
  </si>
  <si>
    <t>CC0001688</t>
  </si>
  <si>
    <t>Central Operations - Special Education Admin - Family Engagment Parent Mentor Partnership</t>
  </si>
  <si>
    <t>CC0001689</t>
  </si>
  <si>
    <t>Central Operations - Special Education Admin - Family Engagement - Dispute Resolution Contract</t>
  </si>
  <si>
    <t>CC0001690</t>
  </si>
  <si>
    <t>Central Operations - Special Education Admin - IDEA High Cost Pool</t>
  </si>
  <si>
    <t>CC0001691</t>
  </si>
  <si>
    <t>Central Operations - Special Education Admin - Tiered System of Student Support</t>
  </si>
  <si>
    <t>CC0001692</t>
  </si>
  <si>
    <t>Central Operations - Special Education Admin - Tiered System of Student Support Professional Learning</t>
  </si>
  <si>
    <t>CC0001693</t>
  </si>
  <si>
    <t>Central Operations - Special Education Admin - Tiered System of Student Support Technical Assistance</t>
  </si>
  <si>
    <t>CC0001694</t>
  </si>
  <si>
    <t>Central Operations - Special Education Admin - Results Driven Accountability</t>
  </si>
  <si>
    <t>CC0001695</t>
  </si>
  <si>
    <t>Central Operations - Special Education Admin - Results Driven Accountability Professional Learning</t>
  </si>
  <si>
    <t>CC0001696</t>
  </si>
  <si>
    <t>Central Operations - Special Education Admin - GLRS - Professional Learning</t>
  </si>
  <si>
    <t>CC0001697</t>
  </si>
  <si>
    <t>Central Operations Admin - Teaching &amp; Learning Personnel Services</t>
  </si>
  <si>
    <t>CC0001698</t>
  </si>
  <si>
    <t>Central Operations - Special Education Admin - Teaching &amp; Learning Personnel Services</t>
  </si>
  <si>
    <t>CC0001699</t>
  </si>
  <si>
    <t>Central Operations - Special Education Admin - ELA/Literacy</t>
  </si>
  <si>
    <t>CC0001700</t>
  </si>
  <si>
    <t>Central Operations - Special Education Admin - Math</t>
  </si>
  <si>
    <t>CC0001701</t>
  </si>
  <si>
    <t>Central Operations - Special Education Admin - Science</t>
  </si>
  <si>
    <t>CC0001702</t>
  </si>
  <si>
    <t>Central Operations - Special Education Admin - Social Studies</t>
  </si>
  <si>
    <t>CC0001703</t>
  </si>
  <si>
    <t>Central Operations Admin - Teacher &amp; Leader Sup &amp; Dev</t>
  </si>
  <si>
    <t>CC0001704</t>
  </si>
  <si>
    <t>Central Operations - Special Education Admin - Teacher &amp; Leader Support &amp; Development</t>
  </si>
  <si>
    <t>CC0001705</t>
  </si>
  <si>
    <t>Central Operations - Special Education Admin - GSC Aptitude Assessment</t>
  </si>
  <si>
    <t>CC0001706</t>
  </si>
  <si>
    <t>Central Operations Admin - Safety/GEMA</t>
  </si>
  <si>
    <t>CC0001707</t>
  </si>
  <si>
    <t>Cental Operations Admin - School Climate</t>
  </si>
  <si>
    <t>CC0001708</t>
  </si>
  <si>
    <t>Central Operations - Special Education Admin - School Climate</t>
  </si>
  <si>
    <t>CC0001709</t>
  </si>
  <si>
    <t>Central Operations Admin - School Climate PBIS</t>
  </si>
  <si>
    <t>CC0001710</t>
  </si>
  <si>
    <t>Central Operations - Special Education Admin - School Climate PBIS</t>
  </si>
  <si>
    <t>CC0001711</t>
  </si>
  <si>
    <t>Central Operations Admin - FBO Personnel Services</t>
  </si>
  <si>
    <t>CC0001712</t>
  </si>
  <si>
    <t>Central Operations Admin - Budget Services</t>
  </si>
  <si>
    <t>CC0001713</t>
  </si>
  <si>
    <t>Central Operations Admin - Facilities/Transportation</t>
  </si>
  <si>
    <t>CC0001714</t>
  </si>
  <si>
    <t>Central Operatons Admin - Whole Child Personnel Services</t>
  </si>
  <si>
    <t>CC0001715</t>
  </si>
  <si>
    <t>Central Operations - Special Education Admin - Whole Child Personnel Services</t>
  </si>
  <si>
    <t>CC0001716</t>
  </si>
  <si>
    <t>Central Operations Admin - Mental Health</t>
  </si>
  <si>
    <t>CC0001717</t>
  </si>
  <si>
    <t>Central Operations Admin - Physical Health &amp; Wellness</t>
  </si>
  <si>
    <t>CC0001718</t>
  </si>
  <si>
    <t>Charter Schools Allocated Expense</t>
  </si>
  <si>
    <t>CC0001719</t>
  </si>
  <si>
    <t>Charter Schools Administration Allocated Expense</t>
  </si>
  <si>
    <t>CC0001720</t>
  </si>
  <si>
    <t>Charter Schools Administration</t>
  </si>
  <si>
    <t>CC0001721</t>
  </si>
  <si>
    <t xml:space="preserve">Charter Schools - Implementation Grants </t>
  </si>
  <si>
    <t>CC0001722</t>
  </si>
  <si>
    <t>Charter Schools - Facilities/Operations Grants</t>
  </si>
  <si>
    <t>CC0001723</t>
  </si>
  <si>
    <t>Charter Schools - Charter School &amp; District Flexibility</t>
  </si>
  <si>
    <t>CC0001724</t>
  </si>
  <si>
    <t>Charter Schools Implementation Grants - Charter School &amp; District Flexibility</t>
  </si>
  <si>
    <t>CC0001725</t>
  </si>
  <si>
    <t>State Special Charter Schools - Charter School &amp; District Flexibility</t>
  </si>
  <si>
    <t>CC0001726</t>
  </si>
  <si>
    <t>Charter Schools Administration - Charter School &amp; District Flexibility</t>
  </si>
  <si>
    <t>CC0001727</t>
  </si>
  <si>
    <t>Communities in Schools</t>
  </si>
  <si>
    <t>CC0001728</t>
  </si>
  <si>
    <t>Curriculum Development Admin - Allocated Expense</t>
  </si>
  <si>
    <t>CC0001729</t>
  </si>
  <si>
    <t>Curriculum Development Admin</t>
  </si>
  <si>
    <t>CC0001730</t>
  </si>
  <si>
    <t>Curriculum Development Admin - Innovative Academic Programs</t>
  </si>
  <si>
    <t>CC0001731</t>
  </si>
  <si>
    <t>Curriculum Development Admin - Title III/ESOL</t>
  </si>
  <si>
    <t>CC0001732</t>
  </si>
  <si>
    <t>Curriculum Development Admin - L4GA Literacy</t>
  </si>
  <si>
    <t>CC0001733</t>
  </si>
  <si>
    <t>Curriculum Development Admin - ESSER</t>
  </si>
  <si>
    <t>CC0001734</t>
  </si>
  <si>
    <t>Curriculum Development Admin - College Readiness AP/PSAT</t>
  </si>
  <si>
    <t>CC0001735</t>
  </si>
  <si>
    <t>Curriculum Development Admin - Policy</t>
  </si>
  <si>
    <t>CC0001736</t>
  </si>
  <si>
    <t>Curriculum Development Admin - Federal Programs Personnel Services</t>
  </si>
  <si>
    <t>CC0001737</t>
  </si>
  <si>
    <t>Curriculum Development Admin - Title II-A Professional Learning</t>
  </si>
  <si>
    <t>CC0001738</t>
  </si>
  <si>
    <t xml:space="preserve">Curriculum Development Admin - Title II-A Technical Assistance </t>
  </si>
  <si>
    <t>CC0001739</t>
  </si>
  <si>
    <t>Curriculum Development Admin - Title III</t>
  </si>
  <si>
    <t>CC0001740</t>
  </si>
  <si>
    <t>Curriculum Development Admin - Title III Professional Learning</t>
  </si>
  <si>
    <t>CC0001741</t>
  </si>
  <si>
    <t>Curriculum Development Admin - Title III Monitoring</t>
  </si>
  <si>
    <t>CC0001742</t>
  </si>
  <si>
    <t>Federal Programs Admin: Title III State Activities</t>
  </si>
  <si>
    <t>CC0001743</t>
  </si>
  <si>
    <t>Curriculum Development Admin - Consolidation of Funds</t>
  </si>
  <si>
    <t>CC0001744</t>
  </si>
  <si>
    <t>Curriculum Development Admin - Instructional Support - Dyslexia</t>
  </si>
  <si>
    <t>CC0001745</t>
  </si>
  <si>
    <t>Curriculum Development Admin - Teaching &amp; Learning Personnel Services</t>
  </si>
  <si>
    <t>CC0001746</t>
  </si>
  <si>
    <t>Curriculum Development Admin - Curriculum &amp; Instruction</t>
  </si>
  <si>
    <t>CC0001747</t>
  </si>
  <si>
    <t>Curriculum Development Admin - ELA/Literacy</t>
  </si>
  <si>
    <t>CC0001748</t>
  </si>
  <si>
    <t>Curriculum Development Admin - ELA/Literacy - Resource Development</t>
  </si>
  <si>
    <t>CC0001749</t>
  </si>
  <si>
    <t>Curriculum Development Admin - Math</t>
  </si>
  <si>
    <t>CC0001750</t>
  </si>
  <si>
    <t>Curriculum Development Admin - Math Professional Learning</t>
  </si>
  <si>
    <t>CC0001751</t>
  </si>
  <si>
    <t>Curriculum Development Admin - Math Resource Development</t>
  </si>
  <si>
    <t>CC0001752</t>
  </si>
  <si>
    <t>Curriculum Development Admin - Math Assessment Development</t>
  </si>
  <si>
    <t>CC0001753</t>
  </si>
  <si>
    <t>Curriculum Development Admin - Science</t>
  </si>
  <si>
    <t>CC0001754</t>
  </si>
  <si>
    <t>Curriculum Development Admin - Science Professional Learning</t>
  </si>
  <si>
    <t>CC0001755</t>
  </si>
  <si>
    <t>Curriculum Development Admin - Science Resource Development</t>
  </si>
  <si>
    <t>CC0001756</t>
  </si>
  <si>
    <t>Curriculum Development Admin - Science Assessment Development</t>
  </si>
  <si>
    <t>CC0001757</t>
  </si>
  <si>
    <t>Curriculum Development Admin - Social Studies</t>
  </si>
  <si>
    <t>CC0001758</t>
  </si>
  <si>
    <t>Curriculum Development Admin - Social Studies Professional Learning</t>
  </si>
  <si>
    <t>CC0001759</t>
  </si>
  <si>
    <t>Curriculum Development Admin - Social Studies Resource Development</t>
  </si>
  <si>
    <t>CC0001760</t>
  </si>
  <si>
    <t>Curriculum Development Admin - Social Studies Standards Review</t>
  </si>
  <si>
    <t>CC0001761</t>
  </si>
  <si>
    <t>Curriculum Development Admin - Health &amp; PE</t>
  </si>
  <si>
    <t>CC0001762</t>
  </si>
  <si>
    <t>Curriculum Development Admin - Health &amp; PE Professiona Learning</t>
  </si>
  <si>
    <t>CC0001763</t>
  </si>
  <si>
    <t>Curriculum Development Admin - Health &amp; PE Resource Development</t>
  </si>
  <si>
    <t>CC0001764</t>
  </si>
  <si>
    <t>Curriculum Development Admin - Health &amp; PE Standards Review</t>
  </si>
  <si>
    <t>CC0001765</t>
  </si>
  <si>
    <t>Curriculum Development Admin - Computer Science</t>
  </si>
  <si>
    <t>CC0001766</t>
  </si>
  <si>
    <t>Curriculum Development Admin - Computer Science Professional Learning</t>
  </si>
  <si>
    <t>CC0001767</t>
  </si>
  <si>
    <t>Curriculum Development Admin - Computer Science Resource Development</t>
  </si>
  <si>
    <t>CC0001768</t>
  </si>
  <si>
    <t>Curriculum Development Admin - Computer Science Standards Review</t>
  </si>
  <si>
    <t>CC0001769</t>
  </si>
  <si>
    <t>Curriculum Development Admin - World Language/Global Workforce Initiative</t>
  </si>
  <si>
    <t>CC0001770</t>
  </si>
  <si>
    <t>Curriculum Development Admin - World Language/Global Workforce Initiative Professional Learning</t>
  </si>
  <si>
    <t>CC0001771</t>
  </si>
  <si>
    <t>Curriculum Development Admin - World Language/Global Workforce Initiative Resource Development</t>
  </si>
  <si>
    <t>CC0001772</t>
  </si>
  <si>
    <t>Curriculum Development Admin - Gifted/AP/IB Talent Development</t>
  </si>
  <si>
    <t>CC0001773</t>
  </si>
  <si>
    <t>Curriculum Development Admin - Gifted/AP/IB PL</t>
  </si>
  <si>
    <t>CC0001774</t>
  </si>
  <si>
    <t>Curriculum Development Admin - Gifted/AP/IB Resource Development</t>
  </si>
  <si>
    <t>CC0001775</t>
  </si>
  <si>
    <t>Curriculum Development Admin - Gifted/AP/IB Standards Review</t>
  </si>
  <si>
    <t>CC0001776</t>
  </si>
  <si>
    <t>Curriculum Development Admin - Fine Arts</t>
  </si>
  <si>
    <t>CC0001777</t>
  </si>
  <si>
    <t>Curriculum Development Admin - Fine Arts Professional Learning</t>
  </si>
  <si>
    <t>CC0001778</t>
  </si>
  <si>
    <t>Curriculum Development Admin - Fine Arts Resource Development</t>
  </si>
  <si>
    <t>CC0001779</t>
  </si>
  <si>
    <t>Curriculum Development Admin - Fine Arts Standards Review</t>
  </si>
  <si>
    <t>CC0001780</t>
  </si>
  <si>
    <t>Curriculum Development Admin - Teacher &amp; Leader Support &amp; Development</t>
  </si>
  <si>
    <t>CC0001781</t>
  </si>
  <si>
    <t>Curriculum Development Admin - Teacher Pipeline</t>
  </si>
  <si>
    <t>CC0001782</t>
  </si>
  <si>
    <t>Curriculum Development Admin - STEM/STEAM</t>
  </si>
  <si>
    <t>CC0001783</t>
  </si>
  <si>
    <t>Curriculum Development Admin - Safety Technical Assistance</t>
  </si>
  <si>
    <t>CC0001784</t>
  </si>
  <si>
    <t>Curriculum Development Admin - School Climate</t>
  </si>
  <si>
    <t>CC0001785</t>
  </si>
  <si>
    <t>Curriculum Development Admin - School Climate - PBIS</t>
  </si>
  <si>
    <t>CC0001786</t>
  </si>
  <si>
    <t>Curriculum Development Admin - App Payments</t>
  </si>
  <si>
    <t>CC0001787</t>
  </si>
  <si>
    <t>Federal Programs: Title I-D Neglected &amp; Delinquent Allocated Expense</t>
  </si>
  <si>
    <t>CC0001788</t>
  </si>
  <si>
    <t>Federal Programs: Homeless Education Allocated Expense</t>
  </si>
  <si>
    <t>CC0001789</t>
  </si>
  <si>
    <t>Federal Programs: Title I Allocated Expense</t>
  </si>
  <si>
    <t>CC0001790</t>
  </si>
  <si>
    <t>Federal Programs: Title IV-B  21st Century Schools Allocated Expense</t>
  </si>
  <si>
    <t>CC0001791</t>
  </si>
  <si>
    <t>Federal Programs Administration Allocated Expense</t>
  </si>
  <si>
    <t>CC0001792</t>
  </si>
  <si>
    <t>Federal Programs Administration - 21st Century</t>
  </si>
  <si>
    <t>CC0001793</t>
  </si>
  <si>
    <t>Federal Programs: L4GA Striving Readers</t>
  </si>
  <si>
    <t>CC0001794</t>
  </si>
  <si>
    <t>Federal Programs Admin - Homeless Education</t>
  </si>
  <si>
    <t>CC0001795</t>
  </si>
  <si>
    <t>Federal Programs Admin - Title I</t>
  </si>
  <si>
    <t>CC0001796</t>
  </si>
  <si>
    <t>Federal Programs Admin - Migrant</t>
  </si>
  <si>
    <t>CC0001797</t>
  </si>
  <si>
    <t>Federal Programs Admin - Parent Involvement</t>
  </si>
  <si>
    <t>CC0001798</t>
  </si>
  <si>
    <t>Federal Programs: Instructional Services for Handicapped</t>
  </si>
  <si>
    <t>CC0001799</t>
  </si>
  <si>
    <t>Federal Programs: Title I - Rural Education &amp; Innovation</t>
  </si>
  <si>
    <t>CC0001800</t>
  </si>
  <si>
    <t>Federal Programs: Race to the Top - Rural Education &amp; Innovation</t>
  </si>
  <si>
    <t>CC0001801</t>
  </si>
  <si>
    <t>Federal Programs: Title I - ESSER</t>
  </si>
  <si>
    <t>CC0001802</t>
  </si>
  <si>
    <t>Federal Programs: Title II-A Improving Teacher Quality - College Readiness AP/PSAT</t>
  </si>
  <si>
    <t>CC0001803</t>
  </si>
  <si>
    <t>Federal Programs: Instructional Services for Handicapped - Grants</t>
  </si>
  <si>
    <t>CC0001804</t>
  </si>
  <si>
    <t>Federal Programs: Title I - Grants 1003 to LEAs</t>
  </si>
  <si>
    <t>CC0001805</t>
  </si>
  <si>
    <t>Federal Programs Admin - Personnel Services</t>
  </si>
  <si>
    <t>CC0001806</t>
  </si>
  <si>
    <t>Federal Programs Admin: Title IA</t>
  </si>
  <si>
    <t>CC0001808</t>
  </si>
  <si>
    <t>Federal Programs: Title I-A - LEA Allocations</t>
  </si>
  <si>
    <t>CC0001809</t>
  </si>
  <si>
    <t>Federal Programs Admin: Title IA Technical Assistance</t>
  </si>
  <si>
    <t>CC0001810</t>
  </si>
  <si>
    <t>Federal Programs Admin: Title IA Monitoring</t>
  </si>
  <si>
    <t>CC0001811</t>
  </si>
  <si>
    <t>Federal Programs Admin: Title IIA</t>
  </si>
  <si>
    <t>CC0001812</t>
  </si>
  <si>
    <t>Federal Programs: Title II-A Improving Teacher Quality - LEA Allocations</t>
  </si>
  <si>
    <t>CC0001813</t>
  </si>
  <si>
    <t>Federal Programs: Homeless Education McKinney Vento</t>
  </si>
  <si>
    <t>CC0001814</t>
  </si>
  <si>
    <t>Federal Programs Admin: Homeless Education McKinney Vento</t>
  </si>
  <si>
    <t>CC0001815</t>
  </si>
  <si>
    <t>Federal Programs: Homeless Education - LEA Allocations</t>
  </si>
  <si>
    <t>CC0001816</t>
  </si>
  <si>
    <t>Federal Programs Admin: Homeless Education - LEA Allocations</t>
  </si>
  <si>
    <t>CC0001817</t>
  </si>
  <si>
    <t>Federal Programs Admin: Homeless Education Resource Development</t>
  </si>
  <si>
    <t>CC0001818</t>
  </si>
  <si>
    <t>Federal Programs: Title I-D Neglected &amp; Delinquent - LEA Allocations</t>
  </si>
  <si>
    <t>CC0001819</t>
  </si>
  <si>
    <t>Federal Programs Admin - Title I-D LEA Allocations</t>
  </si>
  <si>
    <t>CC0001820</t>
  </si>
  <si>
    <t>Federal Programs: Title III-A English Language - LEA Allocations</t>
  </si>
  <si>
    <t>CC0001821</t>
  </si>
  <si>
    <t>Federal Programs Admin: Title III Professional Learning</t>
  </si>
  <si>
    <t>CC0001822</t>
  </si>
  <si>
    <t>Federal Programs Admin: Title III Professional Monitoring</t>
  </si>
  <si>
    <t>CC0001823</t>
  </si>
  <si>
    <t>Federal Programs Admin: 21st CCLC</t>
  </si>
  <si>
    <t>CC0001824</t>
  </si>
  <si>
    <t>Federal Programs: 21st CCLC - LEA Allocations</t>
  </si>
  <si>
    <t>CC0001825</t>
  </si>
  <si>
    <t>Federal Programs Admin: 21st CCLC Technical Assistance</t>
  </si>
  <si>
    <t>CC0001826</t>
  </si>
  <si>
    <t>Federal Programs Admin: 21st CCLC State Activities</t>
  </si>
  <si>
    <t>CC0001827</t>
  </si>
  <si>
    <t>Federal Programs: Title I-C Migrant Education</t>
  </si>
  <si>
    <t>CC0001828</t>
  </si>
  <si>
    <t>Federal Programs: Title I-C Migrant - LEA Allocations</t>
  </si>
  <si>
    <t>CC0001829</t>
  </si>
  <si>
    <t>Federal Programs Admin: Title I-C Migrant - Technical Assistance</t>
  </si>
  <si>
    <t>CC0001830</t>
  </si>
  <si>
    <t>Federal Programs Admin: Title I-C Migrant - Program Funds</t>
  </si>
  <si>
    <t>CC0001831</t>
  </si>
  <si>
    <t>Federal Programs Admin: Title IV-A</t>
  </si>
  <si>
    <t>CC0001832</t>
  </si>
  <si>
    <t>Federal Programs: Title IV-A LEA Allocations</t>
  </si>
  <si>
    <t>CC0001833</t>
  </si>
  <si>
    <t>Federal Programs Admin: Title IV-A Professional Learning</t>
  </si>
  <si>
    <t>CC0001834</t>
  </si>
  <si>
    <t>Federal Programs Admin: Title IV-A Technical Assist</t>
  </si>
  <si>
    <t>CC0001835</t>
  </si>
  <si>
    <t>Federal Programs Admin: Title IV-A State Activities</t>
  </si>
  <si>
    <t>CC0001836</t>
  </si>
  <si>
    <t>Federal Programs Admin: Title V Part B</t>
  </si>
  <si>
    <t>CC0001837</t>
  </si>
  <si>
    <t>Federal Programs: Title VI-B Rural and Low Income - LEA Allocations</t>
  </si>
  <si>
    <t>CC0001838</t>
  </si>
  <si>
    <t>Federal Programs Admin: Consolidation of Funds Resource Development</t>
  </si>
  <si>
    <t>CC0001839</t>
  </si>
  <si>
    <t>Federal Programs: Instructional Services for the Handicapped - Family Engagment Parent Mentor Partnership</t>
  </si>
  <si>
    <t>CC0001840</t>
  </si>
  <si>
    <t>Federal Programs: Instructional Services for the Handicapped - IDEA - High Cost Pool</t>
  </si>
  <si>
    <t>CC0001841</t>
  </si>
  <si>
    <t>Federal Programs: GLRS Contracts</t>
  </si>
  <si>
    <t>CC0001842</t>
  </si>
  <si>
    <t>Federal Programs Admin - ELA/Literacy</t>
  </si>
  <si>
    <t>CC0001843</t>
  </si>
  <si>
    <t>Federal Programs Admin - Math</t>
  </si>
  <si>
    <t>CC0001844</t>
  </si>
  <si>
    <t>Federal Programs Admin - Fine Arts</t>
  </si>
  <si>
    <t>CC0001845</t>
  </si>
  <si>
    <t>Federal Programs Admin - Teacher &amp; Leader Support &amp; Development</t>
  </si>
  <si>
    <t>CC0001846</t>
  </si>
  <si>
    <t>Federal Programs Admin - App Payments</t>
  </si>
  <si>
    <t>CC0001847</t>
  </si>
  <si>
    <t>GNETS Allocated Expense</t>
  </si>
  <si>
    <t>CC0001848</t>
  </si>
  <si>
    <t>Severely Emotional Disturbed (GNETS)</t>
  </si>
  <si>
    <t>CC0001849</t>
  </si>
  <si>
    <t>Severely Emotional Disturbed (GNETS) - ESSER</t>
  </si>
  <si>
    <t>CC0001850</t>
  </si>
  <si>
    <t>GNETS Unit - Professional Learning</t>
  </si>
  <si>
    <t>CC0001851</t>
  </si>
  <si>
    <t>GNETS Unit - GNETS State Grant</t>
  </si>
  <si>
    <t>CC0001852</t>
  </si>
  <si>
    <t>GNETS Unit - GNETS Federal Grant</t>
  </si>
  <si>
    <t>CC0001853</t>
  </si>
  <si>
    <t>Georgia Virtual School - Allocated Expense</t>
  </si>
  <si>
    <t>CC0001854</t>
  </si>
  <si>
    <t>Georgia Virtual School</t>
  </si>
  <si>
    <t>CC0001855</t>
  </si>
  <si>
    <t>Georgia Virtual School - Federal Programs Personnel Services</t>
  </si>
  <si>
    <t>CC0001856</t>
  </si>
  <si>
    <t>IT Services Administrative Technology - Personnel</t>
  </si>
  <si>
    <t>CC0001857</t>
  </si>
  <si>
    <t>IT Services Administrative Technology - Allocated Expense</t>
  </si>
  <si>
    <t>CC0001858</t>
  </si>
  <si>
    <t>IT Services Data Collection &amp; Technology Services - Allocated Expense</t>
  </si>
  <si>
    <t>CC0001859</t>
  </si>
  <si>
    <t>IT Servics Education Technology - Allocated Expense</t>
  </si>
  <si>
    <t>CC0001860</t>
  </si>
  <si>
    <t>IT Services Technology Services Administration - Allocated Expense</t>
  </si>
  <si>
    <t>CC0001861</t>
  </si>
  <si>
    <t>IT Services Data Collections - Personnel</t>
  </si>
  <si>
    <t>CC0001862</t>
  </si>
  <si>
    <t>IT Services Technology Administration - Personnel</t>
  </si>
  <si>
    <t>CC0001863</t>
  </si>
  <si>
    <t>IT Services - Georgia Virtual School</t>
  </si>
  <si>
    <t>CC0001864</t>
  </si>
  <si>
    <t>IT Services - Administrative Technology Professional Learning</t>
  </si>
  <si>
    <t>CC0001865</t>
  </si>
  <si>
    <t>IT Services Administrative Technology - Applications</t>
  </si>
  <si>
    <t>CC0001866</t>
  </si>
  <si>
    <t>IT Services Education Technology - Personnel</t>
  </si>
  <si>
    <t>CC0001867</t>
  </si>
  <si>
    <t>IT Services Administrative Technology - Resource Development</t>
  </si>
  <si>
    <t>CC0001868</t>
  </si>
  <si>
    <t>IT Services Administrative Technology - Infrastructure</t>
  </si>
  <si>
    <t>CC0001869</t>
  </si>
  <si>
    <t>IT Services Data Collection &amp; Tech Svcs - Infratructure</t>
  </si>
  <si>
    <t>CC0001870</t>
  </si>
  <si>
    <t>IT Services Technology Services Administration - Infrastructure</t>
  </si>
  <si>
    <t>CC0001871</t>
  </si>
  <si>
    <t>IT Services Administrative Technology - Infrastructure Software</t>
  </si>
  <si>
    <t>CC0001872</t>
  </si>
  <si>
    <t>IT Services Data Collection &amp; Tech Svcs - Infratructure Software</t>
  </si>
  <si>
    <t>CC0001873</t>
  </si>
  <si>
    <t>IT Services Education Technology - Infrastructure Software</t>
  </si>
  <si>
    <t>CC0001874</t>
  </si>
  <si>
    <t>IT Services Administrative Technology - Infrastructure Security</t>
  </si>
  <si>
    <t>CC0001875</t>
  </si>
  <si>
    <t>IT Services Technology Services Administration - Infrastructure Peachnet</t>
  </si>
  <si>
    <t>CC0001876</t>
  </si>
  <si>
    <t>IT Services Data Collection &amp; Tech Svcs - Infratructure Peachnet</t>
  </si>
  <si>
    <t>CC0001877</t>
  </si>
  <si>
    <t>IT Services Technology Applications - Internet Access</t>
  </si>
  <si>
    <t>CC0001878</t>
  </si>
  <si>
    <t>IT Services Data Collection &amp; Tech Svcs - Data Reporting</t>
  </si>
  <si>
    <t>CC0001879</t>
  </si>
  <si>
    <t>Non-QBE Residential Treatment Centers Allocated Expense</t>
  </si>
  <si>
    <t>CC0001880</t>
  </si>
  <si>
    <t>Non-QBE Sparsity Grant</t>
  </si>
  <si>
    <t>CC0001881</t>
  </si>
  <si>
    <t>Non-QBE Residential Treatment Centers</t>
  </si>
  <si>
    <t>CC0001882</t>
  </si>
  <si>
    <t>Non-QBE Hygiene Products</t>
  </si>
  <si>
    <t>CC0001883</t>
  </si>
  <si>
    <t>Non-QBE School Security Grants</t>
  </si>
  <si>
    <t>CC0001884</t>
  </si>
  <si>
    <t>Non-QBE Paraprofessional Cert Grants</t>
  </si>
  <si>
    <t>CC0001885</t>
  </si>
  <si>
    <t>Non-QBE Learning Loss Grants</t>
  </si>
  <si>
    <t>CC0001886</t>
  </si>
  <si>
    <t>Non-QBE Dyslexia Screening</t>
  </si>
  <si>
    <t>CC0001887</t>
  </si>
  <si>
    <t>School Nutrition Administration - Allocated Expense</t>
  </si>
  <si>
    <t>CC0001888</t>
  </si>
  <si>
    <t>School Nutrition Grants</t>
  </si>
  <si>
    <t>CC0001889</t>
  </si>
  <si>
    <t>School Nutrition Administration</t>
  </si>
  <si>
    <t>CC0001890</t>
  </si>
  <si>
    <t>School Nutrition Grants - Physical Health &amp; Wellness</t>
  </si>
  <si>
    <t>CC0001891</t>
  </si>
  <si>
    <t>PreSchool Disabilities Service</t>
  </si>
  <si>
    <t>CC0001892</t>
  </si>
  <si>
    <t>Pupil Transportation Grants - Facilities/Transportation</t>
  </si>
  <si>
    <t>CC0001893</t>
  </si>
  <si>
    <t>Pupil Transportation - Strategic Alignment</t>
  </si>
  <si>
    <t>CC0001894</t>
  </si>
  <si>
    <t>Pupil Transportation Grants - Strategic Alignment</t>
  </si>
  <si>
    <t>CC0001895</t>
  </si>
  <si>
    <t>QBE Education Equalization</t>
  </si>
  <si>
    <t>CC0001896</t>
  </si>
  <si>
    <t>QBE Kindergarten/Grades 1-3</t>
  </si>
  <si>
    <t>CC0001897</t>
  </si>
  <si>
    <t>QBE Grades 4-8</t>
  </si>
  <si>
    <t>CC0001898</t>
  </si>
  <si>
    <t>QBE Grades 9-12</t>
  </si>
  <si>
    <t>CC0001899</t>
  </si>
  <si>
    <t>QBE Media</t>
  </si>
  <si>
    <t>CC0001900</t>
  </si>
  <si>
    <t>QBE Teacher Health Insurance</t>
  </si>
  <si>
    <t>CC0001901</t>
  </si>
  <si>
    <t>QBE Alternative Education</t>
  </si>
  <si>
    <t>CC0001902</t>
  </si>
  <si>
    <t>QBE Limited English Speaking</t>
  </si>
  <si>
    <t>CC0001903</t>
  </si>
  <si>
    <t>QBE Special Education</t>
  </si>
  <si>
    <t>CC0001904</t>
  </si>
  <si>
    <t>QBE Staff Development</t>
  </si>
  <si>
    <t>CC0001905</t>
  </si>
  <si>
    <t>QBE Gifted</t>
  </si>
  <si>
    <t>CC0001906</t>
  </si>
  <si>
    <t>QBE Vocational Education Laboratory</t>
  </si>
  <si>
    <t>CC0001907</t>
  </si>
  <si>
    <t>QBE Remedial Education</t>
  </si>
  <si>
    <t>CC0001908</t>
  </si>
  <si>
    <t>QBE Additional Instruction</t>
  </si>
  <si>
    <t>CC0001909</t>
  </si>
  <si>
    <t>QBE Indirect Cost</t>
  </si>
  <si>
    <t>CC0001910</t>
  </si>
  <si>
    <t>QBE Temporary QBE Reduction</t>
  </si>
  <si>
    <t>CC0001911</t>
  </si>
  <si>
    <t>QBE Mid-Term Adjustment Reserve</t>
  </si>
  <si>
    <t>CC0001912</t>
  </si>
  <si>
    <t>QBE Special Needs Scholarship</t>
  </si>
  <si>
    <t>CC0001913</t>
  </si>
  <si>
    <t>QBE Charter System Adjustment</t>
  </si>
  <si>
    <t>CC0001914</t>
  </si>
  <si>
    <t>QBE Local 5 Mill Share</t>
  </si>
  <si>
    <t>CC0001915</t>
  </si>
  <si>
    <t>QBE Charter Commission Admininstration - State</t>
  </si>
  <si>
    <t>CC0001916</t>
  </si>
  <si>
    <t>QBE Math &amp; Science Certification</t>
  </si>
  <si>
    <t>CC0001917</t>
  </si>
  <si>
    <t>QBE Principal Staff Development</t>
  </si>
  <si>
    <t>CC0001918</t>
  </si>
  <si>
    <t>QBE Teachers Retirement Transfer</t>
  </si>
  <si>
    <t>CC0001919</t>
  </si>
  <si>
    <t>QBE Special Education in State Institutions</t>
  </si>
  <si>
    <t>CC0001920</t>
  </si>
  <si>
    <t>QBE Military Counselors</t>
  </si>
  <si>
    <t>CC0001921</t>
  </si>
  <si>
    <t>QBE Vocational Education - ESSER</t>
  </si>
  <si>
    <t>CC0001922</t>
  </si>
  <si>
    <t>RESA - Allocated Expense</t>
  </si>
  <si>
    <t>CC0001923</t>
  </si>
  <si>
    <t>RESA Core Services</t>
  </si>
  <si>
    <t>CC0001924</t>
  </si>
  <si>
    <t>RESA Education Technology Centers</t>
  </si>
  <si>
    <t>CC0001925</t>
  </si>
  <si>
    <t>RESA Math Mentors</t>
  </si>
  <si>
    <t>CC0001926</t>
  </si>
  <si>
    <t>REA ELA Specialist</t>
  </si>
  <si>
    <t>CC0001927</t>
  </si>
  <si>
    <t>RESA Admin</t>
  </si>
  <si>
    <t>CC0001928</t>
  </si>
  <si>
    <t>RESA - Whole Child Personnel Services</t>
  </si>
  <si>
    <t>CC0001929</t>
  </si>
  <si>
    <t>RESA Mental Health</t>
  </si>
  <si>
    <t>CC0001930</t>
  </si>
  <si>
    <t>School Improvement - Allocated Expense</t>
  </si>
  <si>
    <t>CC0001931</t>
  </si>
  <si>
    <t>School Improvement - Rural Education &amp; Innovation</t>
  </si>
  <si>
    <t>CC0001932</t>
  </si>
  <si>
    <t>School Improvement - ESSER</t>
  </si>
  <si>
    <t>CC0001933</t>
  </si>
  <si>
    <t>School Improvement - State Grant</t>
  </si>
  <si>
    <t>CC0001934</t>
  </si>
  <si>
    <t>School Improvement - Teacher Quality</t>
  </si>
  <si>
    <t>CC0001935</t>
  </si>
  <si>
    <t>School Improvement - Teacher &amp; Leader Effectiveness</t>
  </si>
  <si>
    <t>CC0001936</t>
  </si>
  <si>
    <t>School Improvement - Personnel Services</t>
  </si>
  <si>
    <t>CC0001937</t>
  </si>
  <si>
    <t>School Improvement - Identified Schools CSI</t>
  </si>
  <si>
    <t>CC0001938</t>
  </si>
  <si>
    <t>School Improvement Professional Learning</t>
  </si>
  <si>
    <t>CC0001939</t>
  </si>
  <si>
    <t>School Improvement Professional Learning - Instr Lead Conference</t>
  </si>
  <si>
    <t>CC0001940</t>
  </si>
  <si>
    <t>School Improvement Professional Learning - Governors Schholars Leadership Academy</t>
  </si>
  <si>
    <t>CC0001941</t>
  </si>
  <si>
    <t>School Improvement - Grants</t>
  </si>
  <si>
    <t>CC0001942</t>
  </si>
  <si>
    <t>School Improvement - Grants 1003 to LEAs</t>
  </si>
  <si>
    <t>CC0001943</t>
  </si>
  <si>
    <t>School Improvement - Competitive Grants</t>
  </si>
  <si>
    <t>CC0001944</t>
  </si>
  <si>
    <t>School Improvement - Pass Through Funds</t>
  </si>
  <si>
    <t>CC0001945</t>
  </si>
  <si>
    <t>School Improvement - Pass Through Funds - TFA</t>
  </si>
  <si>
    <t>CC0001946</t>
  </si>
  <si>
    <t>School Improvement - Pass Through Funds - GRASP</t>
  </si>
  <si>
    <t>CC0001947</t>
  </si>
  <si>
    <t>School Improvement  -Title IIA</t>
  </si>
  <si>
    <t>CC0001948</t>
  </si>
  <si>
    <t>School Improvement - Title IIA - Professional Learning</t>
  </si>
  <si>
    <t>CC0001949</t>
  </si>
  <si>
    <t>School Improvement - Title II-A Technical Assistance</t>
  </si>
  <si>
    <t>CC0001950</t>
  </si>
  <si>
    <t>School Improvement - Title IV-A State Activities</t>
  </si>
  <si>
    <t>CC0001951</t>
  </si>
  <si>
    <t>School Improvement - Teacher &amp; Leader Support &amp; Development</t>
  </si>
  <si>
    <t>CC0001952</t>
  </si>
  <si>
    <t>School Improvement - TKES &amp; LKES</t>
  </si>
  <si>
    <t>CC0001953</t>
  </si>
  <si>
    <t>School Improvement - Teacher Pipeline</t>
  </si>
  <si>
    <t>CC0001954</t>
  </si>
  <si>
    <t>School Improvement - Whole Child Personnel Services</t>
  </si>
  <si>
    <t>CC0001955</t>
  </si>
  <si>
    <t>School Improvement - WCM Certification Resource Development</t>
  </si>
  <si>
    <t>CC0001956</t>
  </si>
  <si>
    <t>School Improvement - App SI Dashboard</t>
  </si>
  <si>
    <t>CC0001957</t>
  </si>
  <si>
    <t>School Improvement - Office of Rural Education &amp; Innovation</t>
  </si>
  <si>
    <t>CC0001958</t>
  </si>
  <si>
    <t>School Improvement - App - SLDS App</t>
  </si>
  <si>
    <t>CC0001959</t>
  </si>
  <si>
    <t>School Nurse Grants</t>
  </si>
  <si>
    <t>CC0001960</t>
  </si>
  <si>
    <t>State Charter School Commission Admin - Allocated Expense</t>
  </si>
  <si>
    <t>CC0001961</t>
  </si>
  <si>
    <t>State Charter School Commision Admin</t>
  </si>
  <si>
    <t>CC0001962</t>
  </si>
  <si>
    <t>State Schools GAB Administration</t>
  </si>
  <si>
    <t>CC0001963</t>
  </si>
  <si>
    <t>State Schools GSD Administration</t>
  </si>
  <si>
    <t>CC0001964</t>
  </si>
  <si>
    <t>State Schools AASD Administration</t>
  </si>
  <si>
    <t>CC0001965</t>
  </si>
  <si>
    <t>State Schools GAB Allocated Expense</t>
  </si>
  <si>
    <t>CC0001966</t>
  </si>
  <si>
    <t>State Schools GSD Allocated Expense</t>
  </si>
  <si>
    <t>CC0001967</t>
  </si>
  <si>
    <t>State Schools AASD Allocated Expense</t>
  </si>
  <si>
    <t>CC0001968</t>
  </si>
  <si>
    <t>State Schools GA PINES Allocated Expense</t>
  </si>
  <si>
    <t>CC0001969</t>
  </si>
  <si>
    <t>State Schools Administration Allocated Expense</t>
  </si>
  <si>
    <t>CC0001970</t>
  </si>
  <si>
    <t>State Schools GSD Nutrition Services</t>
  </si>
  <si>
    <t>CC0001971</t>
  </si>
  <si>
    <t>State Schools Administration</t>
  </si>
  <si>
    <t>CC0001972</t>
  </si>
  <si>
    <t>State Schools GA PINES Administration</t>
  </si>
  <si>
    <t>CC0001973</t>
  </si>
  <si>
    <t>State Schools GAB Personnel Services</t>
  </si>
  <si>
    <t>CC0001974</t>
  </si>
  <si>
    <t>State Schools GSD Personnel Services</t>
  </si>
  <si>
    <t>CC0001975</t>
  </si>
  <si>
    <t>State Schools AASD Personnel Services</t>
  </si>
  <si>
    <t>CC0001976</t>
  </si>
  <si>
    <t>State Schools GA PINES Personnel Services</t>
  </si>
  <si>
    <t>CC0001977</t>
  </si>
  <si>
    <t>State Schools Administration Personnel Services</t>
  </si>
  <si>
    <t>CC0001978</t>
  </si>
  <si>
    <t>State Schools GAB Smokey Powell Assistive Tech</t>
  </si>
  <si>
    <t>CC0001979</t>
  </si>
  <si>
    <t>State Schools GAB Nutrition Services</t>
  </si>
  <si>
    <t>CC0001980</t>
  </si>
  <si>
    <t>State Schools AASD Nutrition Services</t>
  </si>
  <si>
    <t>CC0001981</t>
  </si>
  <si>
    <t>Technology/Career Education Admin - Allocated Expense</t>
  </si>
  <si>
    <t>CC0001982</t>
  </si>
  <si>
    <t>Technology/Career Education  Admin - Personnel Services</t>
  </si>
  <si>
    <t>CC0001983</t>
  </si>
  <si>
    <t>Technology/Career Education - Vocational Education Grant Payments</t>
  </si>
  <si>
    <t>CC0001984</t>
  </si>
  <si>
    <t>Technology/Career Education Extended Day/Year</t>
  </si>
  <si>
    <t>CC0001985</t>
  </si>
  <si>
    <t>Technology/Career Education Vocational Supervisors</t>
  </si>
  <si>
    <t>CC0001986</t>
  </si>
  <si>
    <t>Technology/Career Education Youth Apprenticeship Program</t>
  </si>
  <si>
    <t>CC0001987</t>
  </si>
  <si>
    <t>Technology/Career Education Administration - ESSER</t>
  </si>
  <si>
    <t>CC0001988</t>
  </si>
  <si>
    <t>Technology/Career Education Admin - Strategic Alignment</t>
  </si>
  <si>
    <t>CC0001989</t>
  </si>
  <si>
    <t>Technology/Career Education Youth Apprenticeship Program - Personnel Services</t>
  </si>
  <si>
    <t>CC0001990</t>
  </si>
  <si>
    <t>Technology/Career Education  Administration - Accountability CTAE</t>
  </si>
  <si>
    <t>CC0001991</t>
  </si>
  <si>
    <t>Technology/Career Education Extended Day/Year - Accountability Grants/Allocations</t>
  </si>
  <si>
    <t>CC0001992</t>
  </si>
  <si>
    <t>Technology/Career Education Vocational Industry Certification - Accountability Grants/Allocations</t>
  </si>
  <si>
    <t>CC0001993</t>
  </si>
  <si>
    <t>Technology/Career  Education Admin - Accountability Grants/Allocations</t>
  </si>
  <si>
    <t>CC0001994</t>
  </si>
  <si>
    <t>Technology/Career Education - Vocational Education Payments - Accountability Grants/Allocations</t>
  </si>
  <si>
    <t>CC0001995</t>
  </si>
  <si>
    <t>Technology/Career Education  Admin - Accountability - EOPAs</t>
  </si>
  <si>
    <t>CC0001996</t>
  </si>
  <si>
    <t>Technology/Career Education - AgEd Extended Day/Year</t>
  </si>
  <si>
    <t>CC0001997</t>
  </si>
  <si>
    <t>Technology/Career Education  Admin - Development &amp; Transition</t>
  </si>
  <si>
    <t>CC0001998</t>
  </si>
  <si>
    <t>Technology/Career Education  Admin - Economic Development Professional Learning</t>
  </si>
  <si>
    <t>CC0001999</t>
  </si>
  <si>
    <t>Technology/Career Education  Admin - Dual Enrollment Professional Learning</t>
  </si>
  <si>
    <t>CC0002000</t>
  </si>
  <si>
    <t>Technology/Career Education  Admin - STEM/STEAM</t>
  </si>
  <si>
    <t>CC0002001</t>
  </si>
  <si>
    <t>Technology/Career Education  Admin - Special Populations</t>
  </si>
  <si>
    <t>CC0002002</t>
  </si>
  <si>
    <t>Technology/Career Education  Admin - Business &amp; Computer Science</t>
  </si>
  <si>
    <t>CC0002003</t>
  </si>
  <si>
    <t>Technology/Career Education  Admin - Business &amp; Computer Science Professional Learning</t>
  </si>
  <si>
    <t>CC0002004</t>
  </si>
  <si>
    <t>Technology/Career Education  Admin - Business &amp; Computer Science Industry Certification</t>
  </si>
  <si>
    <t>CC0002005</t>
  </si>
  <si>
    <t>Technology/Career Education  Admin - Business &amp; Computer Science CTSOs</t>
  </si>
  <si>
    <t>CC0002006</t>
  </si>
  <si>
    <t>Technology/Career Education  Admin - Energy Manufacturing STEM</t>
  </si>
  <si>
    <t>CC0002007</t>
  </si>
  <si>
    <t>Technology/Career Education  Admin - Energy &amp; Manufacturing STEM  Industry Certification</t>
  </si>
  <si>
    <t>CC0002008</t>
  </si>
  <si>
    <t>Technology/Career Education  Admin - Energy &amp; Manufacturing STEM CTSOs</t>
  </si>
  <si>
    <t>CC0002009</t>
  </si>
  <si>
    <t>Technology/Career Education  Admin - HSCLPS Professional Learning</t>
  </si>
  <si>
    <t>CC0002010</t>
  </si>
  <si>
    <t>Technology/Career Education  Admin - HSCLPS Resource Development</t>
  </si>
  <si>
    <t>CC0002011</t>
  </si>
  <si>
    <t>Technology/Career Education  Admin - HSCLPS Industry Certification</t>
  </si>
  <si>
    <t>CC0002012</t>
  </si>
  <si>
    <t>Technology/Career Education  Admin - HSCLPS CTSOs</t>
  </si>
  <si>
    <t>CC0002013</t>
  </si>
  <si>
    <t>Technology/Career Education  Admin - AACTD - Professional Learning</t>
  </si>
  <si>
    <t>CC0002014</t>
  </si>
  <si>
    <t>Technology/Career Education  Admin - AACTD - CTSOs</t>
  </si>
  <si>
    <t>CC0002015</t>
  </si>
  <si>
    <t>Technology/Career Education  Admin - FEC - Professional Learning</t>
  </si>
  <si>
    <t>CC0002016</t>
  </si>
  <si>
    <t>Technology/Career Education  Admin - Marketing - Professional Learning</t>
  </si>
  <si>
    <t>CC0002017</t>
  </si>
  <si>
    <t>Technology/Career Education  Admin - Marketing - Industry Certification</t>
  </si>
  <si>
    <t>CC0002018</t>
  </si>
  <si>
    <t>Technology/Career Education  Admin - Marketing - CTSOs</t>
  </si>
  <si>
    <t>CC0002019</t>
  </si>
  <si>
    <t>Technology/Career Education  Admin - CTSO Coordinator</t>
  </si>
  <si>
    <t>CC0002020</t>
  </si>
  <si>
    <t>Technology/Career Education  Admin - School Guidance Counselor &amp; Career Development</t>
  </si>
  <si>
    <t>CC0002021</t>
  </si>
  <si>
    <t>Technology/Career Education  Admin - GSC - Aptitude Assessment</t>
  </si>
  <si>
    <t>CC0002022</t>
  </si>
  <si>
    <t>Technology/Career Education  Admin - App - Counselor Companion</t>
  </si>
  <si>
    <t>CC0002023</t>
  </si>
  <si>
    <t>Technology/Career Education  Admin - App - CTAE Perkins V</t>
  </si>
  <si>
    <t>CC0002024</t>
  </si>
  <si>
    <t>Testing Admin - Allocated Expense</t>
  </si>
  <si>
    <t>CC0002025</t>
  </si>
  <si>
    <t>Testing Admin - Personnel Services</t>
  </si>
  <si>
    <t>CC0002026</t>
  </si>
  <si>
    <t>Testing Admin - Assessment Literacy</t>
  </si>
  <si>
    <t>CC0002027</t>
  </si>
  <si>
    <t>Testing - State Mandated - GA Milestones DRC BEACON</t>
  </si>
  <si>
    <t>CC0002028</t>
  </si>
  <si>
    <t>Testing - Title VI-A State Assessment - GA Milestones DRC BEACON</t>
  </si>
  <si>
    <t>CC0002029</t>
  </si>
  <si>
    <t>Testing Admin - Early Grades Readiness (GKIDS)</t>
  </si>
  <si>
    <t>CC0002030</t>
  </si>
  <si>
    <t>Testing Admin - College Readiness AP/PSAT</t>
  </si>
  <si>
    <t>CC0002031</t>
  </si>
  <si>
    <t>Testing Admin - NAEP</t>
  </si>
  <si>
    <t>CC0002032</t>
  </si>
  <si>
    <t>Testing - Title VI-A State Assessment - ACCESS</t>
  </si>
  <si>
    <t>CC0002033</t>
  </si>
  <si>
    <t>Testing Admin - Technical Assitance (Lexiles &amp; IADA)</t>
  </si>
  <si>
    <t>CC0002034</t>
  </si>
  <si>
    <t>Testing Admin - App - GAA 1% Accountability</t>
  </si>
  <si>
    <t>CC0002035</t>
  </si>
  <si>
    <t>Tuition for Multiple Disabilities</t>
  </si>
  <si>
    <t>CC0002070</t>
  </si>
  <si>
    <t>8100202 FOF Revenue - Cancer Screening</t>
  </si>
  <si>
    <t>CC0002071</t>
  </si>
  <si>
    <t>8100401 FOF Revenue - EMS</t>
  </si>
  <si>
    <t>CC0002072</t>
  </si>
  <si>
    <t>8100403 FOF Revenue - Emerg Prep</t>
  </si>
  <si>
    <t>CC0002073</t>
  </si>
  <si>
    <t>8101001 FOF Revenue - Inspections&amp;EH</t>
  </si>
  <si>
    <t>CC0002074</t>
  </si>
  <si>
    <t>8100601 VFC COVID SUPP</t>
  </si>
  <si>
    <t>CC0002075</t>
  </si>
  <si>
    <t>8100403 COVID- 19 STATE Response EP</t>
  </si>
  <si>
    <t>CC0002076</t>
  </si>
  <si>
    <t>8100902 COVID -19 STATE RESPONSE LAB</t>
  </si>
  <si>
    <t>CC0002077</t>
  </si>
  <si>
    <t>8100501 COVID= 19 STATE RESPONSE EPI</t>
  </si>
  <si>
    <t>CC0002078</t>
  </si>
  <si>
    <t>8100101 Commissioner's Office Oeration</t>
  </si>
  <si>
    <t>CC0002079</t>
  </si>
  <si>
    <t>8100101 Chief of Staff, Office</t>
  </si>
  <si>
    <t>CC0002080</t>
  </si>
  <si>
    <t>8100101 DPH Accreditation</t>
  </si>
  <si>
    <t>CC0002081</t>
  </si>
  <si>
    <t>8100101 GA SHAPE PHBG</t>
  </si>
  <si>
    <t>CC0002082</t>
  </si>
  <si>
    <t>8100101 Legislative &amp; Constituents Ser</t>
  </si>
  <si>
    <t>CC0002083</t>
  </si>
  <si>
    <t>8100101 TELEHEALTH</t>
  </si>
  <si>
    <t>CC0002084</t>
  </si>
  <si>
    <t>8100101 Monkey Pox Treatment</t>
  </si>
  <si>
    <t>CC0002085</t>
  </si>
  <si>
    <t>8100101 Admin PHCR PH Workforce</t>
  </si>
  <si>
    <t>CC0002086</t>
  </si>
  <si>
    <t>8100101 Health Disparities - Core</t>
  </si>
  <si>
    <t>CC0002087</t>
  </si>
  <si>
    <t>8100206 GA CORE and Regional Cancer Co</t>
  </si>
  <si>
    <t>CC0002088</t>
  </si>
  <si>
    <t>8100206 Georgia Cancer Info-State</t>
  </si>
  <si>
    <t>CC0002089</t>
  </si>
  <si>
    <t>8100101 IT Infrastructure-Workforce</t>
  </si>
  <si>
    <t>CC0002090</t>
  </si>
  <si>
    <t>8100101 Service Operations Administrat</t>
  </si>
  <si>
    <t>CC0002091</t>
  </si>
  <si>
    <t>8100101 Purchasing</t>
  </si>
  <si>
    <t>CC0002092</t>
  </si>
  <si>
    <t>8100101 Skyland Regional Office Bldg.</t>
  </si>
  <si>
    <t>CC0002093</t>
  </si>
  <si>
    <t>8100101 IT Health Information Exchange</t>
  </si>
  <si>
    <t>CC0002094</t>
  </si>
  <si>
    <t>8100101 Enterprise Sys Modernization</t>
  </si>
  <si>
    <t>CC0002095</t>
  </si>
  <si>
    <t>8100101 PH Informatics - State</t>
  </si>
  <si>
    <t>CC0002096</t>
  </si>
  <si>
    <t>8100101 Dis.Health Gainsville State</t>
  </si>
  <si>
    <t>CC0002097</t>
  </si>
  <si>
    <t>8100101 Dis. Health Augusta</t>
  </si>
  <si>
    <t>CC0002098</t>
  </si>
  <si>
    <t>8100101 Dist. Health Columbus</t>
  </si>
  <si>
    <t>CC0002099</t>
  </si>
  <si>
    <t>8100101 Dist. Health Athens</t>
  </si>
  <si>
    <t>CC0002100</t>
  </si>
  <si>
    <t>8100101 Dis. Health Dalton State</t>
  </si>
  <si>
    <t>CC0002101</t>
  </si>
  <si>
    <t>8100101 Dist. Health Lawrenceville</t>
  </si>
  <si>
    <t>CC0002102</t>
  </si>
  <si>
    <t>8100101 Dist. Health Dublin</t>
  </si>
  <si>
    <t>CC0002103</t>
  </si>
  <si>
    <t>8100101 Dist. Health Macon</t>
  </si>
  <si>
    <t>CC0002104</t>
  </si>
  <si>
    <t>8100101 Dist. Health Valdosta</t>
  </si>
  <si>
    <t>CC0002105</t>
  </si>
  <si>
    <t>8100101 Dist. Health Waycross</t>
  </si>
  <si>
    <t>CC0002106</t>
  </si>
  <si>
    <t>8100101 PH COMMUNICATIONS</t>
  </si>
  <si>
    <t>CC0002107</t>
  </si>
  <si>
    <t>8100101 DPH10 2021A1</t>
  </si>
  <si>
    <t>CC0002108</t>
  </si>
  <si>
    <t>8100101 Commissioner's Office - State</t>
  </si>
  <si>
    <t>CC0002109</t>
  </si>
  <si>
    <t>8100101 Chief of Staff</t>
  </si>
  <si>
    <t>CC0002110</t>
  </si>
  <si>
    <t>8100101 Communications</t>
  </si>
  <si>
    <t>CC0002111</t>
  </si>
  <si>
    <t>8100101 Inspector General Admin</t>
  </si>
  <si>
    <t>CC0002112</t>
  </si>
  <si>
    <t>8100101 General Counsel Admin</t>
  </si>
  <si>
    <t>CC0002113</t>
  </si>
  <si>
    <t>8100101 Academic Affairs</t>
  </si>
  <si>
    <t>CC0002114</t>
  </si>
  <si>
    <t>8100101 Human Resources</t>
  </si>
  <si>
    <t>CC0002115</t>
  </si>
  <si>
    <t>8100101 Policy &amp; Govt Relations</t>
  </si>
  <si>
    <t>CC0002116</t>
  </si>
  <si>
    <t>8100101 PH Board Members</t>
  </si>
  <si>
    <t>CC0002117</t>
  </si>
  <si>
    <t>8100101 PH Informatics - Admin/State</t>
  </si>
  <si>
    <t>CC0002118</t>
  </si>
  <si>
    <t>8100101 PH Informatics - Federal</t>
  </si>
  <si>
    <t>CC0002119</t>
  </si>
  <si>
    <t>8100101 PH Informatics - HIE</t>
  </si>
  <si>
    <t>CC0002120</t>
  </si>
  <si>
    <t>8100101 Informatics Infra-Worforce</t>
  </si>
  <si>
    <t>CC0002121</t>
  </si>
  <si>
    <t>8100101 Informatics Foundational Cap</t>
  </si>
  <si>
    <t>CC0002122</t>
  </si>
  <si>
    <t>8100101 PH Infrastructure-Data Mod. Ac</t>
  </si>
  <si>
    <t>CC0002123</t>
  </si>
  <si>
    <t>8100101 Budget Services</t>
  </si>
  <si>
    <t>CC0002124</t>
  </si>
  <si>
    <t>8100101 Grants Management</t>
  </si>
  <si>
    <t>CC0002125</t>
  </si>
  <si>
    <t>8100101 Accounting</t>
  </si>
  <si>
    <t>CC0002126</t>
  </si>
  <si>
    <t>8100101 Cost Allocation</t>
  </si>
  <si>
    <t>CC0002127</t>
  </si>
  <si>
    <t>8100101 Admin -Consolidated Support</t>
  </si>
  <si>
    <t>CC0002128</t>
  </si>
  <si>
    <t>8100101 Infectious Disease Unit</t>
  </si>
  <si>
    <t>CC0002129</t>
  </si>
  <si>
    <t>8100101 Infectious Disease Split Pos.</t>
  </si>
  <si>
    <t>CC0002130</t>
  </si>
  <si>
    <t>8100101 Infectious Disease STD/TB</t>
  </si>
  <si>
    <t>CC0002131</t>
  </si>
  <si>
    <t>8100101 Facilities</t>
  </si>
  <si>
    <t>CC0002132</t>
  </si>
  <si>
    <t>8100101 Procurement Operations</t>
  </si>
  <si>
    <t>CC0002133</t>
  </si>
  <si>
    <t>8100101 Internal Audits</t>
  </si>
  <si>
    <t>CC0002134</t>
  </si>
  <si>
    <t>8100101 Albany Regional Office Bldg</t>
  </si>
  <si>
    <t>CC0002135</t>
  </si>
  <si>
    <t>8100101 Waycross Regional Office Bldg</t>
  </si>
  <si>
    <t>CC0002136</t>
  </si>
  <si>
    <t>8100101 Facility Services (State/Bond)</t>
  </si>
  <si>
    <t>CC0002137</t>
  </si>
  <si>
    <t>8100101 Family Holding Lease Reimburse</t>
  </si>
  <si>
    <t>CC0002138</t>
  </si>
  <si>
    <t>8100101 Internal Services &amp; Operations</t>
  </si>
  <si>
    <t>CC0002139</t>
  </si>
  <si>
    <t>8100101 Information Technology</t>
  </si>
  <si>
    <t>CC0002140</t>
  </si>
  <si>
    <t>8100101 Information Technology - ESM</t>
  </si>
  <si>
    <t>CC0002141</t>
  </si>
  <si>
    <t>8100101 IT Infrastructure - Workforce</t>
  </si>
  <si>
    <t>CC0002142</t>
  </si>
  <si>
    <t>8100101 IT Consolidated Support</t>
  </si>
  <si>
    <t>CC0002143</t>
  </si>
  <si>
    <t>8100101 PHHS -Government Relations</t>
  </si>
  <si>
    <t>CC0002144</t>
  </si>
  <si>
    <t>8100101 Family Violence/CJCC - PHBG</t>
  </si>
  <si>
    <t>CC0002145</t>
  </si>
  <si>
    <t>8100101 Academic Public Health  PHBG</t>
  </si>
  <si>
    <t>CC0002146</t>
  </si>
  <si>
    <t>8100101 Accreditation - PHHS</t>
  </si>
  <si>
    <t>CC0002147</t>
  </si>
  <si>
    <t>8100101 GVHCP HPP</t>
  </si>
  <si>
    <t>CC0002148</t>
  </si>
  <si>
    <t>8100101 HPP/GVHCP SPLIT</t>
  </si>
  <si>
    <t>CC0002149</t>
  </si>
  <si>
    <t>8100101 GA Commission on Women</t>
  </si>
  <si>
    <t>CC0002150</t>
  </si>
  <si>
    <t>8100101 Admin Special Projects</t>
  </si>
  <si>
    <t>CC0002151</t>
  </si>
  <si>
    <t>8100101 Policy &amp; Strategic Partnership</t>
  </si>
  <si>
    <t>CC0002152</t>
  </si>
  <si>
    <t>8100101 Public Health Audit</t>
  </si>
  <si>
    <t>CC0002153</t>
  </si>
  <si>
    <t>8100101 Service Operations Admin</t>
  </si>
  <si>
    <t>CC0002154</t>
  </si>
  <si>
    <t>8100101 Bond DPH 12 2023A3</t>
  </si>
  <si>
    <t>CC0002155</t>
  </si>
  <si>
    <t>8100101 Nursing</t>
  </si>
  <si>
    <t>CC0002156</t>
  </si>
  <si>
    <t>8100101 Pharmacy</t>
  </si>
  <si>
    <t>CC0002157</t>
  </si>
  <si>
    <t>8100101 Dist. Health Athens 10</t>
  </si>
  <si>
    <t>CC0002158</t>
  </si>
  <si>
    <t>8100101 Dist. Health Rome 1-1</t>
  </si>
  <si>
    <t>CC0002159</t>
  </si>
  <si>
    <t>8101101 Dis. Health Dalton State 1-2</t>
  </si>
  <si>
    <t>CC0002160</t>
  </si>
  <si>
    <t>8100101 Dis.Health Gainsville State 2</t>
  </si>
  <si>
    <t>CC0002161</t>
  </si>
  <si>
    <t>8100101 Dis. Health Marietta 3-1</t>
  </si>
  <si>
    <t>CC0002162</t>
  </si>
  <si>
    <t>8100101 Fulton County Board of Health</t>
  </si>
  <si>
    <t>CC0002163</t>
  </si>
  <si>
    <t>8100101 District Health Clayton 3-3</t>
  </si>
  <si>
    <t>CC0002164</t>
  </si>
  <si>
    <t>8100101 Dist. Health Lawrenceville 3-4</t>
  </si>
  <si>
    <t>CC0002165</t>
  </si>
  <si>
    <t>8100101 Dist. Health Dekalb 3-5</t>
  </si>
  <si>
    <t>CC0002166</t>
  </si>
  <si>
    <t>8100101 Dis. Health Lagrange 4</t>
  </si>
  <si>
    <t>CC0002167</t>
  </si>
  <si>
    <t>8100101 Dist. Health Dublin 5-1</t>
  </si>
  <si>
    <t>CC0002168</t>
  </si>
  <si>
    <t>8100101 Dist. Health Macon 5-2</t>
  </si>
  <si>
    <t>CC0002169</t>
  </si>
  <si>
    <t>8100101 Dis. Health Augusta 6</t>
  </si>
  <si>
    <t>CC0002170</t>
  </si>
  <si>
    <t>8100101 Dist. Health Columbus 7</t>
  </si>
  <si>
    <t>CC0002171</t>
  </si>
  <si>
    <t>8100101 Dist. Health Valdosta 8-1</t>
  </si>
  <si>
    <t>CC0002172</t>
  </si>
  <si>
    <t>8100101 Dist. Health Albany 8-2</t>
  </si>
  <si>
    <t>CC0002173</t>
  </si>
  <si>
    <t>8100101 Dist. Health Coastal 9-1</t>
  </si>
  <si>
    <t>CC0002174</t>
  </si>
  <si>
    <t>8100101 Dist. Health Waycross 9-2</t>
  </si>
  <si>
    <t>CC0002175</t>
  </si>
  <si>
    <t>8100101 FCBOH Position</t>
  </si>
  <si>
    <t>CC0002176</t>
  </si>
  <si>
    <t>8100101 Administration Indirect</t>
  </si>
  <si>
    <t>CC0002177</t>
  </si>
  <si>
    <t>8100101 PH Payments to Counties</t>
  </si>
  <si>
    <t>CC0002178</t>
  </si>
  <si>
    <t>8100101 COVID-19 Health Disparities -C</t>
  </si>
  <si>
    <t>CC0002179</t>
  </si>
  <si>
    <t>8100101 Public Health Crisis Response</t>
  </si>
  <si>
    <t>CC0002180</t>
  </si>
  <si>
    <t>8100101 Admin Cares 3</t>
  </si>
  <si>
    <t>CC0002181</t>
  </si>
  <si>
    <t>8100101 GHPCO POLST REGISTRY CONTRACT</t>
  </si>
  <si>
    <t>CC0002182</t>
  </si>
  <si>
    <t>8100101 Consolidated Support</t>
  </si>
  <si>
    <t>CC0002183</t>
  </si>
  <si>
    <t>8100101 Budget Use Only</t>
  </si>
  <si>
    <t>CC0002184</t>
  </si>
  <si>
    <t>8100101 Wellness Participation Fee</t>
  </si>
  <si>
    <t>CC0002185</t>
  </si>
  <si>
    <t>8100101 Health Initiative</t>
  </si>
  <si>
    <t>CC0002186</t>
  </si>
  <si>
    <t>7006001 Ga Trauma Commission</t>
  </si>
  <si>
    <t>CC0002187</t>
  </si>
  <si>
    <t>7006001 Trauma System Development</t>
  </si>
  <si>
    <t>CC0002188</t>
  </si>
  <si>
    <t>7006001 Trauma-EMS Allocation</t>
  </si>
  <si>
    <t>CC0002189</t>
  </si>
  <si>
    <t>7006001 Trauma-OEMS/T</t>
  </si>
  <si>
    <t>CC0002190</t>
  </si>
  <si>
    <t>7006001 Trauma Centers Allocation</t>
  </si>
  <si>
    <t>CC0002191</t>
  </si>
  <si>
    <t>7006001 Fireworks Trust Funds</t>
  </si>
  <si>
    <t>CC0002192</t>
  </si>
  <si>
    <t>8100101 Ga Volunteer Healthcare-GVCHP</t>
  </si>
  <si>
    <t>CC0002193</t>
  </si>
  <si>
    <t>8100101 PH BUDGET OFFICE</t>
  </si>
  <si>
    <t>CC0002194</t>
  </si>
  <si>
    <t>8100101 Health Initiatives Prog Mgmt</t>
  </si>
  <si>
    <t>CC0002195</t>
  </si>
  <si>
    <t>8100802 Talk With Me Baby (COS)</t>
  </si>
  <si>
    <t>CC0002196</t>
  </si>
  <si>
    <t>8100802 CH Admin and Projects-Title V</t>
  </si>
  <si>
    <t>CC0002197</t>
  </si>
  <si>
    <t>8100802 Early Autism Intervention</t>
  </si>
  <si>
    <t>CC0002198</t>
  </si>
  <si>
    <t>8100802 Child Health Screening-State</t>
  </si>
  <si>
    <t>CC0002199</t>
  </si>
  <si>
    <t>8100802 CH Screening -Title V</t>
  </si>
  <si>
    <t>CC0002200</t>
  </si>
  <si>
    <t>8100802 CH Literacy PHHS</t>
  </si>
  <si>
    <t>CC0002201</t>
  </si>
  <si>
    <t>8100702 Children 1st Babies Can't Wait</t>
  </si>
  <si>
    <t>CC0002202</t>
  </si>
  <si>
    <t>8100801 Children's 1st 100% State Fund</t>
  </si>
  <si>
    <t>CC0002203</t>
  </si>
  <si>
    <t>8100802 MCH Krabbe</t>
  </si>
  <si>
    <t>CC0002204</t>
  </si>
  <si>
    <t>8100804 GA WIC Call Center</t>
  </si>
  <si>
    <t>CC0002205</t>
  </si>
  <si>
    <t>8100804 IAPDU WIC MIS</t>
  </si>
  <si>
    <t>CC0002206</t>
  </si>
  <si>
    <t>8100804 M&amp;O eWIC EBT NSA</t>
  </si>
  <si>
    <t>CC0002207</t>
  </si>
  <si>
    <t>8100804 M&amp;O eWIC MIS NSA</t>
  </si>
  <si>
    <t>CC0002208</t>
  </si>
  <si>
    <t>8100804 WIC TELEHEALTH (TUFTS) GRANT</t>
  </si>
  <si>
    <t>CC0002209</t>
  </si>
  <si>
    <t>8100802 MCH 4 Newborn Screening Disor</t>
  </si>
  <si>
    <t>CC0002210</t>
  </si>
  <si>
    <t>8100705 Oral Health - Augusta</t>
  </si>
  <si>
    <t>CC0002211</t>
  </si>
  <si>
    <t>8100705 Oral Health - Athens</t>
  </si>
  <si>
    <t>CC0002212</t>
  </si>
  <si>
    <t>8100705 GA Actions of Imp Oral Health</t>
  </si>
  <si>
    <t>CC0002213</t>
  </si>
  <si>
    <t>8100705 OH State Office</t>
  </si>
  <si>
    <t>CC0002214</t>
  </si>
  <si>
    <t>8100705 GA ORAL DISEASE PREVEN PROGRAM</t>
  </si>
  <si>
    <t>CC0002215</t>
  </si>
  <si>
    <t>8100705 Oral Health Title V</t>
  </si>
  <si>
    <t>CC0002216</t>
  </si>
  <si>
    <t>8100705 OH/MCHBG 70/30 Split</t>
  </si>
  <si>
    <t>CC0002217</t>
  </si>
  <si>
    <t>8100302 STROKE HYPER - GIA PHBG</t>
  </si>
  <si>
    <t>CC0002218</t>
  </si>
  <si>
    <t>8100204 CARDIOVASCULAR HEART DISEASE</t>
  </si>
  <si>
    <t>CC0002219</t>
  </si>
  <si>
    <t>8100704 Genetics/Sickle Cell/Hearing</t>
  </si>
  <si>
    <t>CC0002220</t>
  </si>
  <si>
    <t>8100704 GPHL SCID TESTING</t>
  </si>
  <si>
    <t>CC0002221</t>
  </si>
  <si>
    <t>8100802 UNVRSL NEWBORN HEARING SCREEN</t>
  </si>
  <si>
    <t>CC0002222</t>
  </si>
  <si>
    <t>NONE01 NEWBORN SCREENING FEES EPID PR</t>
  </si>
  <si>
    <t>CC0002223</t>
  </si>
  <si>
    <t>8100803 FY22 Newborn Screening Krabbe</t>
  </si>
  <si>
    <t>CC0002224</t>
  </si>
  <si>
    <t>8100707 TERTIARY M&amp;I CARE</t>
  </si>
  <si>
    <t>CC0002225</t>
  </si>
  <si>
    <t>8100903 STD- STATE MATCH</t>
  </si>
  <si>
    <t>CC0002226</t>
  </si>
  <si>
    <t>8100903 STD - AUGUSTA</t>
  </si>
  <si>
    <t>CC0002227</t>
  </si>
  <si>
    <t>8100903 STD-COLUMBUS</t>
  </si>
  <si>
    <t>CC0002228</t>
  </si>
  <si>
    <t>8100903 STD COVID Supplemental Funds</t>
  </si>
  <si>
    <t>CC0002229</t>
  </si>
  <si>
    <t>8100903 STD - STATE</t>
  </si>
  <si>
    <t>CC0002230</t>
  </si>
  <si>
    <t>8100903 STD Revenue Contract PACER</t>
  </si>
  <si>
    <t>CC0002231</t>
  </si>
  <si>
    <t>8100903 STD - FULTON</t>
  </si>
  <si>
    <t>CC0002232</t>
  </si>
  <si>
    <t>8100903 STD - DEKALB</t>
  </si>
  <si>
    <t>CC0002233</t>
  </si>
  <si>
    <t>8100903 STD-MACON</t>
  </si>
  <si>
    <t>CC0002234</t>
  </si>
  <si>
    <t>8100203 High Risk Pregnancy</t>
  </si>
  <si>
    <t>CC0002235</t>
  </si>
  <si>
    <t>8100203 Rural Maternal Health ¿ Pilot</t>
  </si>
  <si>
    <t>CC0002236</t>
  </si>
  <si>
    <t>8100903 STD - VALDOSTA</t>
  </si>
  <si>
    <t>CC0002237</t>
  </si>
  <si>
    <t>8100903 STD - ALBANY</t>
  </si>
  <si>
    <t>CC0002238</t>
  </si>
  <si>
    <t>8100903 STD - SAVANNAH</t>
  </si>
  <si>
    <t>CC0002239</t>
  </si>
  <si>
    <t>8100203 FP Maternal Mortality</t>
  </si>
  <si>
    <t>CC0002240</t>
  </si>
  <si>
    <t>8100203 Family Planning LARC</t>
  </si>
  <si>
    <t>CC0002241</t>
  </si>
  <si>
    <t>8100706 AIM Revenue Contract</t>
  </si>
  <si>
    <t>CC0002242</t>
  </si>
  <si>
    <t>8100706 Maternal Home Visiting</t>
  </si>
  <si>
    <t>CC0002243</t>
  </si>
  <si>
    <t>8100203 FAMILY PLANNING STATE MATCH</t>
  </si>
  <si>
    <t>CC0002244</t>
  </si>
  <si>
    <t>8100203 PREVENTING MATERNAL DEATHS</t>
  </si>
  <si>
    <t>CC0002245</t>
  </si>
  <si>
    <t>8100203 Maternal Mortality Review Comm</t>
  </si>
  <si>
    <t>CC0002246</t>
  </si>
  <si>
    <t>8100203 Feminine Hygiene</t>
  </si>
  <si>
    <t>CC0002247</t>
  </si>
  <si>
    <t>8100203 FAMILY PLANNING TANF</t>
  </si>
  <si>
    <t>CC0002248</t>
  </si>
  <si>
    <t>8100203 TANF/BCCP 50/50 Split</t>
  </si>
  <si>
    <t>CC0002249</t>
  </si>
  <si>
    <t>8100203 Maternal Mental Health</t>
  </si>
  <si>
    <t>CC0002250</t>
  </si>
  <si>
    <t>8100706 Levels of Care</t>
  </si>
  <si>
    <t>CC0002251</t>
  </si>
  <si>
    <t>8100203 Echocardiograms Pregnancy</t>
  </si>
  <si>
    <t>CC0002252</t>
  </si>
  <si>
    <t>8100204 FY18 Autism Spectrum Disorder</t>
  </si>
  <si>
    <t>CC0002253</t>
  </si>
  <si>
    <t>8100204 FY2018 Sickle Cell</t>
  </si>
  <si>
    <t>CC0002254</t>
  </si>
  <si>
    <t>8100501 GA Zika Infant Surveillance</t>
  </si>
  <si>
    <t>CC0002255</t>
  </si>
  <si>
    <t>8100804 WIC OFFICE OF INSPECTOR GENERA</t>
  </si>
  <si>
    <t>CC0002256</t>
  </si>
  <si>
    <t>8100804 WIC ARPA MODERNIZATION GRANT</t>
  </si>
  <si>
    <t>CC0002257</t>
  </si>
  <si>
    <t>8100804 WIC PROGRAM INTEGRITY AND STRA</t>
  </si>
  <si>
    <t>CC0002258</t>
  </si>
  <si>
    <t>8100804 WIC SFMNP ARPA</t>
  </si>
  <si>
    <t>CC0002259</t>
  </si>
  <si>
    <t>8100804 WIC Contracts</t>
  </si>
  <si>
    <t>CC0002260</t>
  </si>
  <si>
    <t>8100804 PH-WIC Food Cost</t>
  </si>
  <si>
    <t>CC0002261</t>
  </si>
  <si>
    <t>8100804 WIC GIA 009-Breast Feeding</t>
  </si>
  <si>
    <t>CC0002262</t>
  </si>
  <si>
    <t>8100804 WIC GIA 007-Nutrition Ed.</t>
  </si>
  <si>
    <t>CC0002263</t>
  </si>
  <si>
    <t>8100804 WIC FOOD REBATE</t>
  </si>
  <si>
    <t>CC0002264</t>
  </si>
  <si>
    <t>8100804 WIC Spend Forward</t>
  </si>
  <si>
    <t>CC0002265</t>
  </si>
  <si>
    <t>8100804 WIC Breastfeeding Peer Con</t>
  </si>
  <si>
    <t>CC0002266</t>
  </si>
  <si>
    <t>8100804 WIC DIRECTORS OFFICE</t>
  </si>
  <si>
    <t>CC0002267</t>
  </si>
  <si>
    <t>8100804 GEORGIA WIC CONFERENCE 2016</t>
  </si>
  <si>
    <t>CC0002268</t>
  </si>
  <si>
    <t>8100706 WIC Dietetic Internship</t>
  </si>
  <si>
    <t>CC0002269</t>
  </si>
  <si>
    <t>8100804 WIC eFMNP ARPA</t>
  </si>
  <si>
    <t>CC0002270</t>
  </si>
  <si>
    <t>8100804 FMNP Admin</t>
  </si>
  <si>
    <t>CC0002271</t>
  </si>
  <si>
    <t>8100804 FMNP FOOD</t>
  </si>
  <si>
    <t>CC0002272</t>
  </si>
  <si>
    <t>8100804 WIC Farmers Market Food Admin</t>
  </si>
  <si>
    <t>CC0002273</t>
  </si>
  <si>
    <t>8100804 WIC PROGRAM ADMINISTRATION</t>
  </si>
  <si>
    <t>CC0002274</t>
  </si>
  <si>
    <t>8100804 WIC MANAGEMENT INFOR SYSTEMS</t>
  </si>
  <si>
    <t>CC0002275</t>
  </si>
  <si>
    <t>8100804 WIC PROGRAM OPERATIONS</t>
  </si>
  <si>
    <t>CC0002276</t>
  </si>
  <si>
    <t>8100804 WIC-VENDOR MANAGEMENT</t>
  </si>
  <si>
    <t>CC0002277</t>
  </si>
  <si>
    <t>8100804 WIC GIA 643- Admin Direct</t>
  </si>
  <si>
    <t>CC0002278</t>
  </si>
  <si>
    <t>8100804 WIC Sr Farmers Mkt Admin</t>
  </si>
  <si>
    <t>CC0002279</t>
  </si>
  <si>
    <t>8100804 WIC Sr Farmers Mkt Food</t>
  </si>
  <si>
    <t>CC0002280</t>
  </si>
  <si>
    <t>8100804 WIC GIA 301-Personal Services</t>
  </si>
  <si>
    <t>CC0002281</t>
  </si>
  <si>
    <t>8100804 WIC INFRASTRUCTURE</t>
  </si>
  <si>
    <t>CC0002282</t>
  </si>
  <si>
    <t>8100804 WIC Breastfeeding</t>
  </si>
  <si>
    <t>CC0002283</t>
  </si>
  <si>
    <t>8100804 WIC Dietetic Internship Suppor</t>
  </si>
  <si>
    <t>CC0002284</t>
  </si>
  <si>
    <t>8100804 WIC Nutrition Education</t>
  </si>
  <si>
    <t>CC0002285</t>
  </si>
  <si>
    <t>8100501 COVID HCP VE</t>
  </si>
  <si>
    <t>CC0002286</t>
  </si>
  <si>
    <t>8101101 DHS ESS MOU</t>
  </si>
  <si>
    <t>CC0002287</t>
  </si>
  <si>
    <t>8101101 Telehealth Infrastructure</t>
  </si>
  <si>
    <t>CC0002288</t>
  </si>
  <si>
    <t>8101101 Nurse Data Summary</t>
  </si>
  <si>
    <t>CC0002289</t>
  </si>
  <si>
    <t>8101101 PH Grants to Counties Lab Svs</t>
  </si>
  <si>
    <t>CC0002290</t>
  </si>
  <si>
    <t>8101101 Emergency Response</t>
  </si>
  <si>
    <t>CC0002291</t>
  </si>
  <si>
    <t>8101101 PHER to COVID-19</t>
  </si>
  <si>
    <t>CC0002292</t>
  </si>
  <si>
    <t>8100703 CHSCH Title V</t>
  </si>
  <si>
    <t>CC0002293</t>
  </si>
  <si>
    <t>8100706 Maternal Mortality -HV Pilot</t>
  </si>
  <si>
    <t>CC0002294</t>
  </si>
  <si>
    <t>8100703 MIECHV</t>
  </si>
  <si>
    <t>CC0002295</t>
  </si>
  <si>
    <t>8100703 MIECHV AMERICAN RESCUE PLN ACT</t>
  </si>
  <si>
    <t>CC0002296</t>
  </si>
  <si>
    <t>8100703 Home Visiting ¿ Title V</t>
  </si>
  <si>
    <t>CC0002297</t>
  </si>
  <si>
    <t>8100802 Family&amp;Community HVP Match</t>
  </si>
  <si>
    <t>CC0002298</t>
  </si>
  <si>
    <t>8100703 CHILDREN.S MEDICAL SERVICES</t>
  </si>
  <si>
    <t>CC0002299</t>
  </si>
  <si>
    <t>8100703 Children's 1st</t>
  </si>
  <si>
    <t>CC0002300</t>
  </si>
  <si>
    <t>8100703 C1ST-FIRST CARE State /Title V</t>
  </si>
  <si>
    <t>CC0002301</t>
  </si>
  <si>
    <t>8100703 CHILDREN.S TRUST FUND</t>
  </si>
  <si>
    <t>CC0002302</t>
  </si>
  <si>
    <t>8100703 SNAPP CCBOH REV CONTRACT</t>
  </si>
  <si>
    <t>CC0002303</t>
  </si>
  <si>
    <t>8100703 Emory Autism</t>
  </si>
  <si>
    <t>CC0002304</t>
  </si>
  <si>
    <t>8100703 Healthy Start Initiative</t>
  </si>
  <si>
    <t>CC0002305</t>
  </si>
  <si>
    <t>8100703 Healthy Start /MIECHV Split</t>
  </si>
  <si>
    <t>CC0002306</t>
  </si>
  <si>
    <t>8100401 EMS-GDOT GEMSIS</t>
  </si>
  <si>
    <t>CC0002307</t>
  </si>
  <si>
    <t>8100401 EMS-Enhance GEMSIS</t>
  </si>
  <si>
    <t>CC0002308</t>
  </si>
  <si>
    <t>8100401 HPP STATE MATCH</t>
  </si>
  <si>
    <t>CC0002309</t>
  </si>
  <si>
    <t>8100401 EMS License Late Fees</t>
  </si>
  <si>
    <t>CC0002310</t>
  </si>
  <si>
    <t>8100401 EMERGENCY HEALTH-STATE</t>
  </si>
  <si>
    <t>CC0002311</t>
  </si>
  <si>
    <t>8100403 PH PREP &amp; RESPONSE - BT</t>
  </si>
  <si>
    <t>CC0002312</t>
  </si>
  <si>
    <t>8100403 PH PREP &amp; RESPONSE-BT-SNS</t>
  </si>
  <si>
    <t>CC0002313</t>
  </si>
  <si>
    <t>8100403 Georgia Overdose Prevention</t>
  </si>
  <si>
    <t>CC0002314</t>
  </si>
  <si>
    <t>8100403 Georgia Overdose Surveillance</t>
  </si>
  <si>
    <t>CC0002315</t>
  </si>
  <si>
    <t>8100403 Georgia Overdose-GPHL Surveill</t>
  </si>
  <si>
    <t>CC0002316</t>
  </si>
  <si>
    <t>8100401 EMSC PARTNERSHIP</t>
  </si>
  <si>
    <t>CC0002317</t>
  </si>
  <si>
    <t>8100403 COVID 19 Crisis Response</t>
  </si>
  <si>
    <t>CC0002318</t>
  </si>
  <si>
    <t>8100403 HPP Ebola Preparedness and Res</t>
  </si>
  <si>
    <t>CC0002319</t>
  </si>
  <si>
    <t>8100403 CT LAB PHEP</t>
  </si>
  <si>
    <t>CC0002320</t>
  </si>
  <si>
    <t>8100401 McKinsey Settlement 3rd Party</t>
  </si>
  <si>
    <t>CC0002321</t>
  </si>
  <si>
    <t>8100403 75/25 PHEP HPP</t>
  </si>
  <si>
    <t>CC0002322</t>
  </si>
  <si>
    <t>8100403 EPR Alignment</t>
  </si>
  <si>
    <t>CC0002323</t>
  </si>
  <si>
    <t>8100403 Level 1-2 LRNC</t>
  </si>
  <si>
    <t>CC0002324</t>
  </si>
  <si>
    <t>8100404 TRAUMA-STATE FUNDS</t>
  </si>
  <si>
    <t>CC0002325</t>
  </si>
  <si>
    <t>8100403 EMERG PREPARE-BIOTERROR-EMS</t>
  </si>
  <si>
    <t>CC0002326</t>
  </si>
  <si>
    <t>8100403 PHEP Admin Capabilities</t>
  </si>
  <si>
    <t>CC0002327</t>
  </si>
  <si>
    <t>8100403 PHEP_GEMA</t>
  </si>
  <si>
    <t>CC0002328</t>
  </si>
  <si>
    <t>8100403 PHEP/OD2A SPLIT</t>
  </si>
  <si>
    <t>CC0002329</t>
  </si>
  <si>
    <t>8100403 MRC- State, Territory Next Gen</t>
  </si>
  <si>
    <t>CC0002330</t>
  </si>
  <si>
    <t>8100403 Healthcare PreparednessCOVID19</t>
  </si>
  <si>
    <t>CC0002331</t>
  </si>
  <si>
    <t>8100403 HOSPITAL BT-ADMINISTRATION</t>
  </si>
  <si>
    <t>CC0002332</t>
  </si>
  <si>
    <t>8100403 HOSPITAL BT-SURGE CAPACITY</t>
  </si>
  <si>
    <t>CC0002333</t>
  </si>
  <si>
    <t>8100403 HPP Admin Capabilities</t>
  </si>
  <si>
    <t>CC0002334</t>
  </si>
  <si>
    <t>8100403 PHCR PH Workforce</t>
  </si>
  <si>
    <t>CC0002335</t>
  </si>
  <si>
    <t>8100403 PHCR PH Workforce  GIA 732</t>
  </si>
  <si>
    <t>CC0002336</t>
  </si>
  <si>
    <t>8100403 PHCR PH Workforce  GIA 733</t>
  </si>
  <si>
    <t>CC0002337</t>
  </si>
  <si>
    <t>8100403 Fulton County OD2A</t>
  </si>
  <si>
    <t>CC0002338</t>
  </si>
  <si>
    <t>8100403 GA HPP COVID</t>
  </si>
  <si>
    <t>CC0002339</t>
  </si>
  <si>
    <t>8100403 BT LAB PHEP</t>
  </si>
  <si>
    <t>CC0002340</t>
  </si>
  <si>
    <t>8100403 APHL LAB REVENUE</t>
  </si>
  <si>
    <t>CC0002341</t>
  </si>
  <si>
    <t>8100403 Georgia Overdose Data Action</t>
  </si>
  <si>
    <t>CC0002342</t>
  </si>
  <si>
    <t>8100403 HPP Ebola Prep and Resp Act</t>
  </si>
  <si>
    <t>CC0002343</t>
  </si>
  <si>
    <t>8100403 LAB Bio Watch Homeland Securit</t>
  </si>
  <si>
    <t>CC0002344</t>
  </si>
  <si>
    <t>8100403 HPP Ebola Preparedness Activit</t>
  </si>
  <si>
    <t>CC0002345</t>
  </si>
  <si>
    <t>8100905 REFUGEE PRO ( EPIDEMIOLOGY)</t>
  </si>
  <si>
    <t>CC0002346</t>
  </si>
  <si>
    <t>8100905 Primary Health Care</t>
  </si>
  <si>
    <t>CC0002347</t>
  </si>
  <si>
    <t>8100905 RMA-Admin</t>
  </si>
  <si>
    <t>CC0002348</t>
  </si>
  <si>
    <t>8100905 REFUGEE PRIMARY HEALTH</t>
  </si>
  <si>
    <t>CC0002349</t>
  </si>
  <si>
    <t>8100905 RMA ADMIN</t>
  </si>
  <si>
    <t>CC0002350</t>
  </si>
  <si>
    <t>8100501 ELC Schools COVID SCHLC6</t>
  </si>
  <si>
    <t>CC0002351</t>
  </si>
  <si>
    <t>8100501 ELC COVID 19  PT 2</t>
  </si>
  <si>
    <t>CC0002352</t>
  </si>
  <si>
    <t>8100501 ELC COVID Cares 3 Firstline</t>
  </si>
  <si>
    <t>CC0002353</t>
  </si>
  <si>
    <t>8100502 ELC COVID Cares Lab PT 2</t>
  </si>
  <si>
    <t>CC0002354</t>
  </si>
  <si>
    <t>8100502 ELC CARES 3 VACCINE ADMIN</t>
  </si>
  <si>
    <t>CC0002355</t>
  </si>
  <si>
    <t>8100502 Lab ELC Cares 3</t>
  </si>
  <si>
    <t>CC0002356</t>
  </si>
  <si>
    <t>8100905 REFUGEE MEDICAL ASSISTANT</t>
  </si>
  <si>
    <t>CC0002357</t>
  </si>
  <si>
    <t>8100905 RH Mental Health Services</t>
  </si>
  <si>
    <t>CC0002358</t>
  </si>
  <si>
    <t>8100403 PHCR: Monkeypox</t>
  </si>
  <si>
    <t>CC0002359</t>
  </si>
  <si>
    <t>8100501 Travelers Health (Global)</t>
  </si>
  <si>
    <t>CC0002360</t>
  </si>
  <si>
    <t>8100502 ELC Cares Pt 1 LAB</t>
  </si>
  <si>
    <t>CC0002361</t>
  </si>
  <si>
    <t>8100501 ELC COVID 19 Prev and Control</t>
  </si>
  <si>
    <t>CC0002362</t>
  </si>
  <si>
    <t>8100501 EPIDEMIOLOGY</t>
  </si>
  <si>
    <t>CC0002363</t>
  </si>
  <si>
    <t>8100501 PH Prev Diab &amp; Heart CAT B</t>
  </si>
  <si>
    <t>CC0002364</t>
  </si>
  <si>
    <t>8100501 EPIDEMIOLOGY &amp; LAB SURV.</t>
  </si>
  <si>
    <t>CC0002365</t>
  </si>
  <si>
    <t>8100501 Emerging Infections-PPACA</t>
  </si>
  <si>
    <t>CC0002366</t>
  </si>
  <si>
    <t>8100501 EMERGING INFECTIONS PROGRAM</t>
  </si>
  <si>
    <t>CC0002367</t>
  </si>
  <si>
    <t>8100501 ELC ACA HAI</t>
  </si>
  <si>
    <t>CC0002368</t>
  </si>
  <si>
    <t>8100501 HIV AIDS Surveillence</t>
  </si>
  <si>
    <t>CC0002369</t>
  </si>
  <si>
    <t>8100501 GA Medical Monitoring Project</t>
  </si>
  <si>
    <t>CC0002370</t>
  </si>
  <si>
    <t>8100501 Natl. HIV Behavioral Surv.</t>
  </si>
  <si>
    <t>CC0002371</t>
  </si>
  <si>
    <t>8100501 ELC Ebola Supplement</t>
  </si>
  <si>
    <t>CC0002372</t>
  </si>
  <si>
    <t>8100501 PREG RSK ASSESS MONITORING SYS</t>
  </si>
  <si>
    <t>CC0002373</t>
  </si>
  <si>
    <t>8100501 NATIONAL VIOLENT DEATH REPORT</t>
  </si>
  <si>
    <t>CC0002374</t>
  </si>
  <si>
    <t>8100501 EIP COVID-19</t>
  </si>
  <si>
    <t>CC0002375</t>
  </si>
  <si>
    <t>8100501 GA COVERDELL ACUTE STROKE REG</t>
  </si>
  <si>
    <t>CC0002376</t>
  </si>
  <si>
    <t>8100501 Occupational Hlth &amp; Safety Sur</t>
  </si>
  <si>
    <t>CC0002377</t>
  </si>
  <si>
    <t>8100501 EHDI</t>
  </si>
  <si>
    <t>CC0002378</t>
  </si>
  <si>
    <t>8100501 TB State Funds in EPI</t>
  </si>
  <si>
    <t>CC0002379</t>
  </si>
  <si>
    <t>8100501 GEORGIA HEALTH COMM-BRFSS</t>
  </si>
  <si>
    <t>CC0002380</t>
  </si>
  <si>
    <t>8100501 MOU w/ Alzheimer.s Assoc</t>
  </si>
  <si>
    <t>CC0002381</t>
  </si>
  <si>
    <t>8100501 BRFSS-Revenue contract w NACDD</t>
  </si>
  <si>
    <t>CC0002382</t>
  </si>
  <si>
    <t>8100502 Ovarian Cancer Study REVCON-TN</t>
  </si>
  <si>
    <t>CC0002383</t>
  </si>
  <si>
    <t>8100501 Alzheimer's Registry</t>
  </si>
  <si>
    <t>CC0002384</t>
  </si>
  <si>
    <t>8100501 ELC Core - 2PT</t>
  </si>
  <si>
    <t>CC0002385</t>
  </si>
  <si>
    <t>8100501 Monitor Hlth Rsk Behav YRBS</t>
  </si>
  <si>
    <t>CC0002386</t>
  </si>
  <si>
    <t>8100501 EPI CANCER/GAVDRS SPLIT</t>
  </si>
  <si>
    <t>CC0002387</t>
  </si>
  <si>
    <t>8100501 Hepatitis C</t>
  </si>
  <si>
    <t>CC0002388</t>
  </si>
  <si>
    <t>8100501 FASTER- EPI</t>
  </si>
  <si>
    <t>CC0002389</t>
  </si>
  <si>
    <t>8100501 EPI SPLIT FASTER/GAVDRS</t>
  </si>
  <si>
    <t>CC0002390</t>
  </si>
  <si>
    <t>8100501 CSTE PRAMS COVID</t>
  </si>
  <si>
    <t>CC0002391</t>
  </si>
  <si>
    <t>8100501 PRESCRIPTION DRUG MONITORING</t>
  </si>
  <si>
    <t>CC0002392</t>
  </si>
  <si>
    <t>8100501 CHRONIC/EPI SPLIT</t>
  </si>
  <si>
    <t>CC0002393</t>
  </si>
  <si>
    <t>8100501 OD2/PDMP SPLIT</t>
  </si>
  <si>
    <t>CC0002394</t>
  </si>
  <si>
    <t>8100501 EIP 2017 NON-PPHF</t>
  </si>
  <si>
    <t>CC0002395</t>
  </si>
  <si>
    <t>8100501 Surveillance Pgm of the Future</t>
  </si>
  <si>
    <t>CC0002396</t>
  </si>
  <si>
    <t>8100501 ELC Disaster Relief Env Hlth</t>
  </si>
  <si>
    <t>CC0002397</t>
  </si>
  <si>
    <t>8100601 VFC COVID 20NH23IP922578C6</t>
  </si>
  <si>
    <t>CC0002398</t>
  </si>
  <si>
    <t>8100501 Sickle Cell Data Collection Pr</t>
  </si>
  <si>
    <t>CC0002399</t>
  </si>
  <si>
    <t>8100501 EIP Monkey Pox Study -</t>
  </si>
  <si>
    <t>CC0002400</t>
  </si>
  <si>
    <t>8100601 COVID19 Vaccine Preparedness</t>
  </si>
  <si>
    <t>CC0002401</t>
  </si>
  <si>
    <t>8100601 VFC COVID 20NH23IP922578C5</t>
  </si>
  <si>
    <t>CC0002402</t>
  </si>
  <si>
    <t>8100601 VFC/Covid Salary Split 90/10</t>
  </si>
  <si>
    <t>CC0002403</t>
  </si>
  <si>
    <t>8100601 IMMUNIZATION &amp; VFC GRANT</t>
  </si>
  <si>
    <t>CC0002404</t>
  </si>
  <si>
    <t>8100601 IMMUN EP 20/80 Split</t>
  </si>
  <si>
    <t>CC0002405</t>
  </si>
  <si>
    <t>8100601 Immunization COVID SUPPLEMENT</t>
  </si>
  <si>
    <t>CC0002406</t>
  </si>
  <si>
    <t>8100601 IMMUNIZATION PHBG</t>
  </si>
  <si>
    <t>CC0002407</t>
  </si>
  <si>
    <t>8100601 Immun. Vaccines-CMOs</t>
  </si>
  <si>
    <t>CC0002408</t>
  </si>
  <si>
    <t>8100601 Immunization State No Match</t>
  </si>
  <si>
    <t>CC0002409</t>
  </si>
  <si>
    <t>8100601 Immunization-Vaccines Admin.</t>
  </si>
  <si>
    <t>CC0002410</t>
  </si>
  <si>
    <t>8100501 Medical Monitoring Project</t>
  </si>
  <si>
    <t>CC0002411</t>
  </si>
  <si>
    <t>8100501 EMORY GOAL Contract</t>
  </si>
  <si>
    <t>CC0002412</t>
  </si>
  <si>
    <t>8100601 HHS Bridge Access</t>
  </si>
  <si>
    <t>CC0002413</t>
  </si>
  <si>
    <t>8100601 Vaccine Confidence</t>
  </si>
  <si>
    <t>CC0002414</t>
  </si>
  <si>
    <t>8100601 IMMUNIZATION STIMULUS</t>
  </si>
  <si>
    <t>CC0002415</t>
  </si>
  <si>
    <t>8100501 Behavioral Risk Factor Surv</t>
  </si>
  <si>
    <t>CC0002416</t>
  </si>
  <si>
    <t>8100601 VFC Covid IIS Supplement</t>
  </si>
  <si>
    <t>CC0002417</t>
  </si>
  <si>
    <t>8100501 COVID-VE</t>
  </si>
  <si>
    <t>CC0002418</t>
  </si>
  <si>
    <t>8100601 Prevention &amp; Public Health Fun</t>
  </si>
  <si>
    <t>CC0002419</t>
  </si>
  <si>
    <t>8100601 IMMU EPI 85/15 SPLIT</t>
  </si>
  <si>
    <t>CC0002420</t>
  </si>
  <si>
    <t>8100502 Strengthening  PHL PREP</t>
  </si>
  <si>
    <t>CC0002421</t>
  </si>
  <si>
    <t>8100502 PROJECT E:AMD SEQUENCING</t>
  </si>
  <si>
    <t>CC0002422</t>
  </si>
  <si>
    <t>8100502 ELC COVID 19 Pt 2 LAB</t>
  </si>
  <si>
    <t>CC0002423</t>
  </si>
  <si>
    <t>8100904 COMMUNITY TB PROG</t>
  </si>
  <si>
    <t>CC0002424</t>
  </si>
  <si>
    <t>8100904 TUBERCULOSIS CONTROL</t>
  </si>
  <si>
    <t>CC0002425</t>
  </si>
  <si>
    <t>8100904 TB EMERG SUPPLEMENTAL</t>
  </si>
  <si>
    <t>CC0002426</t>
  </si>
  <si>
    <t>8100904 TB NURSE.S TRAINING</t>
  </si>
  <si>
    <t>CC0002427</t>
  </si>
  <si>
    <t>8100904 TB CONTROL LAB</t>
  </si>
  <si>
    <t>CC0002428</t>
  </si>
  <si>
    <t>8100501 FY22 GA BRFSS -COVID</t>
  </si>
  <si>
    <t>CC0002429</t>
  </si>
  <si>
    <t>8100501 EPI Monkey Pox VE Evaluation</t>
  </si>
  <si>
    <t>CC0002430</t>
  </si>
  <si>
    <t>8100501 (GA-PPILL) Surveillance</t>
  </si>
  <si>
    <t>CC0002431</t>
  </si>
  <si>
    <t>8100703 HB1 Implementation Funds</t>
  </si>
  <si>
    <t>CC0002432</t>
  </si>
  <si>
    <t>8100501 GEORGIA SSDI</t>
  </si>
  <si>
    <t>CC0002433</t>
  </si>
  <si>
    <t>8100802 4054925011</t>
  </si>
  <si>
    <t>CC0002434</t>
  </si>
  <si>
    <t>8100802 Maternal &amp; Child Health-Mgmt</t>
  </si>
  <si>
    <t>CC0002435</t>
  </si>
  <si>
    <t>8100802 Maternal &amp; Child Health-State</t>
  </si>
  <si>
    <t>CC0002436</t>
  </si>
  <si>
    <t>8100802 MCH State/WIC Split</t>
  </si>
  <si>
    <t>CC0002437</t>
  </si>
  <si>
    <t>8100501 EIP Project W: SET-NET</t>
  </si>
  <si>
    <t>CC0002438</t>
  </si>
  <si>
    <t>8100501 EIP Project O: VPD</t>
  </si>
  <si>
    <t>CC0002439</t>
  </si>
  <si>
    <t>8100501 EIP Project F; NWSS</t>
  </si>
  <si>
    <t>CC0002440</t>
  </si>
  <si>
    <t>8100501 ELC Detection &amp; Mitigation</t>
  </si>
  <si>
    <t>CC0002441</t>
  </si>
  <si>
    <t>8100501 ELC Homeless Service</t>
  </si>
  <si>
    <t>CC0002442</t>
  </si>
  <si>
    <t>8100501 ELC SHARP - SHRPC6</t>
  </si>
  <si>
    <t>CC0002443</t>
  </si>
  <si>
    <t>8100501 ELC Nursing Home &amp; Long-Term</t>
  </si>
  <si>
    <t>CC0002444</t>
  </si>
  <si>
    <t>8100501 ELC Nursing Home &amp; Long-Term - NH &amp; LTC</t>
  </si>
  <si>
    <t>CC0002445</t>
  </si>
  <si>
    <t>8100501 ELC Travelers Health Year 2</t>
  </si>
  <si>
    <t>CC0002446</t>
  </si>
  <si>
    <t>8100501 ELC Data Modernization</t>
  </si>
  <si>
    <t>CC0002447</t>
  </si>
  <si>
    <t>8100502 EIP Project F; NWSS LAB</t>
  </si>
  <si>
    <t>CC0002448</t>
  </si>
  <si>
    <t>8100502 ELC SHARP - SHRPC6- Laboratory</t>
  </si>
  <si>
    <t>CC0002449</t>
  </si>
  <si>
    <t>8100704 GENETIC SICKLE CELL FH MGMT</t>
  </si>
  <si>
    <t>CC0002450</t>
  </si>
  <si>
    <t>8100502 Lab EIP Monkey Pox Study</t>
  </si>
  <si>
    <t>CC0002451</t>
  </si>
  <si>
    <t>8100802 Infant Mortality - Title V</t>
  </si>
  <si>
    <t>CC0002452</t>
  </si>
  <si>
    <t>8100802 MCH Strategy</t>
  </si>
  <si>
    <t>CC0002453</t>
  </si>
  <si>
    <t>8100802 MCH EPI (AMCHP)</t>
  </si>
  <si>
    <t>CC0002454</t>
  </si>
  <si>
    <t>8100501 Vaccine Task Force (VTF)</t>
  </si>
  <si>
    <t>CC0002455</t>
  </si>
  <si>
    <t>8100501 Workers Safety and Health -WSH</t>
  </si>
  <si>
    <t>CC0002456</t>
  </si>
  <si>
    <t>8100203 Nurse Peer Assistance Program</t>
  </si>
  <si>
    <t>CC0002457</t>
  </si>
  <si>
    <t>8100204 SNAP-Ed Program</t>
  </si>
  <si>
    <t>CC0002458</t>
  </si>
  <si>
    <t>8100204 Community Health Workers -GCCR</t>
  </si>
  <si>
    <t>CC0002459</t>
  </si>
  <si>
    <t>8100706 Perinatal/Matern Hlth Title V</t>
  </si>
  <si>
    <t>CC0002460</t>
  </si>
  <si>
    <t>8100706 BF Friendly Hospitals &amp; Busine</t>
  </si>
  <si>
    <t>CC0002461</t>
  </si>
  <si>
    <t>8100201 RAPE PREVENTION &amp; EDUCATION</t>
  </si>
  <si>
    <t>CC0002462</t>
  </si>
  <si>
    <t>8100706 March of Dimes Foundation</t>
  </si>
  <si>
    <t>CC0002463</t>
  </si>
  <si>
    <t>8100706 Perinatal Healthcare GA Founda</t>
  </si>
  <si>
    <t>CC0002464</t>
  </si>
  <si>
    <t>8100706 Perinatal Quality Collaborativ</t>
  </si>
  <si>
    <t>CC0002465</t>
  </si>
  <si>
    <t>8100204 Improv Health of GA - Diabetes</t>
  </si>
  <si>
    <t>CC0002466</t>
  </si>
  <si>
    <t>8100204 Improv Health of GA - Heart</t>
  </si>
  <si>
    <t>CC0002467</t>
  </si>
  <si>
    <t>8100204 Georgia Cardiovascular Health</t>
  </si>
  <si>
    <t>CC0002468</t>
  </si>
  <si>
    <t>8100204 The Task Force For Global Heal</t>
  </si>
  <si>
    <t>CC0002469</t>
  </si>
  <si>
    <t>8100204 ADULT HEALTH STATE</t>
  </si>
  <si>
    <t>CC0002470</t>
  </si>
  <si>
    <t>8100204 Health Equity-Diabetes</t>
  </si>
  <si>
    <t>CC0002471</t>
  </si>
  <si>
    <t>8100204 BLINDNESS PREVENTTION</t>
  </si>
  <si>
    <t>CC0002472</t>
  </si>
  <si>
    <t>8100204 GA. TOBACCO CONTROL PROGRAM</t>
  </si>
  <si>
    <t>CC0002473</t>
  </si>
  <si>
    <t>8100204 Tobacco Ctrl Prgm Supp Ext</t>
  </si>
  <si>
    <t>CC0002474</t>
  </si>
  <si>
    <t>8100204 Tobacco Ctrl Prgm</t>
  </si>
  <si>
    <t>CC0002475</t>
  </si>
  <si>
    <t>8100204 ASTHMA PREVENTTION &amp; CONTROL</t>
  </si>
  <si>
    <t>CC0002476</t>
  </si>
  <si>
    <t>8100204 Cardiac Registry</t>
  </si>
  <si>
    <t>CC0002477</t>
  </si>
  <si>
    <t>8100204 Diabetes Coordinator</t>
  </si>
  <si>
    <t>CC0002478</t>
  </si>
  <si>
    <t>8100501 COVID Project W</t>
  </si>
  <si>
    <t>CC0002479</t>
  </si>
  <si>
    <t>8100501 COVID TELEHEALTH</t>
  </si>
  <si>
    <t>CC0002480</t>
  </si>
  <si>
    <t>8100501 ELC CORE Covid-19</t>
  </si>
  <si>
    <t>CC0002481</t>
  </si>
  <si>
    <t>8101001 Track 2 Development Base</t>
  </si>
  <si>
    <t>CC0002482</t>
  </si>
  <si>
    <t>8101001 Track 2 Training/Staff Dev.</t>
  </si>
  <si>
    <t>CC0002483</t>
  </si>
  <si>
    <t>8101001 Track 2 Capacity Building</t>
  </si>
  <si>
    <t>CC0002484</t>
  </si>
  <si>
    <t>8101001 Track 2 Capacity Salary 10%</t>
  </si>
  <si>
    <t>CC0002485</t>
  </si>
  <si>
    <t>8101001 Track 2 Capacity Salary 20%</t>
  </si>
  <si>
    <t>CC0002486</t>
  </si>
  <si>
    <t>8100202 GA COMP CANCER PROGRAM B&amp; C</t>
  </si>
  <si>
    <t>CC0002487</t>
  </si>
  <si>
    <t>8100202 GA COMP CANCER PROGRAM COMP</t>
  </si>
  <si>
    <t>CC0002488</t>
  </si>
  <si>
    <t>8100202 Cervical Cancer Screening</t>
  </si>
  <si>
    <t>CC0002489</t>
  </si>
  <si>
    <t>8100202 HPV Vaccine prevent C Cancer</t>
  </si>
  <si>
    <t>CC0002490</t>
  </si>
  <si>
    <t>8100202 Chronic Director's Office</t>
  </si>
  <si>
    <t>CC0002491</t>
  </si>
  <si>
    <t>8100202 CANCER SCREEN B&amp;C- TOBACCO</t>
  </si>
  <si>
    <t>CC0002492</t>
  </si>
  <si>
    <t>8100501 CANCER STATE REGISTRY EPI</t>
  </si>
  <si>
    <t>CC0002493</t>
  </si>
  <si>
    <t>8100301 Cancer Control Enc-Prior Year</t>
  </si>
  <si>
    <t>CC0002494</t>
  </si>
  <si>
    <t>8100301 CANCER TREAT- TOBACCO CDTC</t>
  </si>
  <si>
    <t>CC0002495</t>
  </si>
  <si>
    <t>8100501 CANCER RESEARCH DONATIONS</t>
  </si>
  <si>
    <t>CC0002496</t>
  </si>
  <si>
    <t>8100501 Viral Hepatitis Prevention</t>
  </si>
  <si>
    <t>CC0002497</t>
  </si>
  <si>
    <t>8100501 Integrated Viral Hepatitis Pre</t>
  </si>
  <si>
    <t>CC0002498</t>
  </si>
  <si>
    <t>8100501 Component 2: Prevention (Suppl</t>
  </si>
  <si>
    <t>CC0002499</t>
  </si>
  <si>
    <t>8100202 CHASE Program</t>
  </si>
  <si>
    <t>CC0002500</t>
  </si>
  <si>
    <t>8100501 COMPREHENSIVE CANCER CONTROL</t>
  </si>
  <si>
    <t>CC0002501</t>
  </si>
  <si>
    <t>8100501 Viral Hepatitis Surveillance</t>
  </si>
  <si>
    <t>CC0002502</t>
  </si>
  <si>
    <t>8100202 Enhan Breast/Cervical Cancer S</t>
  </si>
  <si>
    <t>CC0002503</t>
  </si>
  <si>
    <t>8100202 Susan G. Komen</t>
  </si>
  <si>
    <t>CC0002504</t>
  </si>
  <si>
    <t>8100501 GA COMP CANCER PROG REGISTRY</t>
  </si>
  <si>
    <t>CC0002505</t>
  </si>
  <si>
    <t>8100502 AMD Technologies (Lab)</t>
  </si>
  <si>
    <t>CC0002506</t>
  </si>
  <si>
    <t>8100502 PHL Preparedness</t>
  </si>
  <si>
    <t>CC0002507</t>
  </si>
  <si>
    <t>8100101 DIR OFF DIV IND COST POOL</t>
  </si>
  <si>
    <t>CC0002508</t>
  </si>
  <si>
    <t>8100202 MCH Block Grant/BCCP Split</t>
  </si>
  <si>
    <t>CC0002509</t>
  </si>
  <si>
    <t>8100501 ELC Cares Contact Tracing</t>
  </si>
  <si>
    <t>CC0002510</t>
  </si>
  <si>
    <t>8100101 SKYLAND REGIONAL OFFICE BLDG</t>
  </si>
  <si>
    <t>CC0002511</t>
  </si>
  <si>
    <t>8100501 Morehouse School of Medicine</t>
  </si>
  <si>
    <t>CC0002512</t>
  </si>
  <si>
    <t>8100501 Neonatal Abstinence Syndrome</t>
  </si>
  <si>
    <t>CC0002513</t>
  </si>
  <si>
    <t>8100501 Brandeis University</t>
  </si>
  <si>
    <t>CC0002514</t>
  </si>
  <si>
    <t>8100501 (ELC) NWSSC6 FY23</t>
  </si>
  <si>
    <t>CC0002515</t>
  </si>
  <si>
    <t>8100501 (ELC) MISCCO FY23</t>
  </si>
  <si>
    <t>CC0002516</t>
  </si>
  <si>
    <t>8100501 (ELC) - NETCO-FY23</t>
  </si>
  <si>
    <t>CC0002517</t>
  </si>
  <si>
    <t>8101001 Chemical Hazards CHAMPs</t>
  </si>
  <si>
    <t>CC0002518</t>
  </si>
  <si>
    <t>8101001 EH Georgia ELC Co Ag</t>
  </si>
  <si>
    <t>CC0002519</t>
  </si>
  <si>
    <t>8100803 State NBS System Prior. - Lab</t>
  </si>
  <si>
    <t>CC0002520</t>
  </si>
  <si>
    <t>8100502 Laboratory Response Network</t>
  </si>
  <si>
    <t>CC0002521</t>
  </si>
  <si>
    <t>8101201 Vital Records-STATE FUNDS</t>
  </si>
  <si>
    <t>CC0002522</t>
  </si>
  <si>
    <t>8101201 Expd Use of  Elec Reg Sys EDRS</t>
  </si>
  <si>
    <t>CC0002523</t>
  </si>
  <si>
    <t>8101201 BIRTH ENUMERATION</t>
  </si>
  <si>
    <t>CC0002524</t>
  </si>
  <si>
    <t>8100502 AMD Construction- CNSTC6</t>
  </si>
  <si>
    <t>CC0002525</t>
  </si>
  <si>
    <t>8101201 NAPHSIS</t>
  </si>
  <si>
    <t>CC0002526</t>
  </si>
  <si>
    <t>8101201 Vital Record Revenue Contract</t>
  </si>
  <si>
    <t>CC0002527</t>
  </si>
  <si>
    <t>8100501 GA Violent Death Data Collecti</t>
  </si>
  <si>
    <t>CC0002528</t>
  </si>
  <si>
    <t>8100501 STATE FUNDS</t>
  </si>
  <si>
    <t>CC0002529</t>
  </si>
  <si>
    <t>8100501 DATA COLLECTIONS</t>
  </si>
  <si>
    <t>CC0002530</t>
  </si>
  <si>
    <t>8100501 PUBLIC ACCESS TO DATA vi OASIS 100% FEDERAL</t>
  </si>
  <si>
    <t>CC0002531</t>
  </si>
  <si>
    <t>8100501 Public Access to Data vi Oasis - State/Federal Split</t>
  </si>
  <si>
    <t>CC0002532</t>
  </si>
  <si>
    <t>8100501 Public Access to data - OASIS</t>
  </si>
  <si>
    <t>CC0002533</t>
  </si>
  <si>
    <t>8101001 DISTRICT ENVIRONMENTAL HEALTH - District 2</t>
  </si>
  <si>
    <t>CC0002534</t>
  </si>
  <si>
    <t>8101001 DISTRICT ENVIRONMENTAL HEALTH - District 4</t>
  </si>
  <si>
    <t>CC0002535</t>
  </si>
  <si>
    <t>8101001 DISTRICT ENVIRONMENTAL HEALTH - District 6</t>
  </si>
  <si>
    <t>CC0002536</t>
  </si>
  <si>
    <t>8101001 DISTRICT ENVIRONMENTAL HLTH - District 7</t>
  </si>
  <si>
    <t>CC0002537</t>
  </si>
  <si>
    <t>8101001 DISTRICT ENVIRONMENTAL HLTH - District 10</t>
  </si>
  <si>
    <t>CC0002538</t>
  </si>
  <si>
    <t>8101001 DISTRICT ENVIRONMENTAL HLTH - District 1-1</t>
  </si>
  <si>
    <t>CC0002539</t>
  </si>
  <si>
    <t>8101001 DISTRICT ENVIRONMENTAL HLTH - District 1-2</t>
  </si>
  <si>
    <t>CC0002540</t>
  </si>
  <si>
    <t>NONE01 Tanning Bed</t>
  </si>
  <si>
    <t>CC0002541</t>
  </si>
  <si>
    <t>8101001 Childhood Lead Prevention - Federal</t>
  </si>
  <si>
    <t>CC0002542</t>
  </si>
  <si>
    <t>8101001 Childhood Lead Prevention - HUD</t>
  </si>
  <si>
    <t>CC0002543</t>
  </si>
  <si>
    <t>8101001 Environmental Health-State</t>
  </si>
  <si>
    <t>CC0002544</t>
  </si>
  <si>
    <t>8101001 EH Workforce/PHBG SALARY</t>
  </si>
  <si>
    <t>CC0002545</t>
  </si>
  <si>
    <t>8101001 EH PREVENTIVE HEALTH BLOCK</t>
  </si>
  <si>
    <t>CC0002546</t>
  </si>
  <si>
    <t>8101001 HUD Grant-Lead Hazard Control</t>
  </si>
  <si>
    <t>CC0002547</t>
  </si>
  <si>
    <t>8101001 ASSESSING BROWNSFIELD</t>
  </si>
  <si>
    <t>CC0002548</t>
  </si>
  <si>
    <t>8101001 ASSESSING ABEC-HEALTH</t>
  </si>
  <si>
    <t>CC0002549</t>
  </si>
  <si>
    <t>8101001 SEPTIC TANK FEES RESTRICTED</t>
  </si>
  <si>
    <t>CC0002550</t>
  </si>
  <si>
    <t>8101001 EH Emory Revenue Contract</t>
  </si>
  <si>
    <t>CC0002551</t>
  </si>
  <si>
    <t>8101001 DISTRICT ENVIRNOMENTAL HEALTH</t>
  </si>
  <si>
    <t>CC0002552</t>
  </si>
  <si>
    <t>8101001 DISTRICT ENVIRONMENTAL HEALTH - District 5-2</t>
  </si>
  <si>
    <t>CC0002553</t>
  </si>
  <si>
    <t>8101001 Childhood Lead Exposures</t>
  </si>
  <si>
    <t>CC0002554</t>
  </si>
  <si>
    <t>8101001 EH - Zika</t>
  </si>
  <si>
    <t>CC0002555</t>
  </si>
  <si>
    <t>8101001 DPH EH - DNR Revenue Contract</t>
  </si>
  <si>
    <t>CC0002556</t>
  </si>
  <si>
    <t>8101001 DISTRICT ENVIRONMENTAL HEALTH - Distirct 8-1</t>
  </si>
  <si>
    <t>CC0002557</t>
  </si>
  <si>
    <t>8101001 DISTRICT ENVIRONMENTAL HEALTH - District 8-2</t>
  </si>
  <si>
    <t>CC0002558</t>
  </si>
  <si>
    <t>8101001 EH Body Art</t>
  </si>
  <si>
    <t>CC0002559</t>
  </si>
  <si>
    <t>8101001 DISTRICT ENVIRONMENTAL HEALTH - District 9-1</t>
  </si>
  <si>
    <t>CC0002560</t>
  </si>
  <si>
    <t>8101001 DISTRICT ENVIRONMENTAL HEALTH - Distirct 9-2</t>
  </si>
  <si>
    <t>CC0002561</t>
  </si>
  <si>
    <t>8101001 FCBOH DISTRICT ENVIRONMENTAL H</t>
  </si>
  <si>
    <t>CC0002562</t>
  </si>
  <si>
    <t>8101002 LAB SERVICES MAINTENANCE</t>
  </si>
  <si>
    <t>CC0002563</t>
  </si>
  <si>
    <t>8100502 LABORATORY EPI LAB CAPACITY</t>
  </si>
  <si>
    <t>CC0002564</t>
  </si>
  <si>
    <t>8100502 LAB EMERGING INFECTION PROGRAM</t>
  </si>
  <si>
    <t>CC0002565</t>
  </si>
  <si>
    <t>8100803 NEWVBORN METABOLIC SCREENING</t>
  </si>
  <si>
    <t>CC0002566</t>
  </si>
  <si>
    <t>8100902 LAB INFECTION DISEASE</t>
  </si>
  <si>
    <t>CC0002567</t>
  </si>
  <si>
    <t>8100902 DPH Pathogens Lab Services COV</t>
  </si>
  <si>
    <t>CC0002568</t>
  </si>
  <si>
    <t>8100902 DPH Lab Emergency Repairs</t>
  </si>
  <si>
    <t>CC0002569</t>
  </si>
  <si>
    <t>8100803 FY15 NEWBORN SCREENING EDHG</t>
  </si>
  <si>
    <t>CC0002570</t>
  </si>
  <si>
    <t>8100502 EIP 2017 NON-PPHF Lab</t>
  </si>
  <si>
    <t>CC0002571</t>
  </si>
  <si>
    <t>8100902 APHL-GPHL Revenue Contract</t>
  </si>
  <si>
    <t>CC0002572</t>
  </si>
  <si>
    <t>8100902 APHL-GPHL Rev TB-QFT</t>
  </si>
  <si>
    <t>CC0002573</t>
  </si>
  <si>
    <t>8101001 Environmental Health Cap. - A</t>
  </si>
  <si>
    <t>CC0002574</t>
  </si>
  <si>
    <t>8101001 Environmental Health Cap -C</t>
  </si>
  <si>
    <t>CC0002575</t>
  </si>
  <si>
    <t>8101001 EH PHBG/ELC SALARY SPLIT</t>
  </si>
  <si>
    <t>CC0002576</t>
  </si>
  <si>
    <t>8100803 NBS DISORDERS</t>
  </si>
  <si>
    <t>CC0002577</t>
  </si>
  <si>
    <t>8101001 EH PH Workforce</t>
  </si>
  <si>
    <t>CC0002578</t>
  </si>
  <si>
    <t>8101001 EH Salary PH Workforce</t>
  </si>
  <si>
    <t>CC0002579</t>
  </si>
  <si>
    <t>8100501 ACE MOA</t>
  </si>
  <si>
    <t>CC0002580</t>
  </si>
  <si>
    <t>8100502 Emory University - SMA</t>
  </si>
  <si>
    <t>CC0002581</t>
  </si>
  <si>
    <t>8100403 CRI CARRYOVER</t>
  </si>
  <si>
    <t>CC0002582</t>
  </si>
  <si>
    <t>8100403 PHEP CARRYOVER</t>
  </si>
  <si>
    <t>CC0002583</t>
  </si>
  <si>
    <t>8100403 HPP CARRYOVER</t>
  </si>
  <si>
    <t>CC0002584</t>
  </si>
  <si>
    <t>8100501 DHS-DFCS MOA (ABT SRBI INC)</t>
  </si>
  <si>
    <t>CC0002585</t>
  </si>
  <si>
    <t>8100501 Alzheimer's Association</t>
  </si>
  <si>
    <t>CC0002586</t>
  </si>
  <si>
    <t>8100901 GAINESVILLE RYAN WHTE ST MTCH</t>
  </si>
  <si>
    <t>CC0002587</t>
  </si>
  <si>
    <t>8100901 LAGRANGE RYAN WHTE STATE MATC</t>
  </si>
  <si>
    <t>CC0002588</t>
  </si>
  <si>
    <t>8100901 AUGUSTA RYAN WHTE STATE MATCH</t>
  </si>
  <si>
    <t>CC0002589</t>
  </si>
  <si>
    <t>8100901 COLUMBUS RYAN WHTE ST MATCH</t>
  </si>
  <si>
    <t>CC0002590</t>
  </si>
  <si>
    <t>8100901 ATHENS-RYAN WHTE STATE MATCH</t>
  </si>
  <si>
    <t>CC0002591</t>
  </si>
  <si>
    <t>8100901 ROME-RYAN WHITE STATE MATCH</t>
  </si>
  <si>
    <t>CC0002592</t>
  </si>
  <si>
    <t>8100901 DALTON-RYAN WHITE STATE MATCH</t>
  </si>
  <si>
    <t>CC0002593</t>
  </si>
  <si>
    <t>8100901 AIDS PREVENTION &amp; SURVEILLANCE FEDERAL</t>
  </si>
  <si>
    <t>CC0002594</t>
  </si>
  <si>
    <t>8100901 AIDS PREVENTION &amp; SURVEILLANCE PREVENTION STATE MATCH 50/50</t>
  </si>
  <si>
    <t>CC0002595</t>
  </si>
  <si>
    <t>8100901 Prevention Prep State Funds</t>
  </si>
  <si>
    <t>CC0002596</t>
  </si>
  <si>
    <t>8100901 HIV CARE - EVALUATION</t>
  </si>
  <si>
    <t>CC0002597</t>
  </si>
  <si>
    <t>8100901 RYAN WHITE-ADAP SUPPLEMENTAL</t>
  </si>
  <si>
    <t>CC0002598</t>
  </si>
  <si>
    <t>8100901 RYAN WHITE STATE MATCH TOBACCO</t>
  </si>
  <si>
    <t>CC0002599</t>
  </si>
  <si>
    <t>8100901 Grady Peer Navigator Contract</t>
  </si>
  <si>
    <t>CC0002600</t>
  </si>
  <si>
    <t>8100601 HIV HEP C /IMMUNIZATION SPLIT</t>
  </si>
  <si>
    <t>CC0002601</t>
  </si>
  <si>
    <t>8100901 AIDS PREV-COMM PLANNING</t>
  </si>
  <si>
    <t>CC0002602</t>
  </si>
  <si>
    <t>8100901 RYAN WHITE STATE MATCH</t>
  </si>
  <si>
    <t>CC0002603</t>
  </si>
  <si>
    <t>8100901 MARIETTA-RYAN WHITE ST MATCH</t>
  </si>
  <si>
    <t>CC0002604</t>
  </si>
  <si>
    <t>8100901 GWINN/ROCK RYAN WHITE STA MATC</t>
  </si>
  <si>
    <t>CC0002605</t>
  </si>
  <si>
    <t>8100901 RYAN WHITE STATE MARCH</t>
  </si>
  <si>
    <t>CC0002606</t>
  </si>
  <si>
    <t>8100901 HIV Prevention Lab</t>
  </si>
  <si>
    <t>CC0002607</t>
  </si>
  <si>
    <t>8100901 RYAN WHITE LABORATORY</t>
  </si>
  <si>
    <t>CC0002608</t>
  </si>
  <si>
    <t>8100901 Ga. Medical Monitoring Project</t>
  </si>
  <si>
    <t>CC0002609</t>
  </si>
  <si>
    <t>8100901 HIV Prev Expanded Testng Init.</t>
  </si>
  <si>
    <t>CC0002610</t>
  </si>
  <si>
    <t>8100901 HIV Prev Linkage to Care Init.</t>
  </si>
  <si>
    <t>CC0002611</t>
  </si>
  <si>
    <t>8100901 Infectious Disease Hep C</t>
  </si>
  <si>
    <t>CC0002612</t>
  </si>
  <si>
    <t>8100901 CAPUS Care &amp; Prevention Projec</t>
  </si>
  <si>
    <t>CC0002613</t>
  </si>
  <si>
    <t>8100901 DUBLIN RYAN WHITE STATE MATCH</t>
  </si>
  <si>
    <t>CC0002614</t>
  </si>
  <si>
    <t>8100901 MACON RYAN WHITE STATE MATCH</t>
  </si>
  <si>
    <t>CC0002615</t>
  </si>
  <si>
    <t>8100901 RW Admin.</t>
  </si>
  <si>
    <t>CC0002616</t>
  </si>
  <si>
    <t>8100901 RW Planning-Evalu-Quality Mgt.</t>
  </si>
  <si>
    <t>CC0002617</t>
  </si>
  <si>
    <t>8100901 RW Care &amp; Home-Based Svcs.</t>
  </si>
  <si>
    <t>CC0002618</t>
  </si>
  <si>
    <t>8100901 RW ADAP Earmark</t>
  </si>
  <si>
    <t>CC0002619</t>
  </si>
  <si>
    <t>8100901 ADAP Drug Rebate</t>
  </si>
  <si>
    <t>CC0002620</t>
  </si>
  <si>
    <t>8100901 Ryan White Program Income</t>
  </si>
  <si>
    <t>CC0002621</t>
  </si>
  <si>
    <t>8100901 RW ADAP Special Medications</t>
  </si>
  <si>
    <t>CC0002622</t>
  </si>
  <si>
    <t>8100901 Emerging Communities</t>
  </si>
  <si>
    <t>CC0002623</t>
  </si>
  <si>
    <t>8100901 Health Ins Coninuation (HICP)</t>
  </si>
  <si>
    <t>CC0002624</t>
  </si>
  <si>
    <t>8100901 Ryne White Part B Supplemental</t>
  </si>
  <si>
    <t>CC0002625</t>
  </si>
  <si>
    <t>8100901 Ending the HIV Epid. Met. Atl.</t>
  </si>
  <si>
    <t>CC0002626</t>
  </si>
  <si>
    <t>8100901 Ryan White Pt A Revenue Contra</t>
  </si>
  <si>
    <t>CC0002627</t>
  </si>
  <si>
    <t>8100901 VALDOSTA RYAN WHITE STATE MATC</t>
  </si>
  <si>
    <t>CC0002628</t>
  </si>
  <si>
    <t>8100901 ALBANY RYAN WHITE STATE MATCH</t>
  </si>
  <si>
    <t>CC0002629</t>
  </si>
  <si>
    <t>8100901 ADAP Shortfall Relief</t>
  </si>
  <si>
    <t>CC0002630</t>
  </si>
  <si>
    <t>8100901 Pre-Existing Condition (PCIP)</t>
  </si>
  <si>
    <t>CC0002631</t>
  </si>
  <si>
    <t>8100901 Health Ins Contribution (HICP)</t>
  </si>
  <si>
    <t>CC0002632</t>
  </si>
  <si>
    <t>8100901 SAVANNAH RYAN WHITE STATE MATC</t>
  </si>
  <si>
    <t>CC0002633</t>
  </si>
  <si>
    <t>8100903 STD DRUGS</t>
  </si>
  <si>
    <t>CC0002634</t>
  </si>
  <si>
    <t>8100904 TB DRUGS</t>
  </si>
  <si>
    <t>CC0002635</t>
  </si>
  <si>
    <t>8100904 TB LAB SUPPLIES</t>
  </si>
  <si>
    <t>CC0002636</t>
  </si>
  <si>
    <t>8100201 GA Personal Resp Ed Prg(PREP)</t>
  </si>
  <si>
    <t>CC0002637</t>
  </si>
  <si>
    <t>8100201 TEENAGE PREGNANCY</t>
  </si>
  <si>
    <t>CC0002638</t>
  </si>
  <si>
    <t>8100201 TANF BLK</t>
  </si>
  <si>
    <t>CC0002639</t>
  </si>
  <si>
    <t>8100702 EARLY INTERVENTION</t>
  </si>
  <si>
    <t>CC0002640</t>
  </si>
  <si>
    <t>8100702 TODDLER W/DISABILITIES</t>
  </si>
  <si>
    <t>CC0002641</t>
  </si>
  <si>
    <t>8100402 BOLD-ALZHEIMERS AND DEMENTIAS</t>
  </si>
  <si>
    <t>CC0002642</t>
  </si>
  <si>
    <t>8100702 OSEP PART C GRANT</t>
  </si>
  <si>
    <t>CC0002643</t>
  </si>
  <si>
    <t>8100702 BCW-SICC</t>
  </si>
  <si>
    <t>CC0002644</t>
  </si>
  <si>
    <t>8100702 BCW ARP SUPPLEMENT</t>
  </si>
  <si>
    <t>CC0002645</t>
  </si>
  <si>
    <t>8100901 Ending the HIV Epidemic  EHE</t>
  </si>
  <si>
    <t>CC0002646</t>
  </si>
  <si>
    <t>8100901 Ending HIV Epidemic State Fund</t>
  </si>
  <si>
    <t>CC0002647</t>
  </si>
  <si>
    <t>8100901 EHE Component C FCBOH</t>
  </si>
  <si>
    <t>CC0002648</t>
  </si>
  <si>
    <t>8100402 Core State IPP</t>
  </si>
  <si>
    <t>CC0002649</t>
  </si>
  <si>
    <t>8100702 Babies Can't Wait-Medicaid</t>
  </si>
  <si>
    <t>CC0002650</t>
  </si>
  <si>
    <t>8100402 GA Expansion of Suicide Preven</t>
  </si>
  <si>
    <t>CC0002651</t>
  </si>
  <si>
    <t>8100402 Cribs for Kids - Safe Sleep</t>
  </si>
  <si>
    <t>CC0002652</t>
  </si>
  <si>
    <t>8100402 INJURY CONTROL - STATE</t>
  </si>
  <si>
    <t>CC0002653</t>
  </si>
  <si>
    <t>8100402 EVALUATE INTERVENT FOR ELDERLY</t>
  </si>
  <si>
    <t>CC0002654</t>
  </si>
  <si>
    <t>8100402 BOLD/MCH INJURY SPLIT</t>
  </si>
  <si>
    <t>CC0002655</t>
  </si>
  <si>
    <t>8100402 INJURY CONTROL-HWY SAFETY</t>
  </si>
  <si>
    <t>CC0002656</t>
  </si>
  <si>
    <t>8100402 Injury Prevention-(MCHBG)</t>
  </si>
  <si>
    <t>CC0002657</t>
  </si>
  <si>
    <t>8100402 Ga Core State Violence &amp; IPP</t>
  </si>
  <si>
    <t>CC0002658</t>
  </si>
  <si>
    <t>8100402 Injury MCHBG Sleep Program</t>
  </si>
  <si>
    <t>CC0002659</t>
  </si>
  <si>
    <t>8100402 Injury PHHS Sleep Program</t>
  </si>
  <si>
    <t>CC0002660</t>
  </si>
  <si>
    <t>8100402 Children's Trust Fund - FY2016</t>
  </si>
  <si>
    <t>CC0002661</t>
  </si>
  <si>
    <t>8100402 CODES LINKAGE SUPPORT</t>
  </si>
  <si>
    <t>CC0002662</t>
  </si>
  <si>
    <t>8100402 INJURY CODES REVENUE CONTRACT</t>
  </si>
  <si>
    <t>CC0002663</t>
  </si>
  <si>
    <t>8100402 Safe to Sleep DCH MoA</t>
  </si>
  <si>
    <t>CC0002664</t>
  </si>
  <si>
    <t>8100402 GA SUID Infant Sleep Program</t>
  </si>
  <si>
    <t>CC0002665</t>
  </si>
  <si>
    <t>8100402 GA PREVAYL</t>
  </si>
  <si>
    <t>CC0002666</t>
  </si>
  <si>
    <t>8100402 GA PACEs</t>
  </si>
  <si>
    <t>CC0002667</t>
  </si>
  <si>
    <t>8100402 EF Childhood GA PACE D2A</t>
  </si>
  <si>
    <t>CC0002668</t>
  </si>
  <si>
    <t>8100205 SMOKING PREVENTION</t>
  </si>
  <si>
    <t>CC0002669</t>
  </si>
  <si>
    <t>8100205 GOLIN HARRIS LOCAL MATCH</t>
  </si>
  <si>
    <t>CC0002670</t>
  </si>
  <si>
    <t>8100205 District Chronic Dis. Preventi</t>
  </si>
  <si>
    <t>CC0002671</t>
  </si>
  <si>
    <t>8100706 CH Infants Breastfeeding PHHS</t>
  </si>
  <si>
    <t>CC0002672</t>
  </si>
  <si>
    <t>8100705 Oral Health MCH/PHHS Split</t>
  </si>
  <si>
    <t>CC0002673</t>
  </si>
  <si>
    <t>8100101 HEALTH IMPROVEMENT</t>
  </si>
  <si>
    <t>CC0002674</t>
  </si>
  <si>
    <t>8100101 State Partnership Grant</t>
  </si>
  <si>
    <t>CC0002675</t>
  </si>
  <si>
    <t>0500101 B &amp; STF OPERATIONS</t>
  </si>
  <si>
    <t>CC0002676</t>
  </si>
  <si>
    <t>0500102 B &amp; STF Anniversary Donatios</t>
  </si>
  <si>
    <t>CC0002677</t>
  </si>
  <si>
    <t>0500101 Georgia TBI SPP</t>
  </si>
  <si>
    <t>CC0002678</t>
  </si>
  <si>
    <t>0500101 Georgia TBIPH Grant</t>
  </si>
  <si>
    <t>CC0002679</t>
  </si>
  <si>
    <t>0500102 B &amp; STF DISTRIBUTIONS</t>
  </si>
  <si>
    <t>CC0002680</t>
  </si>
  <si>
    <t>8100301 Adult Essential IT Cost Center</t>
  </si>
  <si>
    <t>CC0002681</t>
  </si>
  <si>
    <t>8100401 Revenue - Emergency Prepared</t>
  </si>
  <si>
    <t>CC0002682</t>
  </si>
  <si>
    <t>8100101 Revenue - Epidemiology</t>
  </si>
  <si>
    <t>CC0002683</t>
  </si>
  <si>
    <t>8100901 Revenue - Infectious Disease</t>
  </si>
  <si>
    <t>CC0002684</t>
  </si>
  <si>
    <t>8101101 PH Grants to Cty IT Cost Cen</t>
  </si>
  <si>
    <t>CC0002685</t>
  </si>
  <si>
    <t>8101201 Revenue - Vital Records</t>
  </si>
  <si>
    <t>CC0002686</t>
  </si>
  <si>
    <t>Enterprise Learning</t>
  </si>
  <si>
    <t>CC0002687</t>
  </si>
  <si>
    <t>Acctng, Budget, Procurement</t>
  </si>
  <si>
    <t>CC0002688</t>
  </si>
  <si>
    <t>Information Technology</t>
  </si>
  <si>
    <t>CC0002689</t>
  </si>
  <si>
    <t>CC0002690</t>
  </si>
  <si>
    <t>GA Aviation Authority Transfer</t>
  </si>
  <si>
    <t>CC0002691</t>
  </si>
  <si>
    <t>Payments to GA Tech Authority</t>
  </si>
  <si>
    <t>CC0002692</t>
  </si>
  <si>
    <t>Certification of Need Review P</t>
  </si>
  <si>
    <t>CC0002693</t>
  </si>
  <si>
    <t>Comp General Assembly HR102</t>
  </si>
  <si>
    <t>CC0002694</t>
  </si>
  <si>
    <t>Office of State Admin Hearings</t>
  </si>
  <si>
    <t>CC0002695</t>
  </si>
  <si>
    <t>CC0002696</t>
  </si>
  <si>
    <t>HRA - Operations Admin Support</t>
  </si>
  <si>
    <t>CC0002697</t>
  </si>
  <si>
    <t>Policy and Compliance</t>
  </si>
  <si>
    <t>CC0002698</t>
  </si>
  <si>
    <t>Talent Management Services</t>
  </si>
  <si>
    <t>CC0002699</t>
  </si>
  <si>
    <t>Recruitment and Retention</t>
  </si>
  <si>
    <t>CC0002700</t>
  </si>
  <si>
    <t>Comp and Benefits - Assessment</t>
  </si>
  <si>
    <t>CC0002701</t>
  </si>
  <si>
    <t>Liability Insurance Program</t>
  </si>
  <si>
    <t>CC0002702</t>
  </si>
  <si>
    <t>Property Insurance Program</t>
  </si>
  <si>
    <t>CC0002703</t>
  </si>
  <si>
    <t>GA State Indemnification Progr</t>
  </si>
  <si>
    <t>CC0002704</t>
  </si>
  <si>
    <t>Workers'Comp, Unemploy, Indemn</t>
  </si>
  <si>
    <t>CC0002705</t>
  </si>
  <si>
    <t>SPD Agency Contract Src Team</t>
  </si>
  <si>
    <t>CC0002706</t>
  </si>
  <si>
    <t>Purchasing Support/Srat Source</t>
  </si>
  <si>
    <t>CC0002707</t>
  </si>
  <si>
    <t>State Purchasing - Admin</t>
  </si>
  <si>
    <t>CC0002710</t>
  </si>
  <si>
    <t>SPD - Purchasing Conference</t>
  </si>
  <si>
    <t>CC0002711</t>
  </si>
  <si>
    <t>SPD-Small Business Conference</t>
  </si>
  <si>
    <t>CC0002712</t>
  </si>
  <si>
    <t>SPD Policy &amp; Compliance</t>
  </si>
  <si>
    <t>CC0002713</t>
  </si>
  <si>
    <t>Comp and Benefits - Charity</t>
  </si>
  <si>
    <t>CC0002714</t>
  </si>
  <si>
    <t>State Surplus Administration</t>
  </si>
  <si>
    <t>CC0002715</t>
  </si>
  <si>
    <t>Federal Surplus Administration</t>
  </si>
  <si>
    <t>CC0002716</t>
  </si>
  <si>
    <t>SPD Purchasing Audits</t>
  </si>
  <si>
    <t>CC0002717</t>
  </si>
  <si>
    <t>Cyber Insurance</t>
  </si>
  <si>
    <t>CC0002718</t>
  </si>
  <si>
    <t>Unemployment Compensation Prog</t>
  </si>
  <si>
    <t>CC0002719</t>
  </si>
  <si>
    <t>CC0002720</t>
  </si>
  <si>
    <t>Auto Property Damage Insurance</t>
  </si>
  <si>
    <t>CC0002721</t>
  </si>
  <si>
    <t>State Tax Court Operations</t>
  </si>
  <si>
    <t>CC0002722</t>
  </si>
  <si>
    <t>Comp and Benefits - Flex</t>
  </si>
  <si>
    <t>CC0002723</t>
  </si>
  <si>
    <t>Risk Management - Admin</t>
  </si>
  <si>
    <t>CC0002724</t>
  </si>
  <si>
    <t>Investment Services</t>
  </si>
  <si>
    <t>CC0002725</t>
  </si>
  <si>
    <t>Risk Management Accounting</t>
  </si>
  <si>
    <t>CC0002726</t>
  </si>
  <si>
    <t>Risk Management IT</t>
  </si>
  <si>
    <t>CC0002727</t>
  </si>
  <si>
    <t>Loss Control Program</t>
  </si>
  <si>
    <t>CC0002728</t>
  </si>
  <si>
    <t>Procurement Tool Support</t>
  </si>
  <si>
    <t>CC0002729</t>
  </si>
  <si>
    <t>Team Georgia Marketplace</t>
  </si>
  <si>
    <t>CC0002730</t>
  </si>
  <si>
    <t>Auto Liability Insurance</t>
  </si>
  <si>
    <t>CC0002742</t>
  </si>
  <si>
    <t>IT Allocation</t>
  </si>
  <si>
    <t>CC0002747</t>
  </si>
  <si>
    <t>VR District 1</t>
  </si>
  <si>
    <t>CC0002748</t>
  </si>
  <si>
    <t>VR District 2</t>
  </si>
  <si>
    <t>CC0002749</t>
  </si>
  <si>
    <t>VR District 3</t>
  </si>
  <si>
    <t>CC0002750</t>
  </si>
  <si>
    <t>VR District 4</t>
  </si>
  <si>
    <t>CC0002751</t>
  </si>
  <si>
    <t>VR District 5</t>
  </si>
  <si>
    <t>CC0002752</t>
  </si>
  <si>
    <t>VR District 6</t>
  </si>
  <si>
    <t>CC0002753</t>
  </si>
  <si>
    <t>VR District 7</t>
  </si>
  <si>
    <t>CC0002754</t>
  </si>
  <si>
    <t>VR District 8</t>
  </si>
  <si>
    <t>CC0002755</t>
  </si>
  <si>
    <t>VR Director's Office</t>
  </si>
  <si>
    <t>CC0002756</t>
  </si>
  <si>
    <t>VR District 11</t>
  </si>
  <si>
    <t>CC0002757</t>
  </si>
  <si>
    <t>ASN - High Demand Funding</t>
  </si>
  <si>
    <t>CC0002758</t>
  </si>
  <si>
    <t>Commercial Truck Driving - CDL - High Demand Funding</t>
  </si>
  <si>
    <t>CC0002759</t>
  </si>
  <si>
    <t>VR Program Support</t>
  </si>
  <si>
    <t>CC0002760</t>
  </si>
  <si>
    <t>VR Client Services</t>
  </si>
  <si>
    <t>CC0002761</t>
  </si>
  <si>
    <t>Student Activities</t>
  </si>
  <si>
    <t>CC0002762</t>
  </si>
  <si>
    <t>VR Fiscal</t>
  </si>
  <si>
    <t>CC0002763</t>
  </si>
  <si>
    <t>Student Advising</t>
  </si>
  <si>
    <t>CC0002764</t>
  </si>
  <si>
    <t>State Rehabilitation Council</t>
  </si>
  <si>
    <t>CC0002765</t>
  </si>
  <si>
    <t>VR Pass Thru - IPSE</t>
  </si>
  <si>
    <t>CC0002766</t>
  </si>
  <si>
    <t>VR Pass Thru - State Funded Contracts</t>
  </si>
  <si>
    <t>CC0002767</t>
  </si>
  <si>
    <t>Independent Living Services</t>
  </si>
  <si>
    <t>CC0002768</t>
  </si>
  <si>
    <t>Independent Living Older Blind</t>
  </si>
  <si>
    <t>CC0002769</t>
  </si>
  <si>
    <t>VR District 9</t>
  </si>
  <si>
    <t>CC0002770</t>
  </si>
  <si>
    <t>VR District 10</t>
  </si>
  <si>
    <t>CC0002771</t>
  </si>
  <si>
    <t>CC0002772</t>
  </si>
  <si>
    <t>Technical Education High Cost</t>
  </si>
  <si>
    <t>CC0002773</t>
  </si>
  <si>
    <t>Apprenticeship</t>
  </si>
  <si>
    <t>CC0002774</t>
  </si>
  <si>
    <t>Adult Education GED</t>
  </si>
  <si>
    <t>CC0002775</t>
  </si>
  <si>
    <t>RWS Campus Administration</t>
  </si>
  <si>
    <t>CC0002776</t>
  </si>
  <si>
    <t>Revenue Workforce Development</t>
  </si>
  <si>
    <t>CC0002778</t>
  </si>
  <si>
    <t>Revenue Agency Funds</t>
  </si>
  <si>
    <t>CC0002782</t>
  </si>
  <si>
    <t>RWS Vocational Learning</t>
  </si>
  <si>
    <t>CC0002784</t>
  </si>
  <si>
    <t>RWS Residential Services</t>
  </si>
  <si>
    <t>CC0002785</t>
  </si>
  <si>
    <t>Fatherhood</t>
  </si>
  <si>
    <t>CC0002786</t>
  </si>
  <si>
    <t>Special Populations</t>
  </si>
  <si>
    <t>CC0002787</t>
  </si>
  <si>
    <t>Career Services</t>
  </si>
  <si>
    <t>CC0002788</t>
  </si>
  <si>
    <t>RWS Facility Services</t>
  </si>
  <si>
    <t>CC0002789</t>
  </si>
  <si>
    <t>RWS Major Maintenance/Renovations</t>
  </si>
  <si>
    <t>CC0002790</t>
  </si>
  <si>
    <t>Revenue Technical Education-High Cost</t>
  </si>
  <si>
    <t>CC0002791</t>
  </si>
  <si>
    <t>LPN to RN Bridge-Cordele</t>
  </si>
  <si>
    <t>CC0002792</t>
  </si>
  <si>
    <t>RWS State Funded Contracts</t>
  </si>
  <si>
    <t>CC0002793</t>
  </si>
  <si>
    <t>RWS Services to Groups</t>
  </si>
  <si>
    <t>CC0002794</t>
  </si>
  <si>
    <t>RWS Cost Allocation</t>
  </si>
  <si>
    <t>CC0002795</t>
  </si>
  <si>
    <t>DAS Administration</t>
  </si>
  <si>
    <t>CC0002796</t>
  </si>
  <si>
    <t>Industrial Systems Technology-Cordele</t>
  </si>
  <si>
    <t>CC0002797</t>
  </si>
  <si>
    <t>DAS Medical Costs</t>
  </si>
  <si>
    <t>CC0002798</t>
  </si>
  <si>
    <t>Cordele Campus Activities</t>
  </si>
  <si>
    <t>CC0002799</t>
  </si>
  <si>
    <t>Tutoring-Americus</t>
  </si>
  <si>
    <t>CC0002800</t>
  </si>
  <si>
    <t>Tutoring-Cordele</t>
  </si>
  <si>
    <t>CC0002801</t>
  </si>
  <si>
    <t>Business &amp; Industry through Technical Education</t>
  </si>
  <si>
    <t>CC0002802</t>
  </si>
  <si>
    <t>DAS Legal/CDI</t>
  </si>
  <si>
    <t>CC0002803</t>
  </si>
  <si>
    <t>DAS Medical Support</t>
  </si>
  <si>
    <t>CC0002804</t>
  </si>
  <si>
    <t>CSC Administration</t>
  </si>
  <si>
    <t>CC0002805</t>
  </si>
  <si>
    <t>DAS Dalton</t>
  </si>
  <si>
    <t>CC0002806</t>
  </si>
  <si>
    <t>Business Enterprise Program</t>
  </si>
  <si>
    <t>CC0002807</t>
  </si>
  <si>
    <t>GVRA Executive Director</t>
  </si>
  <si>
    <t>CC0002808</t>
  </si>
  <si>
    <t>General Counsel</t>
  </si>
  <si>
    <t>CC0002809</t>
  </si>
  <si>
    <t>CC0002810</t>
  </si>
  <si>
    <t>CC0002811</t>
  </si>
  <si>
    <t>Office of Fiscal Services</t>
  </si>
  <si>
    <t>CC0002812</t>
  </si>
  <si>
    <t>Office of Facilities</t>
  </si>
  <si>
    <t>CC0002813</t>
  </si>
  <si>
    <t>Office of Information Technology</t>
  </si>
  <si>
    <t>CC0002814</t>
  </si>
  <si>
    <t>Call Center</t>
  </si>
  <si>
    <t>CC0002815</t>
  </si>
  <si>
    <t>Dept Admin Indirect Cost Allocation</t>
  </si>
  <si>
    <t>CC0002816</t>
  </si>
  <si>
    <t>Dept Admin VR Indirect Cost Allocation</t>
  </si>
  <si>
    <t>CC0002817</t>
  </si>
  <si>
    <t>Dept Admin DAS Indirect Cost Allocation</t>
  </si>
  <si>
    <t>CC0002818</t>
  </si>
  <si>
    <t>Dept Admin GIB Indirect Cost Allocation</t>
  </si>
  <si>
    <t>CC0002819</t>
  </si>
  <si>
    <t>Dept Admin BEP Indirect Cost Allocation</t>
  </si>
  <si>
    <t>CC0002820</t>
  </si>
  <si>
    <t>Dept Admin RWS/CSC Indirect Cost Allocation</t>
  </si>
  <si>
    <t>CC0002821</t>
  </si>
  <si>
    <t>CSC Residential Services</t>
  </si>
  <si>
    <t>CC0002822</t>
  </si>
  <si>
    <t>CSC Vocational Learning</t>
  </si>
  <si>
    <t>CC0002826</t>
  </si>
  <si>
    <t>CSC Facility Operations</t>
  </si>
  <si>
    <t>CC0002827</t>
  </si>
  <si>
    <t>Commissioner's Office</t>
  </si>
  <si>
    <t>CC0002828</t>
  </si>
  <si>
    <t>Board Operations</t>
  </si>
  <si>
    <t>CC0002829</t>
  </si>
  <si>
    <t>Commissioner's Office - Care &amp; Custody</t>
  </si>
  <si>
    <t>CC0002830</t>
  </si>
  <si>
    <t>Special Operations - DEA</t>
  </si>
  <si>
    <t>CC0002831</t>
  </si>
  <si>
    <t>Special Operations - Emerg/Tactical Spt</t>
  </si>
  <si>
    <t>CC0002832</t>
  </si>
  <si>
    <t>Communications Center - Operations</t>
  </si>
  <si>
    <t>CC0002833</t>
  </si>
  <si>
    <t>Communications Center</t>
  </si>
  <si>
    <t>CC0002834</t>
  </si>
  <si>
    <t>Communications Center - Care &amp; Custody</t>
  </si>
  <si>
    <t>CC0002835</t>
  </si>
  <si>
    <t>CC0002836</t>
  </si>
  <si>
    <t>Office of Communications - Care &amp; Custody</t>
  </si>
  <si>
    <t>CC0002837</t>
  </si>
  <si>
    <t>Budget Services</t>
  </si>
  <si>
    <t>CC0002838</t>
  </si>
  <si>
    <t>Central Processing Center</t>
  </si>
  <si>
    <t>CC0002839</t>
  </si>
  <si>
    <t>Planning &amp; Analysis</t>
  </si>
  <si>
    <t>CC0002840</t>
  </si>
  <si>
    <t>OPS Division Director's Office</t>
  </si>
  <si>
    <t>CC0002841</t>
  </si>
  <si>
    <t>OPS Director's Office - Care &amp; Custody</t>
  </si>
  <si>
    <t>CC0002842</t>
  </si>
  <si>
    <t>Intelligence</t>
  </si>
  <si>
    <t>CC0002843</t>
  </si>
  <si>
    <t>Intelligence - Care &amp; Custody</t>
  </si>
  <si>
    <t>CC0002844</t>
  </si>
  <si>
    <t>OIT Services</t>
  </si>
  <si>
    <t>CC0002845</t>
  </si>
  <si>
    <t>Criminal Investigations</t>
  </si>
  <si>
    <t>CC0002846</t>
  </si>
  <si>
    <t>Criminal Investigations - Care &amp; Custody</t>
  </si>
  <si>
    <t>CC0002847</t>
  </si>
  <si>
    <t>Food &amp; Farm - Security</t>
  </si>
  <si>
    <t>CC0002848</t>
  </si>
  <si>
    <t>Food &amp; Farm - Care &amp; Custody</t>
  </si>
  <si>
    <t>CC0002849</t>
  </si>
  <si>
    <t>Inmate Services</t>
  </si>
  <si>
    <t>CC0002850</t>
  </si>
  <si>
    <t>Inmate Services - Operations</t>
  </si>
  <si>
    <t>CC0002851</t>
  </si>
  <si>
    <t>Compliance &amp; Inspections</t>
  </si>
  <si>
    <t>CC0002852</t>
  </si>
  <si>
    <t>GCI Operations</t>
  </si>
  <si>
    <t>CC0002853</t>
  </si>
  <si>
    <t>Admin &amp; Finance Director's Office</t>
  </si>
  <si>
    <t>CC0002854</t>
  </si>
  <si>
    <t>Admin &amp; Finance Director's Office - Care &amp; Custody</t>
  </si>
  <si>
    <t>CC0002855</t>
  </si>
  <si>
    <t>Fiscal Audits</t>
  </si>
  <si>
    <t>CC0002856</t>
  </si>
  <si>
    <t>Purchasing</t>
  </si>
  <si>
    <t>CC0002857</t>
  </si>
  <si>
    <t>Accounting</t>
  </si>
  <si>
    <t>CC0002858</t>
  </si>
  <si>
    <t>Personnel</t>
  </si>
  <si>
    <t>CC0002859</t>
  </si>
  <si>
    <t>OPS Planning &amp; Training Div Directors Office Operations</t>
  </si>
  <si>
    <t>CC0002860</t>
  </si>
  <si>
    <t>OPS - Care &amp; Custody</t>
  </si>
  <si>
    <t>CC0002861</t>
  </si>
  <si>
    <t>Risk Management</t>
  </si>
  <si>
    <t>CC0002862</t>
  </si>
  <si>
    <t>Offender Reentry</t>
  </si>
  <si>
    <t>CC0002863</t>
  </si>
  <si>
    <t>Offender Reentry - Operations</t>
  </si>
  <si>
    <t>CC0002864</t>
  </si>
  <si>
    <t>Corrections Division Director Office - Operations</t>
  </si>
  <si>
    <t>CC0002865</t>
  </si>
  <si>
    <t>Facilities Division - Warden Moves</t>
  </si>
  <si>
    <t>CC0002866</t>
  </si>
  <si>
    <t>Corrections Apprehension Unit</t>
  </si>
  <si>
    <t>CC0002867</t>
  </si>
  <si>
    <t>Facilities Division</t>
  </si>
  <si>
    <t>CC0002868</t>
  </si>
  <si>
    <t>Facilities - Care &amp; Custody</t>
  </si>
  <si>
    <t>CC0002869</t>
  </si>
  <si>
    <t>Compliance &amp; Audits</t>
  </si>
  <si>
    <t>CC0002870</t>
  </si>
  <si>
    <t>Compliance &amp; Audits Care &amp; Custody - Admin</t>
  </si>
  <si>
    <t>CC0002871</t>
  </si>
  <si>
    <t>Compliance &amp; Audits - Care &amp; Custody</t>
  </si>
  <si>
    <t>CC0002872</t>
  </si>
  <si>
    <t>Offender Admin Operations - Admin Program</t>
  </si>
  <si>
    <t>CC0002873</t>
  </si>
  <si>
    <t>Offender Administration</t>
  </si>
  <si>
    <t>CC0002874</t>
  </si>
  <si>
    <t>Offender Admin - Interstate Compact</t>
  </si>
  <si>
    <t>CC0002875</t>
  </si>
  <si>
    <t>County Correctional Institutions</t>
  </si>
  <si>
    <t>CC0002876</t>
  </si>
  <si>
    <t>Care &amp; Custody - Administration</t>
  </si>
  <si>
    <t>CC0002877</t>
  </si>
  <si>
    <t>Care &amp; Custody Admin Operations - Health</t>
  </si>
  <si>
    <t>CC0002878</t>
  </si>
  <si>
    <t>BCOT - Care &amp; Custody</t>
  </si>
  <si>
    <t>CC0002879</t>
  </si>
  <si>
    <t>Business Processes</t>
  </si>
  <si>
    <t>CC0002880</t>
  </si>
  <si>
    <t>Canine K9</t>
  </si>
  <si>
    <t>CC0002881</t>
  </si>
  <si>
    <t>Canine K9 - Care &amp; Custody</t>
  </si>
  <si>
    <t>CC0002882</t>
  </si>
  <si>
    <t>Centralized Transport Unit</t>
  </si>
  <si>
    <t>CC0002883</t>
  </si>
  <si>
    <t>Centralized Transport Unit - Care &amp; Custody</t>
  </si>
  <si>
    <t>CC0002884</t>
  </si>
  <si>
    <t>Interdiction Response Team</t>
  </si>
  <si>
    <t>CC0002885</t>
  </si>
  <si>
    <t>Interdiction Response Team - Care &amp; Custody</t>
  </si>
  <si>
    <t>CC0002886</t>
  </si>
  <si>
    <t>Food Service Operations</t>
  </si>
  <si>
    <t>CC0002887</t>
  </si>
  <si>
    <t>Joe Kennedy Farm - Operations</t>
  </si>
  <si>
    <t>CC0002888</t>
  </si>
  <si>
    <t>Engineering</t>
  </si>
  <si>
    <t>CC0002889</t>
  </si>
  <si>
    <t>Engineering - Operations</t>
  </si>
  <si>
    <t>CC0002890</t>
  </si>
  <si>
    <t>Engineering - Care &amp; Custody</t>
  </si>
  <si>
    <t>CC0002891</t>
  </si>
  <si>
    <t>Inmate Construction - Facility Operations</t>
  </si>
  <si>
    <t>CC0002892</t>
  </si>
  <si>
    <t>Inmate Construction Operations - Physical Health</t>
  </si>
  <si>
    <t>CC0002893</t>
  </si>
  <si>
    <t>Construction Services</t>
  </si>
  <si>
    <t>CC0002894</t>
  </si>
  <si>
    <t>Engineering Wiring Crew</t>
  </si>
  <si>
    <t>CC0002895</t>
  </si>
  <si>
    <t>Construction Services - Care &amp; Custody</t>
  </si>
  <si>
    <t>CC0002896</t>
  </si>
  <si>
    <t>Engineering - Centralized Maintenance</t>
  </si>
  <si>
    <t>CC0002897</t>
  </si>
  <si>
    <t>Health Program Support - Mental</t>
  </si>
  <si>
    <t>CC0002898</t>
  </si>
  <si>
    <t>Academic Education</t>
  </si>
  <si>
    <t>CC0002899</t>
  </si>
  <si>
    <t>Health Program Support - Physical</t>
  </si>
  <si>
    <t>CC0002900</t>
  </si>
  <si>
    <t>Counseling Services</t>
  </si>
  <si>
    <t>CC0002901</t>
  </si>
  <si>
    <t>Chaplaincy Services</t>
  </si>
  <si>
    <t>CC0002902</t>
  </si>
  <si>
    <t>Library Services - Operations</t>
  </si>
  <si>
    <t>CC0002903</t>
  </si>
  <si>
    <t>Library Services</t>
  </si>
  <si>
    <t>CC0002904</t>
  </si>
  <si>
    <t>Correctional Academy - SOSTC</t>
  </si>
  <si>
    <t>CC0002905</t>
  </si>
  <si>
    <t>Correctional Academy - SOSTC - Care &amp; Custody</t>
  </si>
  <si>
    <t>CC0002906</t>
  </si>
  <si>
    <t>Health Program Support - Dental</t>
  </si>
  <si>
    <t>CC0002907</t>
  </si>
  <si>
    <t>Central Office Training</t>
  </si>
  <si>
    <t>CC0002908</t>
  </si>
  <si>
    <t>SOSTC Training Division</t>
  </si>
  <si>
    <t>CC0002909</t>
  </si>
  <si>
    <t>Tactical Squad Training</t>
  </si>
  <si>
    <t>CC0002910</t>
  </si>
  <si>
    <t>Training - Tactical Squad - Physical Health</t>
  </si>
  <si>
    <t>CC0002911</t>
  </si>
  <si>
    <t>Training - Tactical Squad (SP)</t>
  </si>
  <si>
    <t>CC0002912</t>
  </si>
  <si>
    <t>Training - Instructional Services</t>
  </si>
  <si>
    <t>CC0002913</t>
  </si>
  <si>
    <t>Basic Training - Instns/Ctrs</t>
  </si>
  <si>
    <t>CC0002914</t>
  </si>
  <si>
    <t>Training Mgmt/Org Development</t>
  </si>
  <si>
    <t>CC0002915</t>
  </si>
  <si>
    <t>SOSTC Training Division - Care &amp; Custody</t>
  </si>
  <si>
    <t>CC0002916</t>
  </si>
  <si>
    <t>GA Corrections Acad Operations</t>
  </si>
  <si>
    <t>CC0002917</t>
  </si>
  <si>
    <t>Correctional Academy - North GA</t>
  </si>
  <si>
    <t>CC0002918</t>
  </si>
  <si>
    <t>Correctional Academy - Middle GA</t>
  </si>
  <si>
    <t>CC0002919</t>
  </si>
  <si>
    <t xml:space="preserve">Correctional Academy - Southeast GA </t>
  </si>
  <si>
    <t>CC0002920</t>
  </si>
  <si>
    <t>Care &amp; Custody - Forsyth Warehouse Inventory</t>
  </si>
  <si>
    <t>CC0002921</t>
  </si>
  <si>
    <t>Care &amp; Custody - Food Farm-Inv Pur-Forsyth-Operations</t>
  </si>
  <si>
    <t>CC0002922</t>
  </si>
  <si>
    <t>Care &amp; Custody - Inv Pur-Forsyth-Operations</t>
  </si>
  <si>
    <t>CC0002923</t>
  </si>
  <si>
    <t>SOS Campus Operations - Admin Operations - Phy Health</t>
  </si>
  <si>
    <t>CC0002924</t>
  </si>
  <si>
    <t>SOSTC - Security</t>
  </si>
  <si>
    <t>CC0002925</t>
  </si>
  <si>
    <t>Food &amp; Farm - Tift Cafeteria</t>
  </si>
  <si>
    <t>CC0002926</t>
  </si>
  <si>
    <t>SOSTC Campus Operations - Food Service SP</t>
  </si>
  <si>
    <t>CC0002927</t>
  </si>
  <si>
    <t>SOSTC - Facility Operations</t>
  </si>
  <si>
    <t>CC0002928</t>
  </si>
  <si>
    <t>SOSTC - Care &amp; Custody</t>
  </si>
  <si>
    <t>CC0002929</t>
  </si>
  <si>
    <t>SOSTC - Centralized Maintenance</t>
  </si>
  <si>
    <t>CC0002930</t>
  </si>
  <si>
    <t>Correctional Academy - Southwest GA</t>
  </si>
  <si>
    <t>CC0002931</t>
  </si>
  <si>
    <t>Perimeter Security - Facility Operations</t>
  </si>
  <si>
    <t>CC0002932</t>
  </si>
  <si>
    <t>Perimeter Security Crews - Care &amp; Custody</t>
  </si>
  <si>
    <t>CC0002933</t>
  </si>
  <si>
    <t>Perimeter Security - Centralized Maintenance</t>
  </si>
  <si>
    <t>CC0002934</t>
  </si>
  <si>
    <t>Consolidated Banking Prob Operations</t>
  </si>
  <si>
    <t>CC0002935</t>
  </si>
  <si>
    <t>Consolidated Banking Unit - SP</t>
  </si>
  <si>
    <t>CC0002936</t>
  </si>
  <si>
    <t>CC0002937</t>
  </si>
  <si>
    <t>Legal Services - Care &amp; Custody</t>
  </si>
  <si>
    <t>CC0002938</t>
  </si>
  <si>
    <t>Fleet Management</t>
  </si>
  <si>
    <t>CC0002939</t>
  </si>
  <si>
    <t>Fleet Management - Physical Health</t>
  </si>
  <si>
    <t>CC0002940</t>
  </si>
  <si>
    <t>Fleet Management - Care &amp; Custody</t>
  </si>
  <si>
    <t>CC0002941</t>
  </si>
  <si>
    <t>CC0002942</t>
  </si>
  <si>
    <t>Fire Services</t>
  </si>
  <si>
    <t>CC0002943</t>
  </si>
  <si>
    <t>Fire Services - Care &amp; Custody</t>
  </si>
  <si>
    <t>CC0002944</t>
  </si>
  <si>
    <t>Care &amp; Custody - Milledgeville Warehouse Inventory</t>
  </si>
  <si>
    <t>CC0002945</t>
  </si>
  <si>
    <t>Care &amp; Custody - Food Farm-Inv Pur-Milledgeville-Operations</t>
  </si>
  <si>
    <t>CC0002946</t>
  </si>
  <si>
    <t>Revenue Org - Accounting Use Only - Administration</t>
  </si>
  <si>
    <t>CC0002947</t>
  </si>
  <si>
    <t>State Prisons Residuals</t>
  </si>
  <si>
    <t>CC0002948</t>
  </si>
  <si>
    <t>SP Program Support - READ</t>
  </si>
  <si>
    <t>CC0002949</t>
  </si>
  <si>
    <t>SP Program Support - Admin</t>
  </si>
  <si>
    <t>CC0002950</t>
  </si>
  <si>
    <t>SP Program Support - Security</t>
  </si>
  <si>
    <t>CC0002951</t>
  </si>
  <si>
    <t>SP Program Support - Food Service</t>
  </si>
  <si>
    <t>CC0002952</t>
  </si>
  <si>
    <t>SP Program Support - Facility Operations</t>
  </si>
  <si>
    <t>CC0002953</t>
  </si>
  <si>
    <t>SP Program Support - Academic Education</t>
  </si>
  <si>
    <t>CC0002954</t>
  </si>
  <si>
    <t>SP Program Support - Counseling Services</t>
  </si>
  <si>
    <t>CC0002955</t>
  </si>
  <si>
    <t>SP Program Support - RSAT Program</t>
  </si>
  <si>
    <t>CC0002956</t>
  </si>
  <si>
    <t>SP Program Support - Care &amp; Custody</t>
  </si>
  <si>
    <t>CC0002957</t>
  </si>
  <si>
    <t>SP Program Support - Centralized Maintenance</t>
  </si>
  <si>
    <t>CC0002958</t>
  </si>
  <si>
    <t>SP Program Support - Commissary</t>
  </si>
  <si>
    <t>CC0002959</t>
  </si>
  <si>
    <t>SP Program Support - Vocational Education</t>
  </si>
  <si>
    <t>CC0002960</t>
  </si>
  <si>
    <t>SP Program Support - Special Education</t>
  </si>
  <si>
    <t>CC0002961</t>
  </si>
  <si>
    <t>TC Program Support - Admin</t>
  </si>
  <si>
    <t>CC0002962</t>
  </si>
  <si>
    <t>TC Program Support - Security</t>
  </si>
  <si>
    <t>CC0002963</t>
  </si>
  <si>
    <t>TC Program Support - Food Service</t>
  </si>
  <si>
    <t>CC0002964</t>
  </si>
  <si>
    <t>TC Program Support - Facility Operations</t>
  </si>
  <si>
    <t>CC0002965</t>
  </si>
  <si>
    <t>TC Program Support - Academic Education</t>
  </si>
  <si>
    <t>CC0002966</t>
  </si>
  <si>
    <t>TC Program Support - Counseling Services</t>
  </si>
  <si>
    <t>CC0002967</t>
  </si>
  <si>
    <t>TC Program Support - Care &amp; Custody</t>
  </si>
  <si>
    <t>CC0002968</t>
  </si>
  <si>
    <t>TC Program Support - Vocational Education</t>
  </si>
  <si>
    <t>CC0002969</t>
  </si>
  <si>
    <t>PDC Program Support - Admin</t>
  </si>
  <si>
    <t>CC0002970</t>
  </si>
  <si>
    <t>PDC Program Support - Security</t>
  </si>
  <si>
    <t>CC0002971</t>
  </si>
  <si>
    <t>PDC Program Support - Food Service</t>
  </si>
  <si>
    <t>CC0002972</t>
  </si>
  <si>
    <t>PDC Program Support - Facility Operations</t>
  </si>
  <si>
    <t>CC0002973</t>
  </si>
  <si>
    <t>PDC Program Support - Academic Education</t>
  </si>
  <si>
    <t>CC0002974</t>
  </si>
  <si>
    <t>PDC Program Support - RSAT Program</t>
  </si>
  <si>
    <t>CC0002975</t>
  </si>
  <si>
    <t>PDC Program Support - Library Services</t>
  </si>
  <si>
    <t>CC0002976</t>
  </si>
  <si>
    <t>PDC Program Support - Care &amp; Custody</t>
  </si>
  <si>
    <t>CC0002977</t>
  </si>
  <si>
    <t>Program Support - PDC - Vocational Education</t>
  </si>
  <si>
    <t>CC0002978</t>
  </si>
  <si>
    <t>Administration Program Support - Probation Supervision</t>
  </si>
  <si>
    <t>CC0002979</t>
  </si>
  <si>
    <t>Administration Program Support</t>
  </si>
  <si>
    <t>CC0002980</t>
  </si>
  <si>
    <t>Program Support - Physical Health</t>
  </si>
  <si>
    <t>CC0002981</t>
  </si>
  <si>
    <t>Program Support - Mental Health</t>
  </si>
  <si>
    <t>CC0002982</t>
  </si>
  <si>
    <t>Program Support - Dental Health Health</t>
  </si>
  <si>
    <t>CC0002983</t>
  </si>
  <si>
    <t>Food &amp; Farm Program Support - Food Service</t>
  </si>
  <si>
    <t>CC0002984</t>
  </si>
  <si>
    <t>Offender Management Program Support</t>
  </si>
  <si>
    <t>CC0002985</t>
  </si>
  <si>
    <t>CC0002986</t>
  </si>
  <si>
    <t>Revenue Org - Accounting Use Only - Health</t>
  </si>
  <si>
    <t>CC0002987</t>
  </si>
  <si>
    <t>Revenue Org - Accounting Use Only - Offender Management</t>
  </si>
  <si>
    <t>CC0002988</t>
  </si>
  <si>
    <t>Revenue Org - Accounting Use Only - Private Prisons</t>
  </si>
  <si>
    <t>CC0002989</t>
  </si>
  <si>
    <t>Revenue Org - Accounting Use Only - PDC</t>
  </si>
  <si>
    <t>CC0002990</t>
  </si>
  <si>
    <t>Revenue Org - Accounting Use Only - SP Admin Support</t>
  </si>
  <si>
    <t>CC0002991</t>
  </si>
  <si>
    <t>Revenue Org - Accounting Use Only - SP Operations</t>
  </si>
  <si>
    <t>CC0002992</t>
  </si>
  <si>
    <t>Revenue Org - Accounting Use Only - SP Risk Reduction</t>
  </si>
  <si>
    <t>CC0002993</t>
  </si>
  <si>
    <t>Revenue Org - Accounting Use Only - TC Admin Support</t>
  </si>
  <si>
    <t>CC0002994</t>
  </si>
  <si>
    <t>Revenue Org - Accounting Use Only - TC Operations</t>
  </si>
  <si>
    <t>CC0002996</t>
  </si>
  <si>
    <t>Southwest Region Office - Admin</t>
  </si>
  <si>
    <t>CC0002997</t>
  </si>
  <si>
    <t>Southwest Region Office - Security</t>
  </si>
  <si>
    <t>CC0002998</t>
  </si>
  <si>
    <t>Southwest Region Office - Facility Operations</t>
  </si>
  <si>
    <t>CC0002999</t>
  </si>
  <si>
    <t>Southwest Region Office - Care &amp; Custody</t>
  </si>
  <si>
    <t>CC0003000</t>
  </si>
  <si>
    <t>Southwest Region Office - Centralized Maintenance</t>
  </si>
  <si>
    <t>CC0003001</t>
  </si>
  <si>
    <t>North Region Office - Admin</t>
  </si>
  <si>
    <t>CC0003002</t>
  </si>
  <si>
    <t>North Region Office - Security</t>
  </si>
  <si>
    <t>CC0003003</t>
  </si>
  <si>
    <t>North Region Office - Facility Operations</t>
  </si>
  <si>
    <t>CC0003004</t>
  </si>
  <si>
    <t>North Region Office - Care &amp; Custody</t>
  </si>
  <si>
    <t>CC0003005</t>
  </si>
  <si>
    <t>North Region Office - Centralized Maintenance</t>
  </si>
  <si>
    <t>CC0003006</t>
  </si>
  <si>
    <t>Southeast Region Office - Admin</t>
  </si>
  <si>
    <t>CC0003007</t>
  </si>
  <si>
    <t>Southeast Region Office - Security</t>
  </si>
  <si>
    <t>CC0003008</t>
  </si>
  <si>
    <t>Southeast Region Office - Facility Operations</t>
  </si>
  <si>
    <t>CC0003009</t>
  </si>
  <si>
    <t>Southeast Region Office - Care &amp; Custody</t>
  </si>
  <si>
    <t>CC0003010</t>
  </si>
  <si>
    <t>Southeast Region Office - Centralized Maintenance</t>
  </si>
  <si>
    <t>CC0003011</t>
  </si>
  <si>
    <t>Phillips SP - Admin</t>
  </si>
  <si>
    <t>CC0003012</t>
  </si>
  <si>
    <t>Phillips SP - Security</t>
  </si>
  <si>
    <t>CC0003013</t>
  </si>
  <si>
    <t>Phillips SP - Food Service</t>
  </si>
  <si>
    <t>CC0003014</t>
  </si>
  <si>
    <t>Phillips SP - Facility Operations</t>
  </si>
  <si>
    <t>CC0003015</t>
  </si>
  <si>
    <t>Phillips SP - Physical Health</t>
  </si>
  <si>
    <t>CC0003016</t>
  </si>
  <si>
    <t>Phillips SP - Mental Health</t>
  </si>
  <si>
    <t>CC0003017</t>
  </si>
  <si>
    <t>Phillips SP - Academic Education</t>
  </si>
  <si>
    <t>CC0003018</t>
  </si>
  <si>
    <t>Phillips SP - Counseling Services</t>
  </si>
  <si>
    <t>CC0003019</t>
  </si>
  <si>
    <t>Phillips SP - Recreation</t>
  </si>
  <si>
    <t>CC0003020</t>
  </si>
  <si>
    <t>Phillips SP - Chaplaincy</t>
  </si>
  <si>
    <t>CC0003021</t>
  </si>
  <si>
    <t>Phillips SP - Library Services</t>
  </si>
  <si>
    <t>CC0003022</t>
  </si>
  <si>
    <t>Phillips SP - Training</t>
  </si>
  <si>
    <t>CC0003023</t>
  </si>
  <si>
    <t>Phillips SP - Care &amp; Custody</t>
  </si>
  <si>
    <t>CC0003024</t>
  </si>
  <si>
    <t>Phillips SP - Centralized Maintenance</t>
  </si>
  <si>
    <t>CC0003025</t>
  </si>
  <si>
    <t>Phillips SP - Dental Health</t>
  </si>
  <si>
    <t>CC0003026</t>
  </si>
  <si>
    <t>Phillips SP - Commissary</t>
  </si>
  <si>
    <t>CC0003027</t>
  </si>
  <si>
    <t>Phillips SP - Personnel</t>
  </si>
  <si>
    <t>CC0003028</t>
  </si>
  <si>
    <t>Phillips SP - Vocational Education</t>
  </si>
  <si>
    <t>CC0003029</t>
  </si>
  <si>
    <t>Phillips SP - Career Center</t>
  </si>
  <si>
    <t>CC0003030</t>
  </si>
  <si>
    <t>Phillips SP - Special Education</t>
  </si>
  <si>
    <t>CC0003031</t>
  </si>
  <si>
    <t>Arrendale SP - Admin Health</t>
  </si>
  <si>
    <t>CC0003032</t>
  </si>
  <si>
    <t>Arrendale SP - Offender Admin Operations</t>
  </si>
  <si>
    <t>CC0003033</t>
  </si>
  <si>
    <t>Arrendale SP - Admin</t>
  </si>
  <si>
    <t>CC0003034</t>
  </si>
  <si>
    <t>Arrendale SP - Admin Operations</t>
  </si>
  <si>
    <t>CC0003035</t>
  </si>
  <si>
    <t>Arrendale SP - Security - Health</t>
  </si>
  <si>
    <t>CC0003036</t>
  </si>
  <si>
    <t>Arrendale SP - Security</t>
  </si>
  <si>
    <t>CC0003037</t>
  </si>
  <si>
    <t>Arrendale SP - Security - Counseling</t>
  </si>
  <si>
    <t>CC0003038</t>
  </si>
  <si>
    <t>Arrendale SP - Food Service</t>
  </si>
  <si>
    <t>CC0003039</t>
  </si>
  <si>
    <t>Arrendale SP - Facility Operations - Health</t>
  </si>
  <si>
    <t>CC0003040</t>
  </si>
  <si>
    <t>Arrendale SP - Facility Operations</t>
  </si>
  <si>
    <t>CC0003041</t>
  </si>
  <si>
    <t>Arrendale SP - Physical Health</t>
  </si>
  <si>
    <t>CC0003042</t>
  </si>
  <si>
    <t>Arrendale SP - Mental Health</t>
  </si>
  <si>
    <t>CC0003043</t>
  </si>
  <si>
    <t>Arrendale SP - Academic Education</t>
  </si>
  <si>
    <t>CC0003044</t>
  </si>
  <si>
    <t>Arrendale SP - Counseling Services</t>
  </si>
  <si>
    <t>CC0003045</t>
  </si>
  <si>
    <t>Arrendale SP - RSAT Program</t>
  </si>
  <si>
    <t>CC0003046</t>
  </si>
  <si>
    <t>Arrendale SP - Recreation</t>
  </si>
  <si>
    <t>CC0003047</t>
  </si>
  <si>
    <t>Arrendale SP - Chaplaincy</t>
  </si>
  <si>
    <t>CC0003048</t>
  </si>
  <si>
    <t>Arrendale SP - Library Services</t>
  </si>
  <si>
    <t>CC0003049</t>
  </si>
  <si>
    <t>Arrendale SP - Diagnostics</t>
  </si>
  <si>
    <t>CC0003050</t>
  </si>
  <si>
    <t>Arrendale SP - Training</t>
  </si>
  <si>
    <t>CC0003051</t>
  </si>
  <si>
    <t>Arrendale SP - Care &amp; Custody</t>
  </si>
  <si>
    <t>CC0003052</t>
  </si>
  <si>
    <t>Arrendale SP - Centralized Maintenance</t>
  </si>
  <si>
    <t>CC0003053</t>
  </si>
  <si>
    <t>Arrendale SP - Dental Health</t>
  </si>
  <si>
    <t>CC0003054</t>
  </si>
  <si>
    <t>Arrendale SP - Commissary</t>
  </si>
  <si>
    <t>CC0003055</t>
  </si>
  <si>
    <t>Arrendale SP - Personnel</t>
  </si>
  <si>
    <t>CC0003056</t>
  </si>
  <si>
    <t>Arrendale SP - Vocational Education</t>
  </si>
  <si>
    <t>CC0003057</t>
  </si>
  <si>
    <t>Arrendale SP - Career Center</t>
  </si>
  <si>
    <t>CC0003058</t>
  </si>
  <si>
    <t>Arrendale SP - Special Education</t>
  </si>
  <si>
    <t>CC0003059</t>
  </si>
  <si>
    <t>GDCP - Admin</t>
  </si>
  <si>
    <t>CC0003060</t>
  </si>
  <si>
    <t>GDCP - Security</t>
  </si>
  <si>
    <t>CC0003061</t>
  </si>
  <si>
    <t>GDCP - Food Service</t>
  </si>
  <si>
    <t>CC0003063</t>
  </si>
  <si>
    <t>GDCP - Facility Operations</t>
  </si>
  <si>
    <t>CC0003064</t>
  </si>
  <si>
    <t>GDCP - Physical Health</t>
  </si>
  <si>
    <t>CC0003065</t>
  </si>
  <si>
    <t>GDCP - Mental Health</t>
  </si>
  <si>
    <t>CC0003066</t>
  </si>
  <si>
    <t>GDCP - Academic Education</t>
  </si>
  <si>
    <t>CC0003067</t>
  </si>
  <si>
    <t>GDCP - Counseling Services</t>
  </si>
  <si>
    <t>CC0003068</t>
  </si>
  <si>
    <t>GDCP - RSAT Program</t>
  </si>
  <si>
    <t>CC0003069</t>
  </si>
  <si>
    <t>GDCP - Recreation</t>
  </si>
  <si>
    <t>CC0003070</t>
  </si>
  <si>
    <t>GDCP - Chaplaincy</t>
  </si>
  <si>
    <t>CC0003071</t>
  </si>
  <si>
    <t>GDCP - Library Services</t>
  </si>
  <si>
    <t>CC0003072</t>
  </si>
  <si>
    <t>GDCP - Diagnostics</t>
  </si>
  <si>
    <t>CC0003073</t>
  </si>
  <si>
    <t>GDCP - Training</t>
  </si>
  <si>
    <t>CC0003074</t>
  </si>
  <si>
    <t>GDCP - Care &amp; Custody</t>
  </si>
  <si>
    <t>CC0003075</t>
  </si>
  <si>
    <t>GDCP - Centralized Maintenance</t>
  </si>
  <si>
    <t>CC0003076</t>
  </si>
  <si>
    <t>GDCP - Dental Health</t>
  </si>
  <si>
    <t>CC0003077</t>
  </si>
  <si>
    <t>GDCP - Commissary</t>
  </si>
  <si>
    <t>CC0003078</t>
  </si>
  <si>
    <t>GDCP - Personnel</t>
  </si>
  <si>
    <t>CC0003079</t>
  </si>
  <si>
    <t>GDCP - Special Education</t>
  </si>
  <si>
    <t>CC0003080</t>
  </si>
  <si>
    <t>Rogers SP - Admin</t>
  </si>
  <si>
    <t>CC0003081</t>
  </si>
  <si>
    <t>Rogers SP - Security</t>
  </si>
  <si>
    <t>CC0003082</t>
  </si>
  <si>
    <t>CC0003083</t>
  </si>
  <si>
    <t>Rogers SP - Food Service</t>
  </si>
  <si>
    <t>CC0003084</t>
  </si>
  <si>
    <t>Rogers SP - Facility Operations</t>
  </si>
  <si>
    <t>CC0003085</t>
  </si>
  <si>
    <t>Rogers SP - Physical Health</t>
  </si>
  <si>
    <t>CC0003086</t>
  </si>
  <si>
    <t>Rogers SP - Mental Health</t>
  </si>
  <si>
    <t>CC0003087</t>
  </si>
  <si>
    <t>Rogers SP - Academic Education</t>
  </si>
  <si>
    <t>CC0003088</t>
  </si>
  <si>
    <t>Rogers SP - Counseling Services</t>
  </si>
  <si>
    <t>CC0003089</t>
  </si>
  <si>
    <t>Rogers SP - Recreation</t>
  </si>
  <si>
    <t>CC0003090</t>
  </si>
  <si>
    <t>Rogers SP - Chaplaincy</t>
  </si>
  <si>
    <t>CC0003091</t>
  </si>
  <si>
    <t>Rogers SP - Library Services</t>
  </si>
  <si>
    <t>CC0003092</t>
  </si>
  <si>
    <t>Rogers SP - Care &amp; Custody</t>
  </si>
  <si>
    <t>CC0003093</t>
  </si>
  <si>
    <t>Rogers SP - Centralized Maintenance</t>
  </si>
  <si>
    <t>CC0003094</t>
  </si>
  <si>
    <t>Rogers SP - Dental Health</t>
  </si>
  <si>
    <t>CC0003095</t>
  </si>
  <si>
    <t>Rogers SP - Commissary</t>
  </si>
  <si>
    <t>CC0003096</t>
  </si>
  <si>
    <t>Rogers SP - Personnel</t>
  </si>
  <si>
    <t>CC0003097</t>
  </si>
  <si>
    <t>Rogers SP - Vocational Education</t>
  </si>
  <si>
    <t>CC0003098</t>
  </si>
  <si>
    <t>Rogers SP - Special Education</t>
  </si>
  <si>
    <t>CC0003099</t>
  </si>
  <si>
    <t>Central SP - Admin</t>
  </si>
  <si>
    <t>CC0003100</t>
  </si>
  <si>
    <t>Central SP - Security</t>
  </si>
  <si>
    <t>CC0003101</t>
  </si>
  <si>
    <t>Central SP - Food Service</t>
  </si>
  <si>
    <t>CC0003102</t>
  </si>
  <si>
    <t>Central SP - Facility Operations - Health</t>
  </si>
  <si>
    <t>CC0003103</t>
  </si>
  <si>
    <t>Central SP - Facililty Operations</t>
  </si>
  <si>
    <t>CC0003104</t>
  </si>
  <si>
    <t>Central SP - Physical Health</t>
  </si>
  <si>
    <t>CC0003105</t>
  </si>
  <si>
    <t>Central SP - Mental Health</t>
  </si>
  <si>
    <t>CC0003106</t>
  </si>
  <si>
    <t>Central SP - Academic Education</t>
  </si>
  <si>
    <t>CC0003107</t>
  </si>
  <si>
    <t>Central SP - Counseling Services</t>
  </si>
  <si>
    <t>CC0003108</t>
  </si>
  <si>
    <t>Central SP - Recreation</t>
  </si>
  <si>
    <t>CC0003109</t>
  </si>
  <si>
    <t>Central SP - Chaplaincy</t>
  </si>
  <si>
    <t>CC0003110</t>
  </si>
  <si>
    <t>Central SP - Library Services</t>
  </si>
  <si>
    <t>CC0003111</t>
  </si>
  <si>
    <t>Central SP - Training</t>
  </si>
  <si>
    <t>CC0003112</t>
  </si>
  <si>
    <t>Central SP - Care &amp; Custody</t>
  </si>
  <si>
    <t>CC0003113</t>
  </si>
  <si>
    <t>Central SP - Centralized Maintenance</t>
  </si>
  <si>
    <t>CC0003114</t>
  </si>
  <si>
    <t>Central SP - Dental Health</t>
  </si>
  <si>
    <t>CC0003115</t>
  </si>
  <si>
    <t>Central SP - Commissary</t>
  </si>
  <si>
    <t>CC0003116</t>
  </si>
  <si>
    <t>Central SP - Personnel</t>
  </si>
  <si>
    <t>CC0003117</t>
  </si>
  <si>
    <t>Central SP - Vocational Education</t>
  </si>
  <si>
    <t>CC0003118</t>
  </si>
  <si>
    <t>Central SP - Special Education</t>
  </si>
  <si>
    <t>CC0003119</t>
  </si>
  <si>
    <t>Rutledge SP - Admin</t>
  </si>
  <si>
    <t>CC0003120</t>
  </si>
  <si>
    <t>Rutledge SP - Security</t>
  </si>
  <si>
    <t>CC0003121</t>
  </si>
  <si>
    <t>Rutledge SP - Food Service</t>
  </si>
  <si>
    <t>CC0003122</t>
  </si>
  <si>
    <t>Rutledge SP-Facility Operations - Admin</t>
  </si>
  <si>
    <t>CC0003123</t>
  </si>
  <si>
    <t>Rutledge SP - Facility Operations - Health</t>
  </si>
  <si>
    <t>CC0003124</t>
  </si>
  <si>
    <t>Rutledge SP - Facility Operations</t>
  </si>
  <si>
    <t>CC0003125</t>
  </si>
  <si>
    <t>Rutledge SP - Physical Health</t>
  </si>
  <si>
    <t>CC0003126</t>
  </si>
  <si>
    <t>Rutledge SP - Mental Health</t>
  </si>
  <si>
    <t>CC0003127</t>
  </si>
  <si>
    <t>Rutledge SP - Academic Education</t>
  </si>
  <si>
    <t>CC0003128</t>
  </si>
  <si>
    <t>Rutledge SP - Counseling Services</t>
  </si>
  <si>
    <t>CC0003129</t>
  </si>
  <si>
    <t>Rutledge SP - Recreation</t>
  </si>
  <si>
    <t>CC0003130</t>
  </si>
  <si>
    <t>Rutledge SP - Chaplaincy</t>
  </si>
  <si>
    <t>CC0003131</t>
  </si>
  <si>
    <t>Rutledge SP - Library Services</t>
  </si>
  <si>
    <t>CC0003132</t>
  </si>
  <si>
    <t>Rutledge SP - Training</t>
  </si>
  <si>
    <t>CC0003133</t>
  </si>
  <si>
    <t>Rutledge SP - Care &amp; Custody</t>
  </si>
  <si>
    <t>CC0003134</t>
  </si>
  <si>
    <t>Rutledge SP - Centralized Maintenance</t>
  </si>
  <si>
    <t>CC0003135</t>
  </si>
  <si>
    <t>Rutledge SP - Dental Health</t>
  </si>
  <si>
    <t>CC0003136</t>
  </si>
  <si>
    <t>Rutledge SP - Commissary</t>
  </si>
  <si>
    <t>CC0003137</t>
  </si>
  <si>
    <t>Rutlege SP - Personnel</t>
  </si>
  <si>
    <t>CC0003138</t>
  </si>
  <si>
    <t>Rutledge SP - Special Education</t>
  </si>
  <si>
    <t>CC0003140</t>
  </si>
  <si>
    <t>Baldwin SP - Admin</t>
  </si>
  <si>
    <t>CC0003141</t>
  </si>
  <si>
    <t>Baldwin SP - Security</t>
  </si>
  <si>
    <t>CC0003142</t>
  </si>
  <si>
    <t>CC0003143</t>
  </si>
  <si>
    <t>Baldwin SP - Food Service</t>
  </si>
  <si>
    <t>CC0003144</t>
  </si>
  <si>
    <t>Baldwin SP - Facility Operations</t>
  </si>
  <si>
    <t>CC0003145</t>
  </si>
  <si>
    <t>Baldwin SP - Physical Health</t>
  </si>
  <si>
    <t>CC0003146</t>
  </si>
  <si>
    <t>Baldwin SP - Mental Health</t>
  </si>
  <si>
    <t>CC0003147</t>
  </si>
  <si>
    <t>Baldwin SP - Academic Education</t>
  </si>
  <si>
    <t>CC0003148</t>
  </si>
  <si>
    <t>Baldwin SP - Counseling Services</t>
  </si>
  <si>
    <t>CC0003149</t>
  </si>
  <si>
    <t>Baldwin SP - Recreation</t>
  </si>
  <si>
    <t>CC0003150</t>
  </si>
  <si>
    <t>Baldwin SP - Chaplaincy</t>
  </si>
  <si>
    <t>CC0003151</t>
  </si>
  <si>
    <t>Baldwin SP - Library Services</t>
  </si>
  <si>
    <t>CC0003152</t>
  </si>
  <si>
    <t>Baldwin SP - Training</t>
  </si>
  <si>
    <t>CC0003153</t>
  </si>
  <si>
    <t>Baldwin SP - Care &amp; Custody</t>
  </si>
  <si>
    <t>CC0003154</t>
  </si>
  <si>
    <t>Baldwin SP - Centralized Maintenance</t>
  </si>
  <si>
    <t>CC0003155</t>
  </si>
  <si>
    <t>Baldwin SP - Dental Health</t>
  </si>
  <si>
    <t>CC0003156</t>
  </si>
  <si>
    <t>Baldwin SP - Commissary</t>
  </si>
  <si>
    <t>CC0003157</t>
  </si>
  <si>
    <t>Baldwin SP - Personnel</t>
  </si>
  <si>
    <t>CC0003158</t>
  </si>
  <si>
    <t>Baldwin SP - Vocational Education</t>
  </si>
  <si>
    <t>CC0003159</t>
  </si>
  <si>
    <t>Baldwin SP - Career Center</t>
  </si>
  <si>
    <t>CC0003160</t>
  </si>
  <si>
    <t>Baldwin SP - Special Education</t>
  </si>
  <si>
    <t>CC0003161</t>
  </si>
  <si>
    <t>Emanuel WF - Admin</t>
  </si>
  <si>
    <t>CC0003162</t>
  </si>
  <si>
    <t xml:space="preserve">Emanuel WF - Security </t>
  </si>
  <si>
    <t>CC0003163</t>
  </si>
  <si>
    <t>Emanuel WF - Food Service</t>
  </si>
  <si>
    <t>CC0003164</t>
  </si>
  <si>
    <t>Emanuel WF - Facility Operations - Health</t>
  </si>
  <si>
    <t>CC0003165</t>
  </si>
  <si>
    <t>Emanuel WF - Facility Operations</t>
  </si>
  <si>
    <t>CC0003166</t>
  </si>
  <si>
    <t>Emanuel WF - Physical Health</t>
  </si>
  <si>
    <t>CC0003167</t>
  </si>
  <si>
    <t>Emanuel WF - Mental Health</t>
  </si>
  <si>
    <t>CC0003168</t>
  </si>
  <si>
    <t>Emanuel WF - Academic Education</t>
  </si>
  <si>
    <t>CC0003169</t>
  </si>
  <si>
    <t>Emanuel WF - Counseling Services</t>
  </si>
  <si>
    <t>CC0003170</t>
  </si>
  <si>
    <t>Emanuel WF - Recreation</t>
  </si>
  <si>
    <t>CC0003171</t>
  </si>
  <si>
    <t>Emanuel WF - Library Services</t>
  </si>
  <si>
    <t>CC0003172</t>
  </si>
  <si>
    <t>Emanuel WF - Care &amp; Custody</t>
  </si>
  <si>
    <t>CC0003173</t>
  </si>
  <si>
    <t>Emanuel WF - Centralized Maintenance</t>
  </si>
  <si>
    <t>CC0003174</t>
  </si>
  <si>
    <t>Emanuel WF - Dental Health</t>
  </si>
  <si>
    <t>CC0003175</t>
  </si>
  <si>
    <t>Emanuel WF - Commissary</t>
  </si>
  <si>
    <t>CC0003176</t>
  </si>
  <si>
    <t>Emanuel WF - Vocational Education</t>
  </si>
  <si>
    <t>CC0003177</t>
  </si>
  <si>
    <t>Coastal SP - Admin Operations</t>
  </si>
  <si>
    <t>CC0003178</t>
  </si>
  <si>
    <t>Coastal SP - Admin</t>
  </si>
  <si>
    <t>CC0003179</t>
  </si>
  <si>
    <t xml:space="preserve">Coastal SP - Security </t>
  </si>
  <si>
    <t>CC0003180</t>
  </si>
  <si>
    <t>Coastal SP - Food Service</t>
  </si>
  <si>
    <t>CC0003181</t>
  </si>
  <si>
    <t>Coastal SP - Facility Operations - Health</t>
  </si>
  <si>
    <t>CC0003182</t>
  </si>
  <si>
    <t>Coastal SP - Facility Operations</t>
  </si>
  <si>
    <t>CC0003183</t>
  </si>
  <si>
    <t>Coastal SP - Physical Health</t>
  </si>
  <si>
    <t>CC0003184</t>
  </si>
  <si>
    <t>Coastal SP - Mental Health</t>
  </si>
  <si>
    <t>CC0003185</t>
  </si>
  <si>
    <t>Coastal SP - Academic Education</t>
  </si>
  <si>
    <t>CC0003186</t>
  </si>
  <si>
    <t>Coastal SP - Counseling Services</t>
  </si>
  <si>
    <t>CC0003187</t>
  </si>
  <si>
    <t>Coastal SP - RSAT Program</t>
  </si>
  <si>
    <t>CC0003188</t>
  </si>
  <si>
    <t>Coastal SP - Recreation</t>
  </si>
  <si>
    <t>CC0003189</t>
  </si>
  <si>
    <t>Coastal SP - Chaplaincy</t>
  </si>
  <si>
    <t>CC0003190</t>
  </si>
  <si>
    <t>Coastal SP - Library Services</t>
  </si>
  <si>
    <t>CC0003191</t>
  </si>
  <si>
    <t>Coastal SP - Training</t>
  </si>
  <si>
    <t>CC0003192</t>
  </si>
  <si>
    <t>Coastal SP - Care &amp; Custody</t>
  </si>
  <si>
    <t>CC0003193</t>
  </si>
  <si>
    <t>Coastal SP - Centralized Maintenance</t>
  </si>
  <si>
    <t>CC0003195</t>
  </si>
  <si>
    <t>Coastal SP - Dental Health</t>
  </si>
  <si>
    <t>CC0003196</t>
  </si>
  <si>
    <t>Coastal SP - Commissary</t>
  </si>
  <si>
    <t>CC0003197</t>
  </si>
  <si>
    <t>Coastal SP - Personnel</t>
  </si>
  <si>
    <t>CC0003198</t>
  </si>
  <si>
    <t>Coastal SP - Career Center</t>
  </si>
  <si>
    <t>CC0003199</t>
  </si>
  <si>
    <t>Dodge SP - Admin</t>
  </si>
  <si>
    <t>CC0003200</t>
  </si>
  <si>
    <t xml:space="preserve">Dodge SP - Security </t>
  </si>
  <si>
    <t>CC0003201</t>
  </si>
  <si>
    <t>Dodge SP - Food Service</t>
  </si>
  <si>
    <t>CC0003202</t>
  </si>
  <si>
    <t>Dodge SP - Facility Operations</t>
  </si>
  <si>
    <t>CC0003203</t>
  </si>
  <si>
    <t>Dodge SP - Physical Health</t>
  </si>
  <si>
    <t>CC0003204</t>
  </si>
  <si>
    <t>Dodge SP - Mental Health</t>
  </si>
  <si>
    <t>CC0003205</t>
  </si>
  <si>
    <t>Dodge SP - Academic Education</t>
  </si>
  <si>
    <t>CC0003206</t>
  </si>
  <si>
    <t>Dodge SP - Counseling Services</t>
  </si>
  <si>
    <t>CC0003207</t>
  </si>
  <si>
    <t>Dodge SP - Recreation</t>
  </si>
  <si>
    <t>CC0003208</t>
  </si>
  <si>
    <t>Dodge SP - Chaplaincy</t>
  </si>
  <si>
    <t>CC0003209</t>
  </si>
  <si>
    <t>Dodge SP - Library Services</t>
  </si>
  <si>
    <t>CC0003210</t>
  </si>
  <si>
    <t>Dodge SP - Training</t>
  </si>
  <si>
    <t>CC0003211</t>
  </si>
  <si>
    <t>Dodge SP - Care &amp; Custody</t>
  </si>
  <si>
    <t>CC0003212</t>
  </si>
  <si>
    <t>Dodge SP - Centralized Maintenance</t>
  </si>
  <si>
    <t>CC0003213</t>
  </si>
  <si>
    <t>Dodge SP - Dental Health</t>
  </si>
  <si>
    <t>CC0003214</t>
  </si>
  <si>
    <t>Dodge SP - Commissary</t>
  </si>
  <si>
    <t>CC0003215</t>
  </si>
  <si>
    <t>Dodge SP - Personnel</t>
  </si>
  <si>
    <t>CC0003216</t>
  </si>
  <si>
    <t>Dodge SP - Special Education</t>
  </si>
  <si>
    <t>CC0003217</t>
  </si>
  <si>
    <t>Augusta SMP - Admin</t>
  </si>
  <si>
    <t>CC0003218</t>
  </si>
  <si>
    <t xml:space="preserve">Augusta SMP - Security </t>
  </si>
  <si>
    <t>CC0003219</t>
  </si>
  <si>
    <t>Augusta SMP - Security</t>
  </si>
  <si>
    <t>CC0003220</t>
  </si>
  <si>
    <t>Augusta SMP - Food Service</t>
  </si>
  <si>
    <t>CC0003221</t>
  </si>
  <si>
    <t>Augusta SMP - Faciility Operations - Health</t>
  </si>
  <si>
    <t>CC0003222</t>
  </si>
  <si>
    <t>Augusta SMP - Faciility Operations</t>
  </si>
  <si>
    <t>CC0003223</t>
  </si>
  <si>
    <t>Augusta SMP - Physical Health</t>
  </si>
  <si>
    <t>CC0003224</t>
  </si>
  <si>
    <t>Augusta SMP - Mental Health</t>
  </si>
  <si>
    <t>CC0003225</t>
  </si>
  <si>
    <t>Augusta SMP - Academic Education</t>
  </si>
  <si>
    <t>CC0003226</t>
  </si>
  <si>
    <t>Augusta SMP - Counseling Services</t>
  </si>
  <si>
    <t>CC0003227</t>
  </si>
  <si>
    <t>Augusta SMP - RSAT Program</t>
  </si>
  <si>
    <t>CC0003228</t>
  </si>
  <si>
    <t>Augusta SMP - Recreation</t>
  </si>
  <si>
    <t>CC0003229</t>
  </si>
  <si>
    <t>Augusta SMP - Chaplaincy</t>
  </si>
  <si>
    <t>CC0003230</t>
  </si>
  <si>
    <t>Augusta SMP - Library Services</t>
  </si>
  <si>
    <t>CC0003231</t>
  </si>
  <si>
    <t>Augusta SMP - Training</t>
  </si>
  <si>
    <t>CC0003232</t>
  </si>
  <si>
    <t>Augusta SMP  - Care &amp; Custody</t>
  </si>
  <si>
    <t>CC0003233</t>
  </si>
  <si>
    <t>Augusta SMP - Centralized Maintenance</t>
  </si>
  <si>
    <t>CC0003234</t>
  </si>
  <si>
    <t>Augusta SMP - Dental Health</t>
  </si>
  <si>
    <t>CC0003235</t>
  </si>
  <si>
    <t>Augusta SMP - Commissary</t>
  </si>
  <si>
    <t>CC0003236</t>
  </si>
  <si>
    <t>Augusta SMP - Personnel</t>
  </si>
  <si>
    <t>CC0003237</t>
  </si>
  <si>
    <t>Burruss CTC - Admin</t>
  </si>
  <si>
    <t>CC0003239</t>
  </si>
  <si>
    <t>Burruss CTC - Security</t>
  </si>
  <si>
    <t>CC0003240</t>
  </si>
  <si>
    <t>Burruss CTC - Food Service</t>
  </si>
  <si>
    <t>CC0003241</t>
  </si>
  <si>
    <t>Burruss CTC - Facility Operations</t>
  </si>
  <si>
    <t>CC0003242</t>
  </si>
  <si>
    <t>Burruss CTC - Physical Health</t>
  </si>
  <si>
    <t>CC0003243</t>
  </si>
  <si>
    <t>Burruss CTC - Mental Health</t>
  </si>
  <si>
    <t>CC0003244</t>
  </si>
  <si>
    <t>Burruss CTC - Academic Education</t>
  </si>
  <si>
    <t>CC0003245</t>
  </si>
  <si>
    <t>Burruss CTC - Counseling Services</t>
  </si>
  <si>
    <t>CC0003246</t>
  </si>
  <si>
    <t>Burruss CTC - Recreation</t>
  </si>
  <si>
    <t>CC0003247</t>
  </si>
  <si>
    <t>Burruss CTC - Chaplaincy</t>
  </si>
  <si>
    <t>CC0003248</t>
  </si>
  <si>
    <t>Burruss CTC - Library Services</t>
  </si>
  <si>
    <t>CC0003249</t>
  </si>
  <si>
    <t>Burruss CTC - Care &amp; Custody</t>
  </si>
  <si>
    <t>CC0003250</t>
  </si>
  <si>
    <t>Burruss CTC - Centralized Maintenance</t>
  </si>
  <si>
    <t>CC0003251</t>
  </si>
  <si>
    <t>Burruss CTC - Dental Health</t>
  </si>
  <si>
    <t>CC0003252</t>
  </si>
  <si>
    <t>Burruss CTC - Commissary</t>
  </si>
  <si>
    <t>CC0003253</t>
  </si>
  <si>
    <t>Burruss CTC - Personnel</t>
  </si>
  <si>
    <t>CC0003254</t>
  </si>
  <si>
    <t>Burruss CTC - Vocational Education</t>
  </si>
  <si>
    <t>CC0003255</t>
  </si>
  <si>
    <t>Burruss CTC - Career Center</t>
  </si>
  <si>
    <t>CC0003256</t>
  </si>
  <si>
    <t>Burruss CTC - Special Education</t>
  </si>
  <si>
    <t>CC0003257</t>
  </si>
  <si>
    <t>Lee SP - Admin</t>
  </si>
  <si>
    <t>CC0003258</t>
  </si>
  <si>
    <t>Lee SP - Security</t>
  </si>
  <si>
    <t>CC0003259</t>
  </si>
  <si>
    <t>Lee SP - Food Service</t>
  </si>
  <si>
    <t>CC0003260</t>
  </si>
  <si>
    <t>Lee SP - Facility Operations - Healh</t>
  </si>
  <si>
    <t>CC0003261</t>
  </si>
  <si>
    <t>Lee SP - Facility Operations</t>
  </si>
  <si>
    <t>CC0003262</t>
  </si>
  <si>
    <t>Lee SP - Physical Health</t>
  </si>
  <si>
    <t>CC0003263</t>
  </si>
  <si>
    <t>Lee SP - Academic Education</t>
  </si>
  <si>
    <t>CC0003264</t>
  </si>
  <si>
    <t>Lee SP - Counseling Services</t>
  </si>
  <si>
    <t>CC0003265</t>
  </si>
  <si>
    <t>Lee SP - Recreation</t>
  </si>
  <si>
    <t>CC0003266</t>
  </si>
  <si>
    <t>Lee SP - Chaplaincy</t>
  </si>
  <si>
    <t>CC0003267</t>
  </si>
  <si>
    <t>Lee SP - Library Services</t>
  </si>
  <si>
    <t>CC0003268</t>
  </si>
  <si>
    <t>Lee SP - Training</t>
  </si>
  <si>
    <t>CC0003269</t>
  </si>
  <si>
    <t>Lee SP - Care &amp; Custody</t>
  </si>
  <si>
    <t>CC0003270</t>
  </si>
  <si>
    <t>Lee SP - Centralized Maintenance</t>
  </si>
  <si>
    <t>CC0003271</t>
  </si>
  <si>
    <t>Lee SP - Dental Health</t>
  </si>
  <si>
    <t>CC0003272</t>
  </si>
  <si>
    <t>Lee SP - Commissary</t>
  </si>
  <si>
    <t>CC0003273</t>
  </si>
  <si>
    <t>Lee SP - Personnel</t>
  </si>
  <si>
    <t>CC0003274</t>
  </si>
  <si>
    <t>Lee SP - Vocational Education</t>
  </si>
  <si>
    <t>CC0003275</t>
  </si>
  <si>
    <t>Lee SP - Special Education</t>
  </si>
  <si>
    <t>CC0003276</t>
  </si>
  <si>
    <t>Valdosta SP - Admin</t>
  </si>
  <si>
    <t>CC0003277</t>
  </si>
  <si>
    <t>Valdosta SP - Security</t>
  </si>
  <si>
    <t>CC0003278</t>
  </si>
  <si>
    <t>CC0003279</t>
  </si>
  <si>
    <t>Valdosta SP - Food Service</t>
  </si>
  <si>
    <t>CC0003280</t>
  </si>
  <si>
    <t>Valdosta SP - Facility Operations - Health</t>
  </si>
  <si>
    <t>CC0003281</t>
  </si>
  <si>
    <t>Valdosta SP - Facility Operations</t>
  </si>
  <si>
    <t>CC0003282</t>
  </si>
  <si>
    <t>Valdosta SP - Phy Health</t>
  </si>
  <si>
    <t>CC0003283</t>
  </si>
  <si>
    <t>Valdosta SP - Physical Health</t>
  </si>
  <si>
    <t>CC0003284</t>
  </si>
  <si>
    <t>Valdosta SP - Mental Health</t>
  </si>
  <si>
    <t>CC0003285</t>
  </si>
  <si>
    <t>Valdosta SP - Academic Education</t>
  </si>
  <si>
    <t>CC0003286</t>
  </si>
  <si>
    <t>Valdosta SP - Counseling Services</t>
  </si>
  <si>
    <t>CC0003287</t>
  </si>
  <si>
    <t>Valdosta SP - RSAT Program</t>
  </si>
  <si>
    <t>CC0003288</t>
  </si>
  <si>
    <t>Valdosta SP - Recreation</t>
  </si>
  <si>
    <t>CC0003289</t>
  </si>
  <si>
    <t>Valdosta SP - Chaplaincy</t>
  </si>
  <si>
    <t>CC0003290</t>
  </si>
  <si>
    <t>Valdosta SP - Library Services</t>
  </si>
  <si>
    <t>CC0003291</t>
  </si>
  <si>
    <t>Valdosta SP - Training</t>
  </si>
  <si>
    <t>CC0003292</t>
  </si>
  <si>
    <t>Valdosta SP - Care &amp; Custody</t>
  </si>
  <si>
    <t>CC0003293</t>
  </si>
  <si>
    <t>Valdosta SP - Centralized Maintenance</t>
  </si>
  <si>
    <t>CC0003294</t>
  </si>
  <si>
    <t>Valdosta SP - Dental Health</t>
  </si>
  <si>
    <t>CC0003295</t>
  </si>
  <si>
    <t>Valdosta SP - Commissary</t>
  </si>
  <si>
    <t>CC0003296</t>
  </si>
  <si>
    <t>Valdosta SP - Personnel</t>
  </si>
  <si>
    <t>CC0003297</t>
  </si>
  <si>
    <t>Valdosta SP - Vocational Education</t>
  </si>
  <si>
    <t>CC0003298</t>
  </si>
  <si>
    <t>Valdosta SP - Special Education</t>
  </si>
  <si>
    <t>CC0003299</t>
  </si>
  <si>
    <t>Long SP - Admin</t>
  </si>
  <si>
    <t>CC0003300</t>
  </si>
  <si>
    <t>Long SP - Secuirty Operations - Health</t>
  </si>
  <si>
    <t>CC0003301</t>
  </si>
  <si>
    <t xml:space="preserve">Long SP - Security </t>
  </si>
  <si>
    <t>CC0003302</t>
  </si>
  <si>
    <t>Long SP - Secuirty Operations</t>
  </si>
  <si>
    <t>CC0003303</t>
  </si>
  <si>
    <t>Long SP - Food Service</t>
  </si>
  <si>
    <t>CC0003304</t>
  </si>
  <si>
    <t>Long SP - Facility Operations</t>
  </si>
  <si>
    <t>CC0003305</t>
  </si>
  <si>
    <t>Long SP - Physical Health</t>
  </si>
  <si>
    <t>CC0003306</t>
  </si>
  <si>
    <t>Long SP - Mental Health</t>
  </si>
  <si>
    <t>CC0003307</t>
  </si>
  <si>
    <t>Long SP - Academic Education</t>
  </si>
  <si>
    <t>CC0003308</t>
  </si>
  <si>
    <t>Long SP - Counseling Services</t>
  </si>
  <si>
    <t>CC0003309</t>
  </si>
  <si>
    <t>Long SP - Recreation</t>
  </si>
  <si>
    <t>CC0003310</t>
  </si>
  <si>
    <t>Long SP - Library Services</t>
  </si>
  <si>
    <t>CC0003311</t>
  </si>
  <si>
    <t>Long SP - Care &amp; Custody</t>
  </si>
  <si>
    <t>CC0003312</t>
  </si>
  <si>
    <t>Long SP - Centralized Maintenance</t>
  </si>
  <si>
    <t>CC0003313</t>
  </si>
  <si>
    <t>Long SP - Commissary</t>
  </si>
  <si>
    <t>CC0003314</t>
  </si>
  <si>
    <t>Long SP - Career Center</t>
  </si>
  <si>
    <t>CC0003315</t>
  </si>
  <si>
    <t>Wayne SP - Residuals</t>
  </si>
  <si>
    <t>CC0003316</t>
  </si>
  <si>
    <t>Ware SP - Admin</t>
  </si>
  <si>
    <t>CC0003317</t>
  </si>
  <si>
    <t>Ware SP - Security</t>
  </si>
  <si>
    <t>CC0003319</t>
  </si>
  <si>
    <t>Ware SP - Food Service</t>
  </si>
  <si>
    <t>CC0003320</t>
  </si>
  <si>
    <t>Ware SP - Facilities Operations - Health</t>
  </si>
  <si>
    <t>CC0003321</t>
  </si>
  <si>
    <t>Ware SP - Facilities Operations</t>
  </si>
  <si>
    <t>CC0003322</t>
  </si>
  <si>
    <t>Ware SP - Physical Health</t>
  </si>
  <si>
    <t>CC0003323</t>
  </si>
  <si>
    <t>Ware SP - Mental Health</t>
  </si>
  <si>
    <t>CC0003324</t>
  </si>
  <si>
    <t>Ware SP - Academic Education</t>
  </si>
  <si>
    <t>CC0003325</t>
  </si>
  <si>
    <t>Ware SP - Counseling Services</t>
  </si>
  <si>
    <t>CC0003326</t>
  </si>
  <si>
    <t>Ware SP - Recreation</t>
  </si>
  <si>
    <t>CC0003327</t>
  </si>
  <si>
    <t>Ware SP - Chaplaincy</t>
  </si>
  <si>
    <t>CC0003328</t>
  </si>
  <si>
    <t>Ware SP - Library Services</t>
  </si>
  <si>
    <t>CC0003329</t>
  </si>
  <si>
    <t>Ware SP - Training</t>
  </si>
  <si>
    <t>CC0003330</t>
  </si>
  <si>
    <t>Ware SP - Care &amp; Custody</t>
  </si>
  <si>
    <t>CC0003331</t>
  </si>
  <si>
    <t>Ware SP - Centralized Maintenance</t>
  </si>
  <si>
    <t>CC0003332</t>
  </si>
  <si>
    <t>Ware SP - Dental Health</t>
  </si>
  <si>
    <t>CC0003333</t>
  </si>
  <si>
    <t>Ware SP - Commissary</t>
  </si>
  <si>
    <t>CC0003334</t>
  </si>
  <si>
    <t>Ware SP - Personnel</t>
  </si>
  <si>
    <t>CC0003335</t>
  </si>
  <si>
    <t>Ware SP - Vocational Education</t>
  </si>
  <si>
    <t>CC0003336</t>
  </si>
  <si>
    <t>Ware SP - Special Education</t>
  </si>
  <si>
    <t>CC0003337</t>
  </si>
  <si>
    <t>Montgomery SP - Admin</t>
  </si>
  <si>
    <t>CC0003339</t>
  </si>
  <si>
    <t>Montgomery SP - Security</t>
  </si>
  <si>
    <t>CC0003340</t>
  </si>
  <si>
    <t>Montgomery SP - Food Service</t>
  </si>
  <si>
    <t>CC0003341</t>
  </si>
  <si>
    <t>Montgomery SP - Facility Operations - Health</t>
  </si>
  <si>
    <t>CC0003342</t>
  </si>
  <si>
    <t>Montgomery SP - Facility Operations</t>
  </si>
  <si>
    <t>CC0003343</t>
  </si>
  <si>
    <t>Montgomery SP - Physical Health</t>
  </si>
  <si>
    <t>CC0003344</t>
  </si>
  <si>
    <t>Montgomery SP - Academic Education</t>
  </si>
  <si>
    <t>CC0003345</t>
  </si>
  <si>
    <t>Montgomery SP - Counseling Services</t>
  </si>
  <si>
    <t>CC0003346</t>
  </si>
  <si>
    <t>Montgomery SP - Recreation</t>
  </si>
  <si>
    <t>CC0003347</t>
  </si>
  <si>
    <t>Montgomery SP - Chaplaincy</t>
  </si>
  <si>
    <t>CC0003348</t>
  </si>
  <si>
    <t>Montgomery SP - Library Services</t>
  </si>
  <si>
    <t>CC0003349</t>
  </si>
  <si>
    <t>Montgomery SP - Care &amp; Custody</t>
  </si>
  <si>
    <t>CC0003350</t>
  </si>
  <si>
    <t>Montgomery SP - Centralized Maintenance</t>
  </si>
  <si>
    <t>CC0003351</t>
  </si>
  <si>
    <t>Montgomery SP - Dental Health</t>
  </si>
  <si>
    <t>CC0003352</t>
  </si>
  <si>
    <t>Montgomery SP - Commissary</t>
  </si>
  <si>
    <t>CC0003353</t>
  </si>
  <si>
    <t>Montgomery SP - Personnel</t>
  </si>
  <si>
    <t>CC0003354</t>
  </si>
  <si>
    <t>Montgomery SP - Vocational Education</t>
  </si>
  <si>
    <t>CC0003355</t>
  </si>
  <si>
    <t>Montgomery SP - Career Center</t>
  </si>
  <si>
    <t>CC0003356</t>
  </si>
  <si>
    <t>Walker SP - Admin</t>
  </si>
  <si>
    <t>CC0003357</t>
  </si>
  <si>
    <t>Walker SP - Security</t>
  </si>
  <si>
    <t>CC0003358</t>
  </si>
  <si>
    <t>CC0003359</t>
  </si>
  <si>
    <t>Walker SP - Food Service</t>
  </si>
  <si>
    <t>CC0003360</t>
  </si>
  <si>
    <t>Walker SP - Facility Operations - Health</t>
  </si>
  <si>
    <t>CC0003361</t>
  </si>
  <si>
    <t>Walker SP - Facility Operations</t>
  </si>
  <si>
    <t>CC0003362</t>
  </si>
  <si>
    <t>Walker SP - Physical Health</t>
  </si>
  <si>
    <t>CC0003363</t>
  </si>
  <si>
    <t>Walker SP - Academic Education</t>
  </si>
  <si>
    <t>CC0003364</t>
  </si>
  <si>
    <t>Walker SP - Counseling Services</t>
  </si>
  <si>
    <t>CC0003365</t>
  </si>
  <si>
    <t>Walker SP - RSAT Program</t>
  </si>
  <si>
    <t>CC0003366</t>
  </si>
  <si>
    <t>Walker SP - Recreation</t>
  </si>
  <si>
    <t>CC0003367</t>
  </si>
  <si>
    <t>Walker SP - Chaplaincy</t>
  </si>
  <si>
    <t>CC0003368</t>
  </si>
  <si>
    <t>Walker SP - Library Services</t>
  </si>
  <si>
    <t>CC0003369</t>
  </si>
  <si>
    <t>Walker SP - Training</t>
  </si>
  <si>
    <t>CC0003370</t>
  </si>
  <si>
    <t>Walker SP - Care &amp; Custody</t>
  </si>
  <si>
    <t>CC0003371</t>
  </si>
  <si>
    <t>Walker SP - Centralized Maintenance</t>
  </si>
  <si>
    <t>CC0003372</t>
  </si>
  <si>
    <t>Walker SP - Dental Health</t>
  </si>
  <si>
    <t>CC0003373</t>
  </si>
  <si>
    <t>Walker SP - Commissary</t>
  </si>
  <si>
    <t>CC0003374</t>
  </si>
  <si>
    <t>Walker SP - Personnel</t>
  </si>
  <si>
    <t>CC0003375</t>
  </si>
  <si>
    <t>Walker SP - Vocational Education</t>
  </si>
  <si>
    <t>CC0003376</t>
  </si>
  <si>
    <t>Helms Facility - Admin</t>
  </si>
  <si>
    <t>CC0003377</t>
  </si>
  <si>
    <t>Helms Facility - Security</t>
  </si>
  <si>
    <t>CC0003378</t>
  </si>
  <si>
    <t>Helms Facility - Food Service</t>
  </si>
  <si>
    <t>CC0003379</t>
  </si>
  <si>
    <t>Helms Facility - Facility Operations</t>
  </si>
  <si>
    <t>CC0003380</t>
  </si>
  <si>
    <t>Helms Facility - Physical Health</t>
  </si>
  <si>
    <t>CC0003381</t>
  </si>
  <si>
    <t>Helms Facility - Mental Health</t>
  </si>
  <si>
    <t>CC0003382</t>
  </si>
  <si>
    <t>Helms Facility - Academic Education</t>
  </si>
  <si>
    <t>CC0003383</t>
  </si>
  <si>
    <t>Helms Facility - Counseling Services</t>
  </si>
  <si>
    <t>CC0003384</t>
  </si>
  <si>
    <t>Helms Facility - Care &amp; Custody</t>
  </si>
  <si>
    <t>CC0003385</t>
  </si>
  <si>
    <t>Helms Facility - Centralized Maintenance</t>
  </si>
  <si>
    <t>CC0003386</t>
  </si>
  <si>
    <t>Whitworth WF - Admin</t>
  </si>
  <si>
    <t>CC0003387</t>
  </si>
  <si>
    <t>Whitworth WF - Security</t>
  </si>
  <si>
    <t>CC0003388</t>
  </si>
  <si>
    <t>Whitworth WF - Food Service</t>
  </si>
  <si>
    <t>CC0003389</t>
  </si>
  <si>
    <t>Whitworth WF - Facility Operations - Health</t>
  </si>
  <si>
    <t>CC0003390</t>
  </si>
  <si>
    <t>Whitworth WF - Facility Operations</t>
  </si>
  <si>
    <t>CC0003391</t>
  </si>
  <si>
    <t>Whitworth WF - Physical Health</t>
  </si>
  <si>
    <t>CC0003392</t>
  </si>
  <si>
    <t>Whitworth WF - Mental Health</t>
  </si>
  <si>
    <t>CC0003393</t>
  </si>
  <si>
    <t>Whitworth WF - Academic Education</t>
  </si>
  <si>
    <t>CC0003394</t>
  </si>
  <si>
    <t>Whitworth WF - Counseling Services</t>
  </si>
  <si>
    <t>CC0003395</t>
  </si>
  <si>
    <t>Whitworth WF - Recreation</t>
  </si>
  <si>
    <t>CC0003396</t>
  </si>
  <si>
    <t>Whitworth WF - Chaplaincy</t>
  </si>
  <si>
    <t>CC0003397</t>
  </si>
  <si>
    <t>Whitworth WF - Library Services</t>
  </si>
  <si>
    <t>CC0003398</t>
  </si>
  <si>
    <t>Whitworth WF - Care &amp; Custody</t>
  </si>
  <si>
    <t>CC0003399</t>
  </si>
  <si>
    <t>Whitworth WF - Centralized Maintenance</t>
  </si>
  <si>
    <t>CC0003400</t>
  </si>
  <si>
    <t>Whitworth WF - Commissary</t>
  </si>
  <si>
    <t>CC0003401</t>
  </si>
  <si>
    <t>Whitworth WF - Personnel</t>
  </si>
  <si>
    <t>CC0003402</t>
  </si>
  <si>
    <t>Whitworth WF - Vocational Education</t>
  </si>
  <si>
    <t>CC0003403</t>
  </si>
  <si>
    <t>Hays SP - Admin</t>
  </si>
  <si>
    <t>CC0003404</t>
  </si>
  <si>
    <t>Hays SP - Security</t>
  </si>
  <si>
    <t>CC0003405</t>
  </si>
  <si>
    <t>Hays SP - Food Service</t>
  </si>
  <si>
    <t>CC0003406</t>
  </si>
  <si>
    <t>Hays SP - Facility Operations - Health</t>
  </si>
  <si>
    <t>CC0003407</t>
  </si>
  <si>
    <t>Hays SP - Facility Operations</t>
  </si>
  <si>
    <t>CC0003408</t>
  </si>
  <si>
    <t>Hays SP - Physical Health</t>
  </si>
  <si>
    <t>CC0003409</t>
  </si>
  <si>
    <t>Hays SP - Mental Health</t>
  </si>
  <si>
    <t>CC0003410</t>
  </si>
  <si>
    <t>Hays SP - Academic Education</t>
  </si>
  <si>
    <t>CC0003411</t>
  </si>
  <si>
    <t>Hays SP - Counseling Services</t>
  </si>
  <si>
    <t>CC0003412</t>
  </si>
  <si>
    <t>Hays SP - Recreation</t>
  </si>
  <si>
    <t>CC0003413</t>
  </si>
  <si>
    <t>Hays SP - Chaplaincy</t>
  </si>
  <si>
    <t>CC0003414</t>
  </si>
  <si>
    <t>Hays SP - Library Services</t>
  </si>
  <si>
    <t>CC0003415</t>
  </si>
  <si>
    <t>Hays SP - Training</t>
  </si>
  <si>
    <t>CC0003416</t>
  </si>
  <si>
    <t>Hays SP - Care &amp; Custody</t>
  </si>
  <si>
    <t>CC0003417</t>
  </si>
  <si>
    <t>Hays SP - Centralized Maintenance</t>
  </si>
  <si>
    <t>CC0003418</t>
  </si>
  <si>
    <t>Hays SP - Dental Health</t>
  </si>
  <si>
    <t>CC0003419</t>
  </si>
  <si>
    <t>Hays SP - Commissary</t>
  </si>
  <si>
    <t>CC0003420</t>
  </si>
  <si>
    <t>Hays SP - Personnel</t>
  </si>
  <si>
    <t>CC0003421</t>
  </si>
  <si>
    <t>Hays SP - Vocational Education</t>
  </si>
  <si>
    <t>CC0003422</t>
  </si>
  <si>
    <t>Telfair SP - Admin</t>
  </si>
  <si>
    <t>CC0003423</t>
  </si>
  <si>
    <t>Telfair SP - Admin Operations</t>
  </si>
  <si>
    <t>CC0003424</t>
  </si>
  <si>
    <t>Telfair SP - Security</t>
  </si>
  <si>
    <t>CC0003425</t>
  </si>
  <si>
    <t>Telfair SP - Food Service</t>
  </si>
  <si>
    <t>CC0003426</t>
  </si>
  <si>
    <t>Telfair SP - Facility Operations</t>
  </si>
  <si>
    <t>CC0003427</t>
  </si>
  <si>
    <t>Telfair SP - Physical Health</t>
  </si>
  <si>
    <t>CC0003428</t>
  </si>
  <si>
    <t>Telfair SP - Mental Health</t>
  </si>
  <si>
    <t>CC0003429</t>
  </si>
  <si>
    <t>Telfair SP - Academic Education</t>
  </si>
  <si>
    <t>CC0003430</t>
  </si>
  <si>
    <t>Telfair SP - Counseling Services</t>
  </si>
  <si>
    <t>CC0003431</t>
  </si>
  <si>
    <t>Telfair SP - Recreation</t>
  </si>
  <si>
    <t>CC0003432</t>
  </si>
  <si>
    <t>Telfair SP - Chaplaincy</t>
  </si>
  <si>
    <t>CC0003433</t>
  </si>
  <si>
    <t>Telfair SP - Library Services</t>
  </si>
  <si>
    <t>CC0003434</t>
  </si>
  <si>
    <t>Telfair SP - Training</t>
  </si>
  <si>
    <t>CC0003435</t>
  </si>
  <si>
    <t>Telfair SP - Care &amp; Custody</t>
  </si>
  <si>
    <t>CC0003436</t>
  </si>
  <si>
    <t>Telfair SP - Centralized Maintenance</t>
  </si>
  <si>
    <t>CC0003437</t>
  </si>
  <si>
    <t>Telfair SP - Dental Health</t>
  </si>
  <si>
    <t>CC0003438</t>
  </si>
  <si>
    <t>Telfair SP - Commissary</t>
  </si>
  <si>
    <t>CC0003439</t>
  </si>
  <si>
    <t>Telfair SP - Personnel</t>
  </si>
  <si>
    <t>CC0003440</t>
  </si>
  <si>
    <t>Telfair SP - Vocational Education</t>
  </si>
  <si>
    <t>CC0003441</t>
  </si>
  <si>
    <t>Hancock SP - Admin</t>
  </si>
  <si>
    <t>CC0003442</t>
  </si>
  <si>
    <t>Hancock SP - Security</t>
  </si>
  <si>
    <t>CC0003443</t>
  </si>
  <si>
    <t>Hancock SP - Food Service</t>
  </si>
  <si>
    <t>CC0003444</t>
  </si>
  <si>
    <t>Hancock SP - Facility Operations</t>
  </si>
  <si>
    <t>CC0003445</t>
  </si>
  <si>
    <t>Hancock SP - Physical Health</t>
  </si>
  <si>
    <t>CC0003446</t>
  </si>
  <si>
    <t>Hancock SP - Mental Health</t>
  </si>
  <si>
    <t>CC0003447</t>
  </si>
  <si>
    <t>Hancock SP - Academic Education</t>
  </si>
  <si>
    <t>CC0003448</t>
  </si>
  <si>
    <t>Hancock SP - Counseling Services</t>
  </si>
  <si>
    <t>CC0003449</t>
  </si>
  <si>
    <t>Hancock SP - Recreation</t>
  </si>
  <si>
    <t>CC0003450</t>
  </si>
  <si>
    <t>Hancock SP - Chaplaincy</t>
  </si>
  <si>
    <t>CC0003451</t>
  </si>
  <si>
    <t>Hancock SP - Library Services</t>
  </si>
  <si>
    <t>CC0003452</t>
  </si>
  <si>
    <t>Hancock SP - Training</t>
  </si>
  <si>
    <t>CC0003453</t>
  </si>
  <si>
    <t>Hancock SP - Care &amp; Custody</t>
  </si>
  <si>
    <t>CC0003454</t>
  </si>
  <si>
    <t>Hancock SP - Centralized Maintenance</t>
  </si>
  <si>
    <t>CC0003455</t>
  </si>
  <si>
    <t>Hancock SP - Dental Health</t>
  </si>
  <si>
    <t>CC0003456</t>
  </si>
  <si>
    <t>Hancock SP - Commissary</t>
  </si>
  <si>
    <t>CC0003457</t>
  </si>
  <si>
    <t>Hancock SP - Personnel</t>
  </si>
  <si>
    <t>CC0003458</t>
  </si>
  <si>
    <t>Hancock SP - Vocational Education</t>
  </si>
  <si>
    <t>CC0003459</t>
  </si>
  <si>
    <t>Washington SP - Admin</t>
  </si>
  <si>
    <t>CC0003460</t>
  </si>
  <si>
    <t>Washington SP - Security</t>
  </si>
  <si>
    <t>CC0003461</t>
  </si>
  <si>
    <t>CC0003462</t>
  </si>
  <si>
    <t>Washington SP - Food Service</t>
  </si>
  <si>
    <t>CC0003463</t>
  </si>
  <si>
    <t>Washington SP - Facility Operations - Admin</t>
  </si>
  <si>
    <t>CC0003464</t>
  </si>
  <si>
    <t>Washington SP - Facility Operations - Health</t>
  </si>
  <si>
    <t>CC0003465</t>
  </si>
  <si>
    <t>Washington SP - Facility Operations</t>
  </si>
  <si>
    <t>CC0003466</t>
  </si>
  <si>
    <t>Washington SP - Physical Health</t>
  </si>
  <si>
    <t>CC0003467</t>
  </si>
  <si>
    <t>Washington SP - Mental Health</t>
  </si>
  <si>
    <t>CC0003468</t>
  </si>
  <si>
    <t>Washington SP - Academic Education</t>
  </si>
  <si>
    <t>CC0003469</t>
  </si>
  <si>
    <t>Washington SP - Counseling Services</t>
  </si>
  <si>
    <t>CC0003470</t>
  </si>
  <si>
    <t>Washington SP - Recreation</t>
  </si>
  <si>
    <t>CC0003471</t>
  </si>
  <si>
    <t>Washington SP - Chaplaincy</t>
  </si>
  <si>
    <t>CC0003472</t>
  </si>
  <si>
    <t>Washington SP - Library Services</t>
  </si>
  <si>
    <t>CC0003473</t>
  </si>
  <si>
    <t>Washington SP - Training</t>
  </si>
  <si>
    <t>CC0003474</t>
  </si>
  <si>
    <t>Washington SP - Care &amp; Custody</t>
  </si>
  <si>
    <t>CC0003475</t>
  </si>
  <si>
    <t>Washington SP - Centralized Maintenance</t>
  </si>
  <si>
    <t>CC0003476</t>
  </si>
  <si>
    <t>Washington SP - Dental Health</t>
  </si>
  <si>
    <t>CC0003477</t>
  </si>
  <si>
    <t>Washington SP - Commissary</t>
  </si>
  <si>
    <t>CC0003478</t>
  </si>
  <si>
    <t>Washington SP - Personnel</t>
  </si>
  <si>
    <t>CC0003479</t>
  </si>
  <si>
    <t>Washington SP - Vocational Education</t>
  </si>
  <si>
    <t>CC0003480</t>
  </si>
  <si>
    <t>Washington SP - Special Education</t>
  </si>
  <si>
    <t>CC0003481</t>
  </si>
  <si>
    <t>West Central RSAT - Admin</t>
  </si>
  <si>
    <t>CC0003482</t>
  </si>
  <si>
    <t>West Central RSAT - Sec Operations</t>
  </si>
  <si>
    <t>CC0003483</t>
  </si>
  <si>
    <t>West Central RSAT - Food Service</t>
  </si>
  <si>
    <t>CC0003484</t>
  </si>
  <si>
    <t>West Central RSAT - Facility Operations</t>
  </si>
  <si>
    <t>CC0003485</t>
  </si>
  <si>
    <t>West Central RSAT - Mental Health</t>
  </si>
  <si>
    <t>CC0003486</t>
  </si>
  <si>
    <t>West Central RSAT - Academic Education</t>
  </si>
  <si>
    <t>CC0003487</t>
  </si>
  <si>
    <t>West Central RSAT - Counseling Services</t>
  </si>
  <si>
    <t>CC0003488</t>
  </si>
  <si>
    <t>West Central RSAT - Personnel</t>
  </si>
  <si>
    <t>CC0003489</t>
  </si>
  <si>
    <t>Johnson SP - Admin</t>
  </si>
  <si>
    <t>CC0003490</t>
  </si>
  <si>
    <t>Johnson SP - Security</t>
  </si>
  <si>
    <t>CC0003491</t>
  </si>
  <si>
    <t>Johnson SP - Food Service</t>
  </si>
  <si>
    <t>CC0003492</t>
  </si>
  <si>
    <t>Johnson SP - Facility Operations - Health</t>
  </si>
  <si>
    <t>CC0003493</t>
  </si>
  <si>
    <t>Johnson SP - Facility Operations</t>
  </si>
  <si>
    <t>CC0003494</t>
  </si>
  <si>
    <t>Johnson SP - Physical Health</t>
  </si>
  <si>
    <t>CC0003495</t>
  </si>
  <si>
    <t>Johnson SP - Mental Health</t>
  </si>
  <si>
    <t>CC0003496</t>
  </si>
  <si>
    <t>Johnson SP - Academic Education</t>
  </si>
  <si>
    <t>CC0003497</t>
  </si>
  <si>
    <t>Johnson SP - Counseling Services</t>
  </si>
  <si>
    <t>CC0003498</t>
  </si>
  <si>
    <t>Johnson SP - RSAT Program</t>
  </si>
  <si>
    <t>CC0003499</t>
  </si>
  <si>
    <t>Johnson SP - Recreation</t>
  </si>
  <si>
    <t>CC0003500</t>
  </si>
  <si>
    <t>Johnson SP - Chaplaincy</t>
  </si>
  <si>
    <t>CC0003501</t>
  </si>
  <si>
    <t>Johnson SP - Library Services</t>
  </si>
  <si>
    <t>CC0003502</t>
  </si>
  <si>
    <t>Johnson SP - Training</t>
  </si>
  <si>
    <t>CC0003503</t>
  </si>
  <si>
    <t>Johnson SP - Care &amp; Custody</t>
  </si>
  <si>
    <t>CC0003504</t>
  </si>
  <si>
    <t>Johnson SP - Centralized Maintenance</t>
  </si>
  <si>
    <t>CC0003505</t>
  </si>
  <si>
    <t>Johnson SP - Dental Health</t>
  </si>
  <si>
    <t>CC0003506</t>
  </si>
  <si>
    <t>Johnson SP - Commissary</t>
  </si>
  <si>
    <t>CC0003507</t>
  </si>
  <si>
    <t>Johnson SP - Personnel</t>
  </si>
  <si>
    <t>CC0003508</t>
  </si>
  <si>
    <t>Johnson SP - Vocational Education</t>
  </si>
  <si>
    <t>CC0003509</t>
  </si>
  <si>
    <t>Dooly SP - Admin</t>
  </si>
  <si>
    <t>CC0003510</t>
  </si>
  <si>
    <t>Dooly SP - Security</t>
  </si>
  <si>
    <t>CC0003511</t>
  </si>
  <si>
    <t>Dooly SP - Food Service</t>
  </si>
  <si>
    <t>CC0003512</t>
  </si>
  <si>
    <t>Dooly SP - Facility Operations - Health</t>
  </si>
  <si>
    <t>CC0003513</t>
  </si>
  <si>
    <t>Dooly SP - Facility Operations</t>
  </si>
  <si>
    <t>CC0003514</t>
  </si>
  <si>
    <t>Dooly SP - Physical Health</t>
  </si>
  <si>
    <t>CC0003515</t>
  </si>
  <si>
    <t>Dooly SP - Mental Health</t>
  </si>
  <si>
    <t>CC0003516</t>
  </si>
  <si>
    <t>Dooly SP - Academic Education</t>
  </si>
  <si>
    <t>CC0003517</t>
  </si>
  <si>
    <t>Dooly SP - Counseling Services</t>
  </si>
  <si>
    <t>CC0003518</t>
  </si>
  <si>
    <t>Dooly SP - Recreation</t>
  </si>
  <si>
    <t>CC0003519</t>
  </si>
  <si>
    <t>Dooly SP - Chaplaincy</t>
  </si>
  <si>
    <t>CC0003520</t>
  </si>
  <si>
    <t>Dooly SP - Library Services</t>
  </si>
  <si>
    <t>CC0003521</t>
  </si>
  <si>
    <t>Dooly SP - Training</t>
  </si>
  <si>
    <t>CC0003522</t>
  </si>
  <si>
    <t>Dooly SP - Care &amp; Custody</t>
  </si>
  <si>
    <t>CC0003523</t>
  </si>
  <si>
    <t>Dooly SP - Centralized Maintenance</t>
  </si>
  <si>
    <t>CC0003524</t>
  </si>
  <si>
    <t>Dooly SP - Dental Health</t>
  </si>
  <si>
    <t>CC0003525</t>
  </si>
  <si>
    <t>Dooly SP - Commissary</t>
  </si>
  <si>
    <t>CC0003526</t>
  </si>
  <si>
    <t>Dooly SP - Personnel</t>
  </si>
  <si>
    <t>CC0003527</t>
  </si>
  <si>
    <t>Dooly SP - Vocational Education</t>
  </si>
  <si>
    <t>CC0003528</t>
  </si>
  <si>
    <t>Autry SP - Admin</t>
  </si>
  <si>
    <t>CC0003529</t>
  </si>
  <si>
    <t xml:space="preserve">Autry SP - Security </t>
  </si>
  <si>
    <t>CC0003530</t>
  </si>
  <si>
    <t>Autry SP - Food Service</t>
  </si>
  <si>
    <t>CC0003531</t>
  </si>
  <si>
    <t>Autry SP - Facility Operations - Admin</t>
  </si>
  <si>
    <t>CC0003532</t>
  </si>
  <si>
    <t>Autry SP - Facility Operations</t>
  </si>
  <si>
    <t>CC0003533</t>
  </si>
  <si>
    <t>Autry SP - Physical Health</t>
  </si>
  <si>
    <t>CC0003534</t>
  </si>
  <si>
    <t>Autry SP - Mental Health</t>
  </si>
  <si>
    <t>CC0003535</t>
  </si>
  <si>
    <t>Autry SP - Academic Education</t>
  </si>
  <si>
    <t>CC0003536</t>
  </si>
  <si>
    <t>Autry SP - Counseling Services</t>
  </si>
  <si>
    <t>CC0003537</t>
  </si>
  <si>
    <t>Autry SP - Recreation</t>
  </si>
  <si>
    <t>CC0003538</t>
  </si>
  <si>
    <t>Autry SP - Chaplaincy</t>
  </si>
  <si>
    <t>CC0003539</t>
  </si>
  <si>
    <t>Autry SP - Library Services</t>
  </si>
  <si>
    <t>CC0003540</t>
  </si>
  <si>
    <t>Autry SP - Training</t>
  </si>
  <si>
    <t>CC0003541</t>
  </si>
  <si>
    <t>Autry SP - Care &amp; Custody</t>
  </si>
  <si>
    <t>CC0003542</t>
  </si>
  <si>
    <t>Autry SP - Centralized Maintenance</t>
  </si>
  <si>
    <t>CC0003543</t>
  </si>
  <si>
    <t>Autry SP - Dental Health</t>
  </si>
  <si>
    <t>CC0003544</t>
  </si>
  <si>
    <t>Autry SP - Commissary</t>
  </si>
  <si>
    <t>CC0003545</t>
  </si>
  <si>
    <t>Autry SP - Personnel</t>
  </si>
  <si>
    <t>CC0003546</t>
  </si>
  <si>
    <t>Autry SP - Vocational Education</t>
  </si>
  <si>
    <t>CC0003547</t>
  </si>
  <si>
    <t>Pulaski SP - Admin</t>
  </si>
  <si>
    <t>CC0003548</t>
  </si>
  <si>
    <t>Pulaski SP - Security</t>
  </si>
  <si>
    <t>CC0003549</t>
  </si>
  <si>
    <t>CC0003550</t>
  </si>
  <si>
    <t>Pulaski SP - Food Service</t>
  </si>
  <si>
    <t>CC0003551</t>
  </si>
  <si>
    <t>Pulaski SP - Facility Operations</t>
  </si>
  <si>
    <t>CC0003552</t>
  </si>
  <si>
    <t>Pulaski SP - Physical Health</t>
  </si>
  <si>
    <t>CC0003553</t>
  </si>
  <si>
    <t>Pulaski SP - Mental Health</t>
  </si>
  <si>
    <t>CC0003554</t>
  </si>
  <si>
    <t>Pulaski SP - Academic Education</t>
  </si>
  <si>
    <t>CC0003555</t>
  </si>
  <si>
    <t>Pulaski SP - Counseling Services</t>
  </si>
  <si>
    <t>CC0003556</t>
  </si>
  <si>
    <t>Pulaski SP - RSAT Program</t>
  </si>
  <si>
    <t>CC0003557</t>
  </si>
  <si>
    <t>Pulaski SP - Recreation</t>
  </si>
  <si>
    <t>CC0003558</t>
  </si>
  <si>
    <t>Pulaski SP - Chaplaincy</t>
  </si>
  <si>
    <t>CC0003559</t>
  </si>
  <si>
    <t>Pulaski SP - Library Services</t>
  </si>
  <si>
    <t>CC0003560</t>
  </si>
  <si>
    <t>Pulaski SP - Training</t>
  </si>
  <si>
    <t>CC0003561</t>
  </si>
  <si>
    <t>Pulaski SP - Care &amp; Custody</t>
  </si>
  <si>
    <t>CC0003562</t>
  </si>
  <si>
    <t>Pulaski SP - Centralized Maintenance</t>
  </si>
  <si>
    <t>CC0003563</t>
  </si>
  <si>
    <t>Pulaski SP - Dental Health</t>
  </si>
  <si>
    <t>CC0003564</t>
  </si>
  <si>
    <t>Pulaski SP - Commissary</t>
  </si>
  <si>
    <t>CC0003565</t>
  </si>
  <si>
    <t>Pulaski SP - Personnel</t>
  </si>
  <si>
    <t>CC0003566</t>
  </si>
  <si>
    <t>Pulaski SP - Vocational Education</t>
  </si>
  <si>
    <t>CC0003567</t>
  </si>
  <si>
    <t>Wilcox SP - Admin</t>
  </si>
  <si>
    <t>CC0003568</t>
  </si>
  <si>
    <t>Wilcox SP - Security</t>
  </si>
  <si>
    <t>CC0003570</t>
  </si>
  <si>
    <t>Wilcox SP - Food Service</t>
  </si>
  <si>
    <t>CC0003571</t>
  </si>
  <si>
    <t>CC0003572</t>
  </si>
  <si>
    <t>Wilcox SP - Facility Operations - Health</t>
  </si>
  <si>
    <t>CC0003573</t>
  </si>
  <si>
    <t>Wilcox SP - Facility Operations</t>
  </si>
  <si>
    <t>CC0003574</t>
  </si>
  <si>
    <t>Wilcox SP - Physical Health</t>
  </si>
  <si>
    <t>CC0003575</t>
  </si>
  <si>
    <t>Wilcox SP - Mental Health</t>
  </si>
  <si>
    <t>CC0003576</t>
  </si>
  <si>
    <t>Wilcox SP - Academic Education</t>
  </si>
  <si>
    <t>CC0003577</t>
  </si>
  <si>
    <t>Wilcox SP - Counseling Services</t>
  </si>
  <si>
    <t>CC0003578</t>
  </si>
  <si>
    <t>Wilcox SP - Recreation</t>
  </si>
  <si>
    <t>CC0003579</t>
  </si>
  <si>
    <t>Wilcox SP - Chaplaincy</t>
  </si>
  <si>
    <t>CC0003580</t>
  </si>
  <si>
    <t>Wilcox SP - Library Services</t>
  </si>
  <si>
    <t>CC0003581</t>
  </si>
  <si>
    <t>Wilcox SP - Training</t>
  </si>
  <si>
    <t>CC0003582</t>
  </si>
  <si>
    <t>Wilcox SP - Care &amp; Custody</t>
  </si>
  <si>
    <t>CC0003583</t>
  </si>
  <si>
    <t>Wilcox SP - Centralized Maintenance</t>
  </si>
  <si>
    <t>CC0003584</t>
  </si>
  <si>
    <t>Wilcox SP - Dental Health</t>
  </si>
  <si>
    <t>CC0003585</t>
  </si>
  <si>
    <t>Wilcox SP - Commissary</t>
  </si>
  <si>
    <t>CC0003586</t>
  </si>
  <si>
    <t>Wilcox SP - Personnel</t>
  </si>
  <si>
    <t>CC0003587</t>
  </si>
  <si>
    <t>Wilcox SP - Vocational Education</t>
  </si>
  <si>
    <t>CC0003588</t>
  </si>
  <si>
    <t>Smith SP - Admin Operations</t>
  </si>
  <si>
    <t>CC0003589</t>
  </si>
  <si>
    <t>Smith SP - Admin</t>
  </si>
  <si>
    <t>CC0003590</t>
  </si>
  <si>
    <t>Smith SP - Security</t>
  </si>
  <si>
    <t>CC0003591</t>
  </si>
  <si>
    <t>CC0003592</t>
  </si>
  <si>
    <t>Smith SP - Food Service</t>
  </si>
  <si>
    <t>CC0003593</t>
  </si>
  <si>
    <t>Smith SP - Facility Operations</t>
  </si>
  <si>
    <t>CC0003594</t>
  </si>
  <si>
    <t>Smith SP - Physical Health</t>
  </si>
  <si>
    <t>CC0003595</t>
  </si>
  <si>
    <t>Smith SP - Mental Health</t>
  </si>
  <si>
    <t>CC0003596</t>
  </si>
  <si>
    <t>Smith SP - Academic Education</t>
  </si>
  <si>
    <t>CC0003597</t>
  </si>
  <si>
    <t>Smith SP - Counseling Services</t>
  </si>
  <si>
    <t>CC0003598</t>
  </si>
  <si>
    <t>Smith SP - Recreation</t>
  </si>
  <si>
    <t>CC0003599</t>
  </si>
  <si>
    <t>Smith SP - Chaplaincy</t>
  </si>
  <si>
    <t>CC0003600</t>
  </si>
  <si>
    <t>Smith SP - Library Services</t>
  </si>
  <si>
    <t>CC0003601</t>
  </si>
  <si>
    <t>Smith SP - Training</t>
  </si>
  <si>
    <t>CC0003602</t>
  </si>
  <si>
    <t>Smith SP - Care &amp; Custody</t>
  </si>
  <si>
    <t>CC0003603</t>
  </si>
  <si>
    <t>Smith SP - Centralized Maintenance</t>
  </si>
  <si>
    <t>CC0003604</t>
  </si>
  <si>
    <t>Smith SP - Dental Health</t>
  </si>
  <si>
    <t>CC0003605</t>
  </si>
  <si>
    <t>Smith SP - Commissary</t>
  </si>
  <si>
    <t>CC0003606</t>
  </si>
  <si>
    <t>Smith SP - Personnel</t>
  </si>
  <si>
    <t>CC0003607</t>
  </si>
  <si>
    <t>Smith SP - Vocational Education</t>
  </si>
  <si>
    <t>CC0003608</t>
  </si>
  <si>
    <t>Smith SP - Career Center</t>
  </si>
  <si>
    <t>CC0003609</t>
  </si>
  <si>
    <t>Macon SP - Admin Operations - Health</t>
  </si>
  <si>
    <t>CC0003610</t>
  </si>
  <si>
    <t>Macon SP - Admin</t>
  </si>
  <si>
    <t>CC0003611</t>
  </si>
  <si>
    <t>Macon SP - Security</t>
  </si>
  <si>
    <t>CC0003612</t>
  </si>
  <si>
    <t>Macon SP - Food Service</t>
  </si>
  <si>
    <t>CC0003613</t>
  </si>
  <si>
    <t>Macon SP - Facility Operations - Health</t>
  </si>
  <si>
    <t>CC0003614</t>
  </si>
  <si>
    <t>Macon SP - Facility Operations</t>
  </si>
  <si>
    <t>CC0003615</t>
  </si>
  <si>
    <t>Macon SP - Physical Health</t>
  </si>
  <si>
    <t>CC0003616</t>
  </si>
  <si>
    <t>Macon SP - Mental Health</t>
  </si>
  <si>
    <t>CC0003617</t>
  </si>
  <si>
    <t>Macon SP - Academic Education</t>
  </si>
  <si>
    <t>CC0003618</t>
  </si>
  <si>
    <t>Macon SP - Counseling Services</t>
  </si>
  <si>
    <t>CC0003619</t>
  </si>
  <si>
    <t>Macon SP - Recreation</t>
  </si>
  <si>
    <t>CC0003620</t>
  </si>
  <si>
    <t>Macon SP - Chaplaincy</t>
  </si>
  <si>
    <t>CC0003621</t>
  </si>
  <si>
    <t>Macon SP - Library Services</t>
  </si>
  <si>
    <t>CC0003622</t>
  </si>
  <si>
    <t>Macon SP - Care &amp; Custody</t>
  </si>
  <si>
    <t>CC0003623</t>
  </si>
  <si>
    <t>Macon SP - Centralized Maintenance</t>
  </si>
  <si>
    <t>CC0003624</t>
  </si>
  <si>
    <t>Macon SP - Dental Health</t>
  </si>
  <si>
    <t>CC0003625</t>
  </si>
  <si>
    <t>Macon SP - Commissary</t>
  </si>
  <si>
    <t>CC0003626</t>
  </si>
  <si>
    <t>Macon SP - Personnel</t>
  </si>
  <si>
    <t>CC0003627</t>
  </si>
  <si>
    <t>Macon SP - Vocational Education</t>
  </si>
  <si>
    <t>CC0003628</t>
  </si>
  <si>
    <t>Calhoun SP - Admin Operations</t>
  </si>
  <si>
    <t>CC0003629</t>
  </si>
  <si>
    <t>Calhoun SP - Admin</t>
  </si>
  <si>
    <t>CC0003630</t>
  </si>
  <si>
    <t xml:space="preserve">Calhoun SP - Security </t>
  </si>
  <si>
    <t>CC0003631</t>
  </si>
  <si>
    <t>Calhoun SP - Food Service</t>
  </si>
  <si>
    <t>CC0003632</t>
  </si>
  <si>
    <t>Calhoun SP - Facility Operations</t>
  </si>
  <si>
    <t>CC0003633</t>
  </si>
  <si>
    <t>Calhoun SP - Physical Health</t>
  </si>
  <si>
    <t>CC0003634</t>
  </si>
  <si>
    <t>Calhoun SP - Mental Health</t>
  </si>
  <si>
    <t>CC0003635</t>
  </si>
  <si>
    <t>Calhoun SP - Academic Education</t>
  </si>
  <si>
    <t>CC0003636</t>
  </si>
  <si>
    <t>Calhoun SP - Counseling Services</t>
  </si>
  <si>
    <t>CC0003637</t>
  </si>
  <si>
    <t>Calhoun SP - Recreation</t>
  </si>
  <si>
    <t>CC0003638</t>
  </si>
  <si>
    <t>Calhoun SP - Chaplaincy</t>
  </si>
  <si>
    <t>CC0003639</t>
  </si>
  <si>
    <t>Calhoun SP - Library Services</t>
  </si>
  <si>
    <t>CC0003640</t>
  </si>
  <si>
    <t>Calhoun SP - Training</t>
  </si>
  <si>
    <t>CC0003641</t>
  </si>
  <si>
    <t>Calhoun SP - Care &amp; Custody</t>
  </si>
  <si>
    <t>CC0003642</t>
  </si>
  <si>
    <t>Calhoun SP - Centralized Maintenance</t>
  </si>
  <si>
    <t>CC0003643</t>
  </si>
  <si>
    <t>Calhoun SP - Dental Health</t>
  </si>
  <si>
    <t>CC0003644</t>
  </si>
  <si>
    <t>Calhoun SP - Commissary</t>
  </si>
  <si>
    <t>CC0003645</t>
  </si>
  <si>
    <t>Calhoun SP - Personnel</t>
  </si>
  <si>
    <t>CC0003646</t>
  </si>
  <si>
    <t>Calhoun SP - Vocational Education</t>
  </si>
  <si>
    <t>CC0003647</t>
  </si>
  <si>
    <t>Metro RF - Admin</t>
  </si>
  <si>
    <t>CC0003648</t>
  </si>
  <si>
    <t>Metro RF - Security</t>
  </si>
  <si>
    <t>CC0003649</t>
  </si>
  <si>
    <t>Metro RF - Southern Regional Medical Center</t>
  </si>
  <si>
    <t>CC0003650</t>
  </si>
  <si>
    <t>Metro RF - Food Service</t>
  </si>
  <si>
    <t>CC0003651</t>
  </si>
  <si>
    <t>Metro RF - Facility Operations</t>
  </si>
  <si>
    <t>CC0003652</t>
  </si>
  <si>
    <t>Metro RF - Physical Health</t>
  </si>
  <si>
    <t>CC0003653</t>
  </si>
  <si>
    <t>Metro RF - Mental Health</t>
  </si>
  <si>
    <t>CC0003654</t>
  </si>
  <si>
    <t>Metro RF - Academic Education</t>
  </si>
  <si>
    <t>CC0003655</t>
  </si>
  <si>
    <t>Metro RF - Counseling Services</t>
  </si>
  <si>
    <t>CC0003656</t>
  </si>
  <si>
    <t>Metro RF - Recreation</t>
  </si>
  <si>
    <t>CC0003657</t>
  </si>
  <si>
    <t>Metro RF - Chaplaincy</t>
  </si>
  <si>
    <t>CC0003658</t>
  </si>
  <si>
    <t>Metro RF - Library Services</t>
  </si>
  <si>
    <t>CC0003659</t>
  </si>
  <si>
    <t>Metro RF - Training</t>
  </si>
  <si>
    <t>CC0003660</t>
  </si>
  <si>
    <t>Metro RF - Care &amp; Custody</t>
  </si>
  <si>
    <t>CC0003661</t>
  </si>
  <si>
    <t>Metro RF - Centralized Maintenance</t>
  </si>
  <si>
    <t>CC0003662</t>
  </si>
  <si>
    <t>Metro RF -Dental Health</t>
  </si>
  <si>
    <t>CC0003663</t>
  </si>
  <si>
    <t>Metro RF - Personnel</t>
  </si>
  <si>
    <t>CC0003664</t>
  </si>
  <si>
    <t>Metro RF - Vocational Education</t>
  </si>
  <si>
    <t>CC0003665</t>
  </si>
  <si>
    <t>Metro RF - Special Education</t>
  </si>
  <si>
    <t>CC0003666</t>
  </si>
  <si>
    <t>Appling ITF - Mental Health</t>
  </si>
  <si>
    <t>CC0003667</t>
  </si>
  <si>
    <t>GDCP SMU - Admin</t>
  </si>
  <si>
    <t>CC0003668</t>
  </si>
  <si>
    <t>GDCP SMU - Security</t>
  </si>
  <si>
    <t>CC0003670</t>
  </si>
  <si>
    <t>GDCP SMU - Food Service</t>
  </si>
  <si>
    <t>CC0003671</t>
  </si>
  <si>
    <t>GDCP SMU - Facility Operations</t>
  </si>
  <si>
    <t>CC0003672</t>
  </si>
  <si>
    <t>GDCP SMU - Physical Health</t>
  </si>
  <si>
    <t>CC0003673</t>
  </si>
  <si>
    <t>GDCP SMU - Mental Health</t>
  </si>
  <si>
    <t>CC0003674</t>
  </si>
  <si>
    <t>GDCP SMU - Academic Education</t>
  </si>
  <si>
    <t>CC0003675</t>
  </si>
  <si>
    <t>GDCP SMU - Counseling Services</t>
  </si>
  <si>
    <t>CC0003676</t>
  </si>
  <si>
    <t>GDCP SMU - Recreation</t>
  </si>
  <si>
    <t>CC0003677</t>
  </si>
  <si>
    <t>GDCP SMU - Training</t>
  </si>
  <si>
    <t>CC0003678</t>
  </si>
  <si>
    <t>GDCP SMU - Care &amp; Custody</t>
  </si>
  <si>
    <t>CC0003679</t>
  </si>
  <si>
    <t>GDCP SMU - Centralized Maintenance</t>
  </si>
  <si>
    <t>CC0003680</t>
  </si>
  <si>
    <t>GDCP SMU - Commissary</t>
  </si>
  <si>
    <t>CC0003681</t>
  </si>
  <si>
    <t>GDCP SMU - Personnel</t>
  </si>
  <si>
    <t>CC0003682</t>
  </si>
  <si>
    <t>McRae WF - Admin</t>
  </si>
  <si>
    <t>CC0003683</t>
  </si>
  <si>
    <t>McRae WF - Security</t>
  </si>
  <si>
    <t>CC0003684</t>
  </si>
  <si>
    <t>CC0003685</t>
  </si>
  <si>
    <t>McRae WF - Food Service</t>
  </si>
  <si>
    <t>CC0003686</t>
  </si>
  <si>
    <t>McRae WF - Facility Operations</t>
  </si>
  <si>
    <t>CC0003687</t>
  </si>
  <si>
    <t>McRae WF - Academic Education</t>
  </si>
  <si>
    <t>CC0003688</t>
  </si>
  <si>
    <t>McRae WF - Counsel Services</t>
  </si>
  <si>
    <t>CC0003689</t>
  </si>
  <si>
    <t>McRae WF - Recreation</t>
  </si>
  <si>
    <t>CC0003690</t>
  </si>
  <si>
    <t>McRae WF - Library Services</t>
  </si>
  <si>
    <t>CC0003691</t>
  </si>
  <si>
    <t>McRae WF - Diagnostics</t>
  </si>
  <si>
    <t>CC0003692</t>
  </si>
  <si>
    <t>McRae WF - Training</t>
  </si>
  <si>
    <t>CC0003693</t>
  </si>
  <si>
    <t>McRae WF - Care &amp; Custody</t>
  </si>
  <si>
    <t>CC0003694</t>
  </si>
  <si>
    <t>McRae WF - Centralized Maintenance</t>
  </si>
  <si>
    <t>CC0003695</t>
  </si>
  <si>
    <t>McRae WF - Personnel</t>
  </si>
  <si>
    <t>CC0003696</t>
  </si>
  <si>
    <t>McRae WF - Vocational Education</t>
  </si>
  <si>
    <t>CC0003697</t>
  </si>
  <si>
    <t>McRae WF - Special Education</t>
  </si>
  <si>
    <t>CC0003698</t>
  </si>
  <si>
    <t>Coffee CF - Security</t>
  </si>
  <si>
    <t>CC0003699</t>
  </si>
  <si>
    <t>Wheeler CF - Security</t>
  </si>
  <si>
    <t>CC0003700</t>
  </si>
  <si>
    <t>Riverbend CF - Security</t>
  </si>
  <si>
    <t>CC0003701</t>
  </si>
  <si>
    <t>Jenkins CF - Security</t>
  </si>
  <si>
    <t>CC0003702</t>
  </si>
  <si>
    <t>Atlanta TC - Admin Operations - Health</t>
  </si>
  <si>
    <t>CC0003703</t>
  </si>
  <si>
    <t>Atlanta TC - Admin Operations - Offender Admin</t>
  </si>
  <si>
    <t>CC0003704</t>
  </si>
  <si>
    <t>Atlanta TC - Admin</t>
  </si>
  <si>
    <t>CC0003705</t>
  </si>
  <si>
    <t>Atlanta TC - Security - Health</t>
  </si>
  <si>
    <t>CC0003706</t>
  </si>
  <si>
    <t>Atlanta TC - Security</t>
  </si>
  <si>
    <t>CC0003707</t>
  </si>
  <si>
    <t>Atlanta TC - Food Service</t>
  </si>
  <si>
    <t>CC0003708</t>
  </si>
  <si>
    <t>Atlanta TC - Facility Operations</t>
  </si>
  <si>
    <t>CC0003709</t>
  </si>
  <si>
    <t>Atlanta TC - Physical Health</t>
  </si>
  <si>
    <t>CC0003710</t>
  </si>
  <si>
    <t>Atlanta TC - Academic Education</t>
  </si>
  <si>
    <t>CC0003711</t>
  </si>
  <si>
    <t>Atlanta TC - Counseling Services</t>
  </si>
  <si>
    <t>CC0003712</t>
  </si>
  <si>
    <t>Atlanta TC - Care &amp; Custody</t>
  </si>
  <si>
    <t>CC0003713</t>
  </si>
  <si>
    <t>Atlanta TC - Centalized Maintenance</t>
  </si>
  <si>
    <t>CC0003714</t>
  </si>
  <si>
    <t>Atlanta TC - Vocational Education</t>
  </si>
  <si>
    <t>CC0003715</t>
  </si>
  <si>
    <t>Macon TC - Admin Operations - Health</t>
  </si>
  <si>
    <t>CC0003716</t>
  </si>
  <si>
    <t>Macon TC - Admin Operations - Offender Admin</t>
  </si>
  <si>
    <t>CC0003718</t>
  </si>
  <si>
    <t>Macon TC - Security - Health</t>
  </si>
  <si>
    <t>CC0003719</t>
  </si>
  <si>
    <t>Macon TC - Security</t>
  </si>
  <si>
    <t>CC0003720</t>
  </si>
  <si>
    <t>Macon TC - Food Service</t>
  </si>
  <si>
    <t>CC0003721</t>
  </si>
  <si>
    <t>Macon TC - Facility Operations</t>
  </si>
  <si>
    <t>CC0003722</t>
  </si>
  <si>
    <t>Macon TC - Physical Health</t>
  </si>
  <si>
    <t>CC0003723</t>
  </si>
  <si>
    <t>Macon TC - Academic Education</t>
  </si>
  <si>
    <t>CC0003724</t>
  </si>
  <si>
    <t>Macon TC - Counseling Services</t>
  </si>
  <si>
    <t>CC0003725</t>
  </si>
  <si>
    <t>Macon TC - Care &amp; Custody</t>
  </si>
  <si>
    <t>CC0003726</t>
  </si>
  <si>
    <t>Macon TC - Centralized Maintenance</t>
  </si>
  <si>
    <t>CC0003727</t>
  </si>
  <si>
    <t>Metro TC - Admin Operations - Health</t>
  </si>
  <si>
    <t>CC0003728</t>
  </si>
  <si>
    <t>Metro TC - Admin Operations - Offender Admin</t>
  </si>
  <si>
    <t>CC0003729</t>
  </si>
  <si>
    <t>Metro TC - Admin</t>
  </si>
  <si>
    <t>CC0003730</t>
  </si>
  <si>
    <t>Metro TC - Security</t>
  </si>
  <si>
    <t>CC0003731</t>
  </si>
  <si>
    <t>Metro TC - Food Service</t>
  </si>
  <si>
    <t>CC0003732</t>
  </si>
  <si>
    <t>Metro TC - Facility Operations</t>
  </si>
  <si>
    <t>CC0003733</t>
  </si>
  <si>
    <t>Metro TC - Physical Health</t>
  </si>
  <si>
    <t>CC0003734</t>
  </si>
  <si>
    <t>Metro TC - Mental Health</t>
  </si>
  <si>
    <t>CC0003735</t>
  </si>
  <si>
    <t>Metro TC - Academic Education</t>
  </si>
  <si>
    <t>CC0003736</t>
  </si>
  <si>
    <t>Metro TC - Counseling Services</t>
  </si>
  <si>
    <t>CC0003737</t>
  </si>
  <si>
    <t>Metro TC - Care &amp; Custody</t>
  </si>
  <si>
    <t>CC0003738</t>
  </si>
  <si>
    <t>Metro TC - Centralized Maintenance</t>
  </si>
  <si>
    <t>CC0003739</t>
  </si>
  <si>
    <t>Metro TC - Dental Health</t>
  </si>
  <si>
    <t>CC0003740</t>
  </si>
  <si>
    <t>Metro TC - Vocational Education</t>
  </si>
  <si>
    <t>CC0003741</t>
  </si>
  <si>
    <t>Augusta TC - Admin Operations - Health</t>
  </si>
  <si>
    <t>CC0003742</t>
  </si>
  <si>
    <t>Augusta TC - Admin Operations - Offender Admin</t>
  </si>
  <si>
    <t>CC0003743</t>
  </si>
  <si>
    <t>Augusta TC - Admin</t>
  </si>
  <si>
    <t>CC0003744</t>
  </si>
  <si>
    <t xml:space="preserve">Augusta TC - Security </t>
  </si>
  <si>
    <t>CC0003745</t>
  </si>
  <si>
    <t>Augusta TC - Food Service</t>
  </si>
  <si>
    <t>CC0003746</t>
  </si>
  <si>
    <t>Augusta TC - Facility Operations - Health</t>
  </si>
  <si>
    <t>CC0003747</t>
  </si>
  <si>
    <t>Augusta TC - Facility Operations</t>
  </si>
  <si>
    <t>CC0003748</t>
  </si>
  <si>
    <t>Augusta TC - Physical Health</t>
  </si>
  <si>
    <t>CC0003749</t>
  </si>
  <si>
    <t>Augusta TC - Academic Education</t>
  </si>
  <si>
    <t>CC0003750</t>
  </si>
  <si>
    <t>Augusta TC - Counseling Services</t>
  </si>
  <si>
    <t>CC0003751</t>
  </si>
  <si>
    <t>Augusta TC - Care &amp; Custody</t>
  </si>
  <si>
    <t>CC0003752</t>
  </si>
  <si>
    <t>Augusta TC - Centralized Maintenance</t>
  </si>
  <si>
    <t>CC0003753</t>
  </si>
  <si>
    <t>LaGrange TC - Admin Operations - Health</t>
  </si>
  <si>
    <t>CC0003754</t>
  </si>
  <si>
    <t>LaGrange TC - Admin</t>
  </si>
  <si>
    <t>CC0003755</t>
  </si>
  <si>
    <t>LaGrange TC - Security - Health</t>
  </si>
  <si>
    <t>CC0003756</t>
  </si>
  <si>
    <t>LaGrange TC - Security</t>
  </si>
  <si>
    <t>CC0003757</t>
  </si>
  <si>
    <t>LaGrange TC - Food Service</t>
  </si>
  <si>
    <t>CC0003758</t>
  </si>
  <si>
    <t>LaGrange TC - Facility Operations - Health</t>
  </si>
  <si>
    <t>CC0003759</t>
  </si>
  <si>
    <t>LaGrange TC - Facility Operations</t>
  </si>
  <si>
    <t>CC0003760</t>
  </si>
  <si>
    <t>LaGrange TC - Physical Health</t>
  </si>
  <si>
    <t>CC0003761</t>
  </si>
  <si>
    <t>LaGrange TC - Academic Education</t>
  </si>
  <si>
    <t>CC0003762</t>
  </si>
  <si>
    <t>LaGrange TC - Counseling Services</t>
  </si>
  <si>
    <t>CC0003763</t>
  </si>
  <si>
    <t>LaGrange TC - Care &amp; Custody</t>
  </si>
  <si>
    <t>CC0003764</t>
  </si>
  <si>
    <t>LaGrange TC - Centralized Maintenance</t>
  </si>
  <si>
    <t>CC0003765</t>
  </si>
  <si>
    <t>LaGrange TC - Vocational Education</t>
  </si>
  <si>
    <t>CC0003766</t>
  </si>
  <si>
    <t>Coastal TC - Admin Operations - Offender Admin</t>
  </si>
  <si>
    <t>CC0003767</t>
  </si>
  <si>
    <t>Coastal TC - Admin Operations</t>
  </si>
  <si>
    <t>CC0003768</t>
  </si>
  <si>
    <t>Coastal TC - Security</t>
  </si>
  <si>
    <t>CC0003769</t>
  </si>
  <si>
    <t>Coastal TC - Facility Operations</t>
  </si>
  <si>
    <t>CC0003770</t>
  </si>
  <si>
    <t>Coastal TC - Physical Health</t>
  </si>
  <si>
    <t>CC0003771</t>
  </si>
  <si>
    <t>Coastal TC - Academic Education</t>
  </si>
  <si>
    <t>CC0003772</t>
  </si>
  <si>
    <t>Coastal TC - Counseling</t>
  </si>
  <si>
    <t>CC0003773</t>
  </si>
  <si>
    <t>Coastal TC - Central Maintenance</t>
  </si>
  <si>
    <t>CC0003774</t>
  </si>
  <si>
    <t>Clayton TC - Admin Operations - Health</t>
  </si>
  <si>
    <t>CC0003775</t>
  </si>
  <si>
    <t>Clayton TC - Admin Operations - Offender Admin</t>
  </si>
  <si>
    <t>CC0003776</t>
  </si>
  <si>
    <t>Clayton TC - Admin</t>
  </si>
  <si>
    <t>CC0003777</t>
  </si>
  <si>
    <t>Clayton TC - Security - Health</t>
  </si>
  <si>
    <t>CC0003778</t>
  </si>
  <si>
    <t>Clayton TC - Security</t>
  </si>
  <si>
    <t>CC0003779</t>
  </si>
  <si>
    <t>Clayton TC - Food Service</t>
  </si>
  <si>
    <t>CC0003780</t>
  </si>
  <si>
    <t>Clayton TC - Facility Operations - Health</t>
  </si>
  <si>
    <t>CC0003781</t>
  </si>
  <si>
    <t>Clayton TC - Facility Operations</t>
  </si>
  <si>
    <t>CC0003782</t>
  </si>
  <si>
    <t>Clayton TC - Physical Health</t>
  </si>
  <si>
    <t>CC0003783</t>
  </si>
  <si>
    <t>Clayton TC - Academic Education</t>
  </si>
  <si>
    <t>CC0003784</t>
  </si>
  <si>
    <t>Clayton TC - Counseling Services</t>
  </si>
  <si>
    <t>CC0003785</t>
  </si>
  <si>
    <t>Clayton TC - Care &amp; Custody</t>
  </si>
  <si>
    <t>CC0003786</t>
  </si>
  <si>
    <t>Clayton TC - Centralized Maintenance</t>
  </si>
  <si>
    <t>CC0003787</t>
  </si>
  <si>
    <t>Clayton TC - Vocational Education</t>
  </si>
  <si>
    <t>CC0003788</t>
  </si>
  <si>
    <t>Columbus TC - Admin Operations - Health</t>
  </si>
  <si>
    <t>CC0003789</t>
  </si>
  <si>
    <t>Columbus TC - Admin</t>
  </si>
  <si>
    <t>CC0003790</t>
  </si>
  <si>
    <t>Columbus TC -Security - Health</t>
  </si>
  <si>
    <t>CC0003791</t>
  </si>
  <si>
    <t xml:space="preserve">Columbus TC - Security </t>
  </si>
  <si>
    <t>CC0003792</t>
  </si>
  <si>
    <t>Columbus TC - Food Service</t>
  </si>
  <si>
    <t>CC0003793</t>
  </si>
  <si>
    <t>Columbus TC - Facility Operations - Health</t>
  </si>
  <si>
    <t>CC0003794</t>
  </si>
  <si>
    <t>Columbus TC - Facility Operations</t>
  </si>
  <si>
    <t>CC0003795</t>
  </si>
  <si>
    <t>Columbus TC - Physical Health</t>
  </si>
  <si>
    <t>CC0003796</t>
  </si>
  <si>
    <t>Columbus TC - Academic Education</t>
  </si>
  <si>
    <t>CC0003797</t>
  </si>
  <si>
    <t>Columbus TC - Counseling Services</t>
  </si>
  <si>
    <t>CC0003798</t>
  </si>
  <si>
    <t>Columbus TC - Care &amp; Custody</t>
  </si>
  <si>
    <t>CC0003799</t>
  </si>
  <si>
    <t>Columbus TC - Centralized Maintenance</t>
  </si>
  <si>
    <t>CC0003800</t>
  </si>
  <si>
    <t>Valdosta TC - Admin Operations - Health</t>
  </si>
  <si>
    <t>CC0003801</t>
  </si>
  <si>
    <t>Valdosta TC - Admin Operations - Offender Admin</t>
  </si>
  <si>
    <t>CC0003802</t>
  </si>
  <si>
    <t>Valdosta TC - Admin</t>
  </si>
  <si>
    <t>CC0003803</t>
  </si>
  <si>
    <t>Valdosta TC -Security - Health</t>
  </si>
  <si>
    <t>CC0003804</t>
  </si>
  <si>
    <t>Valdosta TC - Security</t>
  </si>
  <si>
    <t>CC0003805</t>
  </si>
  <si>
    <t>Valdosta TC - Food Service</t>
  </si>
  <si>
    <t>CC0003806</t>
  </si>
  <si>
    <t>Valdosta TC - Facility Operations</t>
  </si>
  <si>
    <t>CC0003807</t>
  </si>
  <si>
    <t>Valdosta TC - Physical Health</t>
  </si>
  <si>
    <t>CC0003808</t>
  </si>
  <si>
    <t>Valdosta TC - Academic Education</t>
  </si>
  <si>
    <t>CC0003809</t>
  </si>
  <si>
    <t>Valdosta TC - Counseling Services</t>
  </si>
  <si>
    <t>CC0003810</t>
  </si>
  <si>
    <t xml:space="preserve">Valdosta TC - Care &amp; Custody </t>
  </si>
  <si>
    <t>CC0003811</t>
  </si>
  <si>
    <t>Valdosta TC - Centralized Maintenance</t>
  </si>
  <si>
    <t>CC0003812</t>
  </si>
  <si>
    <t>Emanuel TC - Admin Operations</t>
  </si>
  <si>
    <t>CC0003813</t>
  </si>
  <si>
    <t>Smith TC - Admin Operations - Health</t>
  </si>
  <si>
    <t>CC0003814</t>
  </si>
  <si>
    <t>Smith TC - Admin</t>
  </si>
  <si>
    <t>CC0003815</t>
  </si>
  <si>
    <t>Smith TC - Security - Health</t>
  </si>
  <si>
    <t>CC0003816</t>
  </si>
  <si>
    <t>Smith TC - Security</t>
  </si>
  <si>
    <t>CC0003817</t>
  </si>
  <si>
    <t>Smith TC - Food Service</t>
  </si>
  <si>
    <t>CC0003818</t>
  </si>
  <si>
    <t>Smith TC - Facility Operations</t>
  </si>
  <si>
    <t>CC0003819</t>
  </si>
  <si>
    <t>Smith TC - Physical Health</t>
  </si>
  <si>
    <t>CC0003820</t>
  </si>
  <si>
    <t>Smith TC - Academic Education</t>
  </si>
  <si>
    <t>CC0003821</t>
  </si>
  <si>
    <t>Smith TC - Counseling Services</t>
  </si>
  <si>
    <t>CC0003822</t>
  </si>
  <si>
    <t xml:space="preserve">Smith TC - Care &amp; Custody </t>
  </si>
  <si>
    <t>CC0003823</t>
  </si>
  <si>
    <t>Smith TC - Centralized Maintenance</t>
  </si>
  <si>
    <t>CC0003824</t>
  </si>
  <si>
    <t>Helms TC - Admin Operations</t>
  </si>
  <si>
    <t>CC0003825</t>
  </si>
  <si>
    <t>Helms TC - Security</t>
  </si>
  <si>
    <t>CC0003826</t>
  </si>
  <si>
    <t>Bainbridge PSATC - Admin</t>
  </si>
  <si>
    <t>CC0003827</t>
  </si>
  <si>
    <t>Bainbridge PSATC - Security</t>
  </si>
  <si>
    <t>CC0003828</t>
  </si>
  <si>
    <t>Bainbridge PSATC - Food Service</t>
  </si>
  <si>
    <t>CC0003829</t>
  </si>
  <si>
    <t>Bainbridge PSATC - Facility Operations</t>
  </si>
  <si>
    <t>CC0003830</t>
  </si>
  <si>
    <t>Bainbridge PSATC - Physical Health</t>
  </si>
  <si>
    <t>CC0003831</t>
  </si>
  <si>
    <t>Bainbridge PSATC - Mental Health</t>
  </si>
  <si>
    <t>CC0003832</t>
  </si>
  <si>
    <t>Bainbridge PSATC - Academic Education</t>
  </si>
  <si>
    <t>CC0003833</t>
  </si>
  <si>
    <t>Bainbridge PSATC - Counseling Services</t>
  </si>
  <si>
    <t>CC0003834</t>
  </si>
  <si>
    <t>Bainbridge PSATC - RSAT Program</t>
  </si>
  <si>
    <t>CC0003835</t>
  </si>
  <si>
    <t>Bainbridge PSATC - Care &amp; Custody</t>
  </si>
  <si>
    <t>CC0003836</t>
  </si>
  <si>
    <t>Bainbridge PSATC - Centralized Maintenance</t>
  </si>
  <si>
    <t>CC0003837</t>
  </si>
  <si>
    <t xml:space="preserve">Bainbridge PSATC - Commissary </t>
  </si>
  <si>
    <t>CC0003838</t>
  </si>
  <si>
    <t>Colwell PDC - Admin</t>
  </si>
  <si>
    <t>CC0003839</t>
  </si>
  <si>
    <t>Colwell PDC - Security</t>
  </si>
  <si>
    <t>CC0003840</t>
  </si>
  <si>
    <t>Colwell PDC - Food-Service</t>
  </si>
  <si>
    <t>CC0003841</t>
  </si>
  <si>
    <t>Colwell PDC - Facility Operations</t>
  </si>
  <si>
    <t>CC0003842</t>
  </si>
  <si>
    <t>Colwell PDC - Physical Health</t>
  </si>
  <si>
    <t>CC0003843</t>
  </si>
  <si>
    <t>Colwell PDC - Mental Health</t>
  </si>
  <si>
    <t>CC0003844</t>
  </si>
  <si>
    <t>Colwell PDC - Academic Education</t>
  </si>
  <si>
    <t>CC0003845</t>
  </si>
  <si>
    <t>Colwell PDC - Counseling Services</t>
  </si>
  <si>
    <t>CC0003846</t>
  </si>
  <si>
    <t>Colwell PDC - Care &amp; Custody</t>
  </si>
  <si>
    <t>CC0003847</t>
  </si>
  <si>
    <t>Colwell PDC - Centralized Maintenance</t>
  </si>
  <si>
    <t>CC0003848</t>
  </si>
  <si>
    <t xml:space="preserve">Colwell PDC - Commissary </t>
  </si>
  <si>
    <t>CC0003849</t>
  </si>
  <si>
    <t>SW PDC - Residuals Operations</t>
  </si>
  <si>
    <t>CC0003850</t>
  </si>
  <si>
    <t>NW PDC - Residuals</t>
  </si>
  <si>
    <t>CC0003851</t>
  </si>
  <si>
    <t>Women's PDC - Admin</t>
  </si>
  <si>
    <t>CC0003852</t>
  </si>
  <si>
    <t>Women's PDC - Security</t>
  </si>
  <si>
    <t>CC0003853</t>
  </si>
  <si>
    <t>Women's PDC - Food Service</t>
  </si>
  <si>
    <t>CC0003854</t>
  </si>
  <si>
    <t>Women's PDC - Facility Operations</t>
  </si>
  <si>
    <t>CC0003855</t>
  </si>
  <si>
    <t>Women's PDC - Physical Health</t>
  </si>
  <si>
    <t>CC0003856</t>
  </si>
  <si>
    <t>Women's PDC - Mental Health</t>
  </si>
  <si>
    <t>CC0003857</t>
  </si>
  <si>
    <t>Women's PDC - Academic Education</t>
  </si>
  <si>
    <t>CC0003858</t>
  </si>
  <si>
    <t>Women's PDC - Counseling Services</t>
  </si>
  <si>
    <t>CC0003859</t>
  </si>
  <si>
    <t>Women's PDC - Care &amp; Custody</t>
  </si>
  <si>
    <t>CC0003860</t>
  </si>
  <si>
    <t>Women's PDC - Centralized Maintenance</t>
  </si>
  <si>
    <t>CC0003861</t>
  </si>
  <si>
    <t xml:space="preserve">Women's PDC - Commissary </t>
  </si>
  <si>
    <t>CC0003862</t>
  </si>
  <si>
    <t>Treutlen PDC - Admin</t>
  </si>
  <si>
    <t>CC0003863</t>
  </si>
  <si>
    <t>Treutlen PDC - Security</t>
  </si>
  <si>
    <t>CC0003864</t>
  </si>
  <si>
    <t>Treutlen PDC - Food Service</t>
  </si>
  <si>
    <t>CC0003865</t>
  </si>
  <si>
    <t>Treutlen PDC - Facility Operations</t>
  </si>
  <si>
    <t>CC0003866</t>
  </si>
  <si>
    <t>Treutlen PDC - Physical Health</t>
  </si>
  <si>
    <t>CC0003867</t>
  </si>
  <si>
    <t>Treutlen PDC - Academic Education</t>
  </si>
  <si>
    <t>CC0003868</t>
  </si>
  <si>
    <t>Treutlen PDC - Counseling Services</t>
  </si>
  <si>
    <t>CC0003869</t>
  </si>
  <si>
    <t>Treutlen PDC - Care &amp; Custody</t>
  </si>
  <si>
    <t>CC0003870</t>
  </si>
  <si>
    <t>Treutlen PDC - Centralized Maintenance</t>
  </si>
  <si>
    <t>CC0003871</t>
  </si>
  <si>
    <t xml:space="preserve">Treutlen PDC - Commissary </t>
  </si>
  <si>
    <t>CC0003872</t>
  </si>
  <si>
    <t>Treutlen PDC - Personnel</t>
  </si>
  <si>
    <t>CC0003873</t>
  </si>
  <si>
    <t>Patten PDC - Admin</t>
  </si>
  <si>
    <t>CC0003874</t>
  </si>
  <si>
    <t>Patten PDC - Security - Health</t>
  </si>
  <si>
    <t>CC0003875</t>
  </si>
  <si>
    <t>Patten PDC - Security</t>
  </si>
  <si>
    <t>CC0003876</t>
  </si>
  <si>
    <t>Patten PDC - Food Service</t>
  </si>
  <si>
    <t>CC0003877</t>
  </si>
  <si>
    <t>Patten PDC - Facility Operations</t>
  </si>
  <si>
    <t>CC0003878</t>
  </si>
  <si>
    <t>Patten PDC - Physical Health</t>
  </si>
  <si>
    <t>CC0003879</t>
  </si>
  <si>
    <t>Patten PDC -Mental Health</t>
  </si>
  <si>
    <t>CC0003880</t>
  </si>
  <si>
    <t>Patten PDC - Academic Education</t>
  </si>
  <si>
    <t>CC0003881</t>
  </si>
  <si>
    <t>Patten PDC - Counseling Services</t>
  </si>
  <si>
    <t>CC0003882</t>
  </si>
  <si>
    <t>Patten PDC - Care &amp; Custody</t>
  </si>
  <si>
    <t>CC0003883</t>
  </si>
  <si>
    <t>Patten PDC - Centralized Maintenance</t>
  </si>
  <si>
    <t>CC0003884</t>
  </si>
  <si>
    <t>Emanuel PDC - Admin</t>
  </si>
  <si>
    <t>CC0003885</t>
  </si>
  <si>
    <t xml:space="preserve">Emanuel PDC - Security </t>
  </si>
  <si>
    <t>CC0003886</t>
  </si>
  <si>
    <t>Emanuel PDC - Food Service</t>
  </si>
  <si>
    <t>CC0003887</t>
  </si>
  <si>
    <t>Emanuel PDC - Facility Operations</t>
  </si>
  <si>
    <t>CC0003888</t>
  </si>
  <si>
    <t>Emanuel PDC - Physical Health</t>
  </si>
  <si>
    <t>CC0003889</t>
  </si>
  <si>
    <t>Emanuel PDC -Mental Health</t>
  </si>
  <si>
    <t>CC0003890</t>
  </si>
  <si>
    <t>Emanuel PDC - Academic Education</t>
  </si>
  <si>
    <t>CC0003891</t>
  </si>
  <si>
    <t>Emanuel PDC - Counseling Services</t>
  </si>
  <si>
    <t>CC0003892</t>
  </si>
  <si>
    <t>Emanuel PDC - Care &amp; Custody</t>
  </si>
  <si>
    <t>CC0003893</t>
  </si>
  <si>
    <t>Emanuel PDC - Centralized Maintenance</t>
  </si>
  <si>
    <t>CC0003894</t>
  </si>
  <si>
    <t xml:space="preserve">Emanuel PDC - Commissary </t>
  </si>
  <si>
    <t>CC0003895</t>
  </si>
  <si>
    <t>Paulding PDC - Admin</t>
  </si>
  <si>
    <t>CC0003896</t>
  </si>
  <si>
    <t>Paulding PDC - Security</t>
  </si>
  <si>
    <t>CC0003897</t>
  </si>
  <si>
    <t>Paulding PDC - Food Service</t>
  </si>
  <si>
    <t>CC0003898</t>
  </si>
  <si>
    <t>Paulding PDC - Facility Operations</t>
  </si>
  <si>
    <t>CC0003899</t>
  </si>
  <si>
    <t>Paulding PDC - Physical Health</t>
  </si>
  <si>
    <t>CC0003900</t>
  </si>
  <si>
    <t>Paulding PDC - Phy Health Services - Risk Reduction</t>
  </si>
  <si>
    <t>CC0003901</t>
  </si>
  <si>
    <t>Paulding RSAT - Mental Health</t>
  </si>
  <si>
    <t>CC0003902</t>
  </si>
  <si>
    <t>Paulding PDC - Academic Education</t>
  </si>
  <si>
    <t>CC0003903</t>
  </si>
  <si>
    <t>Paulding PDC - Counseling Services</t>
  </si>
  <si>
    <t>CC0003904</t>
  </si>
  <si>
    <t>Paulding PDC - RSAT Program</t>
  </si>
  <si>
    <t>CC0003905</t>
  </si>
  <si>
    <t>Paulding PDC - Care &amp; Custody</t>
  </si>
  <si>
    <t>CC0003906</t>
  </si>
  <si>
    <t>Paulding PDC - Centralized Maintenance</t>
  </si>
  <si>
    <t>CC0003907</t>
  </si>
  <si>
    <t xml:space="preserve">Paulding PDC - Commissary </t>
  </si>
  <si>
    <t>CC0003908</t>
  </si>
  <si>
    <t>McEver PDC - Admin</t>
  </si>
  <si>
    <t>CC0003909</t>
  </si>
  <si>
    <t>McEver PDC - Security - Health</t>
  </si>
  <si>
    <t>CC0003910</t>
  </si>
  <si>
    <t>McEver PDC - Security</t>
  </si>
  <si>
    <t>CC0003911</t>
  </si>
  <si>
    <t>McEver PDC - Food Service</t>
  </si>
  <si>
    <t>CC0003912</t>
  </si>
  <si>
    <t>McEver PDC - Facility Operations</t>
  </si>
  <si>
    <t>CC0003913</t>
  </si>
  <si>
    <t>McEver PDC - Physical Health</t>
  </si>
  <si>
    <t>CC0003914</t>
  </si>
  <si>
    <t>McEver PDC - Academic Education</t>
  </si>
  <si>
    <t>CC0003915</t>
  </si>
  <si>
    <t>McEver PDC - Counseling Services</t>
  </si>
  <si>
    <t>CC0003916</t>
  </si>
  <si>
    <t>McEver PDC - Care &amp; Custody</t>
  </si>
  <si>
    <t>CC0003917</t>
  </si>
  <si>
    <t>McEver PDC - Centralized Maintenance</t>
  </si>
  <si>
    <t>CC0003918</t>
  </si>
  <si>
    <t xml:space="preserve">McEver PDC - Commissary </t>
  </si>
  <si>
    <t>CC0003919</t>
  </si>
  <si>
    <t>McEver PDC - Personnel</t>
  </si>
  <si>
    <t>CC0003920</t>
  </si>
  <si>
    <t>Bacon PDC - Admin Operations - Health</t>
  </si>
  <si>
    <t>CC0003921</t>
  </si>
  <si>
    <t>Bacon PDC - Admin</t>
  </si>
  <si>
    <t>CC0003922</t>
  </si>
  <si>
    <t>Bacon PDC - Security-Health</t>
  </si>
  <si>
    <t>CC0003923</t>
  </si>
  <si>
    <t>Bacon PDC - Security</t>
  </si>
  <si>
    <t>CC0003924</t>
  </si>
  <si>
    <t>Bacon PDC - Food Service</t>
  </si>
  <si>
    <t>CC0003925</t>
  </si>
  <si>
    <t>Bacon PDC - Facility Operations</t>
  </si>
  <si>
    <t>CC0003926</t>
  </si>
  <si>
    <t>Bacon PDC - Physical Health</t>
  </si>
  <si>
    <t>CC0003927</t>
  </si>
  <si>
    <t>Bacon PDC - Academic Education</t>
  </si>
  <si>
    <t>CC0003928</t>
  </si>
  <si>
    <t>Bacon PDC - Counseling Services</t>
  </si>
  <si>
    <t>CC0003929</t>
  </si>
  <si>
    <t>Bacon PDC - Care &amp; Custody</t>
  </si>
  <si>
    <t>CC0003930</t>
  </si>
  <si>
    <t>Bacon PDC - Centralized Maintenance</t>
  </si>
  <si>
    <t>CC0003931</t>
  </si>
  <si>
    <t xml:space="preserve">Bacon PDC - Commissary </t>
  </si>
  <si>
    <t>CC0003932</t>
  </si>
  <si>
    <t>Bacon PDC - Vocational Education</t>
  </si>
  <si>
    <t>CC0003933</t>
  </si>
  <si>
    <t>Bleckley PDC - Admin</t>
  </si>
  <si>
    <t>CC0003934</t>
  </si>
  <si>
    <t>Bleckley PDC - Security</t>
  </si>
  <si>
    <t>CC0003935</t>
  </si>
  <si>
    <t>Bleckley PDC - Food Service</t>
  </si>
  <si>
    <t>CC0003936</t>
  </si>
  <si>
    <t>Bleckley PDC - Facility Operations</t>
  </si>
  <si>
    <t>CC0003937</t>
  </si>
  <si>
    <t>Bleckley PDC - Physical Health</t>
  </si>
  <si>
    <t>CC0003938</t>
  </si>
  <si>
    <t>Bleckley PDC - Mental Health</t>
  </si>
  <si>
    <t>CC0003939</t>
  </si>
  <si>
    <t>Bleckley PDC - Academic Education</t>
  </si>
  <si>
    <t>CC0003940</t>
  </si>
  <si>
    <t>Bleckley PDC - Counseling Services</t>
  </si>
  <si>
    <t>CC0003941</t>
  </si>
  <si>
    <t>Bleckley PDC - RSAT Program</t>
  </si>
  <si>
    <t>CC0003942</t>
  </si>
  <si>
    <t>Bleckley PDC - Care &amp; Custody</t>
  </si>
  <si>
    <t>CC0003943</t>
  </si>
  <si>
    <t>Bleckley PDC - Centralized Maintenance</t>
  </si>
  <si>
    <t>CC0003944</t>
  </si>
  <si>
    <t xml:space="preserve">Bleckley PDC - Commissary </t>
  </si>
  <si>
    <t>CC0003945</t>
  </si>
  <si>
    <t xml:space="preserve">Turner RSAT -  Admin </t>
  </si>
  <si>
    <t>CC0003946</t>
  </si>
  <si>
    <t>Turner RSAT - Security</t>
  </si>
  <si>
    <t>CC0003947</t>
  </si>
  <si>
    <t>Turner RSAT - Food Service</t>
  </si>
  <si>
    <t>CC0003948</t>
  </si>
  <si>
    <t>Turner RSAT - Facility Operations</t>
  </si>
  <si>
    <t>CC0003949</t>
  </si>
  <si>
    <t>Turner RSAT - Physical Health</t>
  </si>
  <si>
    <t>CC0003950</t>
  </si>
  <si>
    <t>Turner RSAT - Academic Education</t>
  </si>
  <si>
    <t>CC0003951</t>
  </si>
  <si>
    <t>Turner RSAT - Counseling Services</t>
  </si>
  <si>
    <t>CC0003952</t>
  </si>
  <si>
    <t>Turner RSAT - RSAT Program</t>
  </si>
  <si>
    <t>CC0003953</t>
  </si>
  <si>
    <t>Turner RSAT - Care &amp; Custody</t>
  </si>
  <si>
    <t>CC0003954</t>
  </si>
  <si>
    <t>Turner RSAT - Centralized Maintenance</t>
  </si>
  <si>
    <t>CC0003955</t>
  </si>
  <si>
    <t xml:space="preserve">Turner RSAT -  Commissary </t>
  </si>
  <si>
    <t>CC0003956</t>
  </si>
  <si>
    <t>Appling ITF - Admin</t>
  </si>
  <si>
    <t>CC0003957</t>
  </si>
  <si>
    <t>Appling ITF - Security</t>
  </si>
  <si>
    <t>CC0003958</t>
  </si>
  <si>
    <t>Appling ITF - Facility Operations</t>
  </si>
  <si>
    <t>CC0003959</t>
  </si>
  <si>
    <t>Appling ITF - Physical Health</t>
  </si>
  <si>
    <t>CC0003960</t>
  </si>
  <si>
    <t>CC0003961</t>
  </si>
  <si>
    <t>Appling ITF - Academic Education</t>
  </si>
  <si>
    <t>CC0003962</t>
  </si>
  <si>
    <t>Appling ITF - Counseling Services</t>
  </si>
  <si>
    <t>CC0003963</t>
  </si>
  <si>
    <t>Appling ITF - Care &amp; Custody</t>
  </si>
  <si>
    <t>CC0003964</t>
  </si>
  <si>
    <t>Appling ITF - Centralized Maintenance</t>
  </si>
  <si>
    <t>CC0003965</t>
  </si>
  <si>
    <t>Appling ITF - Commissary</t>
  </si>
  <si>
    <t>CC0003966</t>
  </si>
  <si>
    <t>West Central ITF - Admin</t>
  </si>
  <si>
    <t>CC0003967</t>
  </si>
  <si>
    <t>West Central ITF - Security</t>
  </si>
  <si>
    <t>CC0003968</t>
  </si>
  <si>
    <t>West Central ITF - Food Service</t>
  </si>
  <si>
    <t>CC0003969</t>
  </si>
  <si>
    <t>West Central ITF - Facility Operations</t>
  </si>
  <si>
    <t>CC0003970</t>
  </si>
  <si>
    <t>W Cental ITF - Physical Health</t>
  </si>
  <si>
    <t>CC0003971</t>
  </si>
  <si>
    <t>West Central ITF - Mental Health</t>
  </si>
  <si>
    <t>CC0003972</t>
  </si>
  <si>
    <t>West Central ITF - Academic Education</t>
  </si>
  <si>
    <t>CC0003973</t>
  </si>
  <si>
    <t>West Central ITF - Counseling Services</t>
  </si>
  <si>
    <t>CC0003974</t>
  </si>
  <si>
    <t>West Central ITF - Care &amp; Custody</t>
  </si>
  <si>
    <t>CC0003975</t>
  </si>
  <si>
    <t>West Central ITF - Centralized Maintenance</t>
  </si>
  <si>
    <t>CC0003976</t>
  </si>
  <si>
    <t>West Central ITF - Commissary</t>
  </si>
  <si>
    <t>CC0003977</t>
  </si>
  <si>
    <t>West Central ITF - Personnel</t>
  </si>
  <si>
    <t>CC0003978</t>
  </si>
  <si>
    <t>West Central ITF - Vocational Education</t>
  </si>
  <si>
    <t>CC0003979</t>
  </si>
  <si>
    <t>Employee Withholdings Org - Administration</t>
  </si>
  <si>
    <t>CC0003980</t>
  </si>
  <si>
    <t>Employee Withholdings Org - Food &amp; Farm</t>
  </si>
  <si>
    <t>CC0003981</t>
  </si>
  <si>
    <t>Employee Withholdings Org - Physical Health</t>
  </si>
  <si>
    <t>CC0003982</t>
  </si>
  <si>
    <t>Employee Withholdings Org - Mental Health</t>
  </si>
  <si>
    <t>CC0003983</t>
  </si>
  <si>
    <t>Employee Withholdings Org - Dental Health</t>
  </si>
  <si>
    <t>CC0003984</t>
  </si>
  <si>
    <t>Employee Withholdings Org - Offender Management</t>
  </si>
  <si>
    <t>CC0003985</t>
  </si>
  <si>
    <t>Employee Withholdings Org - PDC Admin Support</t>
  </si>
  <si>
    <t>CC0003986</t>
  </si>
  <si>
    <t>Employee Withholdings Org - PDC Operations</t>
  </si>
  <si>
    <t>CC0003987</t>
  </si>
  <si>
    <t>Employee Withholdings Org - PDC Risk Reduction</t>
  </si>
  <si>
    <t>CC0003988</t>
  </si>
  <si>
    <t>Employee Withholdings Org - SP Admin Support</t>
  </si>
  <si>
    <t>CC0003989</t>
  </si>
  <si>
    <t>Employee Withholdings Org - SP Operations</t>
  </si>
  <si>
    <t>CC0003990</t>
  </si>
  <si>
    <t>Employee Withholdings Org - SP Risk Reduction</t>
  </si>
  <si>
    <t>CC0003991</t>
  </si>
  <si>
    <t>Employee Withholdings Org - TC Admin Support</t>
  </si>
  <si>
    <t>CC0003992</t>
  </si>
  <si>
    <t>Employee Withholdings Org - TC Operations</t>
  </si>
  <si>
    <t>CC0003993</t>
  </si>
  <si>
    <t>Employee Withholdings Org - TC Risk Reduction</t>
  </si>
  <si>
    <t>CC0003995</t>
  </si>
  <si>
    <t>Administrative Services</t>
  </si>
  <si>
    <t>CC0003996</t>
  </si>
  <si>
    <t>Secondary Education Iniatives/Career Academies</t>
  </si>
  <si>
    <t>CC0003997</t>
  </si>
  <si>
    <t>Research &amp; Business Intelligence Tech Ed</t>
  </si>
  <si>
    <t>CC0003998</t>
  </si>
  <si>
    <t>Research &amp; Business Intelligence Adult Ed</t>
  </si>
  <si>
    <t>CC0003999</t>
  </si>
  <si>
    <t>Commissioner Office</t>
  </si>
  <si>
    <t>CC0004000</t>
  </si>
  <si>
    <t>Network Security</t>
  </si>
  <si>
    <t>CC0004001</t>
  </si>
  <si>
    <t>Human Resources Admin</t>
  </si>
  <si>
    <t>CC0004002</t>
  </si>
  <si>
    <t>Human Resources Tech Ed</t>
  </si>
  <si>
    <t>CC0004003</t>
  </si>
  <si>
    <t>State Board</t>
  </si>
  <si>
    <t>CC0004004</t>
  </si>
  <si>
    <t>State Database</t>
  </si>
  <si>
    <t>CC0004005</t>
  </si>
  <si>
    <t>Facilities Mgt Tech Ed</t>
  </si>
  <si>
    <t>CC0004006</t>
  </si>
  <si>
    <t>Facilities Mgt Admin</t>
  </si>
  <si>
    <t>CC0004007</t>
  </si>
  <si>
    <t>Information Tech Research</t>
  </si>
  <si>
    <t>CC0004008</t>
  </si>
  <si>
    <t>General Counsel Admin</t>
  </si>
  <si>
    <t>CC0004009</t>
  </si>
  <si>
    <t>General Counsel Tech Ed</t>
  </si>
  <si>
    <t>CC0004010</t>
  </si>
  <si>
    <t>System Dev &amp; Support</t>
  </si>
  <si>
    <t>CC0004011</t>
  </si>
  <si>
    <t>Communications</t>
  </si>
  <si>
    <t>CC0004012</t>
  </si>
  <si>
    <t>Banner Shared Svc</t>
  </si>
  <si>
    <t>CC0004013</t>
  </si>
  <si>
    <t>IT DPR Grants</t>
  </si>
  <si>
    <t>CC0004014</t>
  </si>
  <si>
    <t>Dual Achievement</t>
  </si>
  <si>
    <t>CC0004019</t>
  </si>
  <si>
    <t>Certified Literate Community</t>
  </si>
  <si>
    <t>CC0004020</t>
  </si>
  <si>
    <t>Adult Education Oversight</t>
  </si>
  <si>
    <t>CC0004021</t>
  </si>
  <si>
    <t>Technical Ed Oversight</t>
  </si>
  <si>
    <t>CC0004022</t>
  </si>
  <si>
    <t>Academic Affairs</t>
  </si>
  <si>
    <t>CC0004023</t>
  </si>
  <si>
    <t>Student Affairs</t>
  </si>
  <si>
    <t>CC0004024</t>
  </si>
  <si>
    <t>ACCT &amp; IE</t>
  </si>
  <si>
    <t>CC0004025</t>
  </si>
  <si>
    <t>Tech Ed - DC</t>
  </si>
  <si>
    <t>CC0004026</t>
  </si>
  <si>
    <t>Workforce Dev State</t>
  </si>
  <si>
    <t>CC0004027</t>
  </si>
  <si>
    <t>DHS/DFCS</t>
  </si>
  <si>
    <t>CC0004031</t>
  </si>
  <si>
    <t>WFD Fed Apprentice</t>
  </si>
  <si>
    <t>CC0004032</t>
  </si>
  <si>
    <t>WFD SFRF Apprentice</t>
  </si>
  <si>
    <t>CC0004033</t>
  </si>
  <si>
    <t>ADEN WFD</t>
  </si>
  <si>
    <t>CC0004034</t>
  </si>
  <si>
    <t>WFD State Apprentice</t>
  </si>
  <si>
    <t>CC0004035</t>
  </si>
  <si>
    <t>WFD State EV</t>
  </si>
  <si>
    <t>CC0004036</t>
  </si>
  <si>
    <t>Employment Svcs State</t>
  </si>
  <si>
    <t>CC0004037</t>
  </si>
  <si>
    <t>WP Employment Svcs</t>
  </si>
  <si>
    <t>CC0004038</t>
  </si>
  <si>
    <t>JVSG</t>
  </si>
  <si>
    <t>CC0004039</t>
  </si>
  <si>
    <t>SFRF Neg Econ Impact Vet</t>
  </si>
  <si>
    <t>CC0004040</t>
  </si>
  <si>
    <t>State Economic Dev</t>
  </si>
  <si>
    <t>CC0004041</t>
  </si>
  <si>
    <t>DCA Economic Dev</t>
  </si>
  <si>
    <t>CC0004042</t>
  </si>
  <si>
    <t>B&amp;I Economic Dev</t>
  </si>
  <si>
    <t>CC0004043</t>
  </si>
  <si>
    <t>QuickStart</t>
  </si>
  <si>
    <t>CC0004044</t>
  </si>
  <si>
    <t>Econ Dev Workforce</t>
  </si>
  <si>
    <t>CC0004045</t>
  </si>
  <si>
    <t>Information Mgt Systems</t>
  </si>
  <si>
    <t>CC0004046</t>
  </si>
  <si>
    <t>TCDA</t>
  </si>
  <si>
    <t>CC0004047</t>
  </si>
  <si>
    <t>Application Support Tech Ed</t>
  </si>
  <si>
    <t>CC0004048</t>
  </si>
  <si>
    <t>Application Support Adult Ed</t>
  </si>
  <si>
    <t>CC0004049</t>
  </si>
  <si>
    <t>Application Support GED</t>
  </si>
  <si>
    <t>CC0004050</t>
  </si>
  <si>
    <t>Rivian</t>
  </si>
  <si>
    <t>CC0004051</t>
  </si>
  <si>
    <t>Hyundai Training</t>
  </si>
  <si>
    <t>CC0004052</t>
  </si>
  <si>
    <t>Port City Logistics</t>
  </si>
  <si>
    <t>CC0004053</t>
  </si>
  <si>
    <t>Cartersville Training</t>
  </si>
  <si>
    <t>CC0004054</t>
  </si>
  <si>
    <t>QS Savannah</t>
  </si>
  <si>
    <t>CC0004055</t>
  </si>
  <si>
    <t>Commerce Training Center</t>
  </si>
  <si>
    <t>CC0004056</t>
  </si>
  <si>
    <t>Lanier Learning Center</t>
  </si>
  <si>
    <t>CC0004057</t>
  </si>
  <si>
    <t>Adult Literacy 2-80</t>
  </si>
  <si>
    <t>CC0004058</t>
  </si>
  <si>
    <t>Dekalb Co BOE Adult Ed</t>
  </si>
  <si>
    <t>CC0004059</t>
  </si>
  <si>
    <t>Atlanta City Schools Adult Ed</t>
  </si>
  <si>
    <t>CC0004060</t>
  </si>
  <si>
    <t>Clayton Co BOE Adult Ed</t>
  </si>
  <si>
    <t>CC0004061</t>
  </si>
  <si>
    <t>Cobb Co BOE Adult Ed</t>
  </si>
  <si>
    <t>CC0004062</t>
  </si>
  <si>
    <t>Oconee Fall Line On Behalf</t>
  </si>
  <si>
    <t>CC0004063</t>
  </si>
  <si>
    <t>Oconee Fall Line Adult Ed</t>
  </si>
  <si>
    <t>CC0004064</t>
  </si>
  <si>
    <t>Oconee Fall Line Tech Ed</t>
  </si>
  <si>
    <t>CC0004065</t>
  </si>
  <si>
    <t>Oconee Fall Line Econ Dev</t>
  </si>
  <si>
    <t>CC0004066</t>
  </si>
  <si>
    <t>Coastal Pines Adult Ed</t>
  </si>
  <si>
    <t>CC0004068</t>
  </si>
  <si>
    <t>Coastal Pines Tech Ed</t>
  </si>
  <si>
    <t>CC0004069</t>
  </si>
  <si>
    <t>Coastal Pines WFD</t>
  </si>
  <si>
    <t>CC0004070</t>
  </si>
  <si>
    <t>Coastal Pines Econ Dev</t>
  </si>
  <si>
    <t>CC0004071</t>
  </si>
  <si>
    <t>Albany Econ Dev</t>
  </si>
  <si>
    <t>CC0004072</t>
  </si>
  <si>
    <t>Albany Adult Ed</t>
  </si>
  <si>
    <t>CC0004073</t>
  </si>
  <si>
    <t>Albany Tech Ed</t>
  </si>
  <si>
    <t>CC0004074</t>
  </si>
  <si>
    <t>Athens Adult Ed</t>
  </si>
  <si>
    <t>CC0004075</t>
  </si>
  <si>
    <t>Athens Tech Ed</t>
  </si>
  <si>
    <t>CC0004076</t>
  </si>
  <si>
    <t>Athens Econ Dev</t>
  </si>
  <si>
    <t>CC0004077</t>
  </si>
  <si>
    <t>Atlanta Adult Ed</t>
  </si>
  <si>
    <t>CC0004078</t>
  </si>
  <si>
    <t>Atlanta Tech Ed</t>
  </si>
  <si>
    <t>CC0004079</t>
  </si>
  <si>
    <t>Atlanta WFD</t>
  </si>
  <si>
    <t>CC0004080</t>
  </si>
  <si>
    <t>Atlanta Econ Dev</t>
  </si>
  <si>
    <t>CC0004081</t>
  </si>
  <si>
    <t>Augusta Adult Ed</t>
  </si>
  <si>
    <t>CC0004082</t>
  </si>
  <si>
    <t>Augusta Tech Ed</t>
  </si>
  <si>
    <t>CC0004083</t>
  </si>
  <si>
    <t>Augusta Econ Dev</t>
  </si>
  <si>
    <t>CC0004084</t>
  </si>
  <si>
    <t>West Georgia Adult Ed</t>
  </si>
  <si>
    <t>CC0004085</t>
  </si>
  <si>
    <t>West Georgia Tech Ed</t>
  </si>
  <si>
    <t>CC0004086</t>
  </si>
  <si>
    <t>West Georgia Econ Dev</t>
  </si>
  <si>
    <t>CC0004087</t>
  </si>
  <si>
    <t>Chattahoochee Adult Ed</t>
  </si>
  <si>
    <t>CC0004088</t>
  </si>
  <si>
    <t>Chattahoochee Tech Ed</t>
  </si>
  <si>
    <t>CC0004089</t>
  </si>
  <si>
    <t>Chattahoochee WFD</t>
  </si>
  <si>
    <t>CC0004090</t>
  </si>
  <si>
    <t>Columbus On Behalf</t>
  </si>
  <si>
    <t>CC0004091</t>
  </si>
  <si>
    <t>Columbus Adult Ed</t>
  </si>
  <si>
    <t>CC0004092</t>
  </si>
  <si>
    <t>Columbus Tech Ed</t>
  </si>
  <si>
    <t>CC0004093</t>
  </si>
  <si>
    <t>Georgia Northwestern Adult Ed</t>
  </si>
  <si>
    <t>CC0004094</t>
  </si>
  <si>
    <t>Georgia Northwestern Tech Ed</t>
  </si>
  <si>
    <t>CC0004095</t>
  </si>
  <si>
    <t>Georgia Northwestern WFD</t>
  </si>
  <si>
    <t>CC0004096</t>
  </si>
  <si>
    <t>Georgia Northwestern Econ Dev</t>
  </si>
  <si>
    <t>CC0004097</t>
  </si>
  <si>
    <t>Georgia Piedmont On Behalf</t>
  </si>
  <si>
    <t>CC0004098</t>
  </si>
  <si>
    <t>Georgia Piedmont Adult Ed</t>
  </si>
  <si>
    <t>CC0004099</t>
  </si>
  <si>
    <t>Georgia Piedmont Tech Ed</t>
  </si>
  <si>
    <t>CC0004100</t>
  </si>
  <si>
    <t>Georgia Piedmont WFD</t>
  </si>
  <si>
    <t>CC0004101</t>
  </si>
  <si>
    <t>Southern Crescent On Behalf</t>
  </si>
  <si>
    <t>CC0004102</t>
  </si>
  <si>
    <t>Southern Crescent Adult Ed</t>
  </si>
  <si>
    <t>CC0004103</t>
  </si>
  <si>
    <t>Southern Crescent Tech Ed</t>
  </si>
  <si>
    <t>CC0004104</t>
  </si>
  <si>
    <t>Southern Crescent Econ Dev</t>
  </si>
  <si>
    <t>CC0004105</t>
  </si>
  <si>
    <t>Southern Crescent WFD</t>
  </si>
  <si>
    <t>CC0004106</t>
  </si>
  <si>
    <t>Gwinnett Adult Ed</t>
  </si>
  <si>
    <t>CC0004107</t>
  </si>
  <si>
    <t>Gwinnett Tech Ed</t>
  </si>
  <si>
    <t>CC0004108</t>
  </si>
  <si>
    <t>Gwinnett Tech Econ Dev</t>
  </si>
  <si>
    <t>CC0004109</t>
  </si>
  <si>
    <t>Lanier Adult Ed</t>
  </si>
  <si>
    <t>CC0004110</t>
  </si>
  <si>
    <t>Lanier Tech Ed</t>
  </si>
  <si>
    <t>CC0004111</t>
  </si>
  <si>
    <t>Lanier WFD</t>
  </si>
  <si>
    <t>CC0004112</t>
  </si>
  <si>
    <t>Central Georgia Adult Ed</t>
  </si>
  <si>
    <t>CC0004113</t>
  </si>
  <si>
    <t>Central Georgia Tech Ed</t>
  </si>
  <si>
    <t>CC0004114</t>
  </si>
  <si>
    <t>Central Georgia Econ Dev</t>
  </si>
  <si>
    <t>CC0004115</t>
  </si>
  <si>
    <t>Southern Regional Adult Ed</t>
  </si>
  <si>
    <t>CC0004116</t>
  </si>
  <si>
    <t>Southern Regional Tech Ed</t>
  </si>
  <si>
    <t>CC0004117</t>
  </si>
  <si>
    <t>Southern Regional Econ Dev</t>
  </si>
  <si>
    <t>CC0004118</t>
  </si>
  <si>
    <t>Southern Regional WFD</t>
  </si>
  <si>
    <t>CC0004119</t>
  </si>
  <si>
    <t>North Georgia Adult Ed</t>
  </si>
  <si>
    <t>CC0004120</t>
  </si>
  <si>
    <t>North Georgia Tech Ed</t>
  </si>
  <si>
    <t>CC0004121</t>
  </si>
  <si>
    <t>North Georgia WFD</t>
  </si>
  <si>
    <t>CC0004122</t>
  </si>
  <si>
    <t>North Georgia Econ Dev</t>
  </si>
  <si>
    <t>CC0004123</t>
  </si>
  <si>
    <t>Savannah On Behalf</t>
  </si>
  <si>
    <t>CC0004124</t>
  </si>
  <si>
    <t>Savannah Adult Ed</t>
  </si>
  <si>
    <t>CC0004125</t>
  </si>
  <si>
    <t>Savannah Tech Ed</t>
  </si>
  <si>
    <t>CC0004127</t>
  </si>
  <si>
    <t>South Georgia Adult Ed</t>
  </si>
  <si>
    <t>CC0004128</t>
  </si>
  <si>
    <t>South Georgia Tech Ed</t>
  </si>
  <si>
    <t>CC0004129</t>
  </si>
  <si>
    <t>Southeastern Adult Ed</t>
  </si>
  <si>
    <t>CC0004130</t>
  </si>
  <si>
    <t>Southeastern Tech Ed</t>
  </si>
  <si>
    <t>CC0004131</t>
  </si>
  <si>
    <t>Southeastern WFD</t>
  </si>
  <si>
    <t>CC0004132</t>
  </si>
  <si>
    <t>Southeastern Econ Dev</t>
  </si>
  <si>
    <t>CC0004133</t>
  </si>
  <si>
    <t>Ogeechee Adult Ed</t>
  </si>
  <si>
    <t>CC0004134</t>
  </si>
  <si>
    <t>Ogeechee Tech Ed</t>
  </si>
  <si>
    <t>CC0004135</t>
  </si>
  <si>
    <t>Wiregrass Adult Ed</t>
  </si>
  <si>
    <t>CC0004136</t>
  </si>
  <si>
    <t>Wiregrass Tech Ed</t>
  </si>
  <si>
    <t>CC0004137</t>
  </si>
  <si>
    <t>Wiregrass Econ Dev</t>
  </si>
  <si>
    <t>CC0004138</t>
  </si>
  <si>
    <t>International Rescue Adult Ed</t>
  </si>
  <si>
    <t>CC0004139</t>
  </si>
  <si>
    <t>Catholic Soc Service Adult Ed</t>
  </si>
  <si>
    <t>CC0004140</t>
  </si>
  <si>
    <t>Methodist Home Continuing Ed</t>
  </si>
  <si>
    <t>CC0004141</t>
  </si>
  <si>
    <t>Literacy Action Adult Ed</t>
  </si>
  <si>
    <t>CC0004142</t>
  </si>
  <si>
    <t>System Support Tech Ed</t>
  </si>
  <si>
    <t>CC0004143</t>
  </si>
  <si>
    <t>System Support Adult Ed</t>
  </si>
  <si>
    <t>CC0004144</t>
  </si>
  <si>
    <t>System Support IT Tech Ed</t>
  </si>
  <si>
    <t>CC0004145</t>
  </si>
  <si>
    <t>System Support Comm Tech Ed</t>
  </si>
  <si>
    <t>CC0004146</t>
  </si>
  <si>
    <t>System Support DE Tech Ed</t>
  </si>
  <si>
    <t>CC0004148</t>
  </si>
  <si>
    <t>System Support SA Tech Ed</t>
  </si>
  <si>
    <t>CC0004149</t>
  </si>
  <si>
    <t>System Support BB Tech Ed</t>
  </si>
  <si>
    <t>CC0004150</t>
  </si>
  <si>
    <t>System Support Admin</t>
  </si>
  <si>
    <t>CC0004151</t>
  </si>
  <si>
    <t>GEERS System Support</t>
  </si>
  <si>
    <t>CC0004152</t>
  </si>
  <si>
    <t>System Support QS</t>
  </si>
  <si>
    <t>CC0004153</t>
  </si>
  <si>
    <t>System Support ED</t>
  </si>
  <si>
    <t>CC0004154</t>
  </si>
  <si>
    <t>Commissioner Activity Acct</t>
  </si>
  <si>
    <t>CC0004155</t>
  </si>
  <si>
    <t>Admin Services Agency Acct</t>
  </si>
  <si>
    <t>CC0004156</t>
  </si>
  <si>
    <t>Human Resources Agency Acct</t>
  </si>
  <si>
    <t>CC0004157</t>
  </si>
  <si>
    <t>Adult Ed GED/HSE Agency Acct</t>
  </si>
  <si>
    <t>CC0004158</t>
  </si>
  <si>
    <t>Technical Ed Agency Acct</t>
  </si>
  <si>
    <t>CC0004159</t>
  </si>
  <si>
    <t>WFD Agency Acct</t>
  </si>
  <si>
    <t>CC0004160</t>
  </si>
  <si>
    <t>Economic Dev Agency Acct</t>
  </si>
  <si>
    <t>CC0004161</t>
  </si>
  <si>
    <t>QuickStart Agency Acct</t>
  </si>
  <si>
    <t>CC0004162</t>
  </si>
  <si>
    <t>Coastal Pines On Behalf</t>
  </si>
  <si>
    <t>CC0004164</t>
  </si>
  <si>
    <t>Athens On Behalf</t>
  </si>
  <si>
    <t>CC0004165</t>
  </si>
  <si>
    <t>Atlanta On Behalf</t>
  </si>
  <si>
    <t>CC0004166</t>
  </si>
  <si>
    <t>West Georgia On Behalf</t>
  </si>
  <si>
    <t>CC0004167</t>
  </si>
  <si>
    <t>Chattahoochee On Behalf</t>
  </si>
  <si>
    <t>CC0004168</t>
  </si>
  <si>
    <t>Georgia Northwestern On Behalf</t>
  </si>
  <si>
    <t>CC0004169</t>
  </si>
  <si>
    <t>Gwinnett On Behalf</t>
  </si>
  <si>
    <t>CC0004170</t>
  </si>
  <si>
    <t>Central Georgia On Behalf</t>
  </si>
  <si>
    <t>CC0004171</t>
  </si>
  <si>
    <t>South Georgia On Behalf</t>
  </si>
  <si>
    <t>CC0004172</t>
  </si>
  <si>
    <t>Southeastern On Behalf</t>
  </si>
  <si>
    <t>CC0004173</t>
  </si>
  <si>
    <t>Ogeechee On Behalf</t>
  </si>
  <si>
    <t>CC0004174</t>
  </si>
  <si>
    <t>Wiregrass On Behalf</t>
  </si>
  <si>
    <t>CC0004175</t>
  </si>
  <si>
    <t>Admin</t>
  </si>
  <si>
    <t>CC0004176</t>
  </si>
  <si>
    <t>Office-CIO</t>
  </si>
  <si>
    <t>CC0004177</t>
  </si>
  <si>
    <t>IT Ops</t>
  </si>
  <si>
    <t>CC0004178</t>
  </si>
  <si>
    <t>Digtl Svcs</t>
  </si>
  <si>
    <t>CC0004179</t>
  </si>
  <si>
    <t>Financial Reporting</t>
  </si>
  <si>
    <t>CC0004180</t>
  </si>
  <si>
    <t>Shared Services</t>
  </si>
  <si>
    <t>CC0004181</t>
  </si>
  <si>
    <t>State Ethics Commission</t>
  </si>
  <si>
    <t>CC0004182</t>
  </si>
  <si>
    <t>Georgia State Board of Account</t>
  </si>
  <si>
    <t>CC0004183</t>
  </si>
  <si>
    <t>Internal Controls and Travel</t>
  </si>
  <si>
    <t>CC0004184</t>
  </si>
  <si>
    <t>Fiscal Management</t>
  </si>
  <si>
    <t>CC0004185</t>
  </si>
  <si>
    <t>Central Operations</t>
  </si>
  <si>
    <t>CC0004186</t>
  </si>
  <si>
    <t>Misdemeanor Probation</t>
  </si>
  <si>
    <t>CC0004187</t>
  </si>
  <si>
    <t>GOTSR</t>
  </si>
  <si>
    <t>CC0004188</t>
  </si>
  <si>
    <t>GCFV</t>
  </si>
  <si>
    <t>CC0004189</t>
  </si>
  <si>
    <t>US Marshalls</t>
  </si>
  <si>
    <t>CC0004190</t>
  </si>
  <si>
    <t>FBI - Savannah River Area TF</t>
  </si>
  <si>
    <t>CC0004191</t>
  </si>
  <si>
    <t>ATF - Org Crime Drug Enf TF</t>
  </si>
  <si>
    <t>CC0004192</t>
  </si>
  <si>
    <t>FBI - Safe Street Gang TF</t>
  </si>
  <si>
    <t>CC0004193</t>
  </si>
  <si>
    <t>DEA - Overtime</t>
  </si>
  <si>
    <t>CC0004194</t>
  </si>
  <si>
    <t>Safe Street Gang TF FBI GAINES</t>
  </si>
  <si>
    <t>CC0004195</t>
  </si>
  <si>
    <t>SAFE STREET GANG TF FBI- MACON</t>
  </si>
  <si>
    <t>CC0004196</t>
  </si>
  <si>
    <t>DEA SQUAD- OCDETF</t>
  </si>
  <si>
    <t>CC0004197</t>
  </si>
  <si>
    <t>OCDETF</t>
  </si>
  <si>
    <t>CC0004198</t>
  </si>
  <si>
    <t>BJA MENTAL HEALTH</t>
  </si>
  <si>
    <t>CC0004199</t>
  </si>
  <si>
    <t>CJCC FY19 SWIFT SUPERVISION</t>
  </si>
  <si>
    <t>CC0004200</t>
  </si>
  <si>
    <t>GDC RPH/SCAAP FUNDS</t>
  </si>
  <si>
    <t>CC0004201</t>
  </si>
  <si>
    <t>GCFV Law Enforcement</t>
  </si>
  <si>
    <t>CC0004202</t>
  </si>
  <si>
    <t>Field IT</t>
  </si>
  <si>
    <t>CC0004203</t>
  </si>
  <si>
    <t>CC0004204</t>
  </si>
  <si>
    <t>Insurance Claims - Fleet</t>
  </si>
  <si>
    <t>CC0004205</t>
  </si>
  <si>
    <t>Insurance Claims - Property</t>
  </si>
  <si>
    <t>CC0004206</t>
  </si>
  <si>
    <t>CC0004207</t>
  </si>
  <si>
    <t>Grant Funded DRC</t>
  </si>
  <si>
    <t>CC0004208</t>
  </si>
  <si>
    <t>CC0004209</t>
  </si>
  <si>
    <t>CC0004210</t>
  </si>
  <si>
    <t>CC0004211</t>
  </si>
  <si>
    <t>CC0004212</t>
  </si>
  <si>
    <t>DRC Fees</t>
  </si>
  <si>
    <t>CC0004213</t>
  </si>
  <si>
    <t>CC0004214</t>
  </si>
  <si>
    <t>CC0004215</t>
  </si>
  <si>
    <t>CC0004216</t>
  </si>
  <si>
    <t>D05-Atlanta Circuit Ops</t>
  </si>
  <si>
    <t>CC0004217</t>
  </si>
  <si>
    <t>D10-Augusta Circuit Ops</t>
  </si>
  <si>
    <t>CC0004218</t>
  </si>
  <si>
    <t>Training</t>
  </si>
  <si>
    <t>CC0004219</t>
  </si>
  <si>
    <t>CC0004220</t>
  </si>
  <si>
    <t>CC0004221</t>
  </si>
  <si>
    <t>CC0004222</t>
  </si>
  <si>
    <t>Lookout Mtn Acct Ct</t>
  </si>
  <si>
    <t>CC0004223</t>
  </si>
  <si>
    <t>CC0004224</t>
  </si>
  <si>
    <t>CC0004225</t>
  </si>
  <si>
    <t>CC0004226</t>
  </si>
  <si>
    <t>FY19 Bond - MMR</t>
  </si>
  <si>
    <t>CC0004227</t>
  </si>
  <si>
    <t>FY 20 BOND-MMR</t>
  </si>
  <si>
    <t>CC0004228</t>
  </si>
  <si>
    <t>DCS BOND MMR PROJECTS</t>
  </si>
  <si>
    <t>CC0004229</t>
  </si>
  <si>
    <t>DCS BOND VEHICLE PURCHASES</t>
  </si>
  <si>
    <t>CC0004230</t>
  </si>
  <si>
    <t>Forfeited Property</t>
  </si>
  <si>
    <t>CC0004231</t>
  </si>
  <si>
    <t>CC0004232</t>
  </si>
  <si>
    <t>Executive Operations</t>
  </si>
  <si>
    <t>CC0004233</t>
  </si>
  <si>
    <t>External Affairs</t>
  </si>
  <si>
    <t>CC0004234</t>
  </si>
  <si>
    <t>Professional Standards</t>
  </si>
  <si>
    <t>CC0004235</t>
  </si>
  <si>
    <t>D01-District 1 Region Ofc</t>
  </si>
  <si>
    <t>CC0004236</t>
  </si>
  <si>
    <t>D01-Brunswick Circuit Ops</t>
  </si>
  <si>
    <t>CC0004237</t>
  </si>
  <si>
    <t>D01-Waycross Circuit Ops</t>
  </si>
  <si>
    <t>CC0004238</t>
  </si>
  <si>
    <t>D01-Atlantic Circuit Ops</t>
  </si>
  <si>
    <t>CC0004239</t>
  </si>
  <si>
    <t>D01-Ogeechee Circuit Ops</t>
  </si>
  <si>
    <t>CC0004240</t>
  </si>
  <si>
    <t>D01-Eastern Circuit Ops</t>
  </si>
  <si>
    <t>CC0004241</t>
  </si>
  <si>
    <t>D02-District 2 Region Ofc</t>
  </si>
  <si>
    <t>CC0004242</t>
  </si>
  <si>
    <t>D02-Pataula Circuit Ops</t>
  </si>
  <si>
    <t>CC0004243</t>
  </si>
  <si>
    <t>D02-Dougherty Circuit Ops</t>
  </si>
  <si>
    <t>CC0004244</t>
  </si>
  <si>
    <t>D02-South Georgia Circuit Ops</t>
  </si>
  <si>
    <t>CC0004245</t>
  </si>
  <si>
    <t>D02-Tifton Circuit Ops</t>
  </si>
  <si>
    <t>CC0004246</t>
  </si>
  <si>
    <t>D02-Southern Circuit Ops</t>
  </si>
  <si>
    <t>CC0004247</t>
  </si>
  <si>
    <t>D02-Alapaha Circuit Ops</t>
  </si>
  <si>
    <t>CC0004248</t>
  </si>
  <si>
    <t>D03-District 3 Region Ofc</t>
  </si>
  <si>
    <t>CC0004249</t>
  </si>
  <si>
    <t>D03-Chattahoochee Circuit Ops</t>
  </si>
  <si>
    <t>CC0004250</t>
  </si>
  <si>
    <t>D03-Southwestern Circuit Ops</t>
  </si>
  <si>
    <t>CC0004251</t>
  </si>
  <si>
    <t>D03-Macon Circuit Ops</t>
  </si>
  <si>
    <t>CC0004252</t>
  </si>
  <si>
    <t>D03-Houston Circuit Ops</t>
  </si>
  <si>
    <t>CC0004253</t>
  </si>
  <si>
    <t>D04-District 4 Region Ofc</t>
  </si>
  <si>
    <t>CC0004254</t>
  </si>
  <si>
    <t>D04-Stone Mountain Circuit Ops</t>
  </si>
  <si>
    <t>CC0004255</t>
  </si>
  <si>
    <t>D04-Rockdale Circuit Ops</t>
  </si>
  <si>
    <t>CC0004256</t>
  </si>
  <si>
    <t>D05-District 5 Region Ofc</t>
  </si>
  <si>
    <t>CC0004257</t>
  </si>
  <si>
    <t>D06-District 6 Region Ofc</t>
  </si>
  <si>
    <t>CC0004258</t>
  </si>
  <si>
    <t>D06-Carrollton PO</t>
  </si>
  <si>
    <t>CC0004259</t>
  </si>
  <si>
    <t>D06-LaGrange PO</t>
  </si>
  <si>
    <t>CC0004260</t>
  </si>
  <si>
    <t>D06-Newnan PO</t>
  </si>
  <si>
    <t>CC0004261</t>
  </si>
  <si>
    <t>D06-Coweta Circuit Ops</t>
  </si>
  <si>
    <t>CC0004262</t>
  </si>
  <si>
    <t>D06-Griffin DRC</t>
  </si>
  <si>
    <t>CC0004263</t>
  </si>
  <si>
    <t>D06-Griffin Circuit Ops</t>
  </si>
  <si>
    <t>CC0004264</t>
  </si>
  <si>
    <t>D06-Clayton DRC</t>
  </si>
  <si>
    <t>CC0004265</t>
  </si>
  <si>
    <t>D06-Clayton Circuit Ops</t>
  </si>
  <si>
    <t>CC0004266</t>
  </si>
  <si>
    <t>D06-Flint Circuit Ops</t>
  </si>
  <si>
    <t>CC0004267</t>
  </si>
  <si>
    <t>D06-Towaliga Circuit Ops</t>
  </si>
  <si>
    <t>CC0004268</t>
  </si>
  <si>
    <t>D07-District 7 Region Ofc</t>
  </si>
  <si>
    <t>CC0004269</t>
  </si>
  <si>
    <t>D07-Lookout Mtn Circuit Ops</t>
  </si>
  <si>
    <t>CC0004270</t>
  </si>
  <si>
    <t>D07-Rome Circuit Ops</t>
  </si>
  <si>
    <t>CC0004271</t>
  </si>
  <si>
    <t>D07-Tallapoosa Circuit Ops</t>
  </si>
  <si>
    <t>CC0004272</t>
  </si>
  <si>
    <t>D07-Conasauga Circuit Ops</t>
  </si>
  <si>
    <t>CC0004273</t>
  </si>
  <si>
    <t>D07-Cherokee Circuit Ops</t>
  </si>
  <si>
    <t>CC0004274</t>
  </si>
  <si>
    <t>D07-Paulding Circuit Ops</t>
  </si>
  <si>
    <t>CC0004275</t>
  </si>
  <si>
    <t>D07-Cobb Circuit Ops</t>
  </si>
  <si>
    <t>CC0004276</t>
  </si>
  <si>
    <t>D07-Douglas Circuit Ops</t>
  </si>
  <si>
    <t>CC0004277</t>
  </si>
  <si>
    <t>D08-District 8 Region Ofc</t>
  </si>
  <si>
    <t>CC0004278</t>
  </si>
  <si>
    <t>D08-Cordele Circuit Ops</t>
  </si>
  <si>
    <t>CC0004279</t>
  </si>
  <si>
    <t>D08-Oconee Circuit Ops</t>
  </si>
  <si>
    <t>CC0004280</t>
  </si>
  <si>
    <t>D08-Dublin Circuit Ops</t>
  </si>
  <si>
    <t>CC0004281</t>
  </si>
  <si>
    <t>D08-Swainsboro PO</t>
  </si>
  <si>
    <t>CC0004282</t>
  </si>
  <si>
    <t>D08-Middle Circuit Ops</t>
  </si>
  <si>
    <t>CC0004283</t>
  </si>
  <si>
    <t>D08-Ocmulgee Circuit Ops</t>
  </si>
  <si>
    <t>CC0004284</t>
  </si>
  <si>
    <t>D09-District 9 Region Ofc</t>
  </si>
  <si>
    <t>CC0004285</t>
  </si>
  <si>
    <t>D09-Appalachian Circuit Ops</t>
  </si>
  <si>
    <t>CC0004286</t>
  </si>
  <si>
    <t>D09-Blue Ridge Circuit Ops</t>
  </si>
  <si>
    <t>CC0004287</t>
  </si>
  <si>
    <t>D09-Bell-Forsyth Circuit Ops</t>
  </si>
  <si>
    <t>CC0004288</t>
  </si>
  <si>
    <t>D09-Gainesville DRC</t>
  </si>
  <si>
    <t>CC0004289</t>
  </si>
  <si>
    <t>D09-Northeastern Circuit Ops</t>
  </si>
  <si>
    <t>CC0004290</t>
  </si>
  <si>
    <t>D09-Gwinnett Circuit Ops</t>
  </si>
  <si>
    <t>CC0004291</t>
  </si>
  <si>
    <t>D09-Enotah Circuit Ops</t>
  </si>
  <si>
    <t>CC0004292</t>
  </si>
  <si>
    <t>D09-Mountain Circuit Ops</t>
  </si>
  <si>
    <t>CC0004293</t>
  </si>
  <si>
    <t>D10-District 10 Region Ofc</t>
  </si>
  <si>
    <t>CC0004294</t>
  </si>
  <si>
    <t>D10-Alcovy Circuit Ops</t>
  </si>
  <si>
    <t>CC0004295</t>
  </si>
  <si>
    <t>D10-Piedmont Circuit Ops</t>
  </si>
  <si>
    <t>CC0004296</t>
  </si>
  <si>
    <t>D10-Western Circuit Ops</t>
  </si>
  <si>
    <t>CC0004297</t>
  </si>
  <si>
    <t>D10-Northern Circuit Ops</t>
  </si>
  <si>
    <t>CC0004298</t>
  </si>
  <si>
    <t>D10-Toombs Circuit Ops</t>
  </si>
  <si>
    <t>CC0004299</t>
  </si>
  <si>
    <t>D10-Augusta DRC</t>
  </si>
  <si>
    <t>CC0004300</t>
  </si>
  <si>
    <t>D10-Columbia Circuit Ops</t>
  </si>
  <si>
    <t>CC0004301</t>
  </si>
  <si>
    <t>Interstate Compact</t>
  </si>
  <si>
    <t>CC0004302</t>
  </si>
  <si>
    <t>Maxout ReEntry-MORE</t>
  </si>
  <si>
    <t>CC0004303</t>
  </si>
  <si>
    <t>Recruitment Unit</t>
  </si>
  <si>
    <t>CC0004304</t>
  </si>
  <si>
    <t>Centralized Reporting Unit</t>
  </si>
  <si>
    <t>CC0004305</t>
  </si>
  <si>
    <t>Planning Research Services</t>
  </si>
  <si>
    <t>CC0004306</t>
  </si>
  <si>
    <t>Court Board &amp; Field Services</t>
  </si>
  <si>
    <t>CC0004307</t>
  </si>
  <si>
    <t>Special Field Operations</t>
  </si>
  <si>
    <t>CC0004308</t>
  </si>
  <si>
    <t>Business Operations</t>
  </si>
  <si>
    <t>CC0004309</t>
  </si>
  <si>
    <t>CC0004310</t>
  </si>
  <si>
    <t>D02-Donalsonville PO</t>
  </si>
  <si>
    <t>CC0004311</t>
  </si>
  <si>
    <t>D01-Waycross DRC</t>
  </si>
  <si>
    <t>CC0004312</t>
  </si>
  <si>
    <t>D01-Statesboro PO</t>
  </si>
  <si>
    <t>CC0004313</t>
  </si>
  <si>
    <t>D01-Savannah PO</t>
  </si>
  <si>
    <t>CC0004314</t>
  </si>
  <si>
    <t>D01-Savannah DRC</t>
  </si>
  <si>
    <t>CC0004315</t>
  </si>
  <si>
    <t>D02-Cairo PO</t>
  </si>
  <si>
    <t>CC0004316</t>
  </si>
  <si>
    <t>D02-Tifton PO</t>
  </si>
  <si>
    <t>CC0004317</t>
  </si>
  <si>
    <t>D02-Tifton DRC</t>
  </si>
  <si>
    <t>CC0004318</t>
  </si>
  <si>
    <t>D02-Thomasville DRC</t>
  </si>
  <si>
    <t>CC0004319</t>
  </si>
  <si>
    <t>D02-Thomasville PO</t>
  </si>
  <si>
    <t>CC0004320</t>
  </si>
  <si>
    <t>D03-Americus PO</t>
  </si>
  <si>
    <t>CC0004321</t>
  </si>
  <si>
    <t>D03-Macon DRC</t>
  </si>
  <si>
    <t>CC0004322</t>
  </si>
  <si>
    <t>D03-Warner Robins PO</t>
  </si>
  <si>
    <t>CC0004323</t>
  </si>
  <si>
    <t>D04-Dekalb PO</t>
  </si>
  <si>
    <t>CC0004324</t>
  </si>
  <si>
    <t>D04-Conyers PO</t>
  </si>
  <si>
    <t>CC0004325</t>
  </si>
  <si>
    <t>D06-Griffin PO</t>
  </si>
  <si>
    <t>CC0004326</t>
  </si>
  <si>
    <t>D06-McDonough PO</t>
  </si>
  <si>
    <t>CC0004327</t>
  </si>
  <si>
    <t>D07-Rome PO</t>
  </si>
  <si>
    <t>CC0004328</t>
  </si>
  <si>
    <t>D07-Dalton PO</t>
  </si>
  <si>
    <t>CC0004329</t>
  </si>
  <si>
    <t>D07-Northwest DRC</t>
  </si>
  <si>
    <t>CC0004330</t>
  </si>
  <si>
    <t>D07-Cartersville PO</t>
  </si>
  <si>
    <t>CC0004331</t>
  </si>
  <si>
    <t>D07-Douglasville PO</t>
  </si>
  <si>
    <t>CC0004332</t>
  </si>
  <si>
    <t>D08-Helena Field Office</t>
  </si>
  <si>
    <t>CC0004333</t>
  </si>
  <si>
    <t>D08-Dublin PO</t>
  </si>
  <si>
    <t>CC0004334</t>
  </si>
  <si>
    <t>D08-Milledgeville PO</t>
  </si>
  <si>
    <t>CC0004335</t>
  </si>
  <si>
    <t>D09-Canton PO</t>
  </si>
  <si>
    <t>CC0004336</t>
  </si>
  <si>
    <t>D09-Cumming PO</t>
  </si>
  <si>
    <t>CC0004337</t>
  </si>
  <si>
    <t>D09-Lawrenceville PO</t>
  </si>
  <si>
    <t>CC0004338</t>
  </si>
  <si>
    <t>D09-Blairsville PO</t>
  </si>
  <si>
    <t>CC0004339</t>
  </si>
  <si>
    <t>D09-Toccoa PO</t>
  </si>
  <si>
    <t>CC0004340</t>
  </si>
  <si>
    <t>D10-Covington PO</t>
  </si>
  <si>
    <t>CC0004341</t>
  </si>
  <si>
    <t>D10-Winder PO</t>
  </si>
  <si>
    <t>CC0004342</t>
  </si>
  <si>
    <t>D10-Athens PO</t>
  </si>
  <si>
    <t>CC0004343</t>
  </si>
  <si>
    <t>D10-Athens DRC</t>
  </si>
  <si>
    <t>CC0004344</t>
  </si>
  <si>
    <t>D10-Thomson PO</t>
  </si>
  <si>
    <t>CC0004345</t>
  </si>
  <si>
    <t>D10-Augusta PO</t>
  </si>
  <si>
    <t>CC0004346</t>
  </si>
  <si>
    <t>D10-Elberton PO</t>
  </si>
  <si>
    <t>CC0004347</t>
  </si>
  <si>
    <t>D01-Claxton PO</t>
  </si>
  <si>
    <t>CC0004348</t>
  </si>
  <si>
    <t>D02-Albany PO</t>
  </si>
  <si>
    <t>CC0004349</t>
  </si>
  <si>
    <t>D03-Macon PO</t>
  </si>
  <si>
    <t>CC0004350</t>
  </si>
  <si>
    <t>D06-Greenville PO</t>
  </si>
  <si>
    <t>CC0004351</t>
  </si>
  <si>
    <t>D08-Eastman PO</t>
  </si>
  <si>
    <t>CC0004352</t>
  </si>
  <si>
    <t>D09-Elijay PO</t>
  </si>
  <si>
    <t>CC0004353</t>
  </si>
  <si>
    <t>D09-Gainesville PO</t>
  </si>
  <si>
    <t>CC0004354</t>
  </si>
  <si>
    <t>D09-Dahlonega PO</t>
  </si>
  <si>
    <t>CC0004355</t>
  </si>
  <si>
    <t>D09-Clarkesville PO</t>
  </si>
  <si>
    <t>CC0004356</t>
  </si>
  <si>
    <t>D10-Monroe PO</t>
  </si>
  <si>
    <t>CC0004357</t>
  </si>
  <si>
    <t>D07-LaFayette PO</t>
  </si>
  <si>
    <t>CC0004358</t>
  </si>
  <si>
    <t>D01-Hazelhurst PO</t>
  </si>
  <si>
    <t>CC0004359</t>
  </si>
  <si>
    <t>D01-Douglas PO</t>
  </si>
  <si>
    <t>CC0004360</t>
  </si>
  <si>
    <t>D01-Waycross PO</t>
  </si>
  <si>
    <t>CC0004361</t>
  </si>
  <si>
    <t>D02-Cuthbert PO</t>
  </si>
  <si>
    <t>CC0004362</t>
  </si>
  <si>
    <t>D02-Moultrie PO</t>
  </si>
  <si>
    <t>CC0004363</t>
  </si>
  <si>
    <t>D02-Valdosta PO</t>
  </si>
  <si>
    <t>CC0004364</t>
  </si>
  <si>
    <t>D03-Columbus DRC</t>
  </si>
  <si>
    <t>CC0004365</t>
  </si>
  <si>
    <t>D05-Atl/Memorial Dr</t>
  </si>
  <si>
    <t>CC0004366</t>
  </si>
  <si>
    <t>D05-Atlanta Court Services</t>
  </si>
  <si>
    <t>CC0004367</t>
  </si>
  <si>
    <t>D05-Atlanta Metro DRC</t>
  </si>
  <si>
    <t>CC0004368</t>
  </si>
  <si>
    <t>D06-Morrow PO</t>
  </si>
  <si>
    <t>CC0004369</t>
  </si>
  <si>
    <t>D07-Lookout Mountain DRC</t>
  </si>
  <si>
    <t>CC0004370</t>
  </si>
  <si>
    <t>D07-Rome DRC</t>
  </si>
  <si>
    <t>CC0004371</t>
  </si>
  <si>
    <t>D07-Cedartown PO</t>
  </si>
  <si>
    <t>CC0004372</t>
  </si>
  <si>
    <t>D07-Calhoun PO</t>
  </si>
  <si>
    <t>CC0004373</t>
  </si>
  <si>
    <t>D07-Dallas PO</t>
  </si>
  <si>
    <t>CC0004374</t>
  </si>
  <si>
    <t>D07-Marietta North PO</t>
  </si>
  <si>
    <t>CC0004375</t>
  </si>
  <si>
    <t>D08-Sandersville PO</t>
  </si>
  <si>
    <t>CC0004376</t>
  </si>
  <si>
    <t>D09-Jasper PO</t>
  </si>
  <si>
    <t>CC0004377</t>
  </si>
  <si>
    <t>D09-Gwinnett DRC</t>
  </si>
  <si>
    <t>CC0004378</t>
  </si>
  <si>
    <t>D01-Brunswick PO</t>
  </si>
  <si>
    <t>CC0004379</t>
  </si>
  <si>
    <t>D02-Lakeland PO</t>
  </si>
  <si>
    <t>CC0004380</t>
  </si>
  <si>
    <t>D08-Cordele PO</t>
  </si>
  <si>
    <t>CC0004381</t>
  </si>
  <si>
    <t>D08-McRae PO</t>
  </si>
  <si>
    <t>CC0004382</t>
  </si>
  <si>
    <t>Care and Custody</t>
  </si>
  <si>
    <t>CC0004383</t>
  </si>
  <si>
    <t>D01-Woodbine PO</t>
  </si>
  <si>
    <t>CC0004384</t>
  </si>
  <si>
    <t>D08-Lyons PO</t>
  </si>
  <si>
    <t>CC0004385</t>
  </si>
  <si>
    <t>D01-Hinesville PO</t>
  </si>
  <si>
    <t>CC0004386</t>
  </si>
  <si>
    <t>D01-Reidsville PO</t>
  </si>
  <si>
    <t>CC0004387</t>
  </si>
  <si>
    <t>D03-Fort Valley PO</t>
  </si>
  <si>
    <t>CC0004388</t>
  </si>
  <si>
    <t>D05-Atlanta Southwest PO</t>
  </si>
  <si>
    <t>CC0004389</t>
  </si>
  <si>
    <t>D06-Jackson PO</t>
  </si>
  <si>
    <t>CC0004390</t>
  </si>
  <si>
    <t>D08-Fitzgerald PO</t>
  </si>
  <si>
    <t>CC0004391</t>
  </si>
  <si>
    <t>MMR- STATE FUNDS</t>
  </si>
  <si>
    <t>CC0004392</t>
  </si>
  <si>
    <t>D08-Eatonton PO</t>
  </si>
  <si>
    <t>CC0004393</t>
  </si>
  <si>
    <t>D09-Blue Ridge PO</t>
  </si>
  <si>
    <t>CC0004394</t>
  </si>
  <si>
    <t>DCS Board Member</t>
  </si>
  <si>
    <t>CC0004395</t>
  </si>
  <si>
    <t>D02-Camilla PO</t>
  </si>
  <si>
    <t>CC0004396</t>
  </si>
  <si>
    <t>D06-Fayetteville PO</t>
  </si>
  <si>
    <t>CC0004397</t>
  </si>
  <si>
    <t>2024 GCFV Conference</t>
  </si>
  <si>
    <t>CC0004398</t>
  </si>
  <si>
    <t>GCFV Training Reimbursement</t>
  </si>
  <si>
    <t>CC0004399</t>
  </si>
  <si>
    <t>GCFV-CJCC-VOCA</t>
  </si>
  <si>
    <t>CC0004400</t>
  </si>
  <si>
    <t>GCFV Fatality Review &amp; Data</t>
  </si>
  <si>
    <t>CC0004401</t>
  </si>
  <si>
    <t>Coronavirus SSMS-VOCA</t>
  </si>
  <si>
    <t>CC0004402</t>
  </si>
  <si>
    <t>SSMS-FVPS</t>
  </si>
  <si>
    <t>CC0004403</t>
  </si>
  <si>
    <t>Firearms Technical Assistance Project</t>
  </si>
  <si>
    <t>CC0004404</t>
  </si>
  <si>
    <t>Murder Suicide Support Groups</t>
  </si>
  <si>
    <t>CC0004405</t>
  </si>
  <si>
    <t>GCFV-FVIP DCS</t>
  </si>
  <si>
    <t>CC0004406</t>
  </si>
  <si>
    <t>D10-Waynesboro PO</t>
  </si>
  <si>
    <t>CC0004407</t>
  </si>
  <si>
    <t>Mtn Acct Court</t>
  </si>
  <si>
    <t>CC0004408</t>
  </si>
  <si>
    <t>Piedmont Acct Court</t>
  </si>
  <si>
    <t>CC0004409</t>
  </si>
  <si>
    <t>Oconee Acct Court</t>
  </si>
  <si>
    <t>CC0004410</t>
  </si>
  <si>
    <t>D06-Thomaston PO</t>
  </si>
  <si>
    <t>CC0004411</t>
  </si>
  <si>
    <t>D08-Louisville PO</t>
  </si>
  <si>
    <t>CC0004412</t>
  </si>
  <si>
    <t>D08-Gray PO</t>
  </si>
  <si>
    <t>CC0004413</t>
  </si>
  <si>
    <t>D08-Greensboro PO</t>
  </si>
  <si>
    <t>CC0004414</t>
  </si>
  <si>
    <t>D10-Hartwell PO</t>
  </si>
  <si>
    <t>CC0004415</t>
  </si>
  <si>
    <t>D10-Washington PO</t>
  </si>
  <si>
    <t>CC0004416</t>
  </si>
  <si>
    <t>Ins Claims-Fleet Bond</t>
  </si>
  <si>
    <t>CC0004417</t>
  </si>
  <si>
    <t>Special Fraud</t>
  </si>
  <si>
    <t>CC0004418</t>
  </si>
  <si>
    <t>Program Administration</t>
  </si>
  <si>
    <t>CC0004419</t>
  </si>
  <si>
    <t>Enforcement</t>
  </si>
  <si>
    <t>CC0004420</t>
  </si>
  <si>
    <t>Fire Safety</t>
  </si>
  <si>
    <t>CC0004421</t>
  </si>
  <si>
    <t>Reinsurance</t>
  </si>
  <si>
    <t>CC0004422</t>
  </si>
  <si>
    <t>Insurance Reg &amp; Consumer Svs</t>
  </si>
  <si>
    <t>CC0004423</t>
  </si>
  <si>
    <t>CC0004424</t>
  </si>
  <si>
    <t>Premium Tax</t>
  </si>
  <si>
    <t>CC0004425</t>
  </si>
  <si>
    <t>Safety Inspections (EBA)</t>
  </si>
  <si>
    <t>CC0004426</t>
  </si>
  <si>
    <t>Agents Licensing</t>
  </si>
  <si>
    <t>CC0004427</t>
  </si>
  <si>
    <t>Insurance Financial Oversight</t>
  </si>
  <si>
    <t>CC0004428</t>
  </si>
  <si>
    <t>Captives</t>
  </si>
  <si>
    <t>CC0004429</t>
  </si>
  <si>
    <t>Building/Nursing Home Inspection</t>
  </si>
  <si>
    <t>CC0004430</t>
  </si>
  <si>
    <t>Plan Review - Engineering</t>
  </si>
  <si>
    <t>CC0004431</t>
  </si>
  <si>
    <t>Manufactured Housing</t>
  </si>
  <si>
    <t>CC0004432</t>
  </si>
  <si>
    <t>Special Hazards</t>
  </si>
  <si>
    <t>CC0004433</t>
  </si>
  <si>
    <t>Fire Safety Education</t>
  </si>
  <si>
    <t>CC0004434</t>
  </si>
  <si>
    <t>Administrative Procedures</t>
  </si>
  <si>
    <t>CC0004435</t>
  </si>
  <si>
    <t>Insurance Product Review</t>
  </si>
  <si>
    <t>CC0004436</t>
  </si>
  <si>
    <t>Fiscal/Accounting</t>
  </si>
  <si>
    <t>CC0004437</t>
  </si>
  <si>
    <t>GA Access - Administration</t>
  </si>
  <si>
    <t>CC0004438</t>
  </si>
  <si>
    <t>GA Access - Policy and Compliance</t>
  </si>
  <si>
    <t>CC0004439</t>
  </si>
  <si>
    <t>Computer Services</t>
  </si>
  <si>
    <t>CC0004440</t>
  </si>
  <si>
    <t>Fire Investigations - Arson</t>
  </si>
  <si>
    <t>CC0004441</t>
  </si>
  <si>
    <t>Special Fraud Task Force</t>
  </si>
  <si>
    <t>CC0004442</t>
  </si>
  <si>
    <t>Executive Office</t>
  </si>
  <si>
    <t>CC0004443</t>
  </si>
  <si>
    <t>CC0004444</t>
  </si>
  <si>
    <t>ENF - Computer Services</t>
  </si>
  <si>
    <t>CC0004445</t>
  </si>
  <si>
    <t>FS - Administration</t>
  </si>
  <si>
    <t>CC0004446</t>
  </si>
  <si>
    <t>FS - Computer Services</t>
  </si>
  <si>
    <t>CC0004447</t>
  </si>
  <si>
    <t>SF - Computer Services</t>
  </si>
  <si>
    <t>CC0004448</t>
  </si>
  <si>
    <t>Consumer Services</t>
  </si>
  <si>
    <t>CC0004449</t>
  </si>
  <si>
    <t>CC0004450</t>
  </si>
  <si>
    <t>IR - Computer Services</t>
  </si>
  <si>
    <t>CC0004451</t>
  </si>
  <si>
    <t>GA Access - Operations</t>
  </si>
  <si>
    <t>CC0004452</t>
  </si>
  <si>
    <t>GA Access - Information Technology</t>
  </si>
  <si>
    <t>CC0004453</t>
  </si>
  <si>
    <t>GA Access - Engagement</t>
  </si>
  <si>
    <t>CC0004455</t>
  </si>
  <si>
    <t>GA Court of Appeals - Whole Court</t>
  </si>
  <si>
    <t>CC0004456</t>
  </si>
  <si>
    <t>Judges</t>
  </si>
  <si>
    <t>CC0004457</t>
  </si>
  <si>
    <t>Gobeil</t>
  </si>
  <si>
    <t>CC0004458</t>
  </si>
  <si>
    <t>Land</t>
  </si>
  <si>
    <t>CC0004459</t>
  </si>
  <si>
    <t>Pipkin</t>
  </si>
  <si>
    <t>CC0004460</t>
  </si>
  <si>
    <t>Mcfadden</t>
  </si>
  <si>
    <t>CC0004461</t>
  </si>
  <si>
    <t>Markle</t>
  </si>
  <si>
    <t>CC0004462</t>
  </si>
  <si>
    <t>Brown</t>
  </si>
  <si>
    <t>CC0004463</t>
  </si>
  <si>
    <t>Doyle</t>
  </si>
  <si>
    <t>CC0004464</t>
  </si>
  <si>
    <t>Dillard</t>
  </si>
  <si>
    <t>CC0004465</t>
  </si>
  <si>
    <t>Barnes</t>
  </si>
  <si>
    <t>CC0004466</t>
  </si>
  <si>
    <t>Davis</t>
  </si>
  <si>
    <t>CC0004467</t>
  </si>
  <si>
    <t>Hodges</t>
  </si>
  <si>
    <t>CC0004468</t>
  </si>
  <si>
    <t>Watkins</t>
  </si>
  <si>
    <t>CC0004469</t>
  </si>
  <si>
    <t>Rickman</t>
  </si>
  <si>
    <t>CC0004470</t>
  </si>
  <si>
    <t>Mercier</t>
  </si>
  <si>
    <t>CC0004471</t>
  </si>
  <si>
    <t>Padgett</t>
  </si>
  <si>
    <t>CC0004472</t>
  </si>
  <si>
    <t>Central Staff</t>
  </si>
  <si>
    <t>CC0004473</t>
  </si>
  <si>
    <t>Clerk's Office</t>
  </si>
  <si>
    <t>CC0004474</t>
  </si>
  <si>
    <t>Floating - Administrative Assts</t>
  </si>
  <si>
    <t>CC0004475</t>
  </si>
  <si>
    <t>Fiscal Office</t>
  </si>
  <si>
    <t>CC0004476</t>
  </si>
  <si>
    <t>CC0004477</t>
  </si>
  <si>
    <t>Reporter's OFC - Supreme Court</t>
  </si>
  <si>
    <t>CC0004478</t>
  </si>
  <si>
    <t>ADMINISTRATIVE OPERATIONS</t>
  </si>
  <si>
    <t>CC0004479</t>
  </si>
  <si>
    <t>MILLEDGEVILLE NURSING HOME</t>
  </si>
  <si>
    <t>CC0004480</t>
  </si>
  <si>
    <t>APPEALS DIVISION</t>
  </si>
  <si>
    <t>CC0004481</t>
  </si>
  <si>
    <t>FIELD SERVICES OFFICE (ADMIN.)</t>
  </si>
  <si>
    <t>CC0004482</t>
  </si>
  <si>
    <t>FIELD OPERATIONS</t>
  </si>
  <si>
    <t>CC0004483</t>
  </si>
  <si>
    <t>AUGUSTA NURSING HOME</t>
  </si>
  <si>
    <t>CC0004484</t>
  </si>
  <si>
    <t>GLENNVILLE CEMETERY</t>
  </si>
  <si>
    <t>CC0004485</t>
  </si>
  <si>
    <t>MILLEDGEVILLE CEMETERY</t>
  </si>
  <si>
    <t>CC0004486</t>
  </si>
  <si>
    <t>EDUCATION AND TRAINING DIVISION</t>
  </si>
  <si>
    <t>CC0004487</t>
  </si>
  <si>
    <t>MILLEDGEVILLE CEMETERY EXPANSION-PHASE 4-FED FUNDS</t>
  </si>
  <si>
    <t>CC0004488</t>
  </si>
  <si>
    <t>GLENNVILLE CEMETERY EXPANSION-PHASE 2-BOND FUNDS</t>
  </si>
  <si>
    <t>CC0004492</t>
  </si>
  <si>
    <t>MFTR FOOD REG</t>
  </si>
  <si>
    <t>CC0004493</t>
  </si>
  <si>
    <t>FFY23 EPA OPS</t>
  </si>
  <si>
    <t>CC0004494</t>
  </si>
  <si>
    <t>Agriculture Inputs - Admin.</t>
  </si>
  <si>
    <t>CC0004495</t>
  </si>
  <si>
    <t>Agricultural Inputs - Field</t>
  </si>
  <si>
    <t>CC0004496</t>
  </si>
  <si>
    <t>Plant Protection Admin</t>
  </si>
  <si>
    <t>CC0004497</t>
  </si>
  <si>
    <t>Plant Protection Field</t>
  </si>
  <si>
    <t>CC0004498</t>
  </si>
  <si>
    <t>Emergency Response Team</t>
  </si>
  <si>
    <t>CC0004499</t>
  </si>
  <si>
    <t>Meat Inspection - District 1</t>
  </si>
  <si>
    <t>CC0004500</t>
  </si>
  <si>
    <t>Meat Inspection - District 2</t>
  </si>
  <si>
    <t>CC0004501</t>
  </si>
  <si>
    <t>Meat Inspection - District 3</t>
  </si>
  <si>
    <t>CC0004502</t>
  </si>
  <si>
    <t>Meat Inspection - District 4</t>
  </si>
  <si>
    <t>CC0004503</t>
  </si>
  <si>
    <t>Meat Inspection - District 5</t>
  </si>
  <si>
    <t>CC0004504</t>
  </si>
  <si>
    <t>Meat Inspection Administration</t>
  </si>
  <si>
    <t>CC0004505</t>
  </si>
  <si>
    <t>Commodity Promotion</t>
  </si>
  <si>
    <t>CC0004506</t>
  </si>
  <si>
    <t>GATE Trust Funds</t>
  </si>
  <si>
    <t>CC0004507</t>
  </si>
  <si>
    <t>Finance Office</t>
  </si>
  <si>
    <t>CC0004508</t>
  </si>
  <si>
    <t>CAPS</t>
  </si>
  <si>
    <t>CC0004509</t>
  </si>
  <si>
    <t>Fire Ant</t>
  </si>
  <si>
    <t>CC0004510</t>
  </si>
  <si>
    <t>Farm Bill - Plant Grants</t>
  </si>
  <si>
    <t>CC0004511</t>
  </si>
  <si>
    <t>Animal Health Services</t>
  </si>
  <si>
    <t>CC0004512</t>
  </si>
  <si>
    <t>Traceability</t>
  </si>
  <si>
    <t>CC0004513</t>
  </si>
  <si>
    <t>Swine (SECD)</t>
  </si>
  <si>
    <t>CC0004514</t>
  </si>
  <si>
    <t>Livestock Market News</t>
  </si>
  <si>
    <t>CC0004515</t>
  </si>
  <si>
    <t>FY22 CWD</t>
  </si>
  <si>
    <t>CC0004516</t>
  </si>
  <si>
    <t>NADPRP Livestock Biosecurity</t>
  </si>
  <si>
    <t>CC0004517</t>
  </si>
  <si>
    <t>NADPRP Depop and Disposal</t>
  </si>
  <si>
    <t>CC0004518</t>
  </si>
  <si>
    <t>NADPRP Permit</t>
  </si>
  <si>
    <t>CC0004519</t>
  </si>
  <si>
    <t>NADPRP Vax</t>
  </si>
  <si>
    <t>CC0004520</t>
  </si>
  <si>
    <t>SCBG FFY 20</t>
  </si>
  <si>
    <t>CC0004521</t>
  </si>
  <si>
    <t>SCBG-FFY21</t>
  </si>
  <si>
    <t>CC0004522</t>
  </si>
  <si>
    <t>Local Food Purchase Assistance</t>
  </si>
  <si>
    <t>CC0004523</t>
  </si>
  <si>
    <t>FFY15 EPA PS</t>
  </si>
  <si>
    <t>CC0004524</t>
  </si>
  <si>
    <t>FFY15 EPA OP</t>
  </si>
  <si>
    <t>CC0004525</t>
  </si>
  <si>
    <t>CAFO</t>
  </si>
  <si>
    <t>CC0004526</t>
  </si>
  <si>
    <t>Produce Safety Grant</t>
  </si>
  <si>
    <t>CC0004527</t>
  </si>
  <si>
    <t>Medicated Feed</t>
  </si>
  <si>
    <t>CC0004528</t>
  </si>
  <si>
    <t>Lab Accreditiation Program</t>
  </si>
  <si>
    <t>CC0004529</t>
  </si>
  <si>
    <t>Antimicrobial Resistance Surve</t>
  </si>
  <si>
    <t>CC0004530</t>
  </si>
  <si>
    <t>Ga Food &amp; Feed RRT -2</t>
  </si>
  <si>
    <t>CC0004531</t>
  </si>
  <si>
    <t>Animal Feed Standards</t>
  </si>
  <si>
    <t>CC0004532</t>
  </si>
  <si>
    <t>FDA Food Protection Task Force</t>
  </si>
  <si>
    <t>CC0004533</t>
  </si>
  <si>
    <t>Meat Inspection</t>
  </si>
  <si>
    <t>CC0004534</t>
  </si>
  <si>
    <t>S &amp; W Conservation Comm Admin</t>
  </si>
  <si>
    <t>CC0004535</t>
  </si>
  <si>
    <t>Erosion and Sediment Control</t>
  </si>
  <si>
    <t>CC0004536</t>
  </si>
  <si>
    <t>Soil &amp; Water Watersheds</t>
  </si>
  <si>
    <t>CC0004537</t>
  </si>
  <si>
    <t>AFDO - Milk</t>
  </si>
  <si>
    <t>CC0004538</t>
  </si>
  <si>
    <t>Market Bulletin</t>
  </si>
  <si>
    <t>CC0004539</t>
  </si>
  <si>
    <t>Animal Dis Prepared &amp; Response</t>
  </si>
  <si>
    <t>CC0004540</t>
  </si>
  <si>
    <t>Livestock/Poultry FF - North</t>
  </si>
  <si>
    <t>CC0004541</t>
  </si>
  <si>
    <t>COOL - Retail Labeling Surv</t>
  </si>
  <si>
    <t>CC0004542</t>
  </si>
  <si>
    <t>Marketing Administration</t>
  </si>
  <si>
    <t>CC0004543</t>
  </si>
  <si>
    <t>Atlanta Market Maintenance</t>
  </si>
  <si>
    <t>CC0004544</t>
  </si>
  <si>
    <t>Atlanta-GATE</t>
  </si>
  <si>
    <t>CC0004545</t>
  </si>
  <si>
    <t>SCBG FFY 18</t>
  </si>
  <si>
    <t>CC0004546</t>
  </si>
  <si>
    <t>GA Farmer Healthy Mindset</t>
  </si>
  <si>
    <t>CC0004547</t>
  </si>
  <si>
    <t>Food Sanitation Insp</t>
  </si>
  <si>
    <t>CC0004548</t>
  </si>
  <si>
    <t>Atlanta Market Administration</t>
  </si>
  <si>
    <t>CC0004549</t>
  </si>
  <si>
    <t>Atlanta Market Maintenance-CPF</t>
  </si>
  <si>
    <t>CC0004550</t>
  </si>
  <si>
    <t>Cairo Market - CPF</t>
  </si>
  <si>
    <t>CC0004551</t>
  </si>
  <si>
    <t>Moultrie Market - CPF</t>
  </si>
  <si>
    <t>CC0004552</t>
  </si>
  <si>
    <t>Savannah Market - CPF</t>
  </si>
  <si>
    <t>CC0004553</t>
  </si>
  <si>
    <t>Thomasville Market - CPF</t>
  </si>
  <si>
    <t>CC0004554</t>
  </si>
  <si>
    <t>Fuel Laboratory</t>
  </si>
  <si>
    <t>CC0004555</t>
  </si>
  <si>
    <t>Food Safety Laboratory</t>
  </si>
  <si>
    <t>CC0004556</t>
  </si>
  <si>
    <t>Dairy Laboratory</t>
  </si>
  <si>
    <t>CC0004557</t>
  </si>
  <si>
    <t>Augusta-GATE</t>
  </si>
  <si>
    <t>CC0004558</t>
  </si>
  <si>
    <t>Savannah-GATE</t>
  </si>
  <si>
    <t>CC0004559</t>
  </si>
  <si>
    <t>Valdosta Market</t>
  </si>
  <si>
    <t>CC0004560</t>
  </si>
  <si>
    <t>Savannah Market</t>
  </si>
  <si>
    <t>CC0004561</t>
  </si>
  <si>
    <t>Thomasville Market</t>
  </si>
  <si>
    <t>CC0004562</t>
  </si>
  <si>
    <t>Cairo-GATE</t>
  </si>
  <si>
    <t>CC0004563</t>
  </si>
  <si>
    <t>Cordele GATE</t>
  </si>
  <si>
    <t>CC0004564</t>
  </si>
  <si>
    <t>Macon-GATE</t>
  </si>
  <si>
    <t>CC0004565</t>
  </si>
  <si>
    <t>Thomasville-GATE</t>
  </si>
  <si>
    <t>CC0004566</t>
  </si>
  <si>
    <t>Valdosta GATE</t>
  </si>
  <si>
    <t>CC0004567</t>
  </si>
  <si>
    <t>Macon Market - CPF</t>
  </si>
  <si>
    <t>CC0004568</t>
  </si>
  <si>
    <t>Animal Industry Administration</t>
  </si>
  <si>
    <t>CC0004569</t>
  </si>
  <si>
    <t>Ag Trust Marketing</t>
  </si>
  <si>
    <t>CC0004570</t>
  </si>
  <si>
    <t>Metrology Laboratory</t>
  </si>
  <si>
    <t>CC0004571</t>
  </si>
  <si>
    <t>Cordele Market</t>
  </si>
  <si>
    <t>CC0004572</t>
  </si>
  <si>
    <t>Moultrie Market</t>
  </si>
  <si>
    <t>CC0004573</t>
  </si>
  <si>
    <t>Animal Health Administration</t>
  </si>
  <si>
    <t>CC0004574</t>
  </si>
  <si>
    <t>Moultrie-GATE</t>
  </si>
  <si>
    <t>CC0004575</t>
  </si>
  <si>
    <t>AFDO - Shellfish</t>
  </si>
  <si>
    <t>CC0004576</t>
  </si>
  <si>
    <t>AFDO - Training</t>
  </si>
  <si>
    <t>CC0004577</t>
  </si>
  <si>
    <t>Finance- Food Bank Tracking</t>
  </si>
  <si>
    <t>CC0004578</t>
  </si>
  <si>
    <t>Emerging Markets Program</t>
  </si>
  <si>
    <t>CC0004579</t>
  </si>
  <si>
    <t>SCBG FFY 19</t>
  </si>
  <si>
    <t>CC0004580</t>
  </si>
  <si>
    <t>Seafood Block Grant</t>
  </si>
  <si>
    <t>CC0004581</t>
  </si>
  <si>
    <t>SCBG 17</t>
  </si>
  <si>
    <t>CC0004582</t>
  </si>
  <si>
    <t>W &amp; M Insp - Large Weights</t>
  </si>
  <si>
    <t>CC0004583</t>
  </si>
  <si>
    <t>Atlanta Market Gates &amp; Sheds</t>
  </si>
  <si>
    <t>CC0004584</t>
  </si>
  <si>
    <t>Cairo Market</t>
  </si>
  <si>
    <t>CC0004585</t>
  </si>
  <si>
    <t>Ellijay Apple House</t>
  </si>
  <si>
    <t>CC0004586</t>
  </si>
  <si>
    <t>Glennville Market</t>
  </si>
  <si>
    <t>CC0004587</t>
  </si>
  <si>
    <t>Augusta Market</t>
  </si>
  <si>
    <t>CC0004588</t>
  </si>
  <si>
    <t>Macon Market</t>
  </si>
  <si>
    <t>CC0004589</t>
  </si>
  <si>
    <t>GATE</t>
  </si>
  <si>
    <t>CC0004590</t>
  </si>
  <si>
    <t>GA Hemp</t>
  </si>
  <si>
    <t>CC0004591</t>
  </si>
  <si>
    <t>Tifton Facility</t>
  </si>
  <si>
    <t>CC0004592</t>
  </si>
  <si>
    <t>Human FOods Preventive Control</t>
  </si>
  <si>
    <t>CC0004593</t>
  </si>
  <si>
    <t>Plant Administration</t>
  </si>
  <si>
    <t>CC0004594</t>
  </si>
  <si>
    <t>Georgia Farmland Conservation</t>
  </si>
  <si>
    <t>CC0004595</t>
  </si>
  <si>
    <t>Companion Animal &amp; Eq - Field</t>
  </si>
  <si>
    <t>CC0004596</t>
  </si>
  <si>
    <t>Athens/Tifton Vet Diag. Labs</t>
  </si>
  <si>
    <t>CC0004597</t>
  </si>
  <si>
    <t>Poultry Vet Diag. Labs</t>
  </si>
  <si>
    <t>CC0004598</t>
  </si>
  <si>
    <t>M &amp; P Special Project</t>
  </si>
  <si>
    <t>CC0004599</t>
  </si>
  <si>
    <t>Operations Support</t>
  </si>
  <si>
    <t>CC0004600</t>
  </si>
  <si>
    <t>Agricultural Exposition</t>
  </si>
  <si>
    <t>CC0004601</t>
  </si>
  <si>
    <t>Fuel &amp; Measures Administration</t>
  </si>
  <si>
    <t>CC0004602</t>
  </si>
  <si>
    <t>Fuel Inspection - Retail</t>
  </si>
  <si>
    <t>CC0004603</t>
  </si>
  <si>
    <t>Laboratory Administration</t>
  </si>
  <si>
    <t>CC0004604</t>
  </si>
  <si>
    <t>Seed Lab</t>
  </si>
  <si>
    <t>CC0004605</t>
  </si>
  <si>
    <t>Food Safety Admin.</t>
  </si>
  <si>
    <t>CC0004606</t>
  </si>
  <si>
    <t>Food Safety - North District</t>
  </si>
  <si>
    <t>CC0004607</t>
  </si>
  <si>
    <t>S &amp; W Conservation Districts</t>
  </si>
  <si>
    <t>CC0004608</t>
  </si>
  <si>
    <t>Companion Animal &amp; Eq - Admin.</t>
  </si>
  <si>
    <t>CC0004609</t>
  </si>
  <si>
    <t>Vidalia Onion</t>
  </si>
  <si>
    <t>CC0004610</t>
  </si>
  <si>
    <t>Legal</t>
  </si>
  <si>
    <t>CC0004611</t>
  </si>
  <si>
    <t>USDA Seed Act</t>
  </si>
  <si>
    <t>CC0004612</t>
  </si>
  <si>
    <t>FDA Egg Inspection</t>
  </si>
  <si>
    <t>CC0004613</t>
  </si>
  <si>
    <t>FEMA/GEMA Disaster Relief</t>
  </si>
  <si>
    <t>CC0004614</t>
  </si>
  <si>
    <t>Athens Seed Facility</t>
  </si>
  <si>
    <t>CC0004615</t>
  </si>
  <si>
    <t>Plains Seed Facility</t>
  </si>
  <si>
    <t>CC0004616</t>
  </si>
  <si>
    <t>Market Bulletin Ads</t>
  </si>
  <si>
    <t>CC0004617</t>
  </si>
  <si>
    <t>F &amp; M - Warehouse &amp; Bonding</t>
  </si>
  <si>
    <t>CC0004618</t>
  </si>
  <si>
    <t>Pesticide Laboratory</t>
  </si>
  <si>
    <t>CC0004619</t>
  </si>
  <si>
    <t>Business Development</t>
  </si>
  <si>
    <t>CC0004620</t>
  </si>
  <si>
    <t>Public Affairs</t>
  </si>
  <si>
    <t>CC0004621</t>
  </si>
  <si>
    <t>Structural Pest Administration</t>
  </si>
  <si>
    <t>CC0004622</t>
  </si>
  <si>
    <t>Impounded Horse Program</t>
  </si>
  <si>
    <t>CC0004623</t>
  </si>
  <si>
    <t>Soil Amendment</t>
  </si>
  <si>
    <t>CC0004624</t>
  </si>
  <si>
    <t>Livestock/Poultry FF - South</t>
  </si>
  <si>
    <t>CC0004625</t>
  </si>
  <si>
    <t>Livestock/Poultry FF - Admin.</t>
  </si>
  <si>
    <t>CC0004626</t>
  </si>
  <si>
    <t>Atlanta Market Inspection</t>
  </si>
  <si>
    <t>CC0004627</t>
  </si>
  <si>
    <t>Marketing Program Supports</t>
  </si>
  <si>
    <t>CC0004628</t>
  </si>
  <si>
    <t>Inspector General</t>
  </si>
  <si>
    <t>CC0004629</t>
  </si>
  <si>
    <t>Emergency Mangement</t>
  </si>
  <si>
    <t>CC0004630</t>
  </si>
  <si>
    <t>Grants/Open Records</t>
  </si>
  <si>
    <t>CC0004631</t>
  </si>
  <si>
    <t>CC0004632</t>
  </si>
  <si>
    <t>General Administration</t>
  </si>
  <si>
    <t>CC0004633</t>
  </si>
  <si>
    <t>Mail and Facilities Support</t>
  </si>
  <si>
    <t>CC0004634</t>
  </si>
  <si>
    <t>IT System Support</t>
  </si>
  <si>
    <t>CC0004635</t>
  </si>
  <si>
    <t>IT Development</t>
  </si>
  <si>
    <t>CC0004636</t>
  </si>
  <si>
    <t>IT User Support</t>
  </si>
  <si>
    <t>CC0004637</t>
  </si>
  <si>
    <t>Licensing &amp; CSC Administration</t>
  </si>
  <si>
    <t>CC0004638</t>
  </si>
  <si>
    <t>Licensing</t>
  </si>
  <si>
    <t>CC0004639</t>
  </si>
  <si>
    <t>CC0004640</t>
  </si>
  <si>
    <t>Policy</t>
  </si>
  <si>
    <t>CC0004641</t>
  </si>
  <si>
    <t>Fuel Inspection - Wholesale</t>
  </si>
  <si>
    <t>CC0004642</t>
  </si>
  <si>
    <t>W &amp; M Inspection - Propane</t>
  </si>
  <si>
    <t>CC0004643</t>
  </si>
  <si>
    <t>W &amp; M Insp - Small Weights</t>
  </si>
  <si>
    <t>CC0004644</t>
  </si>
  <si>
    <t>Food Laboratory Administration</t>
  </si>
  <si>
    <t>CC0004645</t>
  </si>
  <si>
    <t>Dairy - Raw Milk</t>
  </si>
  <si>
    <t>CC0004646</t>
  </si>
  <si>
    <t>Feed &amp; Fertilizer Lab</t>
  </si>
  <si>
    <t>CC0004647</t>
  </si>
  <si>
    <t>Food Safety - Metro District</t>
  </si>
  <si>
    <t>CC0004648</t>
  </si>
  <si>
    <t>Food Safety - South District</t>
  </si>
  <si>
    <t>CC0004649</t>
  </si>
  <si>
    <t>Food Safety - Support</t>
  </si>
  <si>
    <t>CC0004650</t>
  </si>
  <si>
    <t>Food Safety - Dairy</t>
  </si>
  <si>
    <t>CC0004651</t>
  </si>
  <si>
    <t>Food Safety - Processors</t>
  </si>
  <si>
    <t>CC0004652</t>
  </si>
  <si>
    <t>Food Safety - Farm Safety</t>
  </si>
  <si>
    <t>CC0004653</t>
  </si>
  <si>
    <t>Food Safety - Raw Milk</t>
  </si>
  <si>
    <t>CC0004654</t>
  </si>
  <si>
    <t>Licensing &amp; CSC Admin</t>
  </si>
  <si>
    <t>CC0004655</t>
  </si>
  <si>
    <t>Structural Pest Field</t>
  </si>
  <si>
    <t>CC0004656</t>
  </si>
  <si>
    <t>Admin Allocated Costs</t>
  </si>
  <si>
    <t>CC0004657</t>
  </si>
  <si>
    <t>Ga Grown Program</t>
  </si>
  <si>
    <t>CC0004658</t>
  </si>
  <si>
    <t>Marketing Admin Office</t>
  </si>
  <si>
    <t>CC0004659</t>
  </si>
  <si>
    <t>Plant Industry Lab Admin</t>
  </si>
  <si>
    <t>CC0004660</t>
  </si>
  <si>
    <t>Atlanta Seed Lab</t>
  </si>
  <si>
    <t>CC0004661</t>
  </si>
  <si>
    <t>Columbus Market</t>
  </si>
  <si>
    <t>CC0004662</t>
  </si>
  <si>
    <t>Customer Service Center</t>
  </si>
  <si>
    <t>CC0004663</t>
  </si>
  <si>
    <t>IT Administration</t>
  </si>
  <si>
    <t>CC0004664</t>
  </si>
  <si>
    <t>Financial Audits</t>
  </si>
  <si>
    <t>CC0004665</t>
  </si>
  <si>
    <t>Administration</t>
  </si>
  <si>
    <t>CC0004666</t>
  </si>
  <si>
    <t>Sales Ratio Division</t>
  </si>
  <si>
    <t>CC0004667</t>
  </si>
  <si>
    <t>Performance Audits Operations</t>
  </si>
  <si>
    <t>CC0004668</t>
  </si>
  <si>
    <t>IT (SR) Allocation</t>
  </si>
  <si>
    <t>CC0004669</t>
  </si>
  <si>
    <t>OSA (PAD) Allocation</t>
  </si>
  <si>
    <t>CC0004670</t>
  </si>
  <si>
    <t>OSA (FAD) Allocation</t>
  </si>
  <si>
    <t>CC0004671</t>
  </si>
  <si>
    <t>PSPD</t>
  </si>
  <si>
    <t>CC0004672</t>
  </si>
  <si>
    <t>Data Analytics</t>
  </si>
  <si>
    <t>CC0004673</t>
  </si>
  <si>
    <t>Legislative Services</t>
  </si>
  <si>
    <t>CC0004674</t>
  </si>
  <si>
    <t>IT (PAD) Allocation</t>
  </si>
  <si>
    <t>CC0004675</t>
  </si>
  <si>
    <t>OSA (ADM) Allocation</t>
  </si>
  <si>
    <t>CC0004676</t>
  </si>
  <si>
    <t>IT (FAD) Allocation</t>
  </si>
  <si>
    <t>CC0004677</t>
  </si>
  <si>
    <t>IT (Admin) Allocation</t>
  </si>
  <si>
    <t>CC0004678</t>
  </si>
  <si>
    <t>CC0004679</t>
  </si>
  <si>
    <t>CC0004680</t>
  </si>
  <si>
    <t>Financing and Investment Div</t>
  </si>
  <si>
    <t>CC0004681</t>
  </si>
  <si>
    <t>ADA Coordinator</t>
  </si>
  <si>
    <t>CC0004682</t>
  </si>
  <si>
    <t>Procurement Services</t>
  </si>
  <si>
    <t>CC0004683</t>
  </si>
  <si>
    <t>Design Review</t>
  </si>
  <si>
    <t>CC0004684</t>
  </si>
  <si>
    <t>CS Quality Assurance</t>
  </si>
  <si>
    <t>CC0004685</t>
  </si>
  <si>
    <t>Admin Information Technology</t>
  </si>
  <si>
    <t>CC0004686</t>
  </si>
  <si>
    <t>Admin Human Resources</t>
  </si>
  <si>
    <t>CC0004687</t>
  </si>
  <si>
    <t>Admin Accounting</t>
  </si>
  <si>
    <t>CC0004688</t>
  </si>
  <si>
    <t>CS Project Management</t>
  </si>
  <si>
    <t>CC0004689</t>
  </si>
  <si>
    <t>TIA Central Savannah River</t>
  </si>
  <si>
    <t>CC0004690</t>
  </si>
  <si>
    <t>TIA River Valley</t>
  </si>
  <si>
    <t>CC0004691</t>
  </si>
  <si>
    <t>TIA Heart of Georgia</t>
  </si>
  <si>
    <t>CC0004692</t>
  </si>
  <si>
    <t>TIA Southern Georgia</t>
  </si>
  <si>
    <t>CC0004693</t>
  </si>
  <si>
    <t>Prosecuting Attnys Cncl - UA</t>
  </si>
  <si>
    <t>CC0004694</t>
  </si>
  <si>
    <t>District Attnys - UA</t>
  </si>
  <si>
    <t>CC0004695</t>
  </si>
  <si>
    <t>Superior Court Clerks - UA</t>
  </si>
  <si>
    <t>CC0004696</t>
  </si>
  <si>
    <t>Council of Sup Ct Clerks - SP</t>
  </si>
  <si>
    <t>CC0004697</t>
  </si>
  <si>
    <t>Conflict Case Unallocated</t>
  </si>
  <si>
    <t>CC0004698</t>
  </si>
  <si>
    <t>Solicitor General</t>
  </si>
  <si>
    <t>CC0004699</t>
  </si>
  <si>
    <t>Fiscal</t>
  </si>
  <si>
    <t>CC0004700</t>
  </si>
  <si>
    <t>CC0004701</t>
  </si>
  <si>
    <t>GOHS1</t>
  </si>
  <si>
    <t>CC0004702</t>
  </si>
  <si>
    <t>Alapaha - Conflict Case</t>
  </si>
  <si>
    <t>CC0004703</t>
  </si>
  <si>
    <t xml:space="preserve">Alapaha </t>
  </si>
  <si>
    <t>CC0004704</t>
  </si>
  <si>
    <t>Alcovy - Conflict Case</t>
  </si>
  <si>
    <t>CC0004705</t>
  </si>
  <si>
    <t xml:space="preserve">Alcovy </t>
  </si>
  <si>
    <t>CC0004706</t>
  </si>
  <si>
    <t>Appalachian - Conflict Case</t>
  </si>
  <si>
    <t>CC0004707</t>
  </si>
  <si>
    <t xml:space="preserve">Appalachian </t>
  </si>
  <si>
    <t>CC0004708</t>
  </si>
  <si>
    <t>Atlanta - Conflict Case</t>
  </si>
  <si>
    <t>CC0004709</t>
  </si>
  <si>
    <t xml:space="preserve">Atlanta </t>
  </si>
  <si>
    <t>CC0004710</t>
  </si>
  <si>
    <t xml:space="preserve">Augusta </t>
  </si>
  <si>
    <t>CC0004711</t>
  </si>
  <si>
    <t>Augusta - Conflict Case</t>
  </si>
  <si>
    <t>CC0004712</t>
  </si>
  <si>
    <t>Blue Ridge - Conflict Case</t>
  </si>
  <si>
    <t>CC0004713</t>
  </si>
  <si>
    <t xml:space="preserve">Blue Ridge </t>
  </si>
  <si>
    <t>CC0004714</t>
  </si>
  <si>
    <t xml:space="preserve">Brunswick </t>
  </si>
  <si>
    <t>CC0004715</t>
  </si>
  <si>
    <t>Brunswick - Conflict Case</t>
  </si>
  <si>
    <t>CC0004716</t>
  </si>
  <si>
    <t xml:space="preserve">Chattahoochee </t>
  </si>
  <si>
    <t>CC0004717</t>
  </si>
  <si>
    <t>Chattahoochee - Conflict Case</t>
  </si>
  <si>
    <t>CC0004718</t>
  </si>
  <si>
    <t xml:space="preserve">Cherokee </t>
  </si>
  <si>
    <t>CC0004719</t>
  </si>
  <si>
    <t>Cherokee - Conflict Case</t>
  </si>
  <si>
    <t>CC0004720</t>
  </si>
  <si>
    <t>Clayton - Conflict Case</t>
  </si>
  <si>
    <t>CC0004721</t>
  </si>
  <si>
    <t xml:space="preserve">Clayton </t>
  </si>
  <si>
    <t>CC0004722</t>
  </si>
  <si>
    <t xml:space="preserve">Cobb </t>
  </si>
  <si>
    <t>CC0004723</t>
  </si>
  <si>
    <t>Cobb - Conflict Case</t>
  </si>
  <si>
    <t>CC0004724</t>
  </si>
  <si>
    <t>Conasauga - Conflict Case</t>
  </si>
  <si>
    <t>CC0004725</t>
  </si>
  <si>
    <t xml:space="preserve">Conasauga </t>
  </si>
  <si>
    <t>CC0004726</t>
  </si>
  <si>
    <t>Cordele - Conflict Case</t>
  </si>
  <si>
    <t>CC0004727</t>
  </si>
  <si>
    <t xml:space="preserve">Cordele </t>
  </si>
  <si>
    <t>CC0004728</t>
  </si>
  <si>
    <t>Coweta - Conflict  Case</t>
  </si>
  <si>
    <t>CC0004729</t>
  </si>
  <si>
    <t xml:space="preserve">Coweta </t>
  </si>
  <si>
    <t>CC0004730</t>
  </si>
  <si>
    <t xml:space="preserve">Dougherty </t>
  </si>
  <si>
    <t>CC0004731</t>
  </si>
  <si>
    <t>Dougherty - Conflict Case</t>
  </si>
  <si>
    <t>CC0004732</t>
  </si>
  <si>
    <t>Douglas - Conflict Case</t>
  </si>
  <si>
    <t>CC0004733</t>
  </si>
  <si>
    <t xml:space="preserve">Douglas </t>
  </si>
  <si>
    <t>CC0004734</t>
  </si>
  <si>
    <t>Dublin - Conflict Case</t>
  </si>
  <si>
    <t>CC0004735</t>
  </si>
  <si>
    <t>Dublin - District Attorney</t>
  </si>
  <si>
    <t>CC0004736</t>
  </si>
  <si>
    <t>Eastern - Conflict Case</t>
  </si>
  <si>
    <t>CC0004737</t>
  </si>
  <si>
    <t xml:space="preserve">Eastern </t>
  </si>
  <si>
    <t>CC0004738</t>
  </si>
  <si>
    <t>Enotah - Conflict Case</t>
  </si>
  <si>
    <t>CC0004739</t>
  </si>
  <si>
    <t xml:space="preserve">Enotah </t>
  </si>
  <si>
    <t>CC0004740</t>
  </si>
  <si>
    <t xml:space="preserve">Flint </t>
  </si>
  <si>
    <t>CC0004741</t>
  </si>
  <si>
    <t>Flint - Conflict Case</t>
  </si>
  <si>
    <t>CC0004742</t>
  </si>
  <si>
    <t xml:space="preserve">Griffin </t>
  </si>
  <si>
    <t>CC0004743</t>
  </si>
  <si>
    <t>Griffin - Conflict Case</t>
  </si>
  <si>
    <t>CC0004744</t>
  </si>
  <si>
    <t xml:space="preserve">Houston </t>
  </si>
  <si>
    <t>CC0004745</t>
  </si>
  <si>
    <t>Houston - Conflict Case</t>
  </si>
  <si>
    <t>CC0004746</t>
  </si>
  <si>
    <t>Lookout Mtn - Conflict Case</t>
  </si>
  <si>
    <t>CC0004747</t>
  </si>
  <si>
    <t xml:space="preserve">Lookout Mtn </t>
  </si>
  <si>
    <t>CC0004748</t>
  </si>
  <si>
    <t>Macon - Conflict Case</t>
  </si>
  <si>
    <t>CC0004749</t>
  </si>
  <si>
    <t xml:space="preserve">Macon </t>
  </si>
  <si>
    <t>CC0004750</t>
  </si>
  <si>
    <t xml:space="preserve">Middle </t>
  </si>
  <si>
    <t>CC0004751</t>
  </si>
  <si>
    <t>Middle - Conflict Case</t>
  </si>
  <si>
    <t>CC0004752</t>
  </si>
  <si>
    <t>Mountain - Conflict  Case</t>
  </si>
  <si>
    <t>CC0004753</t>
  </si>
  <si>
    <t xml:space="preserve">Mountain </t>
  </si>
  <si>
    <t>CC0004754</t>
  </si>
  <si>
    <t xml:space="preserve">Northeastern </t>
  </si>
  <si>
    <t>CC0004755</t>
  </si>
  <si>
    <t>Northeastern - Conflict Case</t>
  </si>
  <si>
    <t>CC0004756</t>
  </si>
  <si>
    <t xml:space="preserve">Northern </t>
  </si>
  <si>
    <t>CC0004757</t>
  </si>
  <si>
    <t>Northern - Conflict Case</t>
  </si>
  <si>
    <t>CC0004758</t>
  </si>
  <si>
    <t xml:space="preserve">Ocmulgee </t>
  </si>
  <si>
    <t>CC0004759</t>
  </si>
  <si>
    <t>Ocmulgee - Conflict Case</t>
  </si>
  <si>
    <t>CC0004760</t>
  </si>
  <si>
    <t>Oconee - Conflict Case</t>
  </si>
  <si>
    <t>CC0004761</t>
  </si>
  <si>
    <t xml:space="preserve">Oconee </t>
  </si>
  <si>
    <t>CC0004762</t>
  </si>
  <si>
    <t>Ogeechee - Conflict Case</t>
  </si>
  <si>
    <t>CC0004763</t>
  </si>
  <si>
    <t xml:space="preserve">Ogeechee </t>
  </si>
  <si>
    <t>CC0004764</t>
  </si>
  <si>
    <t>Pataula - Conflict Case</t>
  </si>
  <si>
    <t>CC0004765</t>
  </si>
  <si>
    <t xml:space="preserve">Pataula </t>
  </si>
  <si>
    <t>CC0004766</t>
  </si>
  <si>
    <t>Piedmont - Conflict Case</t>
  </si>
  <si>
    <t>CC0004767</t>
  </si>
  <si>
    <t xml:space="preserve">Piedmont </t>
  </si>
  <si>
    <t>CC0004768</t>
  </si>
  <si>
    <t>Rome - Conflict Case</t>
  </si>
  <si>
    <t>CC0004769</t>
  </si>
  <si>
    <t xml:space="preserve">Rome </t>
  </si>
  <si>
    <t>CC0004770</t>
  </si>
  <si>
    <t>South Georgia - Conflict Case</t>
  </si>
  <si>
    <t>CC0004771</t>
  </si>
  <si>
    <t xml:space="preserve">South Georgia </t>
  </si>
  <si>
    <t>CC0004772</t>
  </si>
  <si>
    <t>Southern - Conflict Case</t>
  </si>
  <si>
    <t>CC0004773</t>
  </si>
  <si>
    <t xml:space="preserve">Southern </t>
  </si>
  <si>
    <t>CC0004774</t>
  </si>
  <si>
    <t>Southwestern - Conflict Case</t>
  </si>
  <si>
    <t>CC0004775</t>
  </si>
  <si>
    <t xml:space="preserve">Southwestern </t>
  </si>
  <si>
    <t>CC0004776</t>
  </si>
  <si>
    <t>Dekalb - Conflict Case</t>
  </si>
  <si>
    <t>CC0004777</t>
  </si>
  <si>
    <t xml:space="preserve">Stone Mountain </t>
  </si>
  <si>
    <t>CC0004778</t>
  </si>
  <si>
    <t>Tallapoosa - Conflict Case</t>
  </si>
  <si>
    <t>CC0004779</t>
  </si>
  <si>
    <t xml:space="preserve">Tallapoosa </t>
  </si>
  <si>
    <t>CC0004780</t>
  </si>
  <si>
    <t>Tifton - Conflict Case</t>
  </si>
  <si>
    <t>CC0004781</t>
  </si>
  <si>
    <t xml:space="preserve">Tifton </t>
  </si>
  <si>
    <t>CC0004782</t>
  </si>
  <si>
    <t>Toombs - Conflict Case</t>
  </si>
  <si>
    <t>CC0004783</t>
  </si>
  <si>
    <t xml:space="preserve">Toombs </t>
  </si>
  <si>
    <t>CC0004784</t>
  </si>
  <si>
    <t>Waycross - Conflict Case</t>
  </si>
  <si>
    <t>CC0004785</t>
  </si>
  <si>
    <t xml:space="preserve">Waycross </t>
  </si>
  <si>
    <t>CC0004786</t>
  </si>
  <si>
    <t>Western - Conflict Case</t>
  </si>
  <si>
    <t>CC0004787</t>
  </si>
  <si>
    <t xml:space="preserve">Western </t>
  </si>
  <si>
    <t>CC0004788</t>
  </si>
  <si>
    <t>Bell-Forsyth - Conflict Case</t>
  </si>
  <si>
    <t>CC0004789</t>
  </si>
  <si>
    <t xml:space="preserve">Bell-Forsyth </t>
  </si>
  <si>
    <t>CC0004790</t>
  </si>
  <si>
    <t>Towaliga - Conflict Case</t>
  </si>
  <si>
    <t>CC0004791</t>
  </si>
  <si>
    <t xml:space="preserve">Towaliga </t>
  </si>
  <si>
    <t>CC0004792</t>
  </si>
  <si>
    <t>Paulding - Conflict Case</t>
  </si>
  <si>
    <t>CC0004793</t>
  </si>
  <si>
    <t xml:space="preserve">Paulding </t>
  </si>
  <si>
    <t>CC0004794</t>
  </si>
  <si>
    <t xml:space="preserve">Columbia </t>
  </si>
  <si>
    <t>CC0004795</t>
  </si>
  <si>
    <t>Columbia - Conflict Case</t>
  </si>
  <si>
    <t>CC0004796</t>
  </si>
  <si>
    <t>Domestic Violence</t>
  </si>
  <si>
    <t>CC0004797</t>
  </si>
  <si>
    <t>DHS - Coweta</t>
  </si>
  <si>
    <t>CC0004798</t>
  </si>
  <si>
    <t>DHS - Dougherty</t>
  </si>
  <si>
    <t>CC0004799</t>
  </si>
  <si>
    <t>DHS - Flint</t>
  </si>
  <si>
    <t>CC0004800</t>
  </si>
  <si>
    <t>DHS - Mountain</t>
  </si>
  <si>
    <t>CC0004801</t>
  </si>
  <si>
    <t>DHS - Ocmulgee</t>
  </si>
  <si>
    <t>CC0004802</t>
  </si>
  <si>
    <t>DHS - Piedmont</t>
  </si>
  <si>
    <t>CC0004803</t>
  </si>
  <si>
    <t>DHS - Southern</t>
  </si>
  <si>
    <t>CC0004804</t>
  </si>
  <si>
    <t>DHS - Southwestern</t>
  </si>
  <si>
    <t>CC0004805</t>
  </si>
  <si>
    <t>SAKI Grant</t>
  </si>
  <si>
    <t>CC0004806</t>
  </si>
  <si>
    <t>CC0004807</t>
  </si>
  <si>
    <t>Vehicle &amp; Misc Sales</t>
  </si>
  <si>
    <t>CC0004808</t>
  </si>
  <si>
    <t xml:space="preserve">Atlantic </t>
  </si>
  <si>
    <t>CC0004809</t>
  </si>
  <si>
    <t>Atlantic - Conflict Case</t>
  </si>
  <si>
    <t>CC0004810</t>
  </si>
  <si>
    <t>Gwinnett - Conflict Case</t>
  </si>
  <si>
    <t>CC0004811</t>
  </si>
  <si>
    <t xml:space="preserve">Gwinnett </t>
  </si>
  <si>
    <t>CC0004812</t>
  </si>
  <si>
    <t>Conference and Registration</t>
  </si>
  <si>
    <t>CC0004813</t>
  </si>
  <si>
    <t>PAC Food Stamp Funds</t>
  </si>
  <si>
    <t>CC0004814</t>
  </si>
  <si>
    <t>CC0004815</t>
  </si>
  <si>
    <t>Fulton - Solicitor</t>
  </si>
  <si>
    <t>CC0004816</t>
  </si>
  <si>
    <t>Executive Director's Office</t>
  </si>
  <si>
    <t>CC0004817</t>
  </si>
  <si>
    <t>CC0004818</t>
  </si>
  <si>
    <t>CC0004819</t>
  </si>
  <si>
    <t>Rockdale - Conflict Case</t>
  </si>
  <si>
    <t>CC0004820</t>
  </si>
  <si>
    <t xml:space="preserve">Rockdale </t>
  </si>
  <si>
    <t>CC0004821</t>
  </si>
  <si>
    <t>DHS - Appalachian</t>
  </si>
  <si>
    <t>CC0004822</t>
  </si>
  <si>
    <t>DHS - Rockdale</t>
  </si>
  <si>
    <t>CC0004823</t>
  </si>
  <si>
    <t>Conflict Case</t>
  </si>
  <si>
    <t>CC0004824</t>
  </si>
  <si>
    <t>VOCA - Match</t>
  </si>
  <si>
    <t>CC0004825</t>
  </si>
  <si>
    <t>Pros Attor Qualifications Comm</t>
  </si>
  <si>
    <t>CC0004826</t>
  </si>
  <si>
    <t>GCEO - Administration</t>
  </si>
  <si>
    <t>CC0004827</t>
  </si>
  <si>
    <t>GCEO - Equal Employment</t>
  </si>
  <si>
    <t>CC0004828</t>
  </si>
  <si>
    <t>GCEO - Fair Housing</t>
  </si>
  <si>
    <t>CC0004829</t>
  </si>
  <si>
    <t>GEMA - Terrorism Emerg Resp&amp;Prep - Communications, Operations</t>
  </si>
  <si>
    <t>CC0004830</t>
  </si>
  <si>
    <t>GEMA - Terrorism Emerg Resp&amp;Prep-Pre - Disaster Mitigation</t>
  </si>
  <si>
    <t>CC0004831</t>
  </si>
  <si>
    <t>GEMA/HS - Administration</t>
  </si>
  <si>
    <t>CC0004832</t>
  </si>
  <si>
    <t>GEMA/HS - Communications and Operations</t>
  </si>
  <si>
    <t>CC0004833</t>
  </si>
  <si>
    <t>GEMA/HS - Community Recovery Division</t>
  </si>
  <si>
    <t>CC0004834</t>
  </si>
  <si>
    <t>GEMA/HS - Emergency Management Grant</t>
  </si>
  <si>
    <t>CC0004835</t>
  </si>
  <si>
    <t>GEMA/HS - Georgia Emergency Communication Authority</t>
  </si>
  <si>
    <t>CC0004836</t>
  </si>
  <si>
    <t>GEMA/HS - Planning</t>
  </si>
  <si>
    <t>CC0004837</t>
  </si>
  <si>
    <t>GEMA/HS - Post-Disaster Mitigation</t>
  </si>
  <si>
    <t>CC0004838</t>
  </si>
  <si>
    <t>GEMA/HS - Pre-Disaster Mitigation</t>
  </si>
  <si>
    <t>CC0004839</t>
  </si>
  <si>
    <t>GEMA/HS - Public Assistance</t>
  </si>
  <si>
    <t>CC0004841</t>
  </si>
  <si>
    <t>GEMA/HS - Terrorism Emergency Response</t>
  </si>
  <si>
    <t>CC0004843</t>
  </si>
  <si>
    <t>GOSA - Admin Overhead - GOSA</t>
  </si>
  <si>
    <t>CC0004844</t>
  </si>
  <si>
    <t>GOSA - Admin Overhead - GOSA - Honor's Program</t>
  </si>
  <si>
    <t>CC0004845</t>
  </si>
  <si>
    <t>GOSA - Admin Overhead - GOSA - Leadership Academy</t>
  </si>
  <si>
    <t>CC0004846</t>
  </si>
  <si>
    <t>GOSA - GA Awards - GOSA</t>
  </si>
  <si>
    <t>CC0004847</t>
  </si>
  <si>
    <t>GOSA - GA Literacy Council - GOSA</t>
  </si>
  <si>
    <t>CC0004848</t>
  </si>
  <si>
    <t>GOSA - GA Literacy Council - GOSA - Special Project</t>
  </si>
  <si>
    <t>CC0004849</t>
  </si>
  <si>
    <t>GOSA - Georgia Innovation - GOSA</t>
  </si>
  <si>
    <t>CC0004850</t>
  </si>
  <si>
    <t>GOSA - Governor Honors Program - GOSA - Honor's Program</t>
  </si>
  <si>
    <t>CC0004851</t>
  </si>
  <si>
    <t>GOSA - Governor's Honors Program - GOSA</t>
  </si>
  <si>
    <t>CC0004852</t>
  </si>
  <si>
    <t>GOSA - Leadership Academy - GOSA - Leadership Academy</t>
  </si>
  <si>
    <t>CC0004853</t>
  </si>
  <si>
    <t>GOSA - Leadership Academy HB-911 - GOSA</t>
  </si>
  <si>
    <t>CC0004854</t>
  </si>
  <si>
    <t>GOSA - Leadership Academy HB-911 - GOSA - Honor's Program</t>
  </si>
  <si>
    <t>CC0004855</t>
  </si>
  <si>
    <t>GOSA - Leadership Academy HB-911 - GOSA - Leadership Academy</t>
  </si>
  <si>
    <t>CC0004856</t>
  </si>
  <si>
    <t>GOSA - Leadership Academy-GOSA</t>
  </si>
  <si>
    <t>CC0004857</t>
  </si>
  <si>
    <t>GOSA - Office of Student Achievement - GOSA</t>
  </si>
  <si>
    <t>CC0004858</t>
  </si>
  <si>
    <t>GOSA - Policy, Eval, Audits &amp; Researc - GOSA</t>
  </si>
  <si>
    <t>CC0004859</t>
  </si>
  <si>
    <t>GOSA - Special Projects / Grants - GOSA</t>
  </si>
  <si>
    <t>CC0004860</t>
  </si>
  <si>
    <t>GOV - Disability Ombudsman</t>
  </si>
  <si>
    <t>CC0004861</t>
  </si>
  <si>
    <t>GOV - Governor's Office</t>
  </si>
  <si>
    <t>CC0004862</t>
  </si>
  <si>
    <t>GOV - Intern Program Expenses</t>
  </si>
  <si>
    <t>CC0004863</t>
  </si>
  <si>
    <t>GOV - Mansion Allowance</t>
  </si>
  <si>
    <t>CC0004864</t>
  </si>
  <si>
    <t>OCA - Admin Overhead /Child Advocate</t>
  </si>
  <si>
    <t>CC0004865</t>
  </si>
  <si>
    <t>OCA - Investigations / Advocacy</t>
  </si>
  <si>
    <t>CC0004866</t>
  </si>
  <si>
    <t>OIG - Admin Ovhd / Inspector Gen - Administration</t>
  </si>
  <si>
    <t>CC0004867</t>
  </si>
  <si>
    <t>OIG - Office of Inspector General - Administration</t>
  </si>
  <si>
    <t>CC0004868</t>
  </si>
  <si>
    <t>OIG - Office of Inspector General - Investigations</t>
  </si>
  <si>
    <t>CC0004869</t>
  </si>
  <si>
    <t>OPB - Administration - OPB</t>
  </si>
  <si>
    <t>CC0004870</t>
  </si>
  <si>
    <t>OPB - Census - OPB</t>
  </si>
  <si>
    <t>CC0004871</t>
  </si>
  <si>
    <t>OPB - Education Dev Div - OPB</t>
  </si>
  <si>
    <t>CC0004872</t>
  </si>
  <si>
    <t>OPB - Executive Office - OPB</t>
  </si>
  <si>
    <t>CC0004873</t>
  </si>
  <si>
    <t>OPB - GA Data Analytic Center</t>
  </si>
  <si>
    <t>CC0004874</t>
  </si>
  <si>
    <t>OPB - Grant Management - OPB</t>
  </si>
  <si>
    <t>CC0004875</t>
  </si>
  <si>
    <t>OPB - Human Dev Div - OPB</t>
  </si>
  <si>
    <t>CC0004876</t>
  </si>
  <si>
    <t>OPB - Information Technology - OPB</t>
  </si>
  <si>
    <t>CC0004877</t>
  </si>
  <si>
    <t>OPB - NextGen Implementation - OPB</t>
  </si>
  <si>
    <t>CC0004878</t>
  </si>
  <si>
    <t>OPB - NextGen Training - OPB</t>
  </si>
  <si>
    <t>CC0004879</t>
  </si>
  <si>
    <t>OPB - Office of Health Strategy and Coordination - OHSC</t>
  </si>
  <si>
    <t>CC0004880</t>
  </si>
  <si>
    <t>OPB - Operations - OHSC</t>
  </si>
  <si>
    <t>CC0004881</t>
  </si>
  <si>
    <t>OPB - Operations - OPB</t>
  </si>
  <si>
    <t>CC0004882</t>
  </si>
  <si>
    <t>OPB - Physical &amp; Economic Dev Div - OPB</t>
  </si>
  <si>
    <t>CC0004883</t>
  </si>
  <si>
    <t>OPB - Planning &amp; Strategy - OPB</t>
  </si>
  <si>
    <t>CC0004884</t>
  </si>
  <si>
    <t>OPB - Public Safety - OPB</t>
  </si>
  <si>
    <t>CC0004885</t>
  </si>
  <si>
    <t>OPB-Opioid Settlement Fund-Uncontrolled Program</t>
  </si>
  <si>
    <t>CC0004886</t>
  </si>
  <si>
    <t>PSC - Professional Standards Commission</t>
  </si>
  <si>
    <t>CC0004887</t>
  </si>
  <si>
    <t>CC0004888</t>
  </si>
  <si>
    <t>Research &amp; Surveys</t>
  </si>
  <si>
    <t>CC0004889</t>
  </si>
  <si>
    <t>Downtown Development</t>
  </si>
  <si>
    <t>CC0004890</t>
  </si>
  <si>
    <t>PLANNING &amp; ENVIRONMENTAL MGMT</t>
  </si>
  <si>
    <t>CC0004891</t>
  </si>
  <si>
    <t>BLDG CONSTRUCTION CODES</t>
  </si>
  <si>
    <t>CC0004892</t>
  </si>
  <si>
    <t>Deputy Commissioner-CFD</t>
  </si>
  <si>
    <t>CC0004893</t>
  </si>
  <si>
    <t>STATE ECONOMIC DEVELOPMENT</t>
  </si>
  <si>
    <t>CC0004894</t>
  </si>
  <si>
    <t>Housing Finance-Director's Off</t>
  </si>
  <si>
    <t>CC0004895</t>
  </si>
  <si>
    <t>Housing Finance-Homeownership</t>
  </si>
  <si>
    <t>CC0004896</t>
  </si>
  <si>
    <t>Housing Assistance Division - Division Director</t>
  </si>
  <si>
    <t>CC0004897</t>
  </si>
  <si>
    <t>Office of Housing and Special Needs</t>
  </si>
  <si>
    <t>CC0004898</t>
  </si>
  <si>
    <t>PAYMENTS TO GEFA</t>
  </si>
  <si>
    <t>CC0004899</t>
  </si>
  <si>
    <t>PAYMENTS TO GRTA</t>
  </si>
  <si>
    <t>CC0004900</t>
  </si>
  <si>
    <t>Housing Choice Voucher (HCV) - Admin</t>
  </si>
  <si>
    <t>CC0004901</t>
  </si>
  <si>
    <t>REGIONAL SERVICES-DIRECTOR</t>
  </si>
  <si>
    <t>CC0004902</t>
  </si>
  <si>
    <t>ONE GEORGIA AUTHORITY</t>
  </si>
  <si>
    <t>CC0004903</t>
  </si>
  <si>
    <t>GA Comm for Serv &amp; Volunteer.</t>
  </si>
  <si>
    <t>CC0004904</t>
  </si>
  <si>
    <t>Office of Broadband</t>
  </si>
  <si>
    <t>CC0004905</t>
  </si>
  <si>
    <t>Historic Preservation</t>
  </si>
  <si>
    <t>CC0004906</t>
  </si>
  <si>
    <t>Mapping &amp; Decision Support</t>
  </si>
  <si>
    <t>CC0004907</t>
  </si>
  <si>
    <t>Geospatial Information</t>
  </si>
  <si>
    <t>CC0004908</t>
  </si>
  <si>
    <t>COMMUNITY DEV BLK GRANT</t>
  </si>
  <si>
    <t>CC0004909</t>
  </si>
  <si>
    <t>Office of NSP</t>
  </si>
  <si>
    <t>CC0004910</t>
  </si>
  <si>
    <t>Office of Credit Services</t>
  </si>
  <si>
    <t>CC0004911</t>
  </si>
  <si>
    <t>CDBG-Disaster Recovery</t>
  </si>
  <si>
    <t>CC0004912</t>
  </si>
  <si>
    <t>Depty Comm-Hsg Assist &amp; Develo</t>
  </si>
  <si>
    <t>CC0004913</t>
  </si>
  <si>
    <t>Housing Development - Div. Dir</t>
  </si>
  <si>
    <t>CC0004914</t>
  </si>
  <si>
    <t>HomeSafe Georgia</t>
  </si>
  <si>
    <t>CC0004915</t>
  </si>
  <si>
    <t>Homeowner Assistance Fund Prog</t>
  </si>
  <si>
    <t>CC0004916</t>
  </si>
  <si>
    <t>Portfolio Mgmt-Director's Off</t>
  </si>
  <si>
    <t>CC0004917</t>
  </si>
  <si>
    <t>GHFA Program Administration</t>
  </si>
  <si>
    <t>CC0004918</t>
  </si>
  <si>
    <t>Georgia Rental Assistance</t>
  </si>
  <si>
    <t>CC0004919</t>
  </si>
  <si>
    <t>Community Housing Development</t>
  </si>
  <si>
    <t>CC0004920</t>
  </si>
  <si>
    <t>GHFA Housing Counseling</t>
  </si>
  <si>
    <t>CC0004921</t>
  </si>
  <si>
    <t>Portfolio Mgmt &amp; Compliance</t>
  </si>
  <si>
    <t>CC0004922</t>
  </si>
  <si>
    <t>GHFA Financial Reporting - Admin</t>
  </si>
  <si>
    <t>CC0004923</t>
  </si>
  <si>
    <t>GHFA Financial Reporting - REBA Admin</t>
  </si>
  <si>
    <t>CC0004924</t>
  </si>
  <si>
    <t>DCA Operations Financial Rptg - Admin</t>
  </si>
  <si>
    <t>CC0004925</t>
  </si>
  <si>
    <t>DCA Operations Financial Rptg - REBA Admin</t>
  </si>
  <si>
    <t>CC0004926</t>
  </si>
  <si>
    <t>State Home Mortgage</t>
  </si>
  <si>
    <t>CC0004927</t>
  </si>
  <si>
    <t>Appalachian Regional Commissio</t>
  </si>
  <si>
    <t>CC0004928</t>
  </si>
  <si>
    <t>CC0004929</t>
  </si>
  <si>
    <t>CC0004930</t>
  </si>
  <si>
    <t>DCA HCV Financial Reporting</t>
  </si>
  <si>
    <t>CC0004931</t>
  </si>
  <si>
    <t>BUDGET UNIT</t>
  </si>
  <si>
    <t>CC0004932</t>
  </si>
  <si>
    <t>Office Director, Finance</t>
  </si>
  <si>
    <t>CC0004933</t>
  </si>
  <si>
    <t>Chief Financial Officer</t>
  </si>
  <si>
    <t>CC0004934</t>
  </si>
  <si>
    <t>CC0004935</t>
  </si>
  <si>
    <t>CC0004936</t>
  </si>
  <si>
    <t>CC0004937</t>
  </si>
  <si>
    <t>Housing Choice Voucher (HCV) - Pass thru</t>
  </si>
  <si>
    <t>CC0004938</t>
  </si>
  <si>
    <t>INDUSTRIALIZED BLDG. PROGRAM</t>
  </si>
  <si>
    <t>CC0004939</t>
  </si>
  <si>
    <t>CFD-Division Director's Office</t>
  </si>
  <si>
    <t>CC0004940</t>
  </si>
  <si>
    <t>Homeownership - Div. Dir.</t>
  </si>
  <si>
    <t>CC0004941</t>
  </si>
  <si>
    <t>Dpty Comm Homeownership</t>
  </si>
  <si>
    <t>CC0004942</t>
  </si>
  <si>
    <t>One Georgia Director</t>
  </si>
  <si>
    <t>CC0004943</t>
  </si>
  <si>
    <t>Housing Finance-Construction</t>
  </si>
  <si>
    <t>CC0004944</t>
  </si>
  <si>
    <t>Portfolio Mgmt-Compliance</t>
  </si>
  <si>
    <t>CC0004945</t>
  </si>
  <si>
    <t>Housing Finance-Feasibility</t>
  </si>
  <si>
    <t>CC0004946</t>
  </si>
  <si>
    <t>Bond Finance</t>
  </si>
  <si>
    <t>CC0004947</t>
  </si>
  <si>
    <t>Office of State Housing Trust Fund</t>
  </si>
  <si>
    <t>CC0004948</t>
  </si>
  <si>
    <t>Office of Housing Partnership &amp; Leasing</t>
  </si>
  <si>
    <t>CC0004949</t>
  </si>
  <si>
    <t>Office of Housing Programs &amp; Operations</t>
  </si>
  <si>
    <t>CC0004950</t>
  </si>
  <si>
    <t>Office of Program Governance and Client Relations</t>
  </si>
  <si>
    <t>CC0004951</t>
  </si>
  <si>
    <t>CC0004952</t>
  </si>
  <si>
    <t>Film, Music &amp; Video</t>
  </si>
  <si>
    <t>CC0004953</t>
  </si>
  <si>
    <t>Tourism</t>
  </si>
  <si>
    <t>CC0004954</t>
  </si>
  <si>
    <t>Small &amp; Minority Business</t>
  </si>
  <si>
    <t>CC0004955</t>
  </si>
  <si>
    <t>Council For The Arts</t>
  </si>
  <si>
    <t>CC0004956</t>
  </si>
  <si>
    <t>Business Recruitment</t>
  </si>
  <si>
    <t>CC0004957</t>
  </si>
  <si>
    <t>International Trade</t>
  </si>
  <si>
    <t>CC0004958</t>
  </si>
  <si>
    <t>Rural Development</t>
  </si>
  <si>
    <t>CC0004959</t>
  </si>
  <si>
    <t>Tourism Special Project</t>
  </si>
  <si>
    <t>CC0004960</t>
  </si>
  <si>
    <t>Commissioners Office</t>
  </si>
  <si>
    <t>CC0004961</t>
  </si>
  <si>
    <t>CC0004962</t>
  </si>
  <si>
    <t>Research</t>
  </si>
  <si>
    <t>CC0004963</t>
  </si>
  <si>
    <t>Communications &amp; Marketing</t>
  </si>
  <si>
    <t>CC0004964</t>
  </si>
  <si>
    <t>Visitor Center Administration</t>
  </si>
  <si>
    <t>CC0004965</t>
  </si>
  <si>
    <t>Augusta Visitor Center</t>
  </si>
  <si>
    <t>CC0004966</t>
  </si>
  <si>
    <t>Columbus Visitor Center</t>
  </si>
  <si>
    <t>CC0004967</t>
  </si>
  <si>
    <t>Kingsland Visitor Center</t>
  </si>
  <si>
    <t>CC0004968</t>
  </si>
  <si>
    <t>Lavonia Visitor Center</t>
  </si>
  <si>
    <t>CC0004969</t>
  </si>
  <si>
    <t>Ringgold Visitor Center</t>
  </si>
  <si>
    <t>CC0004970</t>
  </si>
  <si>
    <t>Savannah Visitor Center</t>
  </si>
  <si>
    <t>CC0004971</t>
  </si>
  <si>
    <t>Tallapoosa Visitor Center</t>
  </si>
  <si>
    <t>CC0004972</t>
  </si>
  <si>
    <t>Valdosta Visitor Center</t>
  </si>
  <si>
    <t>CC0004973</t>
  </si>
  <si>
    <t>West Point Visitor Center</t>
  </si>
  <si>
    <t>CC0004974</t>
  </si>
  <si>
    <t>Regional Representatives</t>
  </si>
  <si>
    <t>CC0004975</t>
  </si>
  <si>
    <t>Tokyo Office</t>
  </si>
  <si>
    <t>CC0004976</t>
  </si>
  <si>
    <t>Innovation And Technology</t>
  </si>
  <si>
    <t>CC0004977</t>
  </si>
  <si>
    <t>Munich Office</t>
  </si>
  <si>
    <t>CC0004978</t>
  </si>
  <si>
    <t>Tourism Marketing</t>
  </si>
  <si>
    <t>CC0004979</t>
  </si>
  <si>
    <t>Film, Music &amp; Video Marketing</t>
  </si>
  <si>
    <t>CC0004980</t>
  </si>
  <si>
    <t>Export Assistance</t>
  </si>
  <si>
    <t>CC0004981</t>
  </si>
  <si>
    <t>Projects</t>
  </si>
  <si>
    <t>CC0004982</t>
  </si>
  <si>
    <t>International Trade Development</t>
  </si>
  <si>
    <t>CC0004983</t>
  </si>
  <si>
    <t>AOC Operations</t>
  </si>
  <si>
    <t>CC0004984</t>
  </si>
  <si>
    <t>Accountability Courts</t>
  </si>
  <si>
    <t>CC0004985</t>
  </si>
  <si>
    <t>Council of Accountability Court Judges</t>
  </si>
  <si>
    <t>CC0004986</t>
  </si>
  <si>
    <t>Council of Municipal Court Jud</t>
  </si>
  <si>
    <t>CC0004987</t>
  </si>
  <si>
    <t>GCCA</t>
  </si>
  <si>
    <t>CC0004988</t>
  </si>
  <si>
    <t>Child Support Guidelines Commi</t>
  </si>
  <si>
    <t>CC0004989</t>
  </si>
  <si>
    <t>Council Of Magistrate Court Judges</t>
  </si>
  <si>
    <t>CC0004990</t>
  </si>
  <si>
    <t>Council Of Probate Court Judges</t>
  </si>
  <si>
    <t>CC0004991</t>
  </si>
  <si>
    <t>Council Of State Court Judges</t>
  </si>
  <si>
    <t>CC0004992</t>
  </si>
  <si>
    <t>Resource Center</t>
  </si>
  <si>
    <t>CC0004993</t>
  </si>
  <si>
    <t>Grants for Civil Legal Services</t>
  </si>
  <si>
    <t>CC0004994</t>
  </si>
  <si>
    <t>Judicial Qualifications Comm</t>
  </si>
  <si>
    <t>CC0004995</t>
  </si>
  <si>
    <t>Inst of Continuing Judicial Education</t>
  </si>
  <si>
    <t>CC0004996</t>
  </si>
  <si>
    <t>Office of Dispute Resolution</t>
  </si>
  <si>
    <t>CC0004997</t>
  </si>
  <si>
    <t>Statewide Business Court</t>
  </si>
  <si>
    <t>CC0004998</t>
  </si>
  <si>
    <t>9th ADR</t>
  </si>
  <si>
    <t>CC0004999</t>
  </si>
  <si>
    <t>6th ADR</t>
  </si>
  <si>
    <t>CC0005000</t>
  </si>
  <si>
    <t>7th ADR</t>
  </si>
  <si>
    <t>CC0005010</t>
  </si>
  <si>
    <t>CC0005011</t>
  </si>
  <si>
    <t>Council Superior Court Judges</t>
  </si>
  <si>
    <t>CC0005012</t>
  </si>
  <si>
    <t>JAD District Support Services</t>
  </si>
  <si>
    <t>CC0005013</t>
  </si>
  <si>
    <t>Temporary Judges</t>
  </si>
  <si>
    <t>CC0005014</t>
  </si>
  <si>
    <t>Seventh JAD</t>
  </si>
  <si>
    <t>CC0005015</t>
  </si>
  <si>
    <t>Secretaries - Judges</t>
  </si>
  <si>
    <t>CC0005016</t>
  </si>
  <si>
    <t>Law Clerks</t>
  </si>
  <si>
    <t>CC0005017</t>
  </si>
  <si>
    <t>Court Administrators</t>
  </si>
  <si>
    <t>CC0005018</t>
  </si>
  <si>
    <t>Agency Operations</t>
  </si>
  <si>
    <t>CC0005019</t>
  </si>
  <si>
    <t>Publications/Communications</t>
  </si>
  <si>
    <t>CC0005020</t>
  </si>
  <si>
    <t>Budget Administration</t>
  </si>
  <si>
    <t>CC0005021</t>
  </si>
  <si>
    <t>CSCJ Organizational Support</t>
  </si>
  <si>
    <t>CC0005022</t>
  </si>
  <si>
    <t>First JAD</t>
  </si>
  <si>
    <t>CC0005023</t>
  </si>
  <si>
    <t>Second JAD</t>
  </si>
  <si>
    <t>CC0005024</t>
  </si>
  <si>
    <t>Third JAD</t>
  </si>
  <si>
    <t>CC0005025</t>
  </si>
  <si>
    <t>Fourth JAD</t>
  </si>
  <si>
    <t>CC0005026</t>
  </si>
  <si>
    <t>Fifth JAD</t>
  </si>
  <si>
    <t>CC0005027</t>
  </si>
  <si>
    <t>Sixth JAD</t>
  </si>
  <si>
    <t>CC0005028</t>
  </si>
  <si>
    <t>Eighth JAD</t>
  </si>
  <si>
    <t>CC0005029</t>
  </si>
  <si>
    <t>Ninth JAD</t>
  </si>
  <si>
    <t>CC0005030</t>
  </si>
  <si>
    <t>Tenth JAD</t>
  </si>
  <si>
    <t>CC0005031</t>
  </si>
  <si>
    <t>Senior Judges</t>
  </si>
  <si>
    <t>CC0005032</t>
  </si>
  <si>
    <t>Court Reporters</t>
  </si>
  <si>
    <t>CC0005033</t>
  </si>
  <si>
    <t>CC0005034</t>
  </si>
  <si>
    <t>Reporter's Office</t>
  </si>
  <si>
    <t>CC0005035</t>
  </si>
  <si>
    <t>Bar Examiners</t>
  </si>
  <si>
    <t>CC0005036</t>
  </si>
  <si>
    <t>Fitness Board</t>
  </si>
  <si>
    <t>CC0005037</t>
  </si>
  <si>
    <t>Opioid Trust</t>
  </si>
  <si>
    <t>CC0005038</t>
  </si>
  <si>
    <t>CC0005039</t>
  </si>
  <si>
    <t>MFCU</t>
  </si>
  <si>
    <t>CC0005040</t>
  </si>
  <si>
    <t>Prosecution</t>
  </si>
  <si>
    <t>CC0005041</t>
  </si>
  <si>
    <t>Division 2</t>
  </si>
  <si>
    <t>CC0005042</t>
  </si>
  <si>
    <t>Division 4</t>
  </si>
  <si>
    <t>CC0005043</t>
  </si>
  <si>
    <t>Division 5</t>
  </si>
  <si>
    <t>CC0005044</t>
  </si>
  <si>
    <t>CC0005045</t>
  </si>
  <si>
    <t>CC0005046</t>
  </si>
  <si>
    <t>Division 3</t>
  </si>
  <si>
    <t>CC0005047</t>
  </si>
  <si>
    <t>Division 6</t>
  </si>
  <si>
    <t>CC0005048</t>
  </si>
  <si>
    <t>Division 1</t>
  </si>
  <si>
    <t>CC0005049</t>
  </si>
  <si>
    <t>Lemon Law</t>
  </si>
  <si>
    <t>CC0005050</t>
  </si>
  <si>
    <t>Senate Members</t>
  </si>
  <si>
    <t>CC0005051</t>
  </si>
  <si>
    <t>Lieutenant Governor</t>
  </si>
  <si>
    <t>CC0005052</t>
  </si>
  <si>
    <t>Secretary Of The Senate</t>
  </si>
  <si>
    <t>CC0005053</t>
  </si>
  <si>
    <t>House Members</t>
  </si>
  <si>
    <t>CC0005054</t>
  </si>
  <si>
    <t>Ancillary Activity</t>
  </si>
  <si>
    <t>CC0005055</t>
  </si>
  <si>
    <t>Legislative Counsel</t>
  </si>
  <si>
    <t>CC0005056</t>
  </si>
  <si>
    <t>Legislative Fiscal Office</t>
  </si>
  <si>
    <t>CC0005057</t>
  </si>
  <si>
    <t>Lfo Treasury Transfers</t>
  </si>
  <si>
    <t>CC0005058</t>
  </si>
  <si>
    <t>Senate Attaches</t>
  </si>
  <si>
    <t>CC0005059</t>
  </si>
  <si>
    <t>Speaker Of The House</t>
  </si>
  <si>
    <t>CC0005060</t>
  </si>
  <si>
    <t>Code Revision Commission</t>
  </si>
  <si>
    <t>CC0005061</t>
  </si>
  <si>
    <t>Senate Policy Office</t>
  </si>
  <si>
    <t>CC0005062</t>
  </si>
  <si>
    <t>Senate Administrative Affairs</t>
  </si>
  <si>
    <t>CC0005063</t>
  </si>
  <si>
    <t>Senate Majority Leader</t>
  </si>
  <si>
    <t>CC0005064</t>
  </si>
  <si>
    <t>Senate Minority Leader</t>
  </si>
  <si>
    <t>CC0005065</t>
  </si>
  <si>
    <t>President Pro-Tempore</t>
  </si>
  <si>
    <t>CC0005066</t>
  </si>
  <si>
    <t>Senate Press Office</t>
  </si>
  <si>
    <t>CC0005067</t>
  </si>
  <si>
    <t>Senate Budget Office</t>
  </si>
  <si>
    <t>CC0005068</t>
  </si>
  <si>
    <t>House Attaches</t>
  </si>
  <si>
    <t>CC0005069</t>
  </si>
  <si>
    <t>House Majority Leader</t>
  </si>
  <si>
    <t>CC0005070</t>
  </si>
  <si>
    <t>House Minority Leader</t>
  </si>
  <si>
    <t>CC0005071</t>
  </si>
  <si>
    <t>Speaker Pro-Tempore</t>
  </si>
  <si>
    <t>CC0005072</t>
  </si>
  <si>
    <t>House Media Services</t>
  </si>
  <si>
    <t>CC0005073</t>
  </si>
  <si>
    <t>Clerk Of The House</t>
  </si>
  <si>
    <t>CC0005074</t>
  </si>
  <si>
    <t>House Budget Office</t>
  </si>
  <si>
    <t>CC0005075</t>
  </si>
  <si>
    <t xml:space="preserve">Reapportionment </t>
  </si>
  <si>
    <t>CC0005076</t>
  </si>
  <si>
    <t>Administrative Floor Leader</t>
  </si>
  <si>
    <t>CC0005077</t>
  </si>
  <si>
    <t>YDC Statewide - Admin</t>
  </si>
  <si>
    <t>CC0005078</t>
  </si>
  <si>
    <t>YDC-STATEWIDE CASE MANAGEMENT</t>
  </si>
  <si>
    <t>CC0005079</t>
  </si>
  <si>
    <t>YDC-STATEWIDE SECURITY</t>
  </si>
  <si>
    <t>CC0005080</t>
  </si>
  <si>
    <t>YDC-STATEWIDE MEDICAL SERVICES</t>
  </si>
  <si>
    <t>CC0005081</t>
  </si>
  <si>
    <t>YDC-STATEWIDE FAC MAINTENANCE</t>
  </si>
  <si>
    <t>CC0005082</t>
  </si>
  <si>
    <t>YDC-STATEWIDE EDUCATION</t>
  </si>
  <si>
    <t>CC0005083</t>
  </si>
  <si>
    <t>YDC-STATEWIDE FOOD SERVICE</t>
  </si>
  <si>
    <t>CC0005084</t>
  </si>
  <si>
    <t>YDC-STATEWIDE MENTAL HEALTH</t>
  </si>
  <si>
    <t>CC0005085</t>
  </si>
  <si>
    <t>RYDC-STATEWIDE ADMINISTRATION</t>
  </si>
  <si>
    <t>CC0005086</t>
  </si>
  <si>
    <t>RYDC-STATEWIDE CASE MANAGEMENT</t>
  </si>
  <si>
    <t>CC0005087</t>
  </si>
  <si>
    <t>RYDC-STATEWIDE SECURITY</t>
  </si>
  <si>
    <t>CC0005088</t>
  </si>
  <si>
    <t>RYDC-STATEWIDE MEDICAL</t>
  </si>
  <si>
    <t>CC0005089</t>
  </si>
  <si>
    <t>RYDC-STATEWIDE FAC MAINTENANCE</t>
  </si>
  <si>
    <t>CC0005090</t>
  </si>
  <si>
    <t>RYDC-STATEWIDE EDUCATION</t>
  </si>
  <si>
    <t>CC0005091</t>
  </si>
  <si>
    <t>RYDC-STATEWIDE FAC FOOD SERVIC</t>
  </si>
  <si>
    <t>CC0005092</t>
  </si>
  <si>
    <t>RYDC-STATEWIDE MENTAL HEALTH</t>
  </si>
  <si>
    <t>CC0005093</t>
  </si>
  <si>
    <t>ADMIN-OFC FINANCIAL SERVICES</t>
  </si>
  <si>
    <t>CC0005094</t>
  </si>
  <si>
    <t>OFFICE OF TRAINING - CENTRAL O</t>
  </si>
  <si>
    <t>CC0005095</t>
  </si>
  <si>
    <t>CS-COURT SERVICES STATEWIDE</t>
  </si>
  <si>
    <t>CC0005096</t>
  </si>
  <si>
    <t>CS-ASSESSMENT &amp; CLASS S/W</t>
  </si>
  <si>
    <t>CC0005097</t>
  </si>
  <si>
    <t>NSD-C/E ALTERNTIVE NON-SECURE</t>
  </si>
  <si>
    <t>CC0005098</t>
  </si>
  <si>
    <t>NSC-S/W RPS SPEC RESIDENTIAL</t>
  </si>
  <si>
    <t>CC0005099</t>
  </si>
  <si>
    <t>SW REG DIST 8 MSC (MUSCOGEE)</t>
  </si>
  <si>
    <t>CC0005100</t>
  </si>
  <si>
    <t>IRELAND YDC-ADMINISTRATION</t>
  </si>
  <si>
    <t>CC0005101</t>
  </si>
  <si>
    <t>Atlanta YDC - CJCC DRUG REHAB</t>
  </si>
  <si>
    <t>CC0005102</t>
  </si>
  <si>
    <t>RYDC-WAYCROSS ADMINISTRATION</t>
  </si>
  <si>
    <t>CC0005103</t>
  </si>
  <si>
    <t>ADMIN-NON-POST TRNG EXP</t>
  </si>
  <si>
    <t>CC0005104</t>
  </si>
  <si>
    <t>Re-entry Services</t>
  </si>
  <si>
    <t>CC0005105</t>
  </si>
  <si>
    <t>YDC-MILLEDGEVILLE EDUCATION</t>
  </si>
  <si>
    <t>CC0005106</t>
  </si>
  <si>
    <t>DOE Title I-A Bill Ireland</t>
  </si>
  <si>
    <t>CC0005107</t>
  </si>
  <si>
    <t>Augusta YDC Title 1A</t>
  </si>
  <si>
    <t>CC0005108</t>
  </si>
  <si>
    <t>YDC-AUGUSTA EDUCATION</t>
  </si>
  <si>
    <t>CC0005109</t>
  </si>
  <si>
    <t>AUGUSTA YDC-MENTAL HEALTH</t>
  </si>
  <si>
    <t>CC0005110</t>
  </si>
  <si>
    <t>MACON YDC-ADMINISTRATION</t>
  </si>
  <si>
    <t>CC0005111</t>
  </si>
  <si>
    <t>Macon YDC Title 1A</t>
  </si>
  <si>
    <t>CC0005112</t>
  </si>
  <si>
    <t>YDC-MACON EDUCATION</t>
  </si>
  <si>
    <t>CC0005113</t>
  </si>
  <si>
    <t>MACON YDC-DOE TITLE I</t>
  </si>
  <si>
    <t>CC0005114</t>
  </si>
  <si>
    <t>EASTMAN YDC-ADMINISTRATION</t>
  </si>
  <si>
    <t>CC0005115</t>
  </si>
  <si>
    <t>eastman YDC Title 1A</t>
  </si>
  <si>
    <t>CC0005116</t>
  </si>
  <si>
    <t>YDC-EASTMAN EDUCATION</t>
  </si>
  <si>
    <t>CC0005117</t>
  </si>
  <si>
    <t>EASTMAN YDC-FAC FOOD SERVICES</t>
  </si>
  <si>
    <t>CC0005118</t>
  </si>
  <si>
    <t>EASTMAN YDC-MENTAL HEALTH</t>
  </si>
  <si>
    <t>CC0005119</t>
  </si>
  <si>
    <t>MUSCOGEE YDC-CARE &amp; CUSTODY</t>
  </si>
  <si>
    <t>CC0005120</t>
  </si>
  <si>
    <t>Muscogee YDC Title 1A</t>
  </si>
  <si>
    <t>CC0005121</t>
  </si>
  <si>
    <t>YDC-MUSCOGEE EDUCATION</t>
  </si>
  <si>
    <t>CC0005122</t>
  </si>
  <si>
    <t>MUSCOGEE YDC-DOE TITLE I</t>
  </si>
  <si>
    <t>CC0005123</t>
  </si>
  <si>
    <t>ATLANTA YDC-ADMINISTRATION</t>
  </si>
  <si>
    <t>CC0005124</t>
  </si>
  <si>
    <t>Atlanta YDC Title 1A</t>
  </si>
  <si>
    <t>CC0005125</t>
  </si>
  <si>
    <t>YDC-ATLANTA EDUCATION</t>
  </si>
  <si>
    <t>CC0005126</t>
  </si>
  <si>
    <t>ATLANTA YDC-FOOD SERVICE</t>
  </si>
  <si>
    <t>CC0005127</t>
  </si>
  <si>
    <t>Victim, Volunteer YDC</t>
  </si>
  <si>
    <t>CC0005128</t>
  </si>
  <si>
    <t>YDC Statewide - CJCC DRUG REHA</t>
  </si>
  <si>
    <t>CC0005129</t>
  </si>
  <si>
    <t>Title I, Part D 30600</t>
  </si>
  <si>
    <t>CC0005130</t>
  </si>
  <si>
    <t>Title I, Part A</t>
  </si>
  <si>
    <t>CC0005131</t>
  </si>
  <si>
    <t>Title II-A</t>
  </si>
  <si>
    <t>CC0005132</t>
  </si>
  <si>
    <t>CTAE-Voc ED. 1%</t>
  </si>
  <si>
    <t>CC0005133</t>
  </si>
  <si>
    <t>VI-B Flowthru</t>
  </si>
  <si>
    <t>CC0005134</t>
  </si>
  <si>
    <t>RYDC-AUGUSTA ADMINISTRATION</t>
  </si>
  <si>
    <t>CC0005135</t>
  </si>
  <si>
    <t>RYDC-AUGUSTA EDUCATION</t>
  </si>
  <si>
    <t>CC0005136</t>
  </si>
  <si>
    <t>AUGUSTA RYDC TITLE 1 D</t>
  </si>
  <si>
    <t>CC0005137</t>
  </si>
  <si>
    <t>RYDC-AUGUSTA FAC FOOD SERVICES</t>
  </si>
  <si>
    <t>CC0005138</t>
  </si>
  <si>
    <t>RYDC-AUGUSTA MENTAL HEALTH</t>
  </si>
  <si>
    <t>CC0005139</t>
  </si>
  <si>
    <t>Gainesville RYDC Title 1A</t>
  </si>
  <si>
    <t>CC0005140</t>
  </si>
  <si>
    <t>RYDC-GAINESVLE EDUCATION</t>
  </si>
  <si>
    <t>CC0005141</t>
  </si>
  <si>
    <t>RYDC-RICHARDS (ROME) ADMIN</t>
  </si>
  <si>
    <t>CC0005142</t>
  </si>
  <si>
    <t>RYDC-RICHARDS (ROME) EDUCATION</t>
  </si>
  <si>
    <t>CC0005143</t>
  </si>
  <si>
    <t>Waycross RYDC Title 1A</t>
  </si>
  <si>
    <t>CC0005144</t>
  </si>
  <si>
    <t>RYDC-WAYCROSS EDUCATION</t>
  </si>
  <si>
    <t>CC0005145</t>
  </si>
  <si>
    <t>RYDC-WAYCROSS MENTAL HEALTH</t>
  </si>
  <si>
    <t>CC0005146</t>
  </si>
  <si>
    <t>RYDC-MARIETTA ADMINISTRATION</t>
  </si>
  <si>
    <t>CC0005147</t>
  </si>
  <si>
    <t>Marietta RYDC Title 1A</t>
  </si>
  <si>
    <t>CC0005148</t>
  </si>
  <si>
    <t>RYDC-MARIETTA EDUCATION</t>
  </si>
  <si>
    <t>CC0005149</t>
  </si>
  <si>
    <t>MARIETTA RYDC TITLE 1D</t>
  </si>
  <si>
    <t>CC0005150</t>
  </si>
  <si>
    <t>RYDC-MARIETTA MENTAL HEALTH</t>
  </si>
  <si>
    <t>CC0005151</t>
  </si>
  <si>
    <t>RYDC-MACON ADMINISTRATION</t>
  </si>
  <si>
    <t>CC0005152</t>
  </si>
  <si>
    <t>RYDC-MACON CASE MANAGEMENT</t>
  </si>
  <si>
    <t>CC0005153</t>
  </si>
  <si>
    <t>Macon RYDC Title 1A</t>
  </si>
  <si>
    <t>CC0005154</t>
  </si>
  <si>
    <t>RYDC-MACON EDUCATION</t>
  </si>
  <si>
    <t>CC0005155</t>
  </si>
  <si>
    <t>RYDC-MACON MENTAL HEALTH</t>
  </si>
  <si>
    <t>CC0005156</t>
  </si>
  <si>
    <t>Cohn RYDC Title 1A</t>
  </si>
  <si>
    <t>CC0005157</t>
  </si>
  <si>
    <t>RYDC-COHN (COLUMBUS) EDUCATION</t>
  </si>
  <si>
    <t>CC0005158</t>
  </si>
  <si>
    <t>RYDC-COHN (COLUMBUS) MEN HLTH</t>
  </si>
  <si>
    <t>CC0005159</t>
  </si>
  <si>
    <t>RYDC-SHAW (DALTON) ADMIN</t>
  </si>
  <si>
    <t>CC0005160</t>
  </si>
  <si>
    <t>Shaw RYDC Title 1A</t>
  </si>
  <si>
    <t>CC0005161</t>
  </si>
  <si>
    <t>RYDC-SHAW (DALTON) EDUCATION</t>
  </si>
  <si>
    <t>CC0005162</t>
  </si>
  <si>
    <t>RYDC-GLAZE (CLAYTON) ADMIN</t>
  </si>
  <si>
    <t>CC0005163</t>
  </si>
  <si>
    <t>RYDC-GLAZE (CLAYTON) EDUCATION</t>
  </si>
  <si>
    <t>CC0005164</t>
  </si>
  <si>
    <t>RYDC-SAVANNAH ADMINISTRATION</t>
  </si>
  <si>
    <t>CC0005165</t>
  </si>
  <si>
    <t>RYDC-SAVANNAH SECURITY</t>
  </si>
  <si>
    <t>CC0005166</t>
  </si>
  <si>
    <t>Savannah RYDC Title 1A</t>
  </si>
  <si>
    <t>CC0005167</t>
  </si>
  <si>
    <t>RYDC-SAVANNAH EDUCATION</t>
  </si>
  <si>
    <t>CC0005168</t>
  </si>
  <si>
    <t>RYDC-DEKALB ADMINISTRATION</t>
  </si>
  <si>
    <t>CC0005169</t>
  </si>
  <si>
    <t>Dekalb RYDC Title 1A</t>
  </si>
  <si>
    <t>CC0005170</t>
  </si>
  <si>
    <t>RYDC-DEKALB EDUCATION</t>
  </si>
  <si>
    <t>CC0005171</t>
  </si>
  <si>
    <t>Loftiiss RYDC Title 1A</t>
  </si>
  <si>
    <t>CC0005172</t>
  </si>
  <si>
    <t>RYDC-LOFTISS EDUCATION</t>
  </si>
  <si>
    <t>CC0005173</t>
  </si>
  <si>
    <t>LOFTIISS RYDC TITLE 1D</t>
  </si>
  <si>
    <t>CC0005174</t>
  </si>
  <si>
    <t>RYDC-LOFTISS MENTAL HEALTH</t>
  </si>
  <si>
    <t>CC0005175</t>
  </si>
  <si>
    <t>Claxton RYDC Title 1A</t>
  </si>
  <si>
    <t>CC0005176</t>
  </si>
  <si>
    <t>RYDC-CLAXTON EDUCATION</t>
  </si>
  <si>
    <t>CC0005177</t>
  </si>
  <si>
    <t>Metro RYDC Title 1A</t>
  </si>
  <si>
    <t>CC0005178</t>
  </si>
  <si>
    <t>RYDC-METRO EDUCATION</t>
  </si>
  <si>
    <t>CC0005179</t>
  </si>
  <si>
    <t>RYDC-METRO TITLE VIB FLOWTHRU</t>
  </si>
  <si>
    <t>CC0005180</t>
  </si>
  <si>
    <t>Rockdale RYDC Title 1A</t>
  </si>
  <si>
    <t>CC0005181</t>
  </si>
  <si>
    <t>RYDC-ROCKDALE EDUCATION</t>
  </si>
  <si>
    <t>CC0005182</t>
  </si>
  <si>
    <t>RYDC-ROCKDALE MENTAL HEALTH</t>
  </si>
  <si>
    <t>CC0005183</t>
  </si>
  <si>
    <t>RYDC-CRISP</t>
  </si>
  <si>
    <t>CC0005184</t>
  </si>
  <si>
    <t>RYDC-CRISP EDUCATION</t>
  </si>
  <si>
    <t>CC0005185</t>
  </si>
  <si>
    <t>Administration-Terrell</t>
  </si>
  <si>
    <t>CC0005186</t>
  </si>
  <si>
    <t>Title I-A - Terrell</t>
  </si>
  <si>
    <t>CC0005187</t>
  </si>
  <si>
    <t>RYDC-TERRELL EDUCATION</t>
  </si>
  <si>
    <t>CC0005188</t>
  </si>
  <si>
    <t>RYDC Wilkes Title 1-A</t>
  </si>
  <si>
    <t>CC0005189</t>
  </si>
  <si>
    <t>RYDC WILKES EDUCATION</t>
  </si>
  <si>
    <t>CC0005190</t>
  </si>
  <si>
    <t>WILKES RYDC TITLE 1D</t>
  </si>
  <si>
    <t>CC0005191</t>
  </si>
  <si>
    <t>Cadwell Education Title 1A</t>
  </si>
  <si>
    <t>CC0005192</t>
  </si>
  <si>
    <t>RYDC-CADWELL EDUCATION</t>
  </si>
  <si>
    <t>CC0005193</t>
  </si>
  <si>
    <t>CADWELL RYDC TITLE 1D</t>
  </si>
  <si>
    <t>CC0005194</t>
  </si>
  <si>
    <t>Office - Grants &amp; Building Svc</t>
  </si>
  <si>
    <t>CC0005195</t>
  </si>
  <si>
    <t>Office of Property Management</t>
  </si>
  <si>
    <t>CC0005196</t>
  </si>
  <si>
    <t>CS-TRANSITIONAL SERVICES</t>
  </si>
  <si>
    <t>CC0005197</t>
  </si>
  <si>
    <t>Ed Transition Center - Chatham</t>
  </si>
  <si>
    <t>CC0005198</t>
  </si>
  <si>
    <t>Community Education - Statewid</t>
  </si>
  <si>
    <t>CC0005199</t>
  </si>
  <si>
    <t>Ed Transition Center- Richmond</t>
  </si>
  <si>
    <t>CC0005200</t>
  </si>
  <si>
    <t>Ed Transition Center- Muscogee</t>
  </si>
  <si>
    <t>CC0005201</t>
  </si>
  <si>
    <t>Ed Transition Center - Bibb</t>
  </si>
  <si>
    <t>CC0005202</t>
  </si>
  <si>
    <t>NE REG DIST 5 COURT SER OFC</t>
  </si>
  <si>
    <t>CC0005203</t>
  </si>
  <si>
    <t>NE REG DIST 7 COURT SER OFC</t>
  </si>
  <si>
    <t>CC0005204</t>
  </si>
  <si>
    <t>NW REG DIST 1 COURT SER OFC</t>
  </si>
  <si>
    <t>CC0005205</t>
  </si>
  <si>
    <t>NW REG DIST 3 COURT SER OFC</t>
  </si>
  <si>
    <t>CC0005206</t>
  </si>
  <si>
    <t>NW REG DIST 4 COURT SER OFC</t>
  </si>
  <si>
    <t>CC0005207</t>
  </si>
  <si>
    <t>NW REG NSC RPS SPEC RESIDENTIA</t>
  </si>
  <si>
    <t>CC0005208</t>
  </si>
  <si>
    <t>SE REG DIST 9 COURT SER OFC</t>
  </si>
  <si>
    <t>CC0005209</t>
  </si>
  <si>
    <t>SE REG DIST 11 COURT SER OFC</t>
  </si>
  <si>
    <t>CC0005210</t>
  </si>
  <si>
    <t>SW REG DIST 6 COURT SER OFC</t>
  </si>
  <si>
    <t>CC0005211</t>
  </si>
  <si>
    <t>SW REG DIST 8 COURT SER OFC</t>
  </si>
  <si>
    <t>CC0005212</t>
  </si>
  <si>
    <t>SW REG DIST 10 COURT SER OFC</t>
  </si>
  <si>
    <t>CC0005213</t>
  </si>
  <si>
    <t>AUGUSTA YDC-FAC FOOD SERVICES</t>
  </si>
  <si>
    <t>CC0005214</t>
  </si>
  <si>
    <t>CC0005215</t>
  </si>
  <si>
    <t>LT. Trainers</t>
  </si>
  <si>
    <t>CC0005216</t>
  </si>
  <si>
    <t>ADMIN-COMMISSIONER'S OFFICE</t>
  </si>
  <si>
    <t>CC0005217</t>
  </si>
  <si>
    <t>ADMIN-OFC INVESTIGATIONS</t>
  </si>
  <si>
    <t>CC0005218</t>
  </si>
  <si>
    <t>Community Post Training</t>
  </si>
  <si>
    <t>CC0005219</t>
  </si>
  <si>
    <t>Federal Revenue Maximization</t>
  </si>
  <si>
    <t>CC0005220</t>
  </si>
  <si>
    <t>Federal Rev Max - Title IV-E</t>
  </si>
  <si>
    <t>CC0005221</t>
  </si>
  <si>
    <t>MACON YDC-FAC FOOD SERVICES</t>
  </si>
  <si>
    <t>CC0005222</t>
  </si>
  <si>
    <t>MUSCOGEE YDC-FAC FOOD SERVICE</t>
  </si>
  <si>
    <t>CC0005223</t>
  </si>
  <si>
    <t>RYDC-GAINESVILLE FAC FOOD SER</t>
  </si>
  <si>
    <t>CC0005224</t>
  </si>
  <si>
    <t>RYDC-MACON FAC FOOD SERVICES</t>
  </si>
  <si>
    <t>CC0005225</t>
  </si>
  <si>
    <t>RYDC-COHN (COLUMBUS) FOOD SVC</t>
  </si>
  <si>
    <t>CC0005226</t>
  </si>
  <si>
    <t>RYDC-GLAZE (CLAYTON) FOOD SVC</t>
  </si>
  <si>
    <t>CC0005227</t>
  </si>
  <si>
    <t>RYDC-DEKALB FAC FOOD SERVICES</t>
  </si>
  <si>
    <t>CC0005228</t>
  </si>
  <si>
    <t>RYDC-LOFTISS FAC FOOD SERVICES</t>
  </si>
  <si>
    <t>CC0005229</t>
  </si>
  <si>
    <t>RYDC-METRO FAC FOOD SERVICES</t>
  </si>
  <si>
    <t>CC0005230</t>
  </si>
  <si>
    <t>RYDC-ROCKDALE FOOD SERVICE</t>
  </si>
  <si>
    <t>CC0005231</t>
  </si>
  <si>
    <t>Food Service - Crisp</t>
  </si>
  <si>
    <t>CC0005232</t>
  </si>
  <si>
    <t>Food Service - Terrell</t>
  </si>
  <si>
    <t>CC0005233</t>
  </si>
  <si>
    <t>RYDC Wilkes Food Services</t>
  </si>
  <si>
    <t>CC0005234</t>
  </si>
  <si>
    <t>Cad Food Services</t>
  </si>
  <si>
    <t>CC0005235</t>
  </si>
  <si>
    <t>IRELAND YDC-SECURITY</t>
  </si>
  <si>
    <t>CC0005236</t>
  </si>
  <si>
    <t>MACON YDC-SECURITY</t>
  </si>
  <si>
    <t>CC0005237</t>
  </si>
  <si>
    <t>MUSCOGEE YDC-SECURITY</t>
  </si>
  <si>
    <t>CC0005238</t>
  </si>
  <si>
    <t>RYDC-GAINESVILLE ADMINISTRATIO</t>
  </si>
  <si>
    <t>CC0005239</t>
  </si>
  <si>
    <t>RYDC-COHN (COLUMBUS) ADMIN</t>
  </si>
  <si>
    <t>CC0005240</t>
  </si>
  <si>
    <t>RYDC-METRO SECURITY</t>
  </si>
  <si>
    <t>CC0005241</t>
  </si>
  <si>
    <t>RYDC-ROCKDALE ADMINISTRATION</t>
  </si>
  <si>
    <t>CC0005242</t>
  </si>
  <si>
    <t>Security - Terrell</t>
  </si>
  <si>
    <t>CC0005243</t>
  </si>
  <si>
    <t>IRELAND YDC-DENTAL SERVICES</t>
  </si>
  <si>
    <t>CC0005244</t>
  </si>
  <si>
    <t>AUGUSTA YDC-ADMINISTRATION</t>
  </si>
  <si>
    <t>CC0005245</t>
  </si>
  <si>
    <t>MUSCOGEE YDC-ADMINISTRATION</t>
  </si>
  <si>
    <t>CC0005246</t>
  </si>
  <si>
    <t>RYDC-LOFTISS ADMINISTRATION</t>
  </si>
  <si>
    <t>CC0005247</t>
  </si>
  <si>
    <t>RYDC-CLAXTON ADMINISTRATION</t>
  </si>
  <si>
    <t>CC0005248</t>
  </si>
  <si>
    <t>RYDC-METRO ADMINISTRATION</t>
  </si>
  <si>
    <t>CC0005249</t>
  </si>
  <si>
    <t>RYDC Wilkes Administration</t>
  </si>
  <si>
    <t>CC0005250</t>
  </si>
  <si>
    <t>Cadwell Administration</t>
  </si>
  <si>
    <t>CC0005251</t>
  </si>
  <si>
    <t>Mental Health - Crisp</t>
  </si>
  <si>
    <t>CC0005252</t>
  </si>
  <si>
    <t>ADMIN-OFC TECHNOLOGY &amp; INFO</t>
  </si>
  <si>
    <t>CC0005253</t>
  </si>
  <si>
    <t>ADMIN-OFC, CRIMINAL HISTORY</t>
  </si>
  <si>
    <t>CC0005254</t>
  </si>
  <si>
    <t>CS-PAULDING CSEC</t>
  </si>
  <si>
    <t>CC0005255</t>
  </si>
  <si>
    <t>CS-GWINNETT CSEC</t>
  </si>
  <si>
    <t>CC0005256</t>
  </si>
  <si>
    <t>YDC - SPECIAL OPERATIONS</t>
  </si>
  <si>
    <t>CC0005257</t>
  </si>
  <si>
    <t>NE REG DIST 2 COURT SER OFC</t>
  </si>
  <si>
    <t>CC0005258</t>
  </si>
  <si>
    <t>IRELAND YDC-FAC MAINTENANCE</t>
  </si>
  <si>
    <t>CC0005259</t>
  </si>
  <si>
    <t>AUGUSTA YDC-FAC MAINTENANCE</t>
  </si>
  <si>
    <t>CC0005260</t>
  </si>
  <si>
    <t>MACON YDC-FAC MAINTENANCE</t>
  </si>
  <si>
    <t>CC0005261</t>
  </si>
  <si>
    <t>EASTMAN YDC-FAC MAITENANCE</t>
  </si>
  <si>
    <t>CC0005262</t>
  </si>
  <si>
    <t>MUSCOGEE YDC-FAC MAINTENANCE</t>
  </si>
  <si>
    <t>CC0005263</t>
  </si>
  <si>
    <t>ATLANTA YDC-FAC MAINTENANCE</t>
  </si>
  <si>
    <t>CC0005264</t>
  </si>
  <si>
    <t>Office of Transportation</t>
  </si>
  <si>
    <t>CC0005265</t>
  </si>
  <si>
    <t>YDC Emergency Mangement</t>
  </si>
  <si>
    <t>CC0005266</t>
  </si>
  <si>
    <t>YDC-STATEWIDE SRO</t>
  </si>
  <si>
    <t>CC0005267</t>
  </si>
  <si>
    <t>Secure Facilties-South</t>
  </si>
  <si>
    <t>CC0005268</t>
  </si>
  <si>
    <t>RYDC-ALBANY FAC MAINTENANCE</t>
  </si>
  <si>
    <t>CC0005269</t>
  </si>
  <si>
    <t>RYDC-AUGUSTA FAC MAINTENANCE</t>
  </si>
  <si>
    <t>CC0005270</t>
  </si>
  <si>
    <t>RYDC-GAINESVLE FAC MAINTENANCE</t>
  </si>
  <si>
    <t>CC0005271</t>
  </si>
  <si>
    <t>RYDC-RICHARDS (ROME) FAC MAINT</t>
  </si>
  <si>
    <t>CC0005272</t>
  </si>
  <si>
    <t>RYDC-WAYCROSS FAC MAINTENANCE</t>
  </si>
  <si>
    <t>CC0005273</t>
  </si>
  <si>
    <t>RYDC-MARIETTA FAC MAINTENANCE</t>
  </si>
  <si>
    <t>CC0005274</t>
  </si>
  <si>
    <t>RYDC-MACON FAC MAINTENANCE</t>
  </si>
  <si>
    <t>CC0005275</t>
  </si>
  <si>
    <t>RYDC-COHN (COLUMBUS) FAC MAINT</t>
  </si>
  <si>
    <t>CC0005276</t>
  </si>
  <si>
    <t>RYDC-SHAW (DALTON) FAC MAINT</t>
  </si>
  <si>
    <t>CC0005277</t>
  </si>
  <si>
    <t>RYDC-GLAZE (CLAYTON) FAC MAINT</t>
  </si>
  <si>
    <t>CC0005278</t>
  </si>
  <si>
    <t>RYDC-EASTMAN FAC MAINTENANCE</t>
  </si>
  <si>
    <t>CC0005279</t>
  </si>
  <si>
    <t>RYDC-SAVANNAH FAC MAINTENANCE</t>
  </si>
  <si>
    <t>CC0005280</t>
  </si>
  <si>
    <t>RYDC-DEKALB FAC MAINTENANCE</t>
  </si>
  <si>
    <t>CC0005281</t>
  </si>
  <si>
    <t>RYDC-LOFTISS FAC MAINTENANCE</t>
  </si>
  <si>
    <t>CC0005282</t>
  </si>
  <si>
    <t>RYDC-CLAXTON FAC MAINTENANCE</t>
  </si>
  <si>
    <t>CC0005283</t>
  </si>
  <si>
    <t>RYDC-METRO FAC MAINTENANCE</t>
  </si>
  <si>
    <t>CC0005285</t>
  </si>
  <si>
    <t>RYDC-ROCKDALE FAC MAINTENANCE</t>
  </si>
  <si>
    <t>CC0005286</t>
  </si>
  <si>
    <t>Facility Maintenance - Crisp</t>
  </si>
  <si>
    <t>CC0005287</t>
  </si>
  <si>
    <t>Facility Maintenance - Terrell</t>
  </si>
  <si>
    <t>CC0005288</t>
  </si>
  <si>
    <t>RYDC Wilkes Fac Maintenance</t>
  </si>
  <si>
    <t>CC0005289</t>
  </si>
  <si>
    <t>Cadwell Facility Maintenance</t>
  </si>
  <si>
    <t>CC0005290</t>
  </si>
  <si>
    <t>ADMIN-OFC OF ENGINEERING</t>
  </si>
  <si>
    <t>CC0005291</t>
  </si>
  <si>
    <t>NW REG NSC INST FOSTER CARE RP</t>
  </si>
  <si>
    <t>CC0005292</t>
  </si>
  <si>
    <t>MACON YDC-CARE &amp; CUSTODY</t>
  </si>
  <si>
    <t>CC0005293</t>
  </si>
  <si>
    <t>IRELAND YDC-CASE MANAGEMENT</t>
  </si>
  <si>
    <t>CC0005294</t>
  </si>
  <si>
    <t>YDC-IRELAND SECURITY-SERT</t>
  </si>
  <si>
    <t>CC0005295</t>
  </si>
  <si>
    <t>IRELAND YDC-FAC FOOD SERVICE</t>
  </si>
  <si>
    <t>CC0005296</t>
  </si>
  <si>
    <t>YDC-MILLEDGEVILLE SRO</t>
  </si>
  <si>
    <t>CC0005297</t>
  </si>
  <si>
    <t>IRELAND YDC- MENTAL HEALTH</t>
  </si>
  <si>
    <t>CC0005298</t>
  </si>
  <si>
    <t>AUGUSTA YDC-CARE &amp; CUSTODY</t>
  </si>
  <si>
    <t>CC0005299</t>
  </si>
  <si>
    <t>AUGUSTA YDC-CASE MANAGEMENT</t>
  </si>
  <si>
    <t>CC0005300</t>
  </si>
  <si>
    <t>AUGUSTA YDC-SECURITY</t>
  </si>
  <si>
    <t>CC0005301</t>
  </si>
  <si>
    <t>YDC-AUGUSTA SECURITY-SERT</t>
  </si>
  <si>
    <t>CC0005302</t>
  </si>
  <si>
    <t>YDC-AUGUSTA SRO</t>
  </si>
  <si>
    <t>CC0005303</t>
  </si>
  <si>
    <t>MACON YDC-CASE MANAGEMENT</t>
  </si>
  <si>
    <t>CC0005304</t>
  </si>
  <si>
    <t>MACON YDC-MENTAL HEALTH</t>
  </si>
  <si>
    <t>CC0005305</t>
  </si>
  <si>
    <t>EASTMAN YDC-CARE &amp; CUSTODY</t>
  </si>
  <si>
    <t>CC0005306</t>
  </si>
  <si>
    <t>EASTMAN YDC-CASE MANAGEMENT</t>
  </si>
  <si>
    <t>CC0005307</t>
  </si>
  <si>
    <t>EASTMAN YDC-SECURITY</t>
  </si>
  <si>
    <t>CC0005308</t>
  </si>
  <si>
    <t>YDC-EASTMAN SECURITY-SERT</t>
  </si>
  <si>
    <t>CC0005309</t>
  </si>
  <si>
    <t>YDC-EASTMAN SRO</t>
  </si>
  <si>
    <t>CC0005310</t>
  </si>
  <si>
    <t>MUSCOGEE YDC-CASE MANAGEMENT</t>
  </si>
  <si>
    <t>CC0005311</t>
  </si>
  <si>
    <t>YDC-MUSCOGEE SRO</t>
  </si>
  <si>
    <t>CC0005312</t>
  </si>
  <si>
    <t>MUSCOGEE YDC- MENTAL HEALTH</t>
  </si>
  <si>
    <t>CC0005313</t>
  </si>
  <si>
    <t>ATLANTA YDC-CARE &amp; CUSTODY</t>
  </si>
  <si>
    <t>CC0005314</t>
  </si>
  <si>
    <t>ATLANTA YDC-CASE MANAGEMENT</t>
  </si>
  <si>
    <t>CC0005315</t>
  </si>
  <si>
    <t>ATLANTA YDC-SECURITY</t>
  </si>
  <si>
    <t>CC0005316</t>
  </si>
  <si>
    <t>YDC-ATLANTA SECURITY-SERT</t>
  </si>
  <si>
    <t>CC0005317</t>
  </si>
  <si>
    <t>YDC-ATLANTA SRO</t>
  </si>
  <si>
    <t>CC0005318</t>
  </si>
  <si>
    <t>ATLANTA YDC-MENTAL HEALTH</t>
  </si>
  <si>
    <t>CC0005319</t>
  </si>
  <si>
    <t>Office of Ombudsman</t>
  </si>
  <si>
    <t>CC0005320</t>
  </si>
  <si>
    <t>Facilities S/W Warehousing</t>
  </si>
  <si>
    <t>CC0005321</t>
  </si>
  <si>
    <t>YDC SWD-Supp &amp; Transition Svc</t>
  </si>
  <si>
    <t>CC0005322</t>
  </si>
  <si>
    <t>YDC Chaplaincy Services</t>
  </si>
  <si>
    <t>CC0005323</t>
  </si>
  <si>
    <t>OFC CONT IMPROVEMENT</t>
  </si>
  <si>
    <t>CC0005324</t>
  </si>
  <si>
    <t>YDC Admin-OFC Human Resources</t>
  </si>
  <si>
    <t>CC0005325</t>
  </si>
  <si>
    <t>LT Trainers (YDC)</t>
  </si>
  <si>
    <t>CC0005326</t>
  </si>
  <si>
    <t>YDC - Information Analysis</t>
  </si>
  <si>
    <t>CC0005327</t>
  </si>
  <si>
    <t>RYDC-AUGUSTA CARE &amp; CUSTODY</t>
  </si>
  <si>
    <t>CC0005328</t>
  </si>
  <si>
    <t>RYDC-AUGUSTA CASE MANAGEMENT</t>
  </si>
  <si>
    <t>CC0005329</t>
  </si>
  <si>
    <t>RYDC-AUGUSTA SECURITY</t>
  </si>
  <si>
    <t>CC0005330</t>
  </si>
  <si>
    <t>RYDC-AUGUSTA SRO</t>
  </si>
  <si>
    <t>CC0005331</t>
  </si>
  <si>
    <t>RYDC-GAINESVLE CASE MANAGEMENT</t>
  </si>
  <si>
    <t>CC0005332</t>
  </si>
  <si>
    <t>RYDC-GAINESVILLE SECURITY</t>
  </si>
  <si>
    <t>CC0005333</t>
  </si>
  <si>
    <t>RYDC-GAINESVLE SRO</t>
  </si>
  <si>
    <t>CC0005334</t>
  </si>
  <si>
    <t>RYDC-GAINESVILLE MENTAL HEALTH</t>
  </si>
  <si>
    <t>CC0005335</t>
  </si>
  <si>
    <t>RYDC-RICHARDS (ROME) CARE&amp;CUST</t>
  </si>
  <si>
    <t>CC0005336</t>
  </si>
  <si>
    <t>RYDC-RICHARDS (ROME) CASE MGMT</t>
  </si>
  <si>
    <t>CC0005337</t>
  </si>
  <si>
    <t>RYDC-RICHARDS (ROME) SECURITY</t>
  </si>
  <si>
    <t>CC0005338</t>
  </si>
  <si>
    <t>RYDC-RICHARDS (ROME) FOOD SVC</t>
  </si>
  <si>
    <t>CC0005339</t>
  </si>
  <si>
    <t>RYDC-RICHARDS (ROME) SRO</t>
  </si>
  <si>
    <t>CC0005340</t>
  </si>
  <si>
    <t>RYDC-RICHARDS (ROME) MEN HLTH</t>
  </si>
  <si>
    <t>CC0005341</t>
  </si>
  <si>
    <t>RYDC-WAYCROSS CARE &amp; CUSTODY</t>
  </si>
  <si>
    <t>CC0005342</t>
  </si>
  <si>
    <t>RYDC-WAYCROSS CASE MANAGEMENT</t>
  </si>
  <si>
    <t>CC0005343</t>
  </si>
  <si>
    <t>RYDC-WAYCROSS SECURITY</t>
  </si>
  <si>
    <t>CC0005344</t>
  </si>
  <si>
    <t>RYDC-WAYCROSS FAC FOOD SER</t>
  </si>
  <si>
    <t>CC0005345</t>
  </si>
  <si>
    <t>RYDC-WAYCROSS SRO</t>
  </si>
  <si>
    <t>CC0005346</t>
  </si>
  <si>
    <t>RYDC-MARIETTA CARE &amp; CUSTODY</t>
  </si>
  <si>
    <t>CC0005347</t>
  </si>
  <si>
    <t>RYDC-MARIETTA CASE MANAGEMENT</t>
  </si>
  <si>
    <t>CC0005348</t>
  </si>
  <si>
    <t>RYDC-MARIETTA SECURITY</t>
  </si>
  <si>
    <t>CC0005349</t>
  </si>
  <si>
    <t>RYDC-MARIETTA FAC FOOD SERVICE</t>
  </si>
  <si>
    <t>CC0005350</t>
  </si>
  <si>
    <t>RYDC-MARIETTA SRO</t>
  </si>
  <si>
    <t>CC0005351</t>
  </si>
  <si>
    <t>RYDC-MACON CARE &amp; CUSTODY</t>
  </si>
  <si>
    <t>CC0005352</t>
  </si>
  <si>
    <t>RYDC-MACON SECURITY</t>
  </si>
  <si>
    <t>CC0005353</t>
  </si>
  <si>
    <t>RYDC-MACON SRO</t>
  </si>
  <si>
    <t>CC0005354</t>
  </si>
  <si>
    <t>RYDC-COHN (COLUMBUS) CARE&amp;CUST</t>
  </si>
  <si>
    <t>CC0005355</t>
  </si>
  <si>
    <t>RYDC-COHN (COLUMBUS) CASE MGMT</t>
  </si>
  <si>
    <t>CC0005356</t>
  </si>
  <si>
    <t>RYDC-COHN (COLUMBUS) SECURITY</t>
  </si>
  <si>
    <t>CC0005357</t>
  </si>
  <si>
    <t>RYDC-COHN (COLUMBUS) SRO</t>
  </si>
  <si>
    <t>CC0005358</t>
  </si>
  <si>
    <t>RYDC-SHAW (DALTON) CASE MGMT</t>
  </si>
  <si>
    <t>CC0005359</t>
  </si>
  <si>
    <t>RYDC-SHAW (DALTON) SECURITY</t>
  </si>
  <si>
    <t>CC0005360</t>
  </si>
  <si>
    <t>RYDC-SHAW (DALTON) FOOD SVC</t>
  </si>
  <si>
    <t>CC0005361</t>
  </si>
  <si>
    <t>RYDC-SHAW (DALTON) SRO</t>
  </si>
  <si>
    <t>CC0005362</t>
  </si>
  <si>
    <t>RYDC-SHAW (DALTON) MEN HLTH</t>
  </si>
  <si>
    <t>CC0005363</t>
  </si>
  <si>
    <t>RYDC-GLAZE (CLAYTON) CARE&amp;CUST</t>
  </si>
  <si>
    <t>CC0005364</t>
  </si>
  <si>
    <t>RYDC-GLAZE (CLAYTON) CASE MGMT</t>
  </si>
  <si>
    <t>CC0005365</t>
  </si>
  <si>
    <t>RYDC-GLAZE (CLAYTON) SECURITY</t>
  </si>
  <si>
    <t>CC0005366</t>
  </si>
  <si>
    <t>RYDC-GLAZE (CLAYTON) SRO</t>
  </si>
  <si>
    <t>CC0005367</t>
  </si>
  <si>
    <t>RYDC-GLAZE (CLAYTON) MEN HLTH</t>
  </si>
  <si>
    <t>CC0005368</t>
  </si>
  <si>
    <t>Victim, Volunteer RYDC</t>
  </si>
  <si>
    <t>CC0005369</t>
  </si>
  <si>
    <t>RYDC - SPECIAL OPERATIONS</t>
  </si>
  <si>
    <t>CC0005370</t>
  </si>
  <si>
    <t>Chaplaincy Service(RYDC)</t>
  </si>
  <si>
    <t>CC0005371</t>
  </si>
  <si>
    <t>RYDC Admin-OFC Human Resources</t>
  </si>
  <si>
    <t>CC0005372</t>
  </si>
  <si>
    <t>RYDC-SAVANNAH CASE MANAGEMENT</t>
  </si>
  <si>
    <t>CC0005373</t>
  </si>
  <si>
    <t>RYDC-SAVANNAH SECURITY-SERT</t>
  </si>
  <si>
    <t>CC0005374</t>
  </si>
  <si>
    <t>RYDC-SAVANNAH FAC FOOD SERVICE</t>
  </si>
  <si>
    <t>CC0005375</t>
  </si>
  <si>
    <t>RYDC-SAVANNAH SRO</t>
  </si>
  <si>
    <t>CC0005376</t>
  </si>
  <si>
    <t>RYDC-SAVANNAH MENTAL HEALTH</t>
  </si>
  <si>
    <t>CC0005377</t>
  </si>
  <si>
    <t>RYDC-DEKALB CARE &amp; CUSTODY</t>
  </si>
  <si>
    <t>CC0005378</t>
  </si>
  <si>
    <t>RYDC-DEKALB CASE MANAGEMENT</t>
  </si>
  <si>
    <t>CC0005379</t>
  </si>
  <si>
    <t>RYDC-DEKALB SECURITY</t>
  </si>
  <si>
    <t>CC0005380</t>
  </si>
  <si>
    <t>RYDC-DEKALB SECURITY-SERT</t>
  </si>
  <si>
    <t>CC0005381</t>
  </si>
  <si>
    <t>RYDC-DEKALB SRO</t>
  </si>
  <si>
    <t>CC0005382</t>
  </si>
  <si>
    <t>RYDC-DEKALB MENTAL HEALTH</t>
  </si>
  <si>
    <t>CC0005383</t>
  </si>
  <si>
    <t>RYDC-LOFTISS CASE MANAGEMENT</t>
  </si>
  <si>
    <t>CC0005384</t>
  </si>
  <si>
    <t>RYDC-LOFTISS SECURITY</t>
  </si>
  <si>
    <t>CC0005385</t>
  </si>
  <si>
    <t>RYDC-LOFTISS SRO</t>
  </si>
  <si>
    <t>CC0005386</t>
  </si>
  <si>
    <t>RYDC-CLAXTON CASE MANAGEMENT</t>
  </si>
  <si>
    <t>CC0005387</t>
  </si>
  <si>
    <t>RYDC-CLAXTON SECURITY</t>
  </si>
  <si>
    <t>CC0005388</t>
  </si>
  <si>
    <t>RYDC-CLAXTON FAC FOOD SERVICES</t>
  </si>
  <si>
    <t>CC0005389</t>
  </si>
  <si>
    <t>RYDC-CLAXTON SRO</t>
  </si>
  <si>
    <t>CC0005390</t>
  </si>
  <si>
    <t>RYDC-CLAXTON MENTAL HEALTH</t>
  </si>
  <si>
    <t>CC0005391</t>
  </si>
  <si>
    <t>RYDC-METRO CARE &amp; CUSTODY</t>
  </si>
  <si>
    <t>CC0005392</t>
  </si>
  <si>
    <t>RYDC-METRO CASE MANAGEMENT</t>
  </si>
  <si>
    <t>CC0005393</t>
  </si>
  <si>
    <t>RYDC-METRO SECURITY-SERT</t>
  </si>
  <si>
    <t>CC0005394</t>
  </si>
  <si>
    <t>RYDC-METRO SRO</t>
  </si>
  <si>
    <t>CC0005395</t>
  </si>
  <si>
    <t>RYDC-METRO MENTAL HEALTH</t>
  </si>
  <si>
    <t>CC0005396</t>
  </si>
  <si>
    <t>RYDC-ROCKDALE CARE&amp;CUSTODY</t>
  </si>
  <si>
    <t>CC0005397</t>
  </si>
  <si>
    <t>RYDC-ROCKDALE CASE MGMT</t>
  </si>
  <si>
    <t>CC0005398</t>
  </si>
  <si>
    <t>RYDC-ROCKDALE SECURITY</t>
  </si>
  <si>
    <t>CC0005399</t>
  </si>
  <si>
    <t>RYDC-ROCKDALE SRO</t>
  </si>
  <si>
    <t>CC0005400</t>
  </si>
  <si>
    <t>Care &amp; Custody - Crisp</t>
  </si>
  <si>
    <t>CC0005401</t>
  </si>
  <si>
    <t>Case Management - Crisp</t>
  </si>
  <si>
    <t>CC0005402</t>
  </si>
  <si>
    <t>Security - Crisp</t>
  </si>
  <si>
    <t>CC0005403</t>
  </si>
  <si>
    <t>RYDC-CRISP SRO</t>
  </si>
  <si>
    <t>CC0005404</t>
  </si>
  <si>
    <t>Case Management - Terrell</t>
  </si>
  <si>
    <t>CC0005405</t>
  </si>
  <si>
    <t>RYDC-TERRELL SRO</t>
  </si>
  <si>
    <t>CC0005406</t>
  </si>
  <si>
    <t>Mental Health - Terrell</t>
  </si>
  <si>
    <t>CC0005407</t>
  </si>
  <si>
    <t>RYDC Wilkes Care &amp; Custody</t>
  </si>
  <si>
    <t>CC0005408</t>
  </si>
  <si>
    <t>RYDC Wilkes Case Management</t>
  </si>
  <si>
    <t>CC0005409</t>
  </si>
  <si>
    <t>RYDC Wilkes Security</t>
  </si>
  <si>
    <t>CC0005410</t>
  </si>
  <si>
    <t>RYDC WILKES SRO</t>
  </si>
  <si>
    <t>CC0005411</t>
  </si>
  <si>
    <t>RYDC Wilkes Mental Health</t>
  </si>
  <si>
    <t>CC0005412</t>
  </si>
  <si>
    <t>Cadwell Case Management</t>
  </si>
  <si>
    <t>CC0005413</t>
  </si>
  <si>
    <t>Cadwell Security Management</t>
  </si>
  <si>
    <t>CC0005414</t>
  </si>
  <si>
    <t>RYDC-CADWELL SRO</t>
  </si>
  <si>
    <t>CC0005415</t>
  </si>
  <si>
    <t>Cadwell Mental Health</t>
  </si>
  <si>
    <t>CC0005416</t>
  </si>
  <si>
    <t>ADMIN-OFC PUBLIC INFORMATION</t>
  </si>
  <si>
    <t>CC0005417</t>
  </si>
  <si>
    <t>ADMIN-OFC LEGAL SERVICES</t>
  </si>
  <si>
    <t>CC0005418</t>
  </si>
  <si>
    <t>ADMIN-DIV OF ADMIN SVC</t>
  </si>
  <si>
    <t>CC0005419</t>
  </si>
  <si>
    <t>ADMIN-OFC OF AUDITS</t>
  </si>
  <si>
    <t>CC0005420</t>
  </si>
  <si>
    <t>ADMIN-OFC OF BUDGET SVC</t>
  </si>
  <si>
    <t>CC0005421</t>
  </si>
  <si>
    <t>Admin-Procurement and Contract</t>
  </si>
  <si>
    <t>CC0005422</t>
  </si>
  <si>
    <t>ADMIN-OFC HUMAN RESOURCES</t>
  </si>
  <si>
    <t>CC0005423</t>
  </si>
  <si>
    <t>Victim, Volunteer COMM</t>
  </si>
  <si>
    <t>CC0005424</t>
  </si>
  <si>
    <t>Chaplaincy, Services COMM</t>
  </si>
  <si>
    <t>CC0005425</t>
  </si>
  <si>
    <t>NSD-S/W CASE EXPEDITOR SERVICE</t>
  </si>
  <si>
    <t>CC0005426</t>
  </si>
  <si>
    <t>Access &amp; Classification North</t>
  </si>
  <si>
    <t>CC0005427</t>
  </si>
  <si>
    <t>NE REG DIST 2 HIGH INT SUP</t>
  </si>
  <si>
    <t>CC0005428</t>
  </si>
  <si>
    <t>NE REG DIST 5 HIGH INT SUP</t>
  </si>
  <si>
    <t>CC0005429</t>
  </si>
  <si>
    <t>NE REG DIST 5 MSC (DEKALB)</t>
  </si>
  <si>
    <t>CC0005430</t>
  </si>
  <si>
    <t>NE REG DIST 7 HIGH INT SUP</t>
  </si>
  <si>
    <t>CC0005431</t>
  </si>
  <si>
    <t>NE REG-ADMINISTRATION</t>
  </si>
  <si>
    <t>CC0005432</t>
  </si>
  <si>
    <t>NE REG NSD CASE EXPEDITOR</t>
  </si>
  <si>
    <t>CC0005433</t>
  </si>
  <si>
    <t>NE REG NSC RES PLACEMENT SPEC</t>
  </si>
  <si>
    <t>CC0005434</t>
  </si>
  <si>
    <t>NW REG DIST 1 HIGH INT SUP</t>
  </si>
  <si>
    <t>CC0005435</t>
  </si>
  <si>
    <t>NW REG DIST 3 HIGH INT SUP</t>
  </si>
  <si>
    <t>CC0005436</t>
  </si>
  <si>
    <t>NW REG DIST 3 MSC (FULTON)</t>
  </si>
  <si>
    <t>CC0005437</t>
  </si>
  <si>
    <t>NW REG DIST 4 HIGH INT SUP</t>
  </si>
  <si>
    <t>CC0005438</t>
  </si>
  <si>
    <t>NW REG-ADMINISTRATION</t>
  </si>
  <si>
    <t>CC0005439</t>
  </si>
  <si>
    <t>NW REG NSD CASE EXPEDITOR</t>
  </si>
  <si>
    <t>CC0005440</t>
  </si>
  <si>
    <t>NW REG NSC RES PLACEMENT SPEC</t>
  </si>
  <si>
    <t>CC0005441</t>
  </si>
  <si>
    <t>Access &amp; Class South</t>
  </si>
  <si>
    <t>CC0005442</t>
  </si>
  <si>
    <t>SE REG DIST 9 HIGH INT SUP</t>
  </si>
  <si>
    <t>CC0005443</t>
  </si>
  <si>
    <t>SE REG DIST 11 HIGH INT SUP</t>
  </si>
  <si>
    <t>CC0005444</t>
  </si>
  <si>
    <t>SE REG DIST 11 MSC (CHATHAM)</t>
  </si>
  <si>
    <t>CC0005445</t>
  </si>
  <si>
    <t>SE REG-ADMINISTRATION</t>
  </si>
  <si>
    <t>CC0005446</t>
  </si>
  <si>
    <t>SE REG NSD CASE EXPEDITOR</t>
  </si>
  <si>
    <t>CC0005447</t>
  </si>
  <si>
    <t>SE REG NSC RES PLACEMENT SPEC</t>
  </si>
  <si>
    <t>CC0005448</t>
  </si>
  <si>
    <t>SW REG DIST 6 HIGH INT SUP</t>
  </si>
  <si>
    <t>CC0005449</t>
  </si>
  <si>
    <t>SW REG DIST 6 MSC (BIBB)</t>
  </si>
  <si>
    <t>CC0005450</t>
  </si>
  <si>
    <t>SW REG DIST 8 HIGH INT SUP</t>
  </si>
  <si>
    <t>CC0005451</t>
  </si>
  <si>
    <t>SW REG DIST 10 HIGH INT SUP</t>
  </si>
  <si>
    <t>CC0005452</t>
  </si>
  <si>
    <t>SW REG-ADMINISTRATION</t>
  </si>
  <si>
    <t>CC0005453</t>
  </si>
  <si>
    <t>SW REG NSD CASE EXPEDITOR</t>
  </si>
  <si>
    <t>CC0005454</t>
  </si>
  <si>
    <t>SW REG NSC RES PLACEMENT SPEC</t>
  </si>
  <si>
    <t>CC0005455</t>
  </si>
  <si>
    <t>DJJ-Board Members</t>
  </si>
  <si>
    <t>CC0005456</t>
  </si>
  <si>
    <t>RYDC-GAINESVILLE DENTAL SER</t>
  </si>
  <si>
    <t>CC0005457</t>
  </si>
  <si>
    <t>RYDC-LOFTISS CARE &amp; CUSTODY</t>
  </si>
  <si>
    <t>CC0005458</t>
  </si>
  <si>
    <t>Care &amp; Custody - Terrell</t>
  </si>
  <si>
    <t>CC0005459</t>
  </si>
  <si>
    <t>IRELAND YDC-CARE &amp; CUSTODY</t>
  </si>
  <si>
    <t>CC0005460</t>
  </si>
  <si>
    <t>AUGUSTA YDC-DENTAL SERVICES</t>
  </si>
  <si>
    <t>CC0005461</t>
  </si>
  <si>
    <t>ATLANTA YDC-DENTAL SERVICES</t>
  </si>
  <si>
    <t>CC0005462</t>
  </si>
  <si>
    <t>RYDC-GAINESVILLE CARE &amp; CUSTOD</t>
  </si>
  <si>
    <t>CC0005463</t>
  </si>
  <si>
    <t>RYDC-SHAW (DALTON) CARE&amp;CUST</t>
  </si>
  <si>
    <t>CC0005464</t>
  </si>
  <si>
    <t>RYDC-SHAW (DALTON) DEN SVC</t>
  </si>
  <si>
    <t>CC0005465</t>
  </si>
  <si>
    <t>RYDC-GLAZE (CLAYTON) DEN SVC</t>
  </si>
  <si>
    <t>CC0005466</t>
  </si>
  <si>
    <t>RYDC-METRO DENTAL SERVICE</t>
  </si>
  <si>
    <t>CC0005467</t>
  </si>
  <si>
    <t>Cadwell Care &amp; Custody</t>
  </si>
  <si>
    <t>CC0005468</t>
  </si>
  <si>
    <t>RYDC-SANDERSVL BASIC EDUCATION</t>
  </si>
  <si>
    <t>CC0005469</t>
  </si>
  <si>
    <t>RYDC-CLAXTON CARE &amp; CUSTODY</t>
  </si>
  <si>
    <t>CC0005470</t>
  </si>
  <si>
    <t>YDC-STATEWIDE LAPSE</t>
  </si>
  <si>
    <t>CC0005471</t>
  </si>
  <si>
    <t>RYDC-STATEWIDE LAPSE</t>
  </si>
  <si>
    <t>CC0005472</t>
  </si>
  <si>
    <t>ADMIN-LAPSE FACTOR</t>
  </si>
  <si>
    <t>CC0005473</t>
  </si>
  <si>
    <t>CS-STATEWIDE LAPSE</t>
  </si>
  <si>
    <t>CC0005474</t>
  </si>
  <si>
    <t>RYDC-RICHARDS (ROME) MED SVCS</t>
  </si>
  <si>
    <t>CC0005475</t>
  </si>
  <si>
    <t>RYDC-WAYCROSS MEDICAL SERVICES</t>
  </si>
  <si>
    <t>CC0005476</t>
  </si>
  <si>
    <t>RYDC-CLAXTON MEDICAL SERVICES</t>
  </si>
  <si>
    <t>CC0005477</t>
  </si>
  <si>
    <t>NE REG-PSYCHOLOGICAL EVALS</t>
  </si>
  <si>
    <t>CC0005478</t>
  </si>
  <si>
    <t>AUGUSTA YDC-MEDICAL SERVICES</t>
  </si>
  <si>
    <t>CC0005479</t>
  </si>
  <si>
    <t>MUSCOGEE YDC-MEDICAL SERVICES</t>
  </si>
  <si>
    <t>CC0005480</t>
  </si>
  <si>
    <t>Ofc,Classification &amp; Transport</t>
  </si>
  <si>
    <t>CC0005481</t>
  </si>
  <si>
    <t>RYDC-MACON MEDICAL SERVICES</t>
  </si>
  <si>
    <t>CC0005482</t>
  </si>
  <si>
    <t>RYDC-EASTMAN ADMINISTRATION</t>
  </si>
  <si>
    <t>CC0005483</t>
  </si>
  <si>
    <t>RYDC-ROCKDALE MEDICAL SERVICE</t>
  </si>
  <si>
    <t>CC0005484</t>
  </si>
  <si>
    <t>RYDC-METRO MEDICAL SERVICES</t>
  </si>
  <si>
    <t>CC0005485</t>
  </si>
  <si>
    <t>MACON YDC-MEDICAL SERVICES</t>
  </si>
  <si>
    <t>CC0005486</t>
  </si>
  <si>
    <t>SUMTER YDC-ADMIN</t>
  </si>
  <si>
    <t>CC0005487</t>
  </si>
  <si>
    <t>RYDC-SAVANNAH CARE &amp; CUSTODY</t>
  </si>
  <si>
    <t>CC0005488</t>
  </si>
  <si>
    <t>RYDC-SAVANNAH MEDICAL SERVICES</t>
  </si>
  <si>
    <t>CC0005489</t>
  </si>
  <si>
    <t>Medical Services - Terrell</t>
  </si>
  <si>
    <t>CC0005490</t>
  </si>
  <si>
    <t>IRELAND YDC-MEDICAL SERVICES</t>
  </si>
  <si>
    <t>CC0005491</t>
  </si>
  <si>
    <t>EASTMAN YDC-MEDICAL SERVICES</t>
  </si>
  <si>
    <t>CC0005492</t>
  </si>
  <si>
    <t>RYDC-AUGUSTA DENTAL SERVICES</t>
  </si>
  <si>
    <t>CC0005493</t>
  </si>
  <si>
    <t>RYDC-GAINESVILLE MEDICAL SERV</t>
  </si>
  <si>
    <t>CC0005494</t>
  </si>
  <si>
    <t>RYDC-RICHARDS (ROME) DENTAL</t>
  </si>
  <si>
    <t>CC0005495</t>
  </si>
  <si>
    <t>RYDC-MARIETTA MEDICAL SERVICES</t>
  </si>
  <si>
    <t>CC0005496</t>
  </si>
  <si>
    <t>RYDC-MARIETTA DENTAL SERVICE</t>
  </si>
  <si>
    <t>CC0005497</t>
  </si>
  <si>
    <t>RYDC-COHN (COLUMBUS) MED SVCS</t>
  </si>
  <si>
    <t>CC0005498</t>
  </si>
  <si>
    <t>RYDC-SHAW (DALTON) MED SVCS</t>
  </si>
  <si>
    <t>CC0005499</t>
  </si>
  <si>
    <t>RYDC-GLAZE (CLAYTON) MED SVCS</t>
  </si>
  <si>
    <t>CC0005500</t>
  </si>
  <si>
    <t>RYDC-STATEWIDE SRO</t>
  </si>
  <si>
    <t>CC0005501</t>
  </si>
  <si>
    <t>RYDC-DEKALB MEDICAL SERVICES</t>
  </si>
  <si>
    <t>CC0005502</t>
  </si>
  <si>
    <t>RYDC-DEKALB DENTAL SERVICE</t>
  </si>
  <si>
    <t>CC0005503</t>
  </si>
  <si>
    <t>RYDC-LOFTISS MEDICAL SERVICES</t>
  </si>
  <si>
    <t>CC0005504</t>
  </si>
  <si>
    <t>Cadwell Medical Services</t>
  </si>
  <si>
    <t>CC0005505</t>
  </si>
  <si>
    <t>ATLANTA YDC-MEDICAL SERVICES</t>
  </si>
  <si>
    <t>CC0005506</t>
  </si>
  <si>
    <t>RYDC-AUGUSTA MEDICAL SERVICES</t>
  </si>
  <si>
    <t>CC0005507</t>
  </si>
  <si>
    <t>Medical Services - Crisp</t>
  </si>
  <si>
    <t>CC0005508</t>
  </si>
  <si>
    <t>RYDC Wilkes Medical Services</t>
  </si>
  <si>
    <t>CC0005509</t>
  </si>
  <si>
    <t>ADMIN-OFC OF CONTRACTS</t>
  </si>
  <si>
    <t>CC0005510</t>
  </si>
  <si>
    <t>RYDC-SANDERSVLE FAC FOOD SERVC</t>
  </si>
  <si>
    <t>CC0005511</t>
  </si>
  <si>
    <t>Rome RYDC Title 1A</t>
  </si>
  <si>
    <t>CC0005512</t>
  </si>
  <si>
    <t>CM-R4 D6 MULTI-SER CTR (BIBB)</t>
  </si>
  <si>
    <t>CC0005513</t>
  </si>
  <si>
    <t>SUMTER YDC-FAC MAINTENANCE</t>
  </si>
  <si>
    <t>CC0005514</t>
  </si>
  <si>
    <t>RYDC-MACON DENTAL SERVICE</t>
  </si>
  <si>
    <t>CC0005515</t>
  </si>
  <si>
    <t>RYDC-GWINNETT ADMINISTRATION</t>
  </si>
  <si>
    <t>CC0005516</t>
  </si>
  <si>
    <t>RYDC-GWINNETT FAC MAINTENANCE</t>
  </si>
  <si>
    <t>CC0005517</t>
  </si>
  <si>
    <t>RYDC-GRIFFIN FAC MAINTENANCE</t>
  </si>
  <si>
    <t>CC0005518</t>
  </si>
  <si>
    <t>Augusta RYDC Title 1 A</t>
  </si>
  <si>
    <t>CC0005519</t>
  </si>
  <si>
    <t>CC0005520</t>
  </si>
  <si>
    <t>Education (YDCs)</t>
  </si>
  <si>
    <t>CC0005521</t>
  </si>
  <si>
    <t>NE REG NSD C/E WRAP AROUND</t>
  </si>
  <si>
    <t>CC0005522</t>
  </si>
  <si>
    <t>COMMUNITY NON-POST TRNG EXP</t>
  </si>
  <si>
    <t>CC0005523</t>
  </si>
  <si>
    <t>NW REG-PSYCHOLOGICAL EVALS</t>
  </si>
  <si>
    <t>CC0005524</t>
  </si>
  <si>
    <t>CS-PSYCHOLOGICALS</t>
  </si>
  <si>
    <t>CC0005525</t>
  </si>
  <si>
    <t>MACON YDC-DENTAL SERVICES</t>
  </si>
  <si>
    <t>CC0005526</t>
  </si>
  <si>
    <t>EASTMAN YDC-DENTAL SERVICES</t>
  </si>
  <si>
    <t>CC0005527</t>
  </si>
  <si>
    <t>MUSCOGEE YDC-DENTAL SERVICES</t>
  </si>
  <si>
    <t>CC0005528</t>
  </si>
  <si>
    <t>RYDC-WAYCROSS DENTAL SERVICE</t>
  </si>
  <si>
    <t>CC0005529</t>
  </si>
  <si>
    <t>RYDC-COHN (COLUMBUS) DENT SVC</t>
  </si>
  <si>
    <t>CC0005530</t>
  </si>
  <si>
    <t>RYDC-SAVANNAH DENTAL SERVICE</t>
  </si>
  <si>
    <t>CC0005531</t>
  </si>
  <si>
    <t>RYDC-LOFTISS DENTAL SERVICES</t>
  </si>
  <si>
    <t>CC0005532</t>
  </si>
  <si>
    <t>RYDC-CLAXTON DENTAL SERVICE</t>
  </si>
  <si>
    <t>CC0005533</t>
  </si>
  <si>
    <t>RYDC-ROCKDALE DENTAL SERVICE</t>
  </si>
  <si>
    <t>CC0005534</t>
  </si>
  <si>
    <t>Dental Services - Crisp</t>
  </si>
  <si>
    <t>CC0005535</t>
  </si>
  <si>
    <t>Dental Services</t>
  </si>
  <si>
    <t>CC0005536</t>
  </si>
  <si>
    <t>RYDC Wilkes Dental Services</t>
  </si>
  <si>
    <t>CC0005537</t>
  </si>
  <si>
    <t>Cadwell Dental Services</t>
  </si>
  <si>
    <t>CC0005538</t>
  </si>
  <si>
    <t>NSC-MULTISYSTEMIC THERAPY</t>
  </si>
  <si>
    <t>CC0005539</t>
  </si>
  <si>
    <t>NW REG NSC RPS WRAP AROUND</t>
  </si>
  <si>
    <t>CC0005540</t>
  </si>
  <si>
    <t>YDC-STATEWIDE DENTAL</t>
  </si>
  <si>
    <t>CC0005541</t>
  </si>
  <si>
    <t>RYDC-STATEWIDE DENTAL SERVICES</t>
  </si>
  <si>
    <t>CC0005542</t>
  </si>
  <si>
    <t>NSD-C/E TRACKING SERVICES</t>
  </si>
  <si>
    <t>CC0005543</t>
  </si>
  <si>
    <t>NE REG NSD C/E ELEC MONITOR EX</t>
  </si>
  <si>
    <t>CC0005544</t>
  </si>
  <si>
    <t>NE REG NSC RPS WRAP AROUND</t>
  </si>
  <si>
    <t>CC0005545</t>
  </si>
  <si>
    <t>NE REG NSC INST FOSTER CARE RP</t>
  </si>
  <si>
    <t>CC0005546</t>
  </si>
  <si>
    <t>NE REG NSC RPS SPEC RESIDENTIA</t>
  </si>
  <si>
    <t>CC0005547</t>
  </si>
  <si>
    <t>NE REG NSC RPS ELEC MONITOR</t>
  </si>
  <si>
    <t>CC0005548</t>
  </si>
  <si>
    <t>NE REG NSC RPS INDEPEND LIVING</t>
  </si>
  <si>
    <t>CC0005549</t>
  </si>
  <si>
    <t>NW REG NSD C/E WRAP AROUND</t>
  </si>
  <si>
    <t>CC0005550</t>
  </si>
  <si>
    <t>NW REG NSD C/E INST FOSTER CAR</t>
  </si>
  <si>
    <t>CC0005551</t>
  </si>
  <si>
    <t>NW REG NSD C/E ELEC MONITOR EX</t>
  </si>
  <si>
    <t>CC0005552</t>
  </si>
  <si>
    <t>NW REG-RESIDENT INCIDENTALS</t>
  </si>
  <si>
    <t>CC0005553</t>
  </si>
  <si>
    <t>NW REG NSC RPS ELEC MONITOR</t>
  </si>
  <si>
    <t>CC0005554</t>
  </si>
  <si>
    <t>NW REG NSC RPS INDEPEND LIVING</t>
  </si>
  <si>
    <t>CC0005555</t>
  </si>
  <si>
    <t>SE REG NSD C/E WRAP AROUND</t>
  </si>
  <si>
    <t>CC0005556</t>
  </si>
  <si>
    <t>SE REG NSD C/E INST FOSTER CAR</t>
  </si>
  <si>
    <t>CC0005557</t>
  </si>
  <si>
    <t>SE REG NSC RPS WRAP AROUND</t>
  </si>
  <si>
    <t>CC0005558</t>
  </si>
  <si>
    <t>SE REG NSC INST FOSTER CARE RP</t>
  </si>
  <si>
    <t>CC0005559</t>
  </si>
  <si>
    <t>SE REG-RESIDENT INCIDENTALS</t>
  </si>
  <si>
    <t>CC0005560</t>
  </si>
  <si>
    <t>SE REG NSC RPS SPEC RESIDENTIA</t>
  </si>
  <si>
    <t>CC0005561</t>
  </si>
  <si>
    <t>SE REG NSC RPS ELEC MONITOR</t>
  </si>
  <si>
    <t>CC0005562</t>
  </si>
  <si>
    <t>SE REG NSC RPS INDEPEND LIVING</t>
  </si>
  <si>
    <t>CC0005563</t>
  </si>
  <si>
    <t>SW REG NSD C/E WRAP AROUND</t>
  </si>
  <si>
    <t>CC0005564</t>
  </si>
  <si>
    <t>SW REG NSD C/E INST FOSTER CAR</t>
  </si>
  <si>
    <t>CC0005565</t>
  </si>
  <si>
    <t>SW REG NSC RPS WRAP AROUND</t>
  </si>
  <si>
    <t>CC0005566</t>
  </si>
  <si>
    <t>SW REG NSC INST FOSTER CARE RP</t>
  </si>
  <si>
    <t>CC0005567</t>
  </si>
  <si>
    <t>SW REG NSC RPS SPEC RESIDENTIA</t>
  </si>
  <si>
    <t>CC0005568</t>
  </si>
  <si>
    <t>SW REG NSC RPS ELEC MONITOR</t>
  </si>
  <si>
    <t>CC0005569</t>
  </si>
  <si>
    <t>SW REG NSC RPS INDEPEND LIVING</t>
  </si>
  <si>
    <t>CC0005570</t>
  </si>
  <si>
    <t>NE REG-RESIDENT INCIDENTALS</t>
  </si>
  <si>
    <t>CC0005571</t>
  </si>
  <si>
    <t>SW REG-RESIDENT INCIDENTALS</t>
  </si>
  <si>
    <t>CC0005572</t>
  </si>
  <si>
    <t>SE REG-PSYCHOLOGICAL EVALS</t>
  </si>
  <si>
    <t>CC0005573</t>
  </si>
  <si>
    <t>SW REG-PSYCHOLOGICAL EVALS</t>
  </si>
  <si>
    <t>CC0005574</t>
  </si>
  <si>
    <t>OFFICE OF TRAINING-P.O.S.T.</t>
  </si>
  <si>
    <t>CC0005575</t>
  </si>
  <si>
    <t>CC0005576</t>
  </si>
  <si>
    <t>Victims Services</t>
  </si>
  <si>
    <t>CC0005577</t>
  </si>
  <si>
    <t>Budget &amp; Fiscal Management</t>
  </si>
  <si>
    <t>CC0005578</t>
  </si>
  <si>
    <t>Considerations</t>
  </si>
  <si>
    <t>CC0005579</t>
  </si>
  <si>
    <t>Executive Administration</t>
  </si>
  <si>
    <t>CC0005580</t>
  </si>
  <si>
    <t>CC0005581</t>
  </si>
  <si>
    <t>Investigations</t>
  </si>
  <si>
    <t>CC0005582</t>
  </si>
  <si>
    <t>Field Services</t>
  </si>
  <si>
    <t>CC0005583</t>
  </si>
  <si>
    <t>TROOP B</t>
  </si>
  <si>
    <t>CC0005584</t>
  </si>
  <si>
    <t>GSP COMMAND</t>
  </si>
  <si>
    <t>CC0005585</t>
  </si>
  <si>
    <t>UCR FEES_DOR</t>
  </si>
  <si>
    <t>CC0005586</t>
  </si>
  <si>
    <t>Oversized Overweight Permits</t>
  </si>
  <si>
    <t>CC0005587</t>
  </si>
  <si>
    <t>TRANSPORTATION UNIT</t>
  </si>
  <si>
    <t>CC0005588</t>
  </si>
  <si>
    <t>INVESTIGATIVE SERVICES</t>
  </si>
  <si>
    <t>CC0005589</t>
  </si>
  <si>
    <t>AVIATION-KENNESAW</t>
  </si>
  <si>
    <t>CC0005590</t>
  </si>
  <si>
    <t>MCSAP</t>
  </si>
  <si>
    <t>CC0005591</t>
  </si>
  <si>
    <t>NHTSA SEC 402</t>
  </si>
  <si>
    <t>CC0005592</t>
  </si>
  <si>
    <t>NHTSA 405</t>
  </si>
  <si>
    <t>CC0005593</t>
  </si>
  <si>
    <t>GEMA SWAT GRANT</t>
  </si>
  <si>
    <t>CC0005594</t>
  </si>
  <si>
    <t>GOHS - NIGHTHAWKS</t>
  </si>
  <si>
    <t>CC0005595</t>
  </si>
  <si>
    <t>POST 47</t>
  </si>
  <si>
    <t>CC0005596</t>
  </si>
  <si>
    <t>CC0005597</t>
  </si>
  <si>
    <t>DNR-REIMB MOTORBRIDGE EQUIP</t>
  </si>
  <si>
    <t>CC0005598</t>
  </si>
  <si>
    <t>CC0005599</t>
  </si>
  <si>
    <t>HAZMAT (HMEP) GRANT</t>
  </si>
  <si>
    <t>CC0005600</t>
  </si>
  <si>
    <t>HOMELAND SEC. (HSGP) GRANT</t>
  </si>
  <si>
    <t>CC0005601</t>
  </si>
  <si>
    <t>FISCAL SERVICES &amp; HR</t>
  </si>
  <si>
    <t>CC0005602</t>
  </si>
  <si>
    <t>CERTIFICATION OF PEACE OFFICER</t>
  </si>
  <si>
    <t>CC0005603</t>
  </si>
  <si>
    <t>FEDERAL SURPLUS PROPERTY UNIT</t>
  </si>
  <si>
    <t>CC0005604</t>
  </si>
  <si>
    <t>POST 22</t>
  </si>
  <si>
    <t>CC0005605</t>
  </si>
  <si>
    <t>POST 42</t>
  </si>
  <si>
    <t>CC0005606</t>
  </si>
  <si>
    <t>SUPPLY</t>
  </si>
  <si>
    <t>CC0005607</t>
  </si>
  <si>
    <t>GARAGE</t>
  </si>
  <si>
    <t>CC0005608</t>
  </si>
  <si>
    <t>MCCD - ADMIN</t>
  </si>
  <si>
    <t>CC0005609</t>
  </si>
  <si>
    <t>REG H ST17 LOWNDES CO I-75S</t>
  </si>
  <si>
    <t>CC0005610</t>
  </si>
  <si>
    <t>OTHER FUNDS</t>
  </si>
  <si>
    <t>CC0005611</t>
  </si>
  <si>
    <t>FIRE ACADEMY ADMIN</t>
  </si>
  <si>
    <t>CC0005612</t>
  </si>
  <si>
    <t>Open Records Unit</t>
  </si>
  <si>
    <t>CC0005613</t>
  </si>
  <si>
    <t>POST 11</t>
  </si>
  <si>
    <t>CC0005614</t>
  </si>
  <si>
    <t>GSP EXTERNAL OPERATIONS</t>
  </si>
  <si>
    <t>CC0005615</t>
  </si>
  <si>
    <t>TROOP F</t>
  </si>
  <si>
    <t>CC0005616</t>
  </si>
  <si>
    <t>POST 2</t>
  </si>
  <si>
    <t>CC0005617</t>
  </si>
  <si>
    <t>POST 14</t>
  </si>
  <si>
    <t>CC0005618</t>
  </si>
  <si>
    <t>POST 17</t>
  </si>
  <si>
    <t>CC0005619</t>
  </si>
  <si>
    <t>POST 29</t>
  </si>
  <si>
    <t>CC0005620</t>
  </si>
  <si>
    <t>COMMUNICATIONS OFFICE</t>
  </si>
  <si>
    <t>CC0005621</t>
  </si>
  <si>
    <t>BONDS</t>
  </si>
  <si>
    <t>CC0005622</t>
  </si>
  <si>
    <t>CC0005623</t>
  </si>
  <si>
    <t>PUBLIC INFORMATION OFFICE</t>
  </si>
  <si>
    <t>CC0005624</t>
  </si>
  <si>
    <t>CC0005625</t>
  </si>
  <si>
    <t>CC0005626</t>
  </si>
  <si>
    <t>PROCUREMENT</t>
  </si>
  <si>
    <t>CC0005627</t>
  </si>
  <si>
    <t>CC0005628</t>
  </si>
  <si>
    <t>BUDGET</t>
  </si>
  <si>
    <t>CC0005629</t>
  </si>
  <si>
    <t>CC0005630</t>
  </si>
  <si>
    <t>Chief Financial Officer's Offi</t>
  </si>
  <si>
    <t>CC0005631</t>
  </si>
  <si>
    <t>HEADQUARTERS COMMUNICATIONS</t>
  </si>
  <si>
    <t>CC0005632</t>
  </si>
  <si>
    <t>TROOPER SCHOOL TRNG</t>
  </si>
  <si>
    <t>CC0005633</t>
  </si>
  <si>
    <t>HEADQUARTERS SECURITY</t>
  </si>
  <si>
    <t>CC0005634</t>
  </si>
  <si>
    <t>POST 1</t>
  </si>
  <si>
    <t>CC0005635</t>
  </si>
  <si>
    <t>POST 3</t>
  </si>
  <si>
    <t>CC0005636</t>
  </si>
  <si>
    <t>POST 4</t>
  </si>
  <si>
    <t>CC0005637</t>
  </si>
  <si>
    <t>POST 5</t>
  </si>
  <si>
    <t>CC0005638</t>
  </si>
  <si>
    <t>POST 6</t>
  </si>
  <si>
    <t>CC0005639</t>
  </si>
  <si>
    <t>POST 7</t>
  </si>
  <si>
    <t>CC0005640</t>
  </si>
  <si>
    <t>POST 8</t>
  </si>
  <si>
    <t>CC0005641</t>
  </si>
  <si>
    <t>POST 9</t>
  </si>
  <si>
    <t>CC0005642</t>
  </si>
  <si>
    <t>POST 10</t>
  </si>
  <si>
    <t>CC0005643</t>
  </si>
  <si>
    <t>POST 12</t>
  </si>
  <si>
    <t>CC0005644</t>
  </si>
  <si>
    <t>POST 13</t>
  </si>
  <si>
    <t>CC0005645</t>
  </si>
  <si>
    <t>POST 15</t>
  </si>
  <si>
    <t>CC0005646</t>
  </si>
  <si>
    <t>POST 16</t>
  </si>
  <si>
    <t>CC0005647</t>
  </si>
  <si>
    <t>POST 18</t>
  </si>
  <si>
    <t>CC0005648</t>
  </si>
  <si>
    <t>POST 19</t>
  </si>
  <si>
    <t>CC0005649</t>
  </si>
  <si>
    <t>POST 20</t>
  </si>
  <si>
    <t>CC0005650</t>
  </si>
  <si>
    <t>POST 21</t>
  </si>
  <si>
    <t>CC0005651</t>
  </si>
  <si>
    <t>POST 23</t>
  </si>
  <si>
    <t>CC0005652</t>
  </si>
  <si>
    <t>POST 24</t>
  </si>
  <si>
    <t>CC0005653</t>
  </si>
  <si>
    <t>POST 25</t>
  </si>
  <si>
    <t>CC0005654</t>
  </si>
  <si>
    <t>POST 26</t>
  </si>
  <si>
    <t>CC0005655</t>
  </si>
  <si>
    <t>POST 27</t>
  </si>
  <si>
    <t>CC0005656</t>
  </si>
  <si>
    <t>POST 28</t>
  </si>
  <si>
    <t>CC0005657</t>
  </si>
  <si>
    <t>POST 30</t>
  </si>
  <si>
    <t>CC0005658</t>
  </si>
  <si>
    <t>POST 31</t>
  </si>
  <si>
    <t>CC0005659</t>
  </si>
  <si>
    <t>POST 32</t>
  </si>
  <si>
    <t>CC0005660</t>
  </si>
  <si>
    <t>POST 33</t>
  </si>
  <si>
    <t>CC0005661</t>
  </si>
  <si>
    <t>POST 34</t>
  </si>
  <si>
    <t>CC0005662</t>
  </si>
  <si>
    <t>POST 35</t>
  </si>
  <si>
    <t>CC0005663</t>
  </si>
  <si>
    <t>POST 36</t>
  </si>
  <si>
    <t>CC0005664</t>
  </si>
  <si>
    <t>POST 37</t>
  </si>
  <si>
    <t>CC0005665</t>
  </si>
  <si>
    <t>POST 38</t>
  </si>
  <si>
    <t>CC0005666</t>
  </si>
  <si>
    <t>POST 39</t>
  </si>
  <si>
    <t>CC0005667</t>
  </si>
  <si>
    <t>POST 40</t>
  </si>
  <si>
    <t>CC0005668</t>
  </si>
  <si>
    <t>POST 41</t>
  </si>
  <si>
    <t>CC0005669</t>
  </si>
  <si>
    <t>POST 43</t>
  </si>
  <si>
    <t>CC0005670</t>
  </si>
  <si>
    <t>POST 44</t>
  </si>
  <si>
    <t>CC0005671</t>
  </si>
  <si>
    <t>POST 45</t>
  </si>
  <si>
    <t>CC0005672</t>
  </si>
  <si>
    <t>POST 46</t>
  </si>
  <si>
    <t>CC0005673</t>
  </si>
  <si>
    <t>POST 48</t>
  </si>
  <si>
    <t>CC0005674</t>
  </si>
  <si>
    <t>Post 51- Gwinnett</t>
  </si>
  <si>
    <t>CC0005675</t>
  </si>
  <si>
    <t>POST 52- HARTWELL</t>
  </si>
  <si>
    <t>CC0005676</t>
  </si>
  <si>
    <t>EXECUTIVE SECURITY</t>
  </si>
  <si>
    <t>CC0005677</t>
  </si>
  <si>
    <t>CC0005678</t>
  </si>
  <si>
    <t>TRAINING ADMINISTRATION</t>
  </si>
  <si>
    <t>CC0005679</t>
  </si>
  <si>
    <t>PLANNING AND RESEARCH</t>
  </si>
  <si>
    <t>CC0005680</t>
  </si>
  <si>
    <t>Facilities Management</t>
  </si>
  <si>
    <t>CC0005681</t>
  </si>
  <si>
    <t>IMPLIED CONSENT</t>
  </si>
  <si>
    <t>CC0005682</t>
  </si>
  <si>
    <t>Troop J</t>
  </si>
  <si>
    <t>CC0005683</t>
  </si>
  <si>
    <t>SCRT</t>
  </si>
  <si>
    <t>CC0005684</t>
  </si>
  <si>
    <t>Troop K</t>
  </si>
  <si>
    <t>CC0005685</t>
  </si>
  <si>
    <t>CIU Unit</t>
  </si>
  <si>
    <t>CC0005686</t>
  </si>
  <si>
    <t>SWAT</t>
  </si>
  <si>
    <t>CC0005687</t>
  </si>
  <si>
    <t>TROOP A</t>
  </si>
  <si>
    <t>CC0005688</t>
  </si>
  <si>
    <t>TROOP A COMMUNICATIONS CENTER</t>
  </si>
  <si>
    <t>CC0005689</t>
  </si>
  <si>
    <t>TROOP B COMMUNICATIONS CENTER</t>
  </si>
  <si>
    <t>CC0005690</t>
  </si>
  <si>
    <t>TROOP C</t>
  </si>
  <si>
    <t>CC0005691</t>
  </si>
  <si>
    <t>Crime Suppression</t>
  </si>
  <si>
    <t>CC0005692</t>
  </si>
  <si>
    <t>TROOP D</t>
  </si>
  <si>
    <t>CC0005693</t>
  </si>
  <si>
    <t>TROOP D COMMUNICATIONS CENTER</t>
  </si>
  <si>
    <t>CC0005694</t>
  </si>
  <si>
    <t>TROOP E</t>
  </si>
  <si>
    <t>CC0005695</t>
  </si>
  <si>
    <t>TROOP E COMMUNICATIONS CENTER</t>
  </si>
  <si>
    <t>CC0005696</t>
  </si>
  <si>
    <t>TROOP F COMMUNICATIONS CENTER</t>
  </si>
  <si>
    <t>CC0005697</t>
  </si>
  <si>
    <t>TROOP G</t>
  </si>
  <si>
    <t>CC0005698</t>
  </si>
  <si>
    <t>TROOP G COMMUNICATIONS CENTER</t>
  </si>
  <si>
    <t>CC0005699</t>
  </si>
  <si>
    <t>TROOP H</t>
  </si>
  <si>
    <t>CC0005700</t>
  </si>
  <si>
    <t>TROOP H COMMUNICATIONS CENTER</t>
  </si>
  <si>
    <t>CC0005701</t>
  </si>
  <si>
    <t>TROOP I</t>
  </si>
  <si>
    <t>CC0005702</t>
  </si>
  <si>
    <t>TROOP I COMMUNICATIONS CENTER</t>
  </si>
  <si>
    <t>CC0005703</t>
  </si>
  <si>
    <t>CAPITOL POLICE SAFETY OFFICERS</t>
  </si>
  <si>
    <t>CC0005704</t>
  </si>
  <si>
    <t>POST 50- CAPITOL HILL</t>
  </si>
  <si>
    <t>CC0005705</t>
  </si>
  <si>
    <t>Office of PS Officer Support</t>
  </si>
  <si>
    <t>CC0005706</t>
  </si>
  <si>
    <t>REG A ST 1 CATOOSA CO I75S</t>
  </si>
  <si>
    <t>CC0005707</t>
  </si>
  <si>
    <t>REG A 1 ST2 CATOOSA CO I75N</t>
  </si>
  <si>
    <t>CC0005708</t>
  </si>
  <si>
    <t>WEIGHTS AND MEASURES</t>
  </si>
  <si>
    <t>CC0005709</t>
  </si>
  <si>
    <t>HOV ENFORCEMENT</t>
  </si>
  <si>
    <t>CC0005710</t>
  </si>
  <si>
    <t>SCHOOL BUS SAFETY</t>
  </si>
  <si>
    <t>CC0005711</t>
  </si>
  <si>
    <t>REG B ST 3 FRANKLIN CO I-85S</t>
  </si>
  <si>
    <t>CC0005712</t>
  </si>
  <si>
    <t>REG B ST4 FRANKLIN CO I-85N</t>
  </si>
  <si>
    <t>CC0005713</t>
  </si>
  <si>
    <t>CC0005714</t>
  </si>
  <si>
    <t>REG D ST 5 DOUGLAS CO I-20E</t>
  </si>
  <si>
    <t>CC0005715</t>
  </si>
  <si>
    <t>REG D ST 6 CARROLL CO I-20W</t>
  </si>
  <si>
    <t>CC0005716</t>
  </si>
  <si>
    <t>REG E ST8 COLUMBIA CO I-20E</t>
  </si>
  <si>
    <t>CC0005717</t>
  </si>
  <si>
    <t>REG E ST 9 COLUMBIA CO I-20W</t>
  </si>
  <si>
    <t>CC0005718</t>
  </si>
  <si>
    <t>REG D ST10 TROUP CO I-85S</t>
  </si>
  <si>
    <t>CC0005719</t>
  </si>
  <si>
    <t>REG D ST 11 TROUP CO I-85N</t>
  </si>
  <si>
    <t>CC0005720</t>
  </si>
  <si>
    <t>REG D ST 12 MONROE CO I-75S</t>
  </si>
  <si>
    <t>CC0005721</t>
  </si>
  <si>
    <t>OTHER ACTIVITY</t>
  </si>
  <si>
    <t>CC0005722</t>
  </si>
  <si>
    <t>MCCD WEIGH STATIONS</t>
  </si>
  <si>
    <t>CC0005723</t>
  </si>
  <si>
    <t>REG F ST 14 BRYAN CO I-16E</t>
  </si>
  <si>
    <t>CC0005724</t>
  </si>
  <si>
    <t>REG F ST15 BRYAN CO I-16W</t>
  </si>
  <si>
    <t>CC0005725</t>
  </si>
  <si>
    <t>REG F ST 16 CHATHAM CO 1-95S</t>
  </si>
  <si>
    <t>CC0005726</t>
  </si>
  <si>
    <t>CC0005727</t>
  </si>
  <si>
    <t>REG H ST18 LOWNDES CO I-75N</t>
  </si>
  <si>
    <t>CC0005728</t>
  </si>
  <si>
    <t>REG G ST19 EARLY CO</t>
  </si>
  <si>
    <t>CC0005729</t>
  </si>
  <si>
    <t>REG I ST 20 MCINTOSH CO 1-95S</t>
  </si>
  <si>
    <t>CC0005730</t>
  </si>
  <si>
    <t>REG I ST 21 MCINTOSH CO 1-95N</t>
  </si>
  <si>
    <t>CC0005731</t>
  </si>
  <si>
    <t>LAW ENFORCEMENT TRN (LET) PROG</t>
  </si>
  <si>
    <t>CC0005732</t>
  </si>
  <si>
    <t>CJCC K-9</t>
  </si>
  <si>
    <t>CC0005733</t>
  </si>
  <si>
    <t>Nighthawks-South</t>
  </si>
  <si>
    <t>CC0005734</t>
  </si>
  <si>
    <t>Nighthawks- Mid GA</t>
  </si>
  <si>
    <t>CC0005735</t>
  </si>
  <si>
    <t>CIT</t>
  </si>
  <si>
    <t>CC0005736</t>
  </si>
  <si>
    <t>POLICE ACADEMY ADMIN</t>
  </si>
  <si>
    <t>CC0005737</t>
  </si>
  <si>
    <t>LAW ENFORCEMENT INVESTIGATIONS</t>
  </si>
  <si>
    <t>CC0005738</t>
  </si>
  <si>
    <t>TRAFFIC</t>
  </si>
  <si>
    <t>CC0005739</t>
  </si>
  <si>
    <t>FIREARMS</t>
  </si>
  <si>
    <t>CC0005740</t>
  </si>
  <si>
    <t>SCHOOL RESOURCE OFFICER</t>
  </si>
  <si>
    <t>CC0005741</t>
  </si>
  <si>
    <t>Anti-Terrorism Training</t>
  </si>
  <si>
    <t>CC0005742</t>
  </si>
  <si>
    <t>USE OF FORCE/PHYSICAL TRNG</t>
  </si>
  <si>
    <t>CC0005743</t>
  </si>
  <si>
    <t>VEHICLE MAINTENANCE</t>
  </si>
  <si>
    <t>CC0005744</t>
  </si>
  <si>
    <t>DRIVER TRAINING</t>
  </si>
  <si>
    <t>CC0005745</t>
  </si>
  <si>
    <t>GOHS Drug Recog Grant</t>
  </si>
  <si>
    <t>CC0005746</t>
  </si>
  <si>
    <t>CJCC NARCOTICS ENF &amp; GRANT</t>
  </si>
  <si>
    <t>CC0005747</t>
  </si>
  <si>
    <t>GOHS SPEED GRANT</t>
  </si>
  <si>
    <t>CC0005748</t>
  </si>
  <si>
    <t>FIELD DELIVERY</t>
  </si>
  <si>
    <t>CC0005749</t>
  </si>
  <si>
    <t>OPERATIONS TRAINING</t>
  </si>
  <si>
    <t>CC0005750</t>
  </si>
  <si>
    <t>DIRECTOR'S OFFICE - GPSTC</t>
  </si>
  <si>
    <t>CC0005751</t>
  </si>
  <si>
    <t>STUDENT SERVICES</t>
  </si>
  <si>
    <t>CC0005752</t>
  </si>
  <si>
    <t>CC0005753</t>
  </si>
  <si>
    <t>GROUNDS</t>
  </si>
  <si>
    <t>CC0005754</t>
  </si>
  <si>
    <t>HOUSEKEEPING</t>
  </si>
  <si>
    <t>CC0005755</t>
  </si>
  <si>
    <t>FOOD SERVICES</t>
  </si>
  <si>
    <t>CC0005756</t>
  </si>
  <si>
    <t>Warehouse</t>
  </si>
  <si>
    <t>CC0005757</t>
  </si>
  <si>
    <t>INSTRUCTIONAL SERVICES</t>
  </si>
  <si>
    <t>CC0005758</t>
  </si>
  <si>
    <t>TECHNICAL SERVICES</t>
  </si>
  <si>
    <t>CC0005759</t>
  </si>
  <si>
    <t>BASIC TRAINING DIRECTOR</t>
  </si>
  <si>
    <t>CC0005760</t>
  </si>
  <si>
    <t>PICKENS REGIONAL P.A.</t>
  </si>
  <si>
    <t>CC0005761</t>
  </si>
  <si>
    <t>FORSYTH REGIONAL P.A.</t>
  </si>
  <si>
    <t>CC0005762</t>
  </si>
  <si>
    <t>ATHENS REGIONAL P.A.</t>
  </si>
  <si>
    <t>CC0005763</t>
  </si>
  <si>
    <t>TIFTON REGIONAL P.A.</t>
  </si>
  <si>
    <t>CC0005764</t>
  </si>
  <si>
    <t>SAVANNAH REGIONAL PA</t>
  </si>
  <si>
    <t>CC0005765</t>
  </si>
  <si>
    <t>COLUMBUS REGIONAL P.A.</t>
  </si>
  <si>
    <t>CC0005766</t>
  </si>
  <si>
    <t>FIREFIGHTERS STD &amp;TRNG COUNCIL</t>
  </si>
  <si>
    <t>CC0005767</t>
  </si>
  <si>
    <t>DEPT OF DRIVER SVC - EDUCATION</t>
  </si>
  <si>
    <t>CC0005768</t>
  </si>
  <si>
    <t>Other Intra-State Revenue</t>
  </si>
  <si>
    <t>CC0005769</t>
  </si>
  <si>
    <t>CC0005770</t>
  </si>
  <si>
    <t>GOVERNOR'S TASK FORCE</t>
  </si>
  <si>
    <t>CC0005771</t>
  </si>
  <si>
    <t>FBI-JTTF</t>
  </si>
  <si>
    <t>CC0005772</t>
  </si>
  <si>
    <t>DOJ-OCDETF OT</t>
  </si>
  <si>
    <t>CC0005773</t>
  </si>
  <si>
    <t>LT. COLONEL</t>
  </si>
  <si>
    <t>CC0005774</t>
  </si>
  <si>
    <t>DRIVER EDUCATION-GOHS EXP</t>
  </si>
  <si>
    <t>CC0005775</t>
  </si>
  <si>
    <t>MAINTENANCE</t>
  </si>
  <si>
    <t>CC0005776</t>
  </si>
  <si>
    <t>AVIATION-REIDSVILLE</t>
  </si>
  <si>
    <t>CC0005777</t>
  </si>
  <si>
    <t>BOARD OF PUBLIC SAFETY</t>
  </si>
  <si>
    <t>CC0005778</t>
  </si>
  <si>
    <t>MAILROOM</t>
  </si>
  <si>
    <t>CC0005779</t>
  </si>
  <si>
    <t>REG D ST13 MONROE CO I-75N</t>
  </si>
  <si>
    <t>CC0005780</t>
  </si>
  <si>
    <t>SOAR TRAINING</t>
  </si>
  <si>
    <t>CC0005781</t>
  </si>
  <si>
    <t>REG J STATION 22</t>
  </si>
  <si>
    <t>CC0005782</t>
  </si>
  <si>
    <t>TRAFFIC SAFETY INFORMATION SYS</t>
  </si>
  <si>
    <t>CC0005783</t>
  </si>
  <si>
    <t>FIRE DEPT &amp; FACILITIES</t>
  </si>
  <si>
    <t>CC0005784</t>
  </si>
  <si>
    <t>ROME REGIONAL P.A.</t>
  </si>
  <si>
    <t>CC0005785</t>
  </si>
  <si>
    <t>COLUMBIA REGIONAL P.A.</t>
  </si>
  <si>
    <t>CC0005786</t>
  </si>
  <si>
    <t>CJCC USE OF FORCE</t>
  </si>
  <si>
    <t>CC0005787</t>
  </si>
  <si>
    <t>AVIATION-AUGUSTA</t>
  </si>
  <si>
    <t>CC0005788</t>
  </si>
  <si>
    <t>REG C ST7 CHESTER AVE</t>
  </si>
  <si>
    <t>CC0005789</t>
  </si>
  <si>
    <t>SRO &amp; USE OF FORCE TRAINING</t>
  </si>
  <si>
    <t>CC0005790</t>
  </si>
  <si>
    <t>FY21 GEMA K-9 EOD</t>
  </si>
  <si>
    <t>CC0005791</t>
  </si>
  <si>
    <t>EMERGENCY MGMT (EMPG) GRANT</t>
  </si>
  <si>
    <t>CC0005792</t>
  </si>
  <si>
    <t>Recruitment</t>
  </si>
  <si>
    <t>CC0005793</t>
  </si>
  <si>
    <t>ADMINISTRATION DIVISION</t>
  </si>
  <si>
    <t>CC0005794</t>
  </si>
  <si>
    <t>AVIATION-PERRY</t>
  </si>
  <si>
    <t>CC0005795</t>
  </si>
  <si>
    <t>CJCC VAW &amp;Dom Violence GRANT</t>
  </si>
  <si>
    <t>CC0005796</t>
  </si>
  <si>
    <t>FIRE INVESTIGATIONS</t>
  </si>
  <si>
    <t>CC0005797</t>
  </si>
  <si>
    <t>NFA GRANT</t>
  </si>
  <si>
    <t>CC0005798</t>
  </si>
  <si>
    <t>PRINTING SERVICES</t>
  </si>
  <si>
    <t>CC0005799</t>
  </si>
  <si>
    <t>LT COLONEL-FIELD DIVISION</t>
  </si>
  <si>
    <t>CC0005800</t>
  </si>
  <si>
    <t>GEMA K-9 GRANT</t>
  </si>
  <si>
    <t>CC0005801</t>
  </si>
  <si>
    <t>NARCAN TRAINING</t>
  </si>
  <si>
    <t>CC0005802</t>
  </si>
  <si>
    <t>MCKINSEY OPIOID SETTLEMENT</t>
  </si>
  <si>
    <t>CC0005803</t>
  </si>
  <si>
    <t>OPIOID RESPONSE</t>
  </si>
  <si>
    <t>CC0005804</t>
  </si>
  <si>
    <t>AVIATION-ATHENS</t>
  </si>
  <si>
    <t>CC0005805</t>
  </si>
  <si>
    <t>AFG GRANT</t>
  </si>
  <si>
    <t>CC0005806</t>
  </si>
  <si>
    <t>AVIATION-ALBANY</t>
  </si>
  <si>
    <t>CC0005807</t>
  </si>
  <si>
    <t>GTF BLADE TIME- AVIATION</t>
  </si>
  <si>
    <t>CC0005808</t>
  </si>
  <si>
    <t>Forestry Grant</t>
  </si>
  <si>
    <t>CC0005809</t>
  </si>
  <si>
    <t>GEMA STRAT ANTI TERR GRANT</t>
  </si>
  <si>
    <t>CC0005810</t>
  </si>
  <si>
    <t>NORTH CENTRAL GA POLICE ACADEM</t>
  </si>
  <si>
    <t>CC0005811</t>
  </si>
  <si>
    <t>CASH FUNDED PROJECTS</t>
  </si>
  <si>
    <t>CC0005812</t>
  </si>
  <si>
    <t>GA INTEROPERABILITY NETWORK</t>
  </si>
  <si>
    <t>CC0005813</t>
  </si>
  <si>
    <t>GTF/Blade Time</t>
  </si>
  <si>
    <t>CC0005814</t>
  </si>
  <si>
    <t>CORONERS</t>
  </si>
  <si>
    <t>CC0005815</t>
  </si>
  <si>
    <t>PIPELINE TRAINING</t>
  </si>
  <si>
    <t>CC0005816</t>
  </si>
  <si>
    <t>CC0005817</t>
  </si>
  <si>
    <t>Utilities</t>
  </si>
  <si>
    <t>CC0005818</t>
  </si>
  <si>
    <t>Facilities Protection</t>
  </si>
  <si>
    <t>CC0005819</t>
  </si>
  <si>
    <t>Pipeline Safety</t>
  </si>
  <si>
    <t>CC0005820</t>
  </si>
  <si>
    <t>GUFPA</t>
  </si>
  <si>
    <t>CC0005821</t>
  </si>
  <si>
    <t>Commissioners' Offices</t>
  </si>
  <si>
    <t>CC0005822</t>
  </si>
  <si>
    <t>CC0005823</t>
  </si>
  <si>
    <t>Executive Secretary's Office</t>
  </si>
  <si>
    <t>CC0005824</t>
  </si>
  <si>
    <t>CC0005825</t>
  </si>
  <si>
    <t>Operations Support Unit</t>
  </si>
  <si>
    <t>CC0005826</t>
  </si>
  <si>
    <t>CC0005827</t>
  </si>
  <si>
    <t>Natural Gas</t>
  </si>
  <si>
    <t>CC0005828</t>
  </si>
  <si>
    <t>Telecommunications</t>
  </si>
  <si>
    <t>CC0005829</t>
  </si>
  <si>
    <t>CC0005830</t>
  </si>
  <si>
    <t>Electric</t>
  </si>
  <si>
    <t>CC0005831</t>
  </si>
  <si>
    <t>Consumer Affairs</t>
  </si>
  <si>
    <t>CC0005832</t>
  </si>
  <si>
    <t>Consultants</t>
  </si>
  <si>
    <t>CC0005833</t>
  </si>
  <si>
    <t>CC0005834</t>
  </si>
  <si>
    <t>ID DEPUTY DIRECTOR</t>
  </si>
  <si>
    <t>CC0005835</t>
  </si>
  <si>
    <t>Chemistry</t>
  </si>
  <si>
    <t>CC0005836</t>
  </si>
  <si>
    <t>Criminal History/ID Svcs</t>
  </si>
  <si>
    <t>CC0005837</t>
  </si>
  <si>
    <t>CJCC Admin Division - State</t>
  </si>
  <si>
    <t>CC0005838</t>
  </si>
  <si>
    <t>CJCC: Family Violence</t>
  </si>
  <si>
    <t>CC0005839</t>
  </si>
  <si>
    <t>CACJ - STATE</t>
  </si>
  <si>
    <t>CC0005840</t>
  </si>
  <si>
    <t>Juvenile Justice Unit - Fed</t>
  </si>
  <si>
    <t>CC0005841</t>
  </si>
  <si>
    <t>Victim Ass't State DV - Fed</t>
  </si>
  <si>
    <t>CC0005842</t>
  </si>
  <si>
    <t>CACJ - Other</t>
  </si>
  <si>
    <t>CC0005843</t>
  </si>
  <si>
    <t>ICAC Program</t>
  </si>
  <si>
    <t>CC0005844</t>
  </si>
  <si>
    <t>RIS Federal Overtime</t>
  </si>
  <si>
    <t>CC0005845</t>
  </si>
  <si>
    <t>COPS AHTF Grant</t>
  </si>
  <si>
    <t>CC0005846</t>
  </si>
  <si>
    <t>DNA Backlog Reduction Prg</t>
  </si>
  <si>
    <t>CC0005847</t>
  </si>
  <si>
    <t>NCHIP Grant</t>
  </si>
  <si>
    <t>CC0005848</t>
  </si>
  <si>
    <t>Victims Compensation - Fed</t>
  </si>
  <si>
    <t>CC0005849</t>
  </si>
  <si>
    <t>CJCC Admin Division - Fed</t>
  </si>
  <si>
    <t>CC0005850</t>
  </si>
  <si>
    <t>CJCC Stats Analysis - Federal</t>
  </si>
  <si>
    <t>CC0005851</t>
  </si>
  <si>
    <t>Victim Ass't Fed Grants - Fed</t>
  </si>
  <si>
    <t>CC0005852</t>
  </si>
  <si>
    <t>CJS Unit - Federal</t>
  </si>
  <si>
    <t>CC0005854</t>
  </si>
  <si>
    <t>GISAC Unit</t>
  </si>
  <si>
    <t>CC0005856</t>
  </si>
  <si>
    <t>HIDTA Agreement</t>
  </si>
  <si>
    <t>CC0005857</t>
  </si>
  <si>
    <t>Combat Human Trafficking Grant</t>
  </si>
  <si>
    <t>CC0005858</t>
  </si>
  <si>
    <t>Byrne Innovation Grant</t>
  </si>
  <si>
    <t>CC0005859</t>
  </si>
  <si>
    <t>GBI PSN Grant</t>
  </si>
  <si>
    <t>CC0005860</t>
  </si>
  <si>
    <t>PSVC Reduction Grant</t>
  </si>
  <si>
    <t>CC0005861</t>
  </si>
  <si>
    <t>NFSIA Paul Coverdell Grant</t>
  </si>
  <si>
    <t>CC0005862</t>
  </si>
  <si>
    <t>VDR Grant</t>
  </si>
  <si>
    <t>CC0005863</t>
  </si>
  <si>
    <t>Sexual Assault Kit Initiative</t>
  </si>
  <si>
    <t>CC0005864</t>
  </si>
  <si>
    <t>CACJ - Federal</t>
  </si>
  <si>
    <t>CC0005865</t>
  </si>
  <si>
    <t>GTA/HR Agreement</t>
  </si>
  <si>
    <t>CC0005866</t>
  </si>
  <si>
    <t>DOAS Surplus Property Funds</t>
  </si>
  <si>
    <t>CC0005868</t>
  </si>
  <si>
    <t>CJCC Finance Support</t>
  </si>
  <si>
    <t>CC0005869</t>
  </si>
  <si>
    <t>CRIME LAB REPORTS</t>
  </si>
  <si>
    <t>CC0005870</t>
  </si>
  <si>
    <t>Bomb Truck Fuel</t>
  </si>
  <si>
    <t>CC0005871</t>
  </si>
  <si>
    <t>INTOXIMETER TRAINING</t>
  </si>
  <si>
    <t>CC0005872</t>
  </si>
  <si>
    <t>CJIS Symposium</t>
  </si>
  <si>
    <t>CC0005873</t>
  </si>
  <si>
    <t>CC0005875</t>
  </si>
  <si>
    <t>Admin Open Records</t>
  </si>
  <si>
    <t>CC0005876</t>
  </si>
  <si>
    <t>RIS Open Records</t>
  </si>
  <si>
    <t>CC0005877</t>
  </si>
  <si>
    <t>CJCC Other Funds - Misc</t>
  </si>
  <si>
    <t>CC0005878</t>
  </si>
  <si>
    <t>CC0005879</t>
  </si>
  <si>
    <t>Polygraph Exam Fees</t>
  </si>
  <si>
    <t>CC0005880</t>
  </si>
  <si>
    <t>CJCC Other Funds</t>
  </si>
  <si>
    <t>CC0005881</t>
  </si>
  <si>
    <t>Forensics &amp; DUI</t>
  </si>
  <si>
    <t>CC0005882</t>
  </si>
  <si>
    <t>ADMIN ASSET FORFEITURES FUNDS</t>
  </si>
  <si>
    <t>CC0005883</t>
  </si>
  <si>
    <t>GBI SCCF Program Account</t>
  </si>
  <si>
    <t>CC0005886</t>
  </si>
  <si>
    <t>Law Enforcement Trng Program</t>
  </si>
  <si>
    <t>CC0005887</t>
  </si>
  <si>
    <t>HGBF Agriculture Labor TTF</t>
  </si>
  <si>
    <t>CC0005892</t>
  </si>
  <si>
    <t>Reimbursable Expenses (RIS)</t>
  </si>
  <si>
    <t>CC0005893</t>
  </si>
  <si>
    <t>Reimbursable Expenses (FSS)</t>
  </si>
  <si>
    <t>CC0005894</t>
  </si>
  <si>
    <t>GBI Admin GO Bonds</t>
  </si>
  <si>
    <t>CC0005897</t>
  </si>
  <si>
    <t>TRAINING UNIT - 602</t>
  </si>
  <si>
    <t>CC0005898</t>
  </si>
  <si>
    <t>INVESTIGATIVE STAFF SERVICES</t>
  </si>
  <si>
    <t>CC0005899</t>
  </si>
  <si>
    <t>CEACC</t>
  </si>
  <si>
    <t>CC0005900</t>
  </si>
  <si>
    <t>POLYGRAPH</t>
  </si>
  <si>
    <t>CC0005901</t>
  </si>
  <si>
    <t>SPECIAL OPERATIONS UNIT</t>
  </si>
  <si>
    <t>CC0005903</t>
  </si>
  <si>
    <t>HEAT Unit</t>
  </si>
  <si>
    <t>CC0005904</t>
  </si>
  <si>
    <t>GA Cyber Crime Center</t>
  </si>
  <si>
    <t>CC0005905</t>
  </si>
  <si>
    <t>Special Investigations Office</t>
  </si>
  <si>
    <t>CC0005906</t>
  </si>
  <si>
    <t>Region 1 Calhoun</t>
  </si>
  <si>
    <t>CC0005907</t>
  </si>
  <si>
    <t>Region 2 Columbus</t>
  </si>
  <si>
    <t>CC0005908</t>
  </si>
  <si>
    <t>Region 3 Americus</t>
  </si>
  <si>
    <t>CC0005909</t>
  </si>
  <si>
    <t>Region 4 Douglas</t>
  </si>
  <si>
    <t>CC0005910</t>
  </si>
  <si>
    <t>Region 5 Statesboro</t>
  </si>
  <si>
    <t>CC0005911</t>
  </si>
  <si>
    <t>Region 6 Milledgeville</t>
  </si>
  <si>
    <t>CC0005912</t>
  </si>
  <si>
    <t>Region 7 Thomson</t>
  </si>
  <si>
    <t>CC0005913</t>
  </si>
  <si>
    <t>Region 8 Cleveland</t>
  </si>
  <si>
    <t>CC0005914</t>
  </si>
  <si>
    <t>Region 9 Thomasville</t>
  </si>
  <si>
    <t>CC0005915</t>
  </si>
  <si>
    <t>Region 10 Conyers</t>
  </si>
  <si>
    <t>CC0005916</t>
  </si>
  <si>
    <t>Region 11 Athens</t>
  </si>
  <si>
    <t>CC0005917</t>
  </si>
  <si>
    <t>Region 12 Eastman</t>
  </si>
  <si>
    <t>CC0005918</t>
  </si>
  <si>
    <t>Region 13 Perry</t>
  </si>
  <si>
    <t>CC0005919</t>
  </si>
  <si>
    <t>Region 14 Kingsland</t>
  </si>
  <si>
    <t>CC0005920</t>
  </si>
  <si>
    <t>Region 15 Sylvester</t>
  </si>
  <si>
    <t>CC0005921</t>
  </si>
  <si>
    <t>SOUTHEASTERN RDEO</t>
  </si>
  <si>
    <t>CC0005922</t>
  </si>
  <si>
    <t>West Metro RDEO</t>
  </si>
  <si>
    <t>CC0005923</t>
  </si>
  <si>
    <t>Appalachian RDEO</t>
  </si>
  <si>
    <t>CC0005924</t>
  </si>
  <si>
    <t>Southwestern RDEO</t>
  </si>
  <si>
    <t>CC0005925</t>
  </si>
  <si>
    <t>Metro Gang Task Force</t>
  </si>
  <si>
    <t>CC0005926</t>
  </si>
  <si>
    <t>Middle Ga Gang Task Force</t>
  </si>
  <si>
    <t>CC0005927</t>
  </si>
  <si>
    <t>FORENSIC BIOLOGY</t>
  </si>
  <si>
    <t>CC0005928</t>
  </si>
  <si>
    <t>TRACE EVIDENCE</t>
  </si>
  <si>
    <t>CC0005929</t>
  </si>
  <si>
    <t>Impressions</t>
  </si>
  <si>
    <t>CC0005930</t>
  </si>
  <si>
    <t>TOXICOLOGY</t>
  </si>
  <si>
    <t>CC0005931</t>
  </si>
  <si>
    <t>FIREARMS IDENTIFICATION</t>
  </si>
  <si>
    <t>CC0005932</t>
  </si>
  <si>
    <t>HEADQUARTERS MEO</t>
  </si>
  <si>
    <t>CC0005933</t>
  </si>
  <si>
    <t>CENTRAL MEO - MACON</t>
  </si>
  <si>
    <t>CC0005934</t>
  </si>
  <si>
    <t>COASTAL MEO - POOLER</t>
  </si>
  <si>
    <t>CC0005935</t>
  </si>
  <si>
    <t>COASTAL REG LAB - POOLER</t>
  </si>
  <si>
    <t>CC0005936</t>
  </si>
  <si>
    <t>WESTERN REGIONAL LAB-COLUMBUS</t>
  </si>
  <si>
    <t>CC0005937</t>
  </si>
  <si>
    <t>EASTERN REGIONAL LAB-AUGUSTA</t>
  </si>
  <si>
    <t>CC0005938</t>
  </si>
  <si>
    <t>SW REGIONAL LAB-MOULTRIE</t>
  </si>
  <si>
    <t>CC0005939</t>
  </si>
  <si>
    <t>CENTRAL REGIONAL LAB-MACON</t>
  </si>
  <si>
    <t>CC0005940</t>
  </si>
  <si>
    <t>NE REGIONAL LAB - CLEVELAND</t>
  </si>
  <si>
    <t>CC0005941</t>
  </si>
  <si>
    <t>NCIC Services</t>
  </si>
  <si>
    <t>CC0005942</t>
  </si>
  <si>
    <t>State VAD Staff</t>
  </si>
  <si>
    <t>CC0005943</t>
  </si>
  <si>
    <t>LE Training Grant</t>
  </si>
  <si>
    <t>CC0005944</t>
  </si>
  <si>
    <t>Juvenile Justice Unit - SI Grt</t>
  </si>
  <si>
    <t>CC0005945</t>
  </si>
  <si>
    <t>Victims Compensation Intake</t>
  </si>
  <si>
    <t>CC0005946</t>
  </si>
  <si>
    <t>Vic Comp Benefit Payment Unit</t>
  </si>
  <si>
    <t>CC0005947</t>
  </si>
  <si>
    <t>CJS Admin</t>
  </si>
  <si>
    <t>CC0005948</t>
  </si>
  <si>
    <t>Reserve Agent Program</t>
  </si>
  <si>
    <t>CC0005949</t>
  </si>
  <si>
    <t>Lab Administration</t>
  </si>
  <si>
    <t>CC0005950</t>
  </si>
  <si>
    <t>Clayton County Agreement</t>
  </si>
  <si>
    <t>CC0005951</t>
  </si>
  <si>
    <t>LAB SUPPORT</t>
  </si>
  <si>
    <t>CC0005952</t>
  </si>
  <si>
    <t>Drug Courts (FA DUI; F&amp;J Acct)</t>
  </si>
  <si>
    <t>CC0005953</t>
  </si>
  <si>
    <t>CJCC Admin Division - Other</t>
  </si>
  <si>
    <t>CC0005954</t>
  </si>
  <si>
    <t>FINANCE</t>
  </si>
  <si>
    <t>CC0005955</t>
  </si>
  <si>
    <t>STAFF SERVICES</t>
  </si>
  <si>
    <t>CC0005956</t>
  </si>
  <si>
    <t>Columbus Lab Chemistry</t>
  </si>
  <si>
    <t>CC0005957</t>
  </si>
  <si>
    <t>GVCP State - Agency Admin</t>
  </si>
  <si>
    <t>CC0005958</t>
  </si>
  <si>
    <t>Staff Svcs Projects</t>
  </si>
  <si>
    <t>CC0005959</t>
  </si>
  <si>
    <t>Pooler Coastal Lab - Biology</t>
  </si>
  <si>
    <t>CC0005960</t>
  </si>
  <si>
    <t>Cleveland Lab Chemistry</t>
  </si>
  <si>
    <t>CC0005961</t>
  </si>
  <si>
    <t>Columbus Lab Firearms</t>
  </si>
  <si>
    <t>CC0005962</t>
  </si>
  <si>
    <t>Pooler Coastal Lab - Chemistry</t>
  </si>
  <si>
    <t>CC0005963</t>
  </si>
  <si>
    <t>Pooler Coastal Lab - Firearms</t>
  </si>
  <si>
    <t>CC0005964</t>
  </si>
  <si>
    <t>Pooler Coastal Lab-Toxicology</t>
  </si>
  <si>
    <t>CC0005965</t>
  </si>
  <si>
    <t>Moultrie Lab Chemistry</t>
  </si>
  <si>
    <t>CC0005966</t>
  </si>
  <si>
    <t>Moultrie Lab Forensic Biology</t>
  </si>
  <si>
    <t>CC0005967</t>
  </si>
  <si>
    <t>Cleveland Lab Forensic Biology</t>
  </si>
  <si>
    <t>CC0005968</t>
  </si>
  <si>
    <t>Felony, DUI, Fam &amp; Juv Acc't</t>
  </si>
  <si>
    <t>CC0005969</t>
  </si>
  <si>
    <t>Victims Comp - Admin</t>
  </si>
  <si>
    <t>CC0005970</t>
  </si>
  <si>
    <t>Reimbursable Expenses (CJIS)</t>
  </si>
  <si>
    <t>CC0005971</t>
  </si>
  <si>
    <t>DOC Acct Collaboration</t>
  </si>
  <si>
    <t>CC0005972</t>
  </si>
  <si>
    <t>CJCC CJ E-Filing Pilot System</t>
  </si>
  <si>
    <t>CC0005973</t>
  </si>
  <si>
    <t>First Responders Grant</t>
  </si>
  <si>
    <t>CC0005974</t>
  </si>
  <si>
    <t>DOC Accountability</t>
  </si>
  <si>
    <t>CC0005975</t>
  </si>
  <si>
    <t>Local Tax Officials Retirement/FICA</t>
  </si>
  <si>
    <t>CC0005976</t>
  </si>
  <si>
    <t>CC0005977</t>
  </si>
  <si>
    <t>Revenue Processing Admin</t>
  </si>
  <si>
    <t>CC0005978</t>
  </si>
  <si>
    <t>PCA / Lottery</t>
  </si>
  <si>
    <t>CC0005979</t>
  </si>
  <si>
    <t>TSD Admin</t>
  </si>
  <si>
    <t>CC0005980</t>
  </si>
  <si>
    <t>Comm Veh Registration</t>
  </si>
  <si>
    <t>CC0005981</t>
  </si>
  <si>
    <t>ATD Admin</t>
  </si>
  <si>
    <t>CC0005982</t>
  </si>
  <si>
    <t>LGS Admin</t>
  </si>
  <si>
    <t>CC0005983</t>
  </si>
  <si>
    <t>HTRG</t>
  </si>
  <si>
    <t>CC0005984</t>
  </si>
  <si>
    <t>FLPA</t>
  </si>
  <si>
    <t>CC0005985</t>
  </si>
  <si>
    <t>LGS Distributions</t>
  </si>
  <si>
    <t>CC0005986</t>
  </si>
  <si>
    <t>CC0005987</t>
  </si>
  <si>
    <t>OSI Admin</t>
  </si>
  <si>
    <t>CC0005988</t>
  </si>
  <si>
    <t>Underage Tobacco Enforcement</t>
  </si>
  <si>
    <t>CC0005989</t>
  </si>
  <si>
    <t>DRIVES FAST</t>
  </si>
  <si>
    <t>CC0005990</t>
  </si>
  <si>
    <t>CD-MOTOR FUEL TEA-21 GRANT</t>
  </si>
  <si>
    <t>CC0005991</t>
  </si>
  <si>
    <t>TSD Motor Fuel</t>
  </si>
  <si>
    <t>CC0005992</t>
  </si>
  <si>
    <t>ATD Law Enforcement</t>
  </si>
  <si>
    <t>CC0005993</t>
  </si>
  <si>
    <t>ATD Underage Tobacco</t>
  </si>
  <si>
    <t>CC0005994</t>
  </si>
  <si>
    <t>OSI Motor Fuel</t>
  </si>
  <si>
    <t>CC0005995</t>
  </si>
  <si>
    <t>Facilities</t>
  </si>
  <si>
    <t>CC0005996</t>
  </si>
  <si>
    <t>TC Admin</t>
  </si>
  <si>
    <t>CC0005997</t>
  </si>
  <si>
    <t>Lottery</t>
  </si>
  <si>
    <t>CC0005998</t>
  </si>
  <si>
    <t>DRIVES General</t>
  </si>
  <si>
    <t>CC0005999</t>
  </si>
  <si>
    <t>Digest Compliance</t>
  </si>
  <si>
    <t>CC0006000</t>
  </si>
  <si>
    <t>CC0006001</t>
  </si>
  <si>
    <t>Offie of the Commissioner</t>
  </si>
  <si>
    <t>CC0006002</t>
  </si>
  <si>
    <t>Budget Office</t>
  </si>
  <si>
    <t>CC0006003</t>
  </si>
  <si>
    <t>Film Tax Credit</t>
  </si>
  <si>
    <t>CC0006004</t>
  </si>
  <si>
    <t>TSD Call Management</t>
  </si>
  <si>
    <t>CC0006005</t>
  </si>
  <si>
    <t>MVD Titling</t>
  </si>
  <si>
    <t>CC0006006</t>
  </si>
  <si>
    <t>LGS Training</t>
  </si>
  <si>
    <t>CC0006007</t>
  </si>
  <si>
    <t>LGS Unclaimed Property</t>
  </si>
  <si>
    <t>CC0006008</t>
  </si>
  <si>
    <t>CC0006009</t>
  </si>
  <si>
    <t>Admin IT</t>
  </si>
  <si>
    <t>CC0006010</t>
  </si>
  <si>
    <t>TSD Tech Support</t>
  </si>
  <si>
    <t>CC0006011</t>
  </si>
  <si>
    <t>TSD Exceptions</t>
  </si>
  <si>
    <t>CC0006012</t>
  </si>
  <si>
    <t>TSD Mail Processing</t>
  </si>
  <si>
    <t>CC0006013</t>
  </si>
  <si>
    <t>TSD Mail Center</t>
  </si>
  <si>
    <t>CC0006014</t>
  </si>
  <si>
    <t>TSD Document</t>
  </si>
  <si>
    <t>CC0006015</t>
  </si>
  <si>
    <t>TSD Payment Processing</t>
  </si>
  <si>
    <t>CC0006016</t>
  </si>
  <si>
    <t>TSD Data Entry</t>
  </si>
  <si>
    <t>CC0006017</t>
  </si>
  <si>
    <t>TSD Imaging</t>
  </si>
  <si>
    <t>CC0006018</t>
  </si>
  <si>
    <t>TSD Business Admin</t>
  </si>
  <si>
    <t>CC0006019</t>
  </si>
  <si>
    <t>TSD Data &amp; Sales Tax</t>
  </si>
  <si>
    <t>CC0006020</t>
  </si>
  <si>
    <t>PC IT</t>
  </si>
  <si>
    <t>CC0006021</t>
  </si>
  <si>
    <t>TC Research</t>
  </si>
  <si>
    <t>CC0006022</t>
  </si>
  <si>
    <t>TC Undistributed</t>
  </si>
  <si>
    <t>CC0006023</t>
  </si>
  <si>
    <t>TC Research Special</t>
  </si>
  <si>
    <t>CC0006024</t>
  </si>
  <si>
    <t>TC Bankruptcy</t>
  </si>
  <si>
    <t>CC0006025</t>
  </si>
  <si>
    <t>TC Collection</t>
  </si>
  <si>
    <t>CC0006026</t>
  </si>
  <si>
    <t>TC Albany RO</t>
  </si>
  <si>
    <t>CC0006027</t>
  </si>
  <si>
    <t>TC Albany RO SP</t>
  </si>
  <si>
    <t>CC0006028</t>
  </si>
  <si>
    <t>TC Atlanta RO</t>
  </si>
  <si>
    <t>CC0006029</t>
  </si>
  <si>
    <t>TC Atlanta RO SP</t>
  </si>
  <si>
    <t>CC0006030</t>
  </si>
  <si>
    <t>TC Augusta RO</t>
  </si>
  <si>
    <t>CC0006031</t>
  </si>
  <si>
    <t>TC Columbus RO</t>
  </si>
  <si>
    <t>CC0006032</t>
  </si>
  <si>
    <t>TC Columbus RO SP</t>
  </si>
  <si>
    <t>CC0006033</t>
  </si>
  <si>
    <t>TC Cartersville RO</t>
  </si>
  <si>
    <t>CC0006034</t>
  </si>
  <si>
    <t>TC Cartersville RO SP</t>
  </si>
  <si>
    <t>CC0006035</t>
  </si>
  <si>
    <t>TC Douglas RO</t>
  </si>
  <si>
    <t>CC0006036</t>
  </si>
  <si>
    <t>TC Douglas RO SP</t>
  </si>
  <si>
    <t>CC0006037</t>
  </si>
  <si>
    <t>TC Athens RO</t>
  </si>
  <si>
    <t>CC0006038</t>
  </si>
  <si>
    <t>TC Athens RO SP</t>
  </si>
  <si>
    <t>CC0006039</t>
  </si>
  <si>
    <t>TC Macon RO</t>
  </si>
  <si>
    <t>CC0006040</t>
  </si>
  <si>
    <t>TC Macon RO SP</t>
  </si>
  <si>
    <t>CC0006041</t>
  </si>
  <si>
    <t>TC Savannah RO</t>
  </si>
  <si>
    <t>CC0006042</t>
  </si>
  <si>
    <t>TC Savannah RO SP</t>
  </si>
  <si>
    <t>CC0006043</t>
  </si>
  <si>
    <t>TC Accounts Receivable</t>
  </si>
  <si>
    <t>CC0006044</t>
  </si>
  <si>
    <t>TC Accounts Receivable SP</t>
  </si>
  <si>
    <t>CC0006045</t>
  </si>
  <si>
    <t>TC Gainesville RO</t>
  </si>
  <si>
    <t>CC0006046</t>
  </si>
  <si>
    <t>TC Southmeadow RO</t>
  </si>
  <si>
    <t>CC0006047</t>
  </si>
  <si>
    <t>TC Southmeadow RO SP</t>
  </si>
  <si>
    <t>CC0006048</t>
  </si>
  <si>
    <t>TC RA Pilot</t>
  </si>
  <si>
    <t>CC0006049</t>
  </si>
  <si>
    <t>TC Audit Admin</t>
  </si>
  <si>
    <t>CC0006050</t>
  </si>
  <si>
    <t>TC Individual Tax</t>
  </si>
  <si>
    <t>CC0006051</t>
  </si>
  <si>
    <t>TC Individual Tax SP</t>
  </si>
  <si>
    <t>CC0006052</t>
  </si>
  <si>
    <t>TC Audit Out of State</t>
  </si>
  <si>
    <t>CC0006053</t>
  </si>
  <si>
    <t>TC Audit Out of State SP1</t>
  </si>
  <si>
    <t>CC0006054</t>
  </si>
  <si>
    <t>TC Audit Out of State SP2</t>
  </si>
  <si>
    <t>CC0006055</t>
  </si>
  <si>
    <t>TC Misc UCP</t>
  </si>
  <si>
    <t>CC0006056</t>
  </si>
  <si>
    <t>TC Corporate Tax</t>
  </si>
  <si>
    <t>CC0006057</t>
  </si>
  <si>
    <t>TC Corporate Tax SP</t>
  </si>
  <si>
    <t>CC0006058</t>
  </si>
  <si>
    <t>TC Sales Tax 1</t>
  </si>
  <si>
    <t>CC0006059</t>
  </si>
  <si>
    <t>TC Sales Tax 2</t>
  </si>
  <si>
    <t>CC0006060</t>
  </si>
  <si>
    <t>TC Sales Tax SP 1</t>
  </si>
  <si>
    <t>CC0006061</t>
  </si>
  <si>
    <t>TC Sales Tax SP 2</t>
  </si>
  <si>
    <t>CC0006062</t>
  </si>
  <si>
    <t>TC Sales Tax SP 3</t>
  </si>
  <si>
    <t>CC0006063</t>
  </si>
  <si>
    <t>TC Sales Tax SP 4</t>
  </si>
  <si>
    <t>CC0006064</t>
  </si>
  <si>
    <t>TC ITSG</t>
  </si>
  <si>
    <t>CC0006065</t>
  </si>
  <si>
    <t>TC IT</t>
  </si>
  <si>
    <t>CC0006066</t>
  </si>
  <si>
    <t>TSD Call Management SP</t>
  </si>
  <si>
    <t>CC0006067</t>
  </si>
  <si>
    <t>TSD ITSG</t>
  </si>
  <si>
    <t>CC0006068</t>
  </si>
  <si>
    <t>TSD IT</t>
  </si>
  <si>
    <t>CC0006069</t>
  </si>
  <si>
    <t>MVD IT</t>
  </si>
  <si>
    <t>CC0006070</t>
  </si>
  <si>
    <t>MVD Quality Assurance</t>
  </si>
  <si>
    <t>CC0006071</t>
  </si>
  <si>
    <t>MVD County Help Desk</t>
  </si>
  <si>
    <t>CC0006072</t>
  </si>
  <si>
    <t>MVD Citizens Help Desk</t>
  </si>
  <si>
    <t>CC0006073</t>
  </si>
  <si>
    <t>MVD Preprocessing</t>
  </si>
  <si>
    <t>CC0006074</t>
  </si>
  <si>
    <t>MVD Research</t>
  </si>
  <si>
    <t>CC0006075</t>
  </si>
  <si>
    <t>MVD Title Processing</t>
  </si>
  <si>
    <t>CC0006076</t>
  </si>
  <si>
    <t>MVD Finance Titling</t>
  </si>
  <si>
    <t>CC0006077</t>
  </si>
  <si>
    <t>MVD Special Tags</t>
  </si>
  <si>
    <t>CC0006078</t>
  </si>
  <si>
    <t>MVD IRP</t>
  </si>
  <si>
    <t>CC0006079</t>
  </si>
  <si>
    <t>MVD Salvage Title Processing</t>
  </si>
  <si>
    <t>CC0006080</t>
  </si>
  <si>
    <t>ATD Law Enforcement SP</t>
  </si>
  <si>
    <t>CC0006081</t>
  </si>
  <si>
    <t>ATD License Permits</t>
  </si>
  <si>
    <t>CC0006082</t>
  </si>
  <si>
    <t>LGS Public Utility</t>
  </si>
  <si>
    <t>CC0006083</t>
  </si>
  <si>
    <t>LATP Undistributed</t>
  </si>
  <si>
    <t>CC0006084</t>
  </si>
  <si>
    <t>LATP Tax Policy</t>
  </si>
  <si>
    <t>CC0006085</t>
  </si>
  <si>
    <t>OSI SP</t>
  </si>
  <si>
    <t>CC0006086</t>
  </si>
  <si>
    <t>OSI Undistributed</t>
  </si>
  <si>
    <t>CC0006087</t>
  </si>
  <si>
    <t>TC Auditor Pilot</t>
  </si>
  <si>
    <t>CC0006088</t>
  </si>
  <si>
    <t>ATD IT</t>
  </si>
  <si>
    <t>CC0006089</t>
  </si>
  <si>
    <t>LGS IT</t>
  </si>
  <si>
    <t>CC0006090</t>
  </si>
  <si>
    <t>LATP IT</t>
  </si>
  <si>
    <t>CC0006091</t>
  </si>
  <si>
    <t>OSI IT</t>
  </si>
  <si>
    <t>CC0006092</t>
  </si>
  <si>
    <t>TC Augusta RO SP</t>
  </si>
  <si>
    <t>CC0006093</t>
  </si>
  <si>
    <t>MVD DRIVES DDS</t>
  </si>
  <si>
    <t>CC0006094</t>
  </si>
  <si>
    <t>MVD DRIVES Staffing</t>
  </si>
  <si>
    <t>CC0006095</t>
  </si>
  <si>
    <t>MVD DRIVES Migration</t>
  </si>
  <si>
    <t>CC0006096</t>
  </si>
  <si>
    <t>MVD DRIVES Server Hardware &amp; Support</t>
  </si>
  <si>
    <t>CC0006097</t>
  </si>
  <si>
    <t>MVD DRIVES Oracle</t>
  </si>
  <si>
    <t>CC0006098</t>
  </si>
  <si>
    <t>TSD Efile</t>
  </si>
  <si>
    <t>CC0006099</t>
  </si>
  <si>
    <t>MVD Insurance Compliance</t>
  </si>
  <si>
    <t>CC0006100</t>
  </si>
  <si>
    <t>MVD Salvage Vehicle Inspection</t>
  </si>
  <si>
    <t>CC0006101</t>
  </si>
  <si>
    <t>MVD DRIVES County</t>
  </si>
  <si>
    <t>CC0006102</t>
  </si>
  <si>
    <t>Commission on the Holocaust</t>
  </si>
  <si>
    <t>CC0006103</t>
  </si>
  <si>
    <t>GRTA Board</t>
  </si>
  <si>
    <t>CC0006104</t>
  </si>
  <si>
    <t>Executive</t>
  </si>
  <si>
    <t>CC0006105</t>
  </si>
  <si>
    <t>Business Intelligence and Data</t>
  </si>
  <si>
    <t>CC0006106</t>
  </si>
  <si>
    <t>PMO/IPD Operations</t>
  </si>
  <si>
    <t>CC0006107</t>
  </si>
  <si>
    <t>PMO/IPD Projects</t>
  </si>
  <si>
    <t>CC0006108</t>
  </si>
  <si>
    <t>CC0006109</t>
  </si>
  <si>
    <t>Grants Management</t>
  </si>
  <si>
    <t>CC0006110</t>
  </si>
  <si>
    <t>CC0006111</t>
  </si>
  <si>
    <t>Information Technology Operations</t>
  </si>
  <si>
    <t>CC0006112</t>
  </si>
  <si>
    <t>OCE Operations</t>
  </si>
  <si>
    <t>CC0006113</t>
  </si>
  <si>
    <t>CC0006114</t>
  </si>
  <si>
    <t>Tolling Roadway</t>
  </si>
  <si>
    <t>CC0006115</t>
  </si>
  <si>
    <t>Engineering Projects</t>
  </si>
  <si>
    <t>CC0006116</t>
  </si>
  <si>
    <t>CC0006117</t>
  </si>
  <si>
    <t>CC0006118</t>
  </si>
  <si>
    <t>GTIB</t>
  </si>
  <si>
    <t>CC0006119</t>
  </si>
  <si>
    <t>GO! Transit</t>
  </si>
  <si>
    <t>CC0006120</t>
  </si>
  <si>
    <t>Interoperability</t>
  </si>
  <si>
    <t>CC0006121</t>
  </si>
  <si>
    <t>Tolling Operations</t>
  </si>
  <si>
    <t>CC0006122</t>
  </si>
  <si>
    <t>DRI</t>
  </si>
  <si>
    <t>CC0006123</t>
  </si>
  <si>
    <t>Strategic Programs Administration</t>
  </si>
  <si>
    <t>CC0006124</t>
  </si>
  <si>
    <t>Quality Assurance/Training</t>
  </si>
  <si>
    <t>CC0006125</t>
  </si>
  <si>
    <t>Image Review</t>
  </si>
  <si>
    <t>CC0006126</t>
  </si>
  <si>
    <t>Tolling Operations Center (TOC)</t>
  </si>
  <si>
    <t>CC0006127</t>
  </si>
  <si>
    <t>Back Office</t>
  </si>
  <si>
    <t>CC0006128</t>
  </si>
  <si>
    <t>Engineering Operations</t>
  </si>
  <si>
    <t>CC0006129</t>
  </si>
  <si>
    <t>CC0006130</t>
  </si>
  <si>
    <t>Revenue Control</t>
  </si>
  <si>
    <t>CC0006131</t>
  </si>
  <si>
    <t>CC0006132</t>
  </si>
  <si>
    <t>Office Administration</t>
  </si>
  <si>
    <t>CC0006133</t>
  </si>
  <si>
    <t>Toll Capital Improvement Prgm</t>
  </si>
  <si>
    <t>CC0006134</t>
  </si>
  <si>
    <t>CC0006135</t>
  </si>
  <si>
    <t>Strategic Initiatives Projects</t>
  </si>
  <si>
    <t>CC0006136</t>
  </si>
  <si>
    <t>Tolling Projects</t>
  </si>
  <si>
    <t>CC0006137</t>
  </si>
  <si>
    <t>Customer Service Center Projec</t>
  </si>
  <si>
    <t>CC0006138</t>
  </si>
  <si>
    <t>Information Technology Project</t>
  </si>
  <si>
    <t>CC0006139</t>
  </si>
  <si>
    <t>Revenue</t>
  </si>
  <si>
    <t>CC0006140</t>
  </si>
  <si>
    <t>CC0006141</t>
  </si>
  <si>
    <t>CC0006142</t>
  </si>
  <si>
    <t>GSFIC Bonds</t>
  </si>
  <si>
    <t>CC0006143</t>
  </si>
  <si>
    <t>Employee Withholdings</t>
  </si>
  <si>
    <t>CC0006144</t>
  </si>
  <si>
    <t>Content TV Programming</t>
  </si>
  <si>
    <t>CC0006145</t>
  </si>
  <si>
    <t>CC0006146</t>
  </si>
  <si>
    <t>CC0006147</t>
  </si>
  <si>
    <t>Content Radio Programming</t>
  </si>
  <si>
    <t>CC0006148</t>
  </si>
  <si>
    <t>Technology</t>
  </si>
  <si>
    <t>CC0006149</t>
  </si>
  <si>
    <t>Products &amp; Innovation</t>
  </si>
  <si>
    <t>CC0006150</t>
  </si>
  <si>
    <t>Content News</t>
  </si>
  <si>
    <t>CC0006151</t>
  </si>
  <si>
    <t>Content Local Productions</t>
  </si>
  <si>
    <t>CC0006152</t>
  </si>
  <si>
    <t>Unallocated</t>
  </si>
  <si>
    <t>CC0006159</t>
  </si>
  <si>
    <t>Foundation for Public Broadcasting in GA, Inc.</t>
  </si>
  <si>
    <t>CC0006160</t>
  </si>
  <si>
    <t>CIO/Executive Director</t>
  </si>
  <si>
    <t>CC0006161</t>
  </si>
  <si>
    <t>CC0006162</t>
  </si>
  <si>
    <t>CC0006163</t>
  </si>
  <si>
    <t>CC0006164</t>
  </si>
  <si>
    <t>Procurement Management</t>
  </si>
  <si>
    <t>CC0006165</t>
  </si>
  <si>
    <t>Data Innovations</t>
  </si>
  <si>
    <t>CC0006166</t>
  </si>
  <si>
    <t>Chief Technology Officer</t>
  </si>
  <si>
    <t>CC0006167</t>
  </si>
  <si>
    <t>CC0006168</t>
  </si>
  <si>
    <t>CC0006169</t>
  </si>
  <si>
    <t>CC0006170</t>
  </si>
  <si>
    <t>Accounting Services</t>
  </si>
  <si>
    <t>CC0006171</t>
  </si>
  <si>
    <t>ASO Finance</t>
  </si>
  <si>
    <t>CC0006172</t>
  </si>
  <si>
    <t>Facility &amp; Asset Services</t>
  </si>
  <si>
    <t>CC0006173</t>
  </si>
  <si>
    <t>Admn &amp; Finance Distribution</t>
  </si>
  <si>
    <t>CC0006174</t>
  </si>
  <si>
    <t>Deputy CIO for BB &amp; Spec Prjs</t>
  </si>
  <si>
    <t>CC0006175</t>
  </si>
  <si>
    <t>EGAP Planning</t>
  </si>
  <si>
    <t>CC0006176</t>
  </si>
  <si>
    <t>Broadband Strategy</t>
  </si>
  <si>
    <t>CC0006177</t>
  </si>
  <si>
    <t>Criminal e-Filing System</t>
  </si>
  <si>
    <t>CC0006178</t>
  </si>
  <si>
    <t>EPMO</t>
  </si>
  <si>
    <t>CC0006179</t>
  </si>
  <si>
    <t>TEF Time Limited</t>
  </si>
  <si>
    <t>CC0006180</t>
  </si>
  <si>
    <t>IV&amp;V &amp; ITPAS Services</t>
  </si>
  <si>
    <t>CC0006181</t>
  </si>
  <si>
    <t>Security Program Management</t>
  </si>
  <si>
    <t>CC0006182</t>
  </si>
  <si>
    <t>Spectrum Management</t>
  </si>
  <si>
    <t>CC0006183</t>
  </si>
  <si>
    <t>Chief Development Officer</t>
  </si>
  <si>
    <t>CC0006184</t>
  </si>
  <si>
    <t>Agency Architecture</t>
  </si>
  <si>
    <t>CC0006185</t>
  </si>
  <si>
    <t>Dev Ops Director</t>
  </si>
  <si>
    <t>CC0006186</t>
  </si>
  <si>
    <t>Data Sharing Services</t>
  </si>
  <si>
    <t>CC0006187</t>
  </si>
  <si>
    <t>Application Development &amp; Maintenance (ADM)</t>
  </si>
  <si>
    <t>CC0006188</t>
  </si>
  <si>
    <t>Portal Services Distribution</t>
  </si>
  <si>
    <t>CC0006189</t>
  </si>
  <si>
    <t>Portfolio Management Officer</t>
  </si>
  <si>
    <t>CC0006190</t>
  </si>
  <si>
    <t>GETS Program Management Office</t>
  </si>
  <si>
    <t>CC0006191</t>
  </si>
  <si>
    <t>TSO Director</t>
  </si>
  <si>
    <t>CC0006192</t>
  </si>
  <si>
    <t>TSO Infrastructure</t>
  </si>
  <si>
    <t>CC0006193</t>
  </si>
  <si>
    <t>TSO Managed Network Services</t>
  </si>
  <si>
    <t>CC0006194</t>
  </si>
  <si>
    <t>TSO Cloud</t>
  </si>
  <si>
    <t>CC0006195</t>
  </si>
  <si>
    <t>SGO Contracts &amp; Compliance</t>
  </si>
  <si>
    <t>CC0006196</t>
  </si>
  <si>
    <t>SMO Distribution</t>
  </si>
  <si>
    <t>CC0006197</t>
  </si>
  <si>
    <t>GETS Infrastructure</t>
  </si>
  <si>
    <t>CC0006198</t>
  </si>
  <si>
    <t>GETS Infrastucture - GTA</t>
  </si>
  <si>
    <t>CC0006199</t>
  </si>
  <si>
    <t>GETS Managed Network Services</t>
  </si>
  <si>
    <t>CC0006200</t>
  </si>
  <si>
    <t>GETS Managed Network Services - GTA</t>
  </si>
  <si>
    <t>CC0006201</t>
  </si>
  <si>
    <t>GTA Retained Contracts</t>
  </si>
  <si>
    <t>CC0006202</t>
  </si>
  <si>
    <t>GTA INF &amp; MNS Distribution</t>
  </si>
  <si>
    <t>CC0006203</t>
  </si>
  <si>
    <t>GA Call Center</t>
  </si>
  <si>
    <t>CC0006204</t>
  </si>
  <si>
    <t>Constituent Services</t>
  </si>
  <si>
    <t>CC0006205</t>
  </si>
  <si>
    <t>BMO Officer</t>
  </si>
  <si>
    <t>CC0006206</t>
  </si>
  <si>
    <t>Strategic Sourcing</t>
  </si>
  <si>
    <t>CC0006207</t>
  </si>
  <si>
    <t>Digital Services &amp; Solutions</t>
  </si>
  <si>
    <t>CC0006208</t>
  </si>
  <si>
    <t>Customer Success</t>
  </si>
  <si>
    <t>CC0006209</t>
  </si>
  <si>
    <t>CC0006210</t>
  </si>
  <si>
    <t>Weekend for Wildlife</t>
  </si>
  <si>
    <t>CC0006211</t>
  </si>
  <si>
    <t>Law Enforcement Division</t>
  </si>
  <si>
    <t>CC0006212</t>
  </si>
  <si>
    <t>Ranger Hotline Fund</t>
  </si>
  <si>
    <t>CC0006213</t>
  </si>
  <si>
    <t>CC0006214</t>
  </si>
  <si>
    <t>Coastal Resources</t>
  </si>
  <si>
    <t>CC0006215</t>
  </si>
  <si>
    <t>Historic Preservation Division</t>
  </si>
  <si>
    <t>CC0006216</t>
  </si>
  <si>
    <t>Parks, Rec &amp; Hist Division</t>
  </si>
  <si>
    <t>CC0006217</t>
  </si>
  <si>
    <t>Wildlife Division</t>
  </si>
  <si>
    <t>CC0006218</t>
  </si>
  <si>
    <t>Smithgall Woods Fund</t>
  </si>
  <si>
    <t>CC0006219</t>
  </si>
  <si>
    <t>Federal Aid Coordinators Conf</t>
  </si>
  <si>
    <t>CC0006220</t>
  </si>
  <si>
    <t>Administration - Planning</t>
  </si>
  <si>
    <t>CC0006221</t>
  </si>
  <si>
    <t>Administration - Xpress</t>
  </si>
  <si>
    <t>CC0006222</t>
  </si>
  <si>
    <t>Transit Operations</t>
  </si>
  <si>
    <t>CC0006223</t>
  </si>
  <si>
    <t>Regional Transit Planning - Planning</t>
  </si>
  <si>
    <t>CC0006224</t>
  </si>
  <si>
    <t>Regional Transit Planning - Xpress</t>
  </si>
  <si>
    <t>CC0006225</t>
  </si>
  <si>
    <t>Fund Management - Planning</t>
  </si>
  <si>
    <t>CC0006226</t>
  </si>
  <si>
    <t>Fund Management - Xpress</t>
  </si>
  <si>
    <t>CC0006227</t>
  </si>
  <si>
    <t>CC0006228</t>
  </si>
  <si>
    <t>Transit Projects</t>
  </si>
  <si>
    <t>CC0006229</t>
  </si>
  <si>
    <t>Van Pool</t>
  </si>
  <si>
    <t>CC0006230</t>
  </si>
  <si>
    <t>Facilities Operations</t>
  </si>
  <si>
    <t>CC0006231</t>
  </si>
  <si>
    <t>Information Technology Ops - Planning</t>
  </si>
  <si>
    <t>CC0006232</t>
  </si>
  <si>
    <t>Information Technology Ops - Xpress</t>
  </si>
  <si>
    <t>CC0006233</t>
  </si>
  <si>
    <t>Business Intelligence &amp; Data</t>
  </si>
  <si>
    <t>CC0006234</t>
  </si>
  <si>
    <t>Communications - Planning</t>
  </si>
  <si>
    <t>CC0006235</t>
  </si>
  <si>
    <t>Communications - Xpress</t>
  </si>
  <si>
    <t>CC0006236</t>
  </si>
  <si>
    <t>External Affairs and Board Relations - Planning</t>
  </si>
  <si>
    <t>CC0006237</t>
  </si>
  <si>
    <t>External Affairs and Board Relations - Xpress</t>
  </si>
  <si>
    <t>CC0006238</t>
  </si>
  <si>
    <t>ATL Board</t>
  </si>
  <si>
    <t>CC0006239</t>
  </si>
  <si>
    <t>MOU Reimbursement - Planning</t>
  </si>
  <si>
    <t>CC0006240</t>
  </si>
  <si>
    <t>MOU Reimbursement - Xpress</t>
  </si>
  <si>
    <t>CC0006241</t>
  </si>
  <si>
    <t>Supervision - Main</t>
  </si>
  <si>
    <t>CC0006242</t>
  </si>
  <si>
    <t>NDFI Main - Licensing and Regulation</t>
  </si>
  <si>
    <t>CC0006243</t>
  </si>
  <si>
    <t>Administration - Main</t>
  </si>
  <si>
    <t>CC0006244</t>
  </si>
  <si>
    <t>NDFI - MSB/GILA Examiners</t>
  </si>
  <si>
    <t>CC0006245</t>
  </si>
  <si>
    <t>Supervision - District 1 - Woodstock</t>
  </si>
  <si>
    <t>CC0006246</t>
  </si>
  <si>
    <t>Supervision - District 2 - Loganville</t>
  </si>
  <si>
    <t>CC0006247</t>
  </si>
  <si>
    <t>Supervision - District 4 - Dublin</t>
  </si>
  <si>
    <t>CC0006248</t>
  </si>
  <si>
    <t>Supervision - District 4 - Savannah</t>
  </si>
  <si>
    <t>CC0006249</t>
  </si>
  <si>
    <t>Supervision - District 5 - Douglas/Tifton</t>
  </si>
  <si>
    <t>CC0006250</t>
  </si>
  <si>
    <t>Administration - Commissioner's Office</t>
  </si>
  <si>
    <t>CC0006251</t>
  </si>
  <si>
    <t>NDFI - Mortgage Examiners</t>
  </si>
  <si>
    <t>CC0006252</t>
  </si>
  <si>
    <t>Administration - IT Division</t>
  </si>
  <si>
    <t>CC0006253</t>
  </si>
  <si>
    <t>ESGR - BUDGET</t>
  </si>
  <si>
    <t>CC0006254</t>
  </si>
  <si>
    <t>AIR FACILITIES - BUDGET</t>
  </si>
  <si>
    <t>CC0006255</t>
  </si>
  <si>
    <t>YCA FT STEWART BUDGET</t>
  </si>
  <si>
    <t>CC0006256</t>
  </si>
  <si>
    <t>YCA AUGUSTA - BUDGET</t>
  </si>
  <si>
    <t>CC0006257</t>
  </si>
  <si>
    <t>Ft. Stewart JCP Budget</t>
  </si>
  <si>
    <t>CC0006258</t>
  </si>
  <si>
    <t>FAC OPERATION, MAINT AND REPAI</t>
  </si>
  <si>
    <t>CC0006259</t>
  </si>
  <si>
    <t>Special Appropriations SAD</t>
  </si>
  <si>
    <t>CC0006260</t>
  </si>
  <si>
    <t>165TH TAG</t>
  </si>
  <si>
    <t>CC0006261</t>
  </si>
  <si>
    <t>AMO - BUDGET</t>
  </si>
  <si>
    <t>CC0006262</t>
  </si>
  <si>
    <t>SPO - BUDGET</t>
  </si>
  <si>
    <t>CC0006263</t>
  </si>
  <si>
    <t>STARBASE</t>
  </si>
  <si>
    <t>CC0006264</t>
  </si>
  <si>
    <t>YCA MILLEDGEVILLE BUDGETS</t>
  </si>
  <si>
    <t>CC0006265</t>
  </si>
  <si>
    <t>GA YCP-FT. STEWART</t>
  </si>
  <si>
    <t>CC0006266</t>
  </si>
  <si>
    <t>YCA AUGUSTA</t>
  </si>
  <si>
    <t>CC0006267</t>
  </si>
  <si>
    <t>BILLETING ARMY GUARD</t>
  </si>
  <si>
    <t>CC0006268</t>
  </si>
  <si>
    <t>STATE PERSONNEL OFFICE</t>
  </si>
  <si>
    <t>CC0006269</t>
  </si>
  <si>
    <t>SPECIAL APPROPRIATIONS</t>
  </si>
  <si>
    <t>CC0006270</t>
  </si>
  <si>
    <t>TOCCOA ARMORY</t>
  </si>
  <si>
    <t>CC0006271</t>
  </si>
  <si>
    <t>ELBERTON ARMORY</t>
  </si>
  <si>
    <t>CC0006272</t>
  </si>
  <si>
    <t>CC0006273</t>
  </si>
  <si>
    <t>CC0006274</t>
  </si>
  <si>
    <t>MACON 48TH BCT 1030 ShurlingDr</t>
  </si>
  <si>
    <t>CC0006275</t>
  </si>
  <si>
    <t>FINANCIAL MANAGEMENT DIVISION</t>
  </si>
  <si>
    <t>CC0006276</t>
  </si>
  <si>
    <t>DIRECTOR OF INFORMATION</t>
  </si>
  <si>
    <t>CC0006277</t>
  </si>
  <si>
    <t>Military Family Support Branch</t>
  </si>
  <si>
    <t>CC0006278</t>
  </si>
  <si>
    <t>116TH AIR CONTROL WING</t>
  </si>
  <si>
    <t>CC0006279</t>
  </si>
  <si>
    <t>283RD COMBAT COMM SQUAD</t>
  </si>
  <si>
    <t>CC0006280</t>
  </si>
  <si>
    <t>224TH COMBAT COMM SQUAD</t>
  </si>
  <si>
    <t>CC0006281</t>
  </si>
  <si>
    <t>117TH T C S</t>
  </si>
  <si>
    <t>CC0006282</t>
  </si>
  <si>
    <t>165TH ENVIRONMENTAL</t>
  </si>
  <si>
    <t>CC0006283</t>
  </si>
  <si>
    <t>ANG CRTC/CE</t>
  </si>
  <si>
    <t>CC0006284</t>
  </si>
  <si>
    <t>ANG CRTC SERVICES APPENDIX 28</t>
  </si>
  <si>
    <t>CC0006285</t>
  </si>
  <si>
    <t>ANG CRTC Base Ops</t>
  </si>
  <si>
    <t>CC0006286</t>
  </si>
  <si>
    <t>SAVANNAH SECURITY</t>
  </si>
  <si>
    <t>CC0006287</t>
  </si>
  <si>
    <t>SAV IAP FIREFIGHTERS</t>
  </si>
  <si>
    <t>CC0006288</t>
  </si>
  <si>
    <t>MILITARY ADMIN OFFICE</t>
  </si>
  <si>
    <t>CC0006289</t>
  </si>
  <si>
    <t>STARBASE OPERATIONS SPT</t>
  </si>
  <si>
    <t>CC0006290</t>
  </si>
  <si>
    <t>Ft. Stewart Job ChalleNGe</t>
  </si>
  <si>
    <t>CC0006291</t>
  </si>
  <si>
    <t>FACILITIES MANAGEMENT OFFICE</t>
  </si>
  <si>
    <t>CC0006292</t>
  </si>
  <si>
    <t>ARNG FAC Maint Staff</t>
  </si>
  <si>
    <t>CC0006293</t>
  </si>
  <si>
    <t>CLAY NGC ARNG SECURITY</t>
  </si>
  <si>
    <t>CC0006294</t>
  </si>
  <si>
    <t>ARNG SECURITY</t>
  </si>
  <si>
    <t>CC0006295</t>
  </si>
  <si>
    <t>GGTC FACILITIES OPERATIONS</t>
  </si>
  <si>
    <t>CC0006296</t>
  </si>
  <si>
    <t>GGTC FACILITIES MAINTENANCE</t>
  </si>
  <si>
    <t>CC0006297</t>
  </si>
  <si>
    <t>CLAY NGC REG TNG INST (RTI)</t>
  </si>
  <si>
    <t>CC0006298</t>
  </si>
  <si>
    <t>MCA-ENVIR. RESC MGT. 75/25</t>
  </si>
  <si>
    <t>CC0006299</t>
  </si>
  <si>
    <t>MCA-ENVIR. RESC MGT 100%</t>
  </si>
  <si>
    <t>CC0006300</t>
  </si>
  <si>
    <t>MCA ARNG TELECOM-IT</t>
  </si>
  <si>
    <t>CC0006301</t>
  </si>
  <si>
    <t>CC0006302</t>
  </si>
  <si>
    <t>AASF #1, WINDER</t>
  </si>
  <si>
    <t>CC0006303</t>
  </si>
  <si>
    <t>ROBINS AIR BASE</t>
  </si>
  <si>
    <t>CC0006304</t>
  </si>
  <si>
    <t>CLAY NGC FMO MAINT SHP BLDG 77</t>
  </si>
  <si>
    <t>CC0006305</t>
  </si>
  <si>
    <t>CLAY NGC CFMO BLDG 70</t>
  </si>
  <si>
    <t>CC0006306</t>
  </si>
  <si>
    <t>FT GORDON ARNG VEH MAINT SHOP</t>
  </si>
  <si>
    <t>CC0006307</t>
  </si>
  <si>
    <t>DOUGLAS ARMORY</t>
  </si>
  <si>
    <t>CC0006308</t>
  </si>
  <si>
    <t>CLAY NAT GUARD TNG CTR JFHQ</t>
  </si>
  <si>
    <t>CC0006309</t>
  </si>
  <si>
    <t>AUGUSTA ARMORY</t>
  </si>
  <si>
    <t>CC0006310</t>
  </si>
  <si>
    <t>BRUNSWICK ARMORY</t>
  </si>
  <si>
    <t>CC0006311</t>
  </si>
  <si>
    <t>CALHOUN ARMORY</t>
  </si>
  <si>
    <t>CC0006312</t>
  </si>
  <si>
    <t>CANTON ARMORY</t>
  </si>
  <si>
    <t>CC0006313</t>
  </si>
  <si>
    <t>CEDARTOWN ARMORY</t>
  </si>
  <si>
    <t>CC0006314</t>
  </si>
  <si>
    <t>COLUMBUS ARMORY</t>
  </si>
  <si>
    <t>CC0006315</t>
  </si>
  <si>
    <t>CORDELE ARMORY</t>
  </si>
  <si>
    <t>CC0006316</t>
  </si>
  <si>
    <t>COVINGTON ARMORY</t>
  </si>
  <si>
    <t>CC0006317</t>
  </si>
  <si>
    <t>DEKALB ARMORY</t>
  </si>
  <si>
    <t>CC0006318</t>
  </si>
  <si>
    <t>DUBLIN ARMORY</t>
  </si>
  <si>
    <t>CC0006319</t>
  </si>
  <si>
    <t>FORSYTH ARMORY</t>
  </si>
  <si>
    <t>CC0006320</t>
  </si>
  <si>
    <t>GAINESVILLE ARMORY</t>
  </si>
  <si>
    <t>CC0006321</t>
  </si>
  <si>
    <t>GLENNVILLE ARMORY</t>
  </si>
  <si>
    <t>CC0006322</t>
  </si>
  <si>
    <t>GRIFFIN ARMORY</t>
  </si>
  <si>
    <t>CC0006323</t>
  </si>
  <si>
    <t>HINESVILLE ARMORY</t>
  </si>
  <si>
    <t>CC0006324</t>
  </si>
  <si>
    <t>HUNTER ARMY AIRFIELD ARMORY</t>
  </si>
  <si>
    <t>CC0006325</t>
  </si>
  <si>
    <t>LAGRANGE ARMORY</t>
  </si>
  <si>
    <t>CC0006326</t>
  </si>
  <si>
    <t>MACON ARMORY-475 Shurling Dr</t>
  </si>
  <si>
    <t>CC0006327</t>
  </si>
  <si>
    <t>MARIETTA ARMORY</t>
  </si>
  <si>
    <t>CC0006328</t>
  </si>
  <si>
    <t>MILLEDGEVILLE ARMORY</t>
  </si>
  <si>
    <t>CC0006329</t>
  </si>
  <si>
    <t>MONROE ARMORY</t>
  </si>
  <si>
    <t>CC0006330</t>
  </si>
  <si>
    <t>ALBANY MCLB ARMORY</t>
  </si>
  <si>
    <t>CC0006331</t>
  </si>
  <si>
    <t>ROME ARMORY</t>
  </si>
  <si>
    <t>CC0006332</t>
  </si>
  <si>
    <t>SAVANNAH ARMORY</t>
  </si>
  <si>
    <t>CC0006333</t>
  </si>
  <si>
    <t>SPRINGFIELD ARMORY</t>
  </si>
  <si>
    <t>CC0006334</t>
  </si>
  <si>
    <t>STATESBORO ARMORY</t>
  </si>
  <si>
    <t>CC0006335</t>
  </si>
  <si>
    <t>SWAINSBORO ARMORY</t>
  </si>
  <si>
    <t>CC0006336</t>
  </si>
  <si>
    <t>THOMSON ARMORY</t>
  </si>
  <si>
    <t>CC0006337</t>
  </si>
  <si>
    <t>THOMASVILLE ARMORY</t>
  </si>
  <si>
    <t>CC0006338</t>
  </si>
  <si>
    <t>TIFTON ARMORY</t>
  </si>
  <si>
    <t>CC0006339</t>
  </si>
  <si>
    <t>VALDOSTA ARMORY</t>
  </si>
  <si>
    <t>CC0006340</t>
  </si>
  <si>
    <t>WASHINGTON ARMORY</t>
  </si>
  <si>
    <t>CC0006341</t>
  </si>
  <si>
    <t>WAYNESBORO ARMORY</t>
  </si>
  <si>
    <t>CC0006342</t>
  </si>
  <si>
    <t>WINDER ARMORY</t>
  </si>
  <si>
    <t>CC0006343</t>
  </si>
  <si>
    <t>METTER ARMORY 148TH</t>
  </si>
  <si>
    <t>CC0006344</t>
  </si>
  <si>
    <t>202 EOD FT. GILLEM</t>
  </si>
  <si>
    <t>CC0006345</t>
  </si>
  <si>
    <t>ELLENWOOD/OGLETHORPE ARMORY</t>
  </si>
  <si>
    <t>CC0006346</t>
  </si>
  <si>
    <t>KENNESAW ARMORY</t>
  </si>
  <si>
    <t>CC0006347</t>
  </si>
  <si>
    <t>ATLANTA READINESS CTR</t>
  </si>
  <si>
    <t>CC0006348</t>
  </si>
  <si>
    <t>CSMS #17 CONF AVE. ATL</t>
  </si>
  <si>
    <t>CC0006349</t>
  </si>
  <si>
    <t>AASF #2, DAFB</t>
  </si>
  <si>
    <t>CC0006350</t>
  </si>
  <si>
    <t>AASF #3, HAAF</t>
  </si>
  <si>
    <t>CC0006351</t>
  </si>
  <si>
    <t>FMS 4, AUGUSTA</t>
  </si>
  <si>
    <t>CC0006352</t>
  </si>
  <si>
    <t>ALBANY MCLB FMS</t>
  </si>
  <si>
    <t>CC0006353</t>
  </si>
  <si>
    <t>FMS 9, CALHOUN</t>
  </si>
  <si>
    <t>CC0006354</t>
  </si>
  <si>
    <t>FMS 11, WASHINGTON</t>
  </si>
  <si>
    <t>CC0006355</t>
  </si>
  <si>
    <t>FMS 12, ALBANY</t>
  </si>
  <si>
    <t>CC0006356</t>
  </si>
  <si>
    <t>FMS 14, DUBLIN</t>
  </si>
  <si>
    <t>CC0006357</t>
  </si>
  <si>
    <t>FMS 15, JACKSON</t>
  </si>
  <si>
    <t>CC0006358</t>
  </si>
  <si>
    <t>HUNTER AAF AMORY</t>
  </si>
  <si>
    <t>CC0006359</t>
  </si>
  <si>
    <t>DARB 04 MCA 100% FEDERAL</t>
  </si>
  <si>
    <t>CC0006360</t>
  </si>
  <si>
    <t>KENNESAW FMS BLDG 2</t>
  </si>
  <si>
    <t>CC0006361</t>
  </si>
  <si>
    <t>82ND MAINT CO FT BENNING</t>
  </si>
  <si>
    <t>CC0006362</t>
  </si>
  <si>
    <t>FT GORDON ARNG ADMIN FACILITY</t>
  </si>
  <si>
    <t>CC0006363</t>
  </si>
  <si>
    <t>CLAY NATIONAL GUARD TNG CTR</t>
  </si>
  <si>
    <t>CC0006364</t>
  </si>
  <si>
    <t>CHARLIE BROWN AIRPORT ARMORY</t>
  </si>
  <si>
    <t>CC0006365</t>
  </si>
  <si>
    <t>MCA-RECRUITING</t>
  </si>
  <si>
    <t>CC0006366</t>
  </si>
  <si>
    <t>South Cobb Drive</t>
  </si>
  <si>
    <t>CC0006367</t>
  </si>
  <si>
    <t>DALTON ARMORY</t>
  </si>
  <si>
    <t>CC0006368</t>
  </si>
  <si>
    <t>DOUGLASVILLE ARMORY</t>
  </si>
  <si>
    <t>CC0006369</t>
  </si>
  <si>
    <t>USPFO WHSE CONF AVE. BLDG. 7</t>
  </si>
  <si>
    <t>CC0006370</t>
  </si>
  <si>
    <t>FMS 1, ATL. BLDG.16</t>
  </si>
  <si>
    <t>CC0006371</t>
  </si>
  <si>
    <t>FMS 8, WINDER</t>
  </si>
  <si>
    <t>CC0006372</t>
  </si>
  <si>
    <t>CLAY NGC FMS BLDG 38</t>
  </si>
  <si>
    <t>CC0006373</t>
  </si>
  <si>
    <t>DOBBINS ARMORY (MAINT)</t>
  </si>
  <si>
    <t>CC0006374</t>
  </si>
  <si>
    <t>HARTWELL ARMORY</t>
  </si>
  <si>
    <t>CC0006375</t>
  </si>
  <si>
    <t>JACKSON ARMORY</t>
  </si>
  <si>
    <t>CC0006376</t>
  </si>
  <si>
    <t>LAVONIA ARMORY</t>
  </si>
  <si>
    <t>CC0006377</t>
  </si>
  <si>
    <t>LAWRENCEVILLE ARMORY</t>
  </si>
  <si>
    <t>CC0006378</t>
  </si>
  <si>
    <t>NEWNAN ARMORY</t>
  </si>
  <si>
    <t>CC0006379</t>
  </si>
  <si>
    <t>WINDER-BARROW AIRPORT ARMORY</t>
  </si>
  <si>
    <t>CC0006380</t>
  </si>
  <si>
    <t>Kelly Hill</t>
  </si>
  <si>
    <t>CC0006381</t>
  </si>
  <si>
    <t>LORENZO BENN LFTNG AREA</t>
  </si>
  <si>
    <t>CC0006382</t>
  </si>
  <si>
    <t>DOBBINS AFB ARMORY (OPER)</t>
  </si>
  <si>
    <t>CC0006383</t>
  </si>
  <si>
    <t>MACON-MCKENNA ARMORY</t>
  </si>
  <si>
    <t>CC0006384</t>
  </si>
  <si>
    <t>75TH ENGR DET ARMORY(OPER)</t>
  </si>
  <si>
    <t>CC0006385</t>
  </si>
  <si>
    <t>BARNESVILLE ARMORY</t>
  </si>
  <si>
    <t>CC0006386</t>
  </si>
  <si>
    <t>TAG - BUDGET</t>
  </si>
  <si>
    <t>CC0006387</t>
  </si>
  <si>
    <t>PAO - BUDGET</t>
  </si>
  <si>
    <t>CC0006388</t>
  </si>
  <si>
    <t>SPECIAL APPS - BUDGET</t>
  </si>
  <si>
    <t>CC0006389</t>
  </si>
  <si>
    <t>SDF - BUDGET</t>
  </si>
  <si>
    <t>CC0006390</t>
  </si>
  <si>
    <t>DOI - BUDGET</t>
  </si>
  <si>
    <t>CC0006391</t>
  </si>
  <si>
    <t>AIR ADMIN BUDGET</t>
  </si>
  <si>
    <t>CC0006392</t>
  </si>
  <si>
    <t>ARMY ADMIN - BUDGET</t>
  </si>
  <si>
    <t>CC0006393</t>
  </si>
  <si>
    <t>COUNTER DRUG - BUDGET</t>
  </si>
  <si>
    <t>CC0006394</t>
  </si>
  <si>
    <t>ALBANY ARMORY</t>
  </si>
  <si>
    <t>CC0006395</t>
  </si>
  <si>
    <t>DAWSON ARMORY</t>
  </si>
  <si>
    <t>CC0006396</t>
  </si>
  <si>
    <t>LYONS ARMORY</t>
  </si>
  <si>
    <t>CC0006397</t>
  </si>
  <si>
    <t>MOULTRIE ARMORY</t>
  </si>
  <si>
    <t>CC0006398</t>
  </si>
  <si>
    <t>SANDERSVILLE ARMORY</t>
  </si>
  <si>
    <t>CC0006399</t>
  </si>
  <si>
    <t>WAYCROSS ARMORY</t>
  </si>
  <si>
    <t>CC0006400</t>
  </si>
  <si>
    <t>THE ADJUTANT GENERAL'S OFFICE</t>
  </si>
  <si>
    <t>CC0006401</t>
  </si>
  <si>
    <t>PUBLIC AFFAIRS OFFICE</t>
  </si>
  <si>
    <t>CC0006402</t>
  </si>
  <si>
    <t>MILITARY ADMIN &amp; RECONDS</t>
  </si>
  <si>
    <t>CC0006403</t>
  </si>
  <si>
    <t>STATE DEFENSE FORCE</t>
  </si>
  <si>
    <t>CC0006404</t>
  </si>
  <si>
    <t>COUNTER-DRUG OPERATIONS</t>
  </si>
  <si>
    <t>CC0006405</t>
  </si>
  <si>
    <t>Milledgeville Boland Building</t>
  </si>
  <si>
    <t>CC0006406</t>
  </si>
  <si>
    <t>CLAY NGC BLDG 53</t>
  </si>
  <si>
    <t>CC0006407</t>
  </si>
  <si>
    <t>010 Inpatient Hospital Services - Low-Income</t>
  </si>
  <si>
    <t>CC0006408</t>
  </si>
  <si>
    <t>010 Inpatient Hospital Services - Aged, Blind and Disabled</t>
  </si>
  <si>
    <t>CC0006409</t>
  </si>
  <si>
    <t>010-Inpatient Hosp Services - PeachCare</t>
  </si>
  <si>
    <t>CC0006410</t>
  </si>
  <si>
    <t>020-Inpatient Hospital Mental - Medicaid ABD</t>
  </si>
  <si>
    <t>CC0006411</t>
  </si>
  <si>
    <t>100 Dedicated Case Mgt Services - Low-Income</t>
  </si>
  <si>
    <t>CC0006412</t>
  </si>
  <si>
    <t>100-Dedicated Case Mgt Services - Aged, Blind and Disabled</t>
  </si>
  <si>
    <t>CC0006413</t>
  </si>
  <si>
    <t>110 Skilled Care in Nursing Facility - Aged, Blind and Disabled</t>
  </si>
  <si>
    <t>CC0006414</t>
  </si>
  <si>
    <t>110-Skilled Care in a Nursing Facility - Low-Income</t>
  </si>
  <si>
    <t>CC0006415</t>
  </si>
  <si>
    <t>140-Skilled Care in State Owned Facility ABD</t>
  </si>
  <si>
    <t>CC0006416</t>
  </si>
  <si>
    <t>160-Intermed Care Nurs Facility - Aged, Blind and Disabled</t>
  </si>
  <si>
    <t>CC0006417</t>
  </si>
  <si>
    <t>160-Intermed. Care Nursing Facility - Low-Income</t>
  </si>
  <si>
    <t>CC0006418</t>
  </si>
  <si>
    <t>170 State Owned Intensive Care for MR - Medicaid ABD</t>
  </si>
  <si>
    <t>CC0006419</t>
  </si>
  <si>
    <t>180 Int Care NF for Mental Ret - Medicaid ABD</t>
  </si>
  <si>
    <t>CC0006420</t>
  </si>
  <si>
    <t>200- Home Health Services - Low-Income</t>
  </si>
  <si>
    <t>CC0006421</t>
  </si>
  <si>
    <t>200-Home Health Services - PeachCare</t>
  </si>
  <si>
    <t>CC0006422</t>
  </si>
  <si>
    <t>200-Home Health Services - Aged, Blind and Disabled</t>
  </si>
  <si>
    <t>CC0006423</t>
  </si>
  <si>
    <t>2017 High HITT Implementation</t>
  </si>
  <si>
    <t>CC0006424</t>
  </si>
  <si>
    <t>210-PeachCare Premiums</t>
  </si>
  <si>
    <t>CC0006425</t>
  </si>
  <si>
    <t>230-Independent Lab Service - Low-Income</t>
  </si>
  <si>
    <t>CC0006426</t>
  </si>
  <si>
    <t>230-Independent Lab Services - PeachCare</t>
  </si>
  <si>
    <t>CC0006427</t>
  </si>
  <si>
    <t>230-Independent Lab Svcs - Aged, Blind and Disabled</t>
  </si>
  <si>
    <t>CC0006428</t>
  </si>
  <si>
    <t>270-Family Planning Services - Low Income</t>
  </si>
  <si>
    <t>CC0006429</t>
  </si>
  <si>
    <t>270-Family Planning Services - Aged, Blind and Disabled</t>
  </si>
  <si>
    <t>CC0006430</t>
  </si>
  <si>
    <t>300-Pharmacy  - Medicaid ABD</t>
  </si>
  <si>
    <t>CC0006431</t>
  </si>
  <si>
    <t>301-Drug Rebate Manufacturer LIM</t>
  </si>
  <si>
    <t>CC0006432</t>
  </si>
  <si>
    <t>310-Qualifying Incentive Payments - Medicaid ABD</t>
  </si>
  <si>
    <t>CC0006433</t>
  </si>
  <si>
    <t>320-Durable Med Equip Services - PeachCare</t>
  </si>
  <si>
    <t>CC0006434</t>
  </si>
  <si>
    <t>320-Durable Med Equipment Services - Aged, Blind and Disabled</t>
  </si>
  <si>
    <t>CC0006435</t>
  </si>
  <si>
    <t>320-Durable Med Equipment Services - Low-Income</t>
  </si>
  <si>
    <t>CC0006436</t>
  </si>
  <si>
    <t>321-Pharmacy Durable Medical Equipment Supplier - Medicaid ABD</t>
  </si>
  <si>
    <t>CC0006437</t>
  </si>
  <si>
    <t>330-Orthotics &amp; Prosthetics - Aged, Blind and Disabled</t>
  </si>
  <si>
    <t>CC0006438</t>
  </si>
  <si>
    <t>330-Orthotics &amp; Prosthetics - Low-Income</t>
  </si>
  <si>
    <t>CC0006439</t>
  </si>
  <si>
    <t>370-Emerg Ground Ambulance Service - PeachCare</t>
  </si>
  <si>
    <t>CC0006440</t>
  </si>
  <si>
    <t>370-Emerg Ground Ambulance Service - Aged, Blind and Disabled</t>
  </si>
  <si>
    <t>CC0006441</t>
  </si>
  <si>
    <t>370-Emerg Ground Ambulance Service - Low-Income</t>
  </si>
  <si>
    <t>CC0006442</t>
  </si>
  <si>
    <t>371-Emerg  Air Ambulance Service - PeachCare</t>
  </si>
  <si>
    <t>CC0006443</t>
  </si>
  <si>
    <t>371-Emerg  Air Ambulance Service - Aged, Blind and Disabled</t>
  </si>
  <si>
    <t>CC0006444</t>
  </si>
  <si>
    <t>371-Emergency Air Ambulance - Low-Income</t>
  </si>
  <si>
    <t>CC0006445</t>
  </si>
  <si>
    <t>380-NET Exceptional Transportation - Low-Income</t>
  </si>
  <si>
    <t>CC0006446</t>
  </si>
  <si>
    <t>380-NET Exceptional Transportation - Aged, Blind and Disabled</t>
  </si>
  <si>
    <t>CC0006447</t>
  </si>
  <si>
    <t>381-Non-Emergency Transportation - PeachCare</t>
  </si>
  <si>
    <t>CC0006448</t>
  </si>
  <si>
    <t>381-Non-Emergency Transportation - Low-Income</t>
  </si>
  <si>
    <t>CC0006449</t>
  </si>
  <si>
    <t>381-Non-Emergency Transportation - Aged, Blind and Disabled</t>
  </si>
  <si>
    <t>CC0006450</t>
  </si>
  <si>
    <t>410-Physical Therapy-Medicare - Medicaid ABD</t>
  </si>
  <si>
    <t>CC0006451</t>
  </si>
  <si>
    <t>420- Rehabilitation Therapy-Me - Medicaid LIM</t>
  </si>
  <si>
    <t>CC0006452</t>
  </si>
  <si>
    <t>430-Physicans Services - PeachCare</t>
  </si>
  <si>
    <t>CC0006453</t>
  </si>
  <si>
    <t>430-Physicians Services - Aged, Blind and Disabled</t>
  </si>
  <si>
    <t>CC0006454</t>
  </si>
  <si>
    <t>431-Physician's Assistant Services - Low-Income</t>
  </si>
  <si>
    <t>CC0006455</t>
  </si>
  <si>
    <t>431-Physician's Assistant Services - Aged, Blind and Disabled</t>
  </si>
  <si>
    <t>CC0006456</t>
  </si>
  <si>
    <t>440-Community Mental Health Services - Low-Income</t>
  </si>
  <si>
    <t>CC0006457</t>
  </si>
  <si>
    <t>440-Community Mental Health Services - PeachCare</t>
  </si>
  <si>
    <t>CC0006458</t>
  </si>
  <si>
    <t>442-CBAY Waiver - Medicaid ABD</t>
  </si>
  <si>
    <t>CC0006459</t>
  </si>
  <si>
    <t>450 Hlth Ck Dental Prog under 21 - Low-Income</t>
  </si>
  <si>
    <t>CC0006460</t>
  </si>
  <si>
    <t>450 Hlth Ck Dental Prog under 21 - Aged, Blind and Disabled</t>
  </si>
  <si>
    <t>CC0006461</t>
  </si>
  <si>
    <t>450 Hlth Ck Dental Prog under 21 - PeachCare</t>
  </si>
  <si>
    <t>CC0006462</t>
  </si>
  <si>
    <t>460- Adult Dental Program - Low-Income</t>
  </si>
  <si>
    <t>CC0006463</t>
  </si>
  <si>
    <t>460-Adult Dental Program - Aged, Blind and Disabled</t>
  </si>
  <si>
    <t>CC0006464</t>
  </si>
  <si>
    <t>470-Vision Care - Medicaid ABD</t>
  </si>
  <si>
    <t>CC0006465</t>
  </si>
  <si>
    <t>480-Nurse Midwifery - PeachCare</t>
  </si>
  <si>
    <t>CC0006466</t>
  </si>
  <si>
    <t>480-Nurse Midwifery - Aged, Blind and Disabled</t>
  </si>
  <si>
    <t>CC0006467</t>
  </si>
  <si>
    <t>490-Oral Maxilofacial Surgery - Aged, Blind and Disabled</t>
  </si>
  <si>
    <t>CC0006468</t>
  </si>
  <si>
    <t>490-Oral Maxilofacial Surgery - PeachCare</t>
  </si>
  <si>
    <t>CC0006469</t>
  </si>
  <si>
    <t>540-Federal Qualified Health Center - Low-Income</t>
  </si>
  <si>
    <t>CC0006470</t>
  </si>
  <si>
    <t>540-Federal Qualified Health Center - Aged, Blind and Disabled</t>
  </si>
  <si>
    <t>CC0006471</t>
  </si>
  <si>
    <t>541- Hosp-based Rural Health Ctr - Low-Income</t>
  </si>
  <si>
    <t>CC0006472</t>
  </si>
  <si>
    <t>541- Hosp-based Rural Health Ctr - Aged, Blind and Disabled</t>
  </si>
  <si>
    <t>CC0006473</t>
  </si>
  <si>
    <t>541- Hosp-based Rural Health Ctr - PeachCare</t>
  </si>
  <si>
    <t>CC0006474</t>
  </si>
  <si>
    <t>542-Freestanding Rural Health Center - Low-Income</t>
  </si>
  <si>
    <t>CC0006475</t>
  </si>
  <si>
    <t>542-Freestanding Rural Health Center - Aged, Blind and Disabled</t>
  </si>
  <si>
    <t>CC0006476</t>
  </si>
  <si>
    <t>550-Podiatry - Medicaid ABD</t>
  </si>
  <si>
    <t>CC0006477</t>
  </si>
  <si>
    <t>570-Psychological Services - Low-Income</t>
  </si>
  <si>
    <t>CC0006478</t>
  </si>
  <si>
    <t>570-Psychological Services - Aged, Blind and Disabled</t>
  </si>
  <si>
    <t>CC0006479</t>
  </si>
  <si>
    <t>590 Community Care Services - Low-Income</t>
  </si>
  <si>
    <t>CC0006480</t>
  </si>
  <si>
    <t>590 Community Care Services - Aged, Blind and Disabled</t>
  </si>
  <si>
    <t>CC0006481</t>
  </si>
  <si>
    <t>600-Health Check Service EPSDT - Low-Income</t>
  </si>
  <si>
    <t>CC0006482</t>
  </si>
  <si>
    <t>600-Health Check Service EPSDT - Aged, Blind and Disabled</t>
  </si>
  <si>
    <t>CC0006483</t>
  </si>
  <si>
    <t>600-Health Check Service EPSDT - PeachCare</t>
  </si>
  <si>
    <t>CC0006484</t>
  </si>
  <si>
    <t>601-Health Insurance Premiums B  - Medicaid ABD</t>
  </si>
  <si>
    <t>CC0006485</t>
  </si>
  <si>
    <t>602-Health Insurance Premiums B2 - Medicaid ABD</t>
  </si>
  <si>
    <t>CC0006486</t>
  </si>
  <si>
    <t>603-Part D Medicare</t>
  </si>
  <si>
    <t>CC0006487</t>
  </si>
  <si>
    <t>660-Independent Care Waiver Services - Aged, Blind and Disabled</t>
  </si>
  <si>
    <t>CC0006488</t>
  </si>
  <si>
    <t>660-Independent Care Waiver Services - Low-Income</t>
  </si>
  <si>
    <t>CC0006489</t>
  </si>
  <si>
    <t>670-Ambulatory Surgl Ctr Birth - Aged, Blind and Disabled</t>
  </si>
  <si>
    <t>CC0006490</t>
  </si>
  <si>
    <t>670-Ambulatory Surgl Ctr Birth - Low-Income</t>
  </si>
  <si>
    <t>CC0006491</t>
  </si>
  <si>
    <t>680-Mental Retardation Waiver Program - Low-Income</t>
  </si>
  <si>
    <t>CC0006492</t>
  </si>
  <si>
    <t>680-Mental Retardation Waiver Program - Aged, Blind and Disabled</t>
  </si>
  <si>
    <t>CC0006493</t>
  </si>
  <si>
    <t>681-Community Habilitation &amp; Support - Aged, Blind and Disabled</t>
  </si>
  <si>
    <t>CC0006494</t>
  </si>
  <si>
    <t>681-Community Habilitation &amp; Support - Low-Income</t>
  </si>
  <si>
    <t>CC0006495</t>
  </si>
  <si>
    <t>690-Hospice - Medicaid ABD</t>
  </si>
  <si>
    <t>CC0006496</t>
  </si>
  <si>
    <t>720-Dialysis Services-Technical - Low-Income</t>
  </si>
  <si>
    <t>CC0006497</t>
  </si>
  <si>
    <t>720-Dialysis Services-Technical - PeachCare</t>
  </si>
  <si>
    <t>CC0006498</t>
  </si>
  <si>
    <t>720-Dialysis Services-Technical - Aged, Blind and Disabled</t>
  </si>
  <si>
    <t>CC0006499</t>
  </si>
  <si>
    <t>721-Dialysis Services-Professional - Low-Income</t>
  </si>
  <si>
    <t>CC0006500</t>
  </si>
  <si>
    <t>721-Dialysis Services-Professional - Aged, Blind and Disabled</t>
  </si>
  <si>
    <t>CC0006501</t>
  </si>
  <si>
    <t>730-Pregnancy Related Services - Medicaid LIM</t>
  </si>
  <si>
    <t>CC0006502</t>
  </si>
  <si>
    <t>740-Advanced Nurse Practitioner - Low-Income</t>
  </si>
  <si>
    <t>CC0006503</t>
  </si>
  <si>
    <t>740-Advanced Nurse Practitioner - Aged, Blind and Disabled</t>
  </si>
  <si>
    <t>CC0006504</t>
  </si>
  <si>
    <t>751-Health Insurance Premiums A - Medicaid ABD</t>
  </si>
  <si>
    <t>CC0006505</t>
  </si>
  <si>
    <t>760-Child Risk Targeted Case - Medicaid LIM</t>
  </si>
  <si>
    <t>CC0006506</t>
  </si>
  <si>
    <t>761-Perinatal Target Case Mgmt - Low-Income</t>
  </si>
  <si>
    <t>CC0006507</t>
  </si>
  <si>
    <t>761-Perinatal Target Case Mgmt - PeachCare</t>
  </si>
  <si>
    <t>CC0006508</t>
  </si>
  <si>
    <t>761-Perinatal Target Case Mgmt - Aged, Blind and Disabled</t>
  </si>
  <si>
    <t>CC0006509</t>
  </si>
  <si>
    <t>762-Targeted Case Mgmt for A - Low-Income</t>
  </si>
  <si>
    <t>CC0006510</t>
  </si>
  <si>
    <t>762-Targeted Case Mgmt for A - Aged, Blind and Disabled</t>
  </si>
  <si>
    <t>CC0006511</t>
  </si>
  <si>
    <t>763-At Risk of Incarceration Target - Low-Income</t>
  </si>
  <si>
    <t>CC0006512</t>
  </si>
  <si>
    <t>763-At Risk of Incarceration Target - Aged, Blind and Disabled</t>
  </si>
  <si>
    <t>CC0006513</t>
  </si>
  <si>
    <t>765-Adult Protective Svcs T - Medicaid ABD</t>
  </si>
  <si>
    <t>CC0006514</t>
  </si>
  <si>
    <t>767-Disease State Management Program - Medicaid ABD</t>
  </si>
  <si>
    <t>CC0006515</t>
  </si>
  <si>
    <t>770-Waivered Home Care Services - Low-Income</t>
  </si>
  <si>
    <t>CC0006516</t>
  </si>
  <si>
    <t>770-Waivered Home Care Services - Aged, Blind and Disabled</t>
  </si>
  <si>
    <t>CC0006517</t>
  </si>
  <si>
    <t>790-Diagnostic Screening &amp; Pre  - Medicaid ABD</t>
  </si>
  <si>
    <t>CC0006518</t>
  </si>
  <si>
    <t>800-Early Intervention Case Mgmt - Aged, Blind and Disabled</t>
  </si>
  <si>
    <t>CC0006519</t>
  </si>
  <si>
    <t>800-Early Intervention Case Mgmt - Low-Income</t>
  </si>
  <si>
    <t>CC0006520</t>
  </si>
  <si>
    <t>815-Foster Care Managed Care - Medicaid LIM</t>
  </si>
  <si>
    <t>CC0006521</t>
  </si>
  <si>
    <t>830-Managed Care Organization - Aged, Blind and Disabled</t>
  </si>
  <si>
    <t>CC0006522</t>
  </si>
  <si>
    <t>831-Nursing Home Provider Fee - Medicaid: ABD</t>
  </si>
  <si>
    <t>CC0006523</t>
  </si>
  <si>
    <t>832-Hospital Provider Fees - Aged, Blind and Disabled</t>
  </si>
  <si>
    <t>CC0006524</t>
  </si>
  <si>
    <t>834-DRUG REBATE OFFSET NTL AGR - Medicaid ABD</t>
  </si>
  <si>
    <t>CC0006525</t>
  </si>
  <si>
    <t>840-Child Intervention Svcs - PeachCare</t>
  </si>
  <si>
    <t>CC0006526</t>
  </si>
  <si>
    <t>840-Child Intervention Svcs - Aged, Blind and Disabled</t>
  </si>
  <si>
    <t>CC0006527</t>
  </si>
  <si>
    <t>850-Georgia Better Health Care - Aged, Blind and Disabled</t>
  </si>
  <si>
    <t>CC0006528</t>
  </si>
  <si>
    <t>850-Georgia Better Health Care - Low-Income</t>
  </si>
  <si>
    <t>CC0006529</t>
  </si>
  <si>
    <t>851-SOURCE Case Mgt Prog - Medicaid ABD</t>
  </si>
  <si>
    <t>CC0006530</t>
  </si>
  <si>
    <t>870-Therapeutic Residential Intervention - Aged, Blind and Disabled</t>
  </si>
  <si>
    <t>CC0006531</t>
  </si>
  <si>
    <t>870-Therapeutic Residential Intervention - Low-Income</t>
  </si>
  <si>
    <t>CC0006532</t>
  </si>
  <si>
    <t>930-SOURCE - Medicaid ABD</t>
  </si>
  <si>
    <t>CC0006533</t>
  </si>
  <si>
    <t>960-Children's Intervention School - PeachCare</t>
  </si>
  <si>
    <t>CC0006534</t>
  </si>
  <si>
    <t>960-Children's Intervention School - Aged, Blind and Disabled</t>
  </si>
  <si>
    <t>CC0006535</t>
  </si>
  <si>
    <t>960-Children's Intervention School - Low-Income</t>
  </si>
  <si>
    <t>CC0006536</t>
  </si>
  <si>
    <t>971-GAPP In-Home Private Duty Nurse - Aged, Blind and Disabled</t>
  </si>
  <si>
    <t>CC0006537</t>
  </si>
  <si>
    <t>971-GAPP In-Home Private Duty Nurse - Low-Income</t>
  </si>
  <si>
    <t>CC0006538</t>
  </si>
  <si>
    <t>972-GAPP Medically Fragile Daycare - Medicaid ABD</t>
  </si>
  <si>
    <t>CC0006539</t>
  </si>
  <si>
    <t>990-Unknown ABD</t>
  </si>
  <si>
    <t>CC0006540</t>
  </si>
  <si>
    <t>995-Health Insurance Premium Pay - Medicaid ABD</t>
  </si>
  <si>
    <t>CC0006541</t>
  </si>
  <si>
    <t>996-Payee ABD</t>
  </si>
  <si>
    <t>CC0006542</t>
  </si>
  <si>
    <t>998 Benefits- No COS - Low-Income</t>
  </si>
  <si>
    <t>CC0006543</t>
  </si>
  <si>
    <t>998-Benefits - No COS - Aged, Blind and Disabled</t>
  </si>
  <si>
    <t>CC0006544</t>
  </si>
  <si>
    <t>999-Multiple Cost Ceneters ABD</t>
  </si>
  <si>
    <t>CC0006545</t>
  </si>
  <si>
    <t>Accounting I</t>
  </si>
  <si>
    <t>CC0006546</t>
  </si>
  <si>
    <t>CC0006547</t>
  </si>
  <si>
    <t>Adult Day Care</t>
  </si>
  <si>
    <t>CC0006548</t>
  </si>
  <si>
    <t>ALBANY DISTRICT OFFICE BLDG</t>
  </si>
  <si>
    <t>CC0006549</t>
  </si>
  <si>
    <t>370-Ambulance Fees - Benefits (ICTF)</t>
  </si>
  <si>
    <t>CC0006550</t>
  </si>
  <si>
    <t>445-Autism Services - Medicaid ABD</t>
  </si>
  <si>
    <t>CC0006551</t>
  </si>
  <si>
    <t>BACKGROUND CHECK PROGRAM LTC.</t>
  </si>
  <si>
    <t>CC0006552</t>
  </si>
  <si>
    <t>004-Indigent Care Trust Fund- Benefits</t>
  </si>
  <si>
    <t>CC0006553</t>
  </si>
  <si>
    <t>BIPP - Admin</t>
  </si>
  <si>
    <t>CC0006554</t>
  </si>
  <si>
    <t>BMARKO/GEMA COVID19</t>
  </si>
  <si>
    <t>CC0006555</t>
  </si>
  <si>
    <t>CC0006556</t>
  </si>
  <si>
    <t>CISS-ACE</t>
  </si>
  <si>
    <t>CC0006557</t>
  </si>
  <si>
    <t>CLIA CW</t>
  </si>
  <si>
    <t>CC0006558</t>
  </si>
  <si>
    <t>CLIA Lab Surveyor</t>
  </si>
  <si>
    <t>CC0006559</t>
  </si>
  <si>
    <t>CLIA Program Support &amp; Mgt</t>
  </si>
  <si>
    <t>CC0006560</t>
  </si>
  <si>
    <t>CLIA Support Cost-Direct Cost</t>
  </si>
  <si>
    <t>CC0006561</t>
  </si>
  <si>
    <t>CLIA Training</t>
  </si>
  <si>
    <t>CC0006562</t>
  </si>
  <si>
    <t>Clinical Lab Improvement Amend</t>
  </si>
  <si>
    <t>CC0006563</t>
  </si>
  <si>
    <t>COMMISSIONER'S CHIEF OF STAFF</t>
  </si>
  <si>
    <t>CC0006564</t>
  </si>
  <si>
    <t>Commissioner's Office - Operations</t>
  </si>
  <si>
    <t>CC0006565</t>
  </si>
  <si>
    <t>Compilance &amp; internal Audits</t>
  </si>
  <si>
    <t>CC0006566</t>
  </si>
  <si>
    <t>Composite Bd Medical Examiners</t>
  </si>
  <si>
    <t>CC0006567</t>
  </si>
  <si>
    <t>Contract Administration</t>
  </si>
  <si>
    <t>CC0006568</t>
  </si>
  <si>
    <t>Critical Access Grant</t>
  </si>
  <si>
    <t>CC0006569</t>
  </si>
  <si>
    <t>Decision Support System</t>
  </si>
  <si>
    <t>CC0006570</t>
  </si>
  <si>
    <t>302-Drug Rebate Fine Penalty - Medicaid ABD</t>
  </si>
  <si>
    <t>CC0006571</t>
  </si>
  <si>
    <t>834-DRUG REBATE OFFSET-NATL AGREE - Medicaid LIM</t>
  </si>
  <si>
    <t>CC0006572</t>
  </si>
  <si>
    <t>Eligibility &amp; Enrollment</t>
  </si>
  <si>
    <t>CC0006573</t>
  </si>
  <si>
    <t>EMS License Late Fees</t>
  </si>
  <si>
    <t>CC0006574</t>
  </si>
  <si>
    <t>Enterprise Technical Sup Serv</t>
  </si>
  <si>
    <t>CC0006575</t>
  </si>
  <si>
    <t>FACILITIES - SUPPORT SERVICES</t>
  </si>
  <si>
    <t>CC0006576</t>
  </si>
  <si>
    <t>FINANCIAL MANAGEMENT</t>
  </si>
  <si>
    <t>CC0006577</t>
  </si>
  <si>
    <t>Financial Services/Procurement</t>
  </si>
  <si>
    <t>CC0006578</t>
  </si>
  <si>
    <t>FLOYD/GEMA-COVID19</t>
  </si>
  <si>
    <t>CC0006579</t>
  </si>
  <si>
    <t>GA Drugs &amp; Narcotics Agency</t>
  </si>
  <si>
    <t>CC0006580</t>
  </si>
  <si>
    <t>GBPW Board of Administration</t>
  </si>
  <si>
    <t>CC0006581</t>
  </si>
  <si>
    <t>GBPW Graduate Medical Ed.</t>
  </si>
  <si>
    <t>CC0006582</t>
  </si>
  <si>
    <t>GBPW Mercer School of Medicine</t>
  </si>
  <si>
    <t>CC0006583</t>
  </si>
  <si>
    <t>GBPW Morehouse School of Med.</t>
  </si>
  <si>
    <t>CC0006584</t>
  </si>
  <si>
    <t>GBPW Physician For Rural Areas</t>
  </si>
  <si>
    <t>CC0006585</t>
  </si>
  <si>
    <t>GBPW Undergrad Medical Education</t>
  </si>
  <si>
    <t>CC0006586</t>
  </si>
  <si>
    <t>GEMA Equip/Reno COVID 19</t>
  </si>
  <si>
    <t>CC0006587</t>
  </si>
  <si>
    <t>Georgia Board of Dentistry</t>
  </si>
  <si>
    <t>CC0006588</t>
  </si>
  <si>
    <t>Georgia Board of Pharmacy</t>
  </si>
  <si>
    <t>CC0006589</t>
  </si>
  <si>
    <t>GWCC/GEMA-COVID 19</t>
  </si>
  <si>
    <t>CC0006590</t>
  </si>
  <si>
    <t>Health Planning/CON</t>
  </si>
  <si>
    <t>CC0006591</t>
  </si>
  <si>
    <t>Healthcare Analytics Reporting</t>
  </si>
  <si>
    <t>CC0006592</t>
  </si>
  <si>
    <t>HFRD Civil Monetary Penalties</t>
  </si>
  <si>
    <t>CC0006593</t>
  </si>
  <si>
    <t>HFRD Operational Indirect Sup</t>
  </si>
  <si>
    <t>CC0006594</t>
  </si>
  <si>
    <t>HFRD Program Support</t>
  </si>
  <si>
    <t>CC0006595</t>
  </si>
  <si>
    <t>HITECH-90-Dept Admin and Program Support</t>
  </si>
  <si>
    <t>CC0006596</t>
  </si>
  <si>
    <t>HITT</t>
  </si>
  <si>
    <t>CC0006597</t>
  </si>
  <si>
    <t>HITT - ARRA</t>
  </si>
  <si>
    <t>CC0006598</t>
  </si>
  <si>
    <t>832-Hospital Provider Fees-Tier 2 ABD</t>
  </si>
  <si>
    <t>CC0006599</t>
  </si>
  <si>
    <t>Hth Ctr Cluster/Migrant Hth Gt</t>
  </si>
  <si>
    <t>CC0006600</t>
  </si>
  <si>
    <t>Hthcare Wrkforce Log COVID 19</t>
  </si>
  <si>
    <t>CC0006601</t>
  </si>
  <si>
    <t>CC0006602</t>
  </si>
  <si>
    <t>ICD-10 HPPA PROJECT</t>
  </si>
  <si>
    <t>CC0006603</t>
  </si>
  <si>
    <t>IES (Indirect Cost Allocation)</t>
  </si>
  <si>
    <t>CC0006604</t>
  </si>
  <si>
    <t>IES (Inter Eligibility System)</t>
  </si>
  <si>
    <t>CC0006605</t>
  </si>
  <si>
    <t>Information Security Office</t>
  </si>
  <si>
    <t>CC0006606</t>
  </si>
  <si>
    <t>CC0006607</t>
  </si>
  <si>
    <t>Inspector General's Office</t>
  </si>
  <si>
    <t>CC0006608</t>
  </si>
  <si>
    <t>IT Admin</t>
  </si>
  <si>
    <t>CC0006609</t>
  </si>
  <si>
    <t>IT Projects</t>
  </si>
  <si>
    <t>CC0006610</t>
  </si>
  <si>
    <t>Katie Beckett</t>
  </si>
  <si>
    <t>CC0006611</t>
  </si>
  <si>
    <t>Legal Services (Medicaid)</t>
  </si>
  <si>
    <t>CC0006612</t>
  </si>
  <si>
    <t>Legislative &amp; External Affairs</t>
  </si>
  <si>
    <t>CC0006613</t>
  </si>
  <si>
    <t>LONG TERM CARE</t>
  </si>
  <si>
    <t>CC0006614</t>
  </si>
  <si>
    <t>LTC Admin 100% Title XVIII Med</t>
  </si>
  <si>
    <t>CC0006615</t>
  </si>
  <si>
    <t>LTC Admin MDS</t>
  </si>
  <si>
    <t>CC0006616</t>
  </si>
  <si>
    <t>LTC Mgmt &amp; Program Staff</t>
  </si>
  <si>
    <t>CC0006617</t>
  </si>
  <si>
    <t>LTC Money Follows the Person</t>
  </si>
  <si>
    <t>CC0006618</t>
  </si>
  <si>
    <t>LTC OIC Fire Marshall</t>
  </si>
  <si>
    <t>CC0006619</t>
  </si>
  <si>
    <t>LTC Program Surveyor</t>
  </si>
  <si>
    <t>CC0006620</t>
  </si>
  <si>
    <t>LTC Support Cost-Direct Cost-Dept Admin and Program Support</t>
  </si>
  <si>
    <t>CC0006621</t>
  </si>
  <si>
    <t>MACON DISTRICT OFFICE BLDG</t>
  </si>
  <si>
    <t>CC0006622</t>
  </si>
  <si>
    <t>Mammography Inspections (MQSA)</t>
  </si>
  <si>
    <t>CC0006623</t>
  </si>
  <si>
    <t>Manage Care and Contracts</t>
  </si>
  <si>
    <t>CC0006624</t>
  </si>
  <si>
    <t>MAP Executive Director</t>
  </si>
  <si>
    <t>CC0006625</t>
  </si>
  <si>
    <t>833-Manage Care Organization Drug Rebate - Medicaid LIM</t>
  </si>
  <si>
    <t>CC0006626</t>
  </si>
  <si>
    <t>994-Medicaid Elect Hlth Rec Incent</t>
  </si>
  <si>
    <t>CC0006627</t>
  </si>
  <si>
    <t>Medicaid Inf Tech Architecture</t>
  </si>
  <si>
    <t>CC0006628</t>
  </si>
  <si>
    <t>MEDICAID: ABD</t>
  </si>
  <si>
    <t>CC0006629</t>
  </si>
  <si>
    <t>MEDICAID: ABD - DEFAULT</t>
  </si>
  <si>
    <t>CC0006630</t>
  </si>
  <si>
    <t>MEDICAID: LIM - DEFAULT</t>
  </si>
  <si>
    <t>CC0006631</t>
  </si>
  <si>
    <t>Medicaid: Low-Income Medicaid</t>
  </si>
  <si>
    <t>CC0006632</t>
  </si>
  <si>
    <t>Medical Policy and Programs</t>
  </si>
  <si>
    <t>CC0006633</t>
  </si>
  <si>
    <t>Member Svcs &amp; Policy PeachCare</t>
  </si>
  <si>
    <t>CC0006634</t>
  </si>
  <si>
    <t>MFP Community Care Services</t>
  </si>
  <si>
    <t>CC0006635</t>
  </si>
  <si>
    <t>MFP Comprehensive Support Serv</t>
  </si>
  <si>
    <t>CC0006636</t>
  </si>
  <si>
    <t>MFP Indepentent Care Services</t>
  </si>
  <si>
    <t>CC0006637</t>
  </si>
  <si>
    <t>MMIS</t>
  </si>
  <si>
    <t>CC0006638</t>
  </si>
  <si>
    <t>232-Mobile X-Ray - Medicaid ABD</t>
  </si>
  <si>
    <t>CC0006639</t>
  </si>
  <si>
    <t>MODS/GEMA COVID 19</t>
  </si>
  <si>
    <t>CC0006640</t>
  </si>
  <si>
    <t>NAVICENT/GEMA COVID-19</t>
  </si>
  <si>
    <t>CC0006641</t>
  </si>
  <si>
    <t>NE GA Medical Center/GEMA COVI</t>
  </si>
  <si>
    <t>CC0006642</t>
  </si>
  <si>
    <t>Non Standard Services</t>
  </si>
  <si>
    <t>CC0006643</t>
  </si>
  <si>
    <t>Non-Emergency Transportation</t>
  </si>
  <si>
    <t>CC0006644</t>
  </si>
  <si>
    <t>Non-Long Term Care Admin 100%</t>
  </si>
  <si>
    <t>CC0006645</t>
  </si>
  <si>
    <t>Non-LTC Mgmt &amp; Program Staff</t>
  </si>
  <si>
    <t>CC0006646</t>
  </si>
  <si>
    <t>Non-LTC Program Support Cost</t>
  </si>
  <si>
    <t>CC0006647</t>
  </si>
  <si>
    <t>Non-LTC Program Surveyor</t>
  </si>
  <si>
    <t>CC0006648</t>
  </si>
  <si>
    <t>Non-LTC Survey HOSPICE</t>
  </si>
  <si>
    <t>CC0006649</t>
  </si>
  <si>
    <t>CC0006650</t>
  </si>
  <si>
    <t>CC0006651</t>
  </si>
  <si>
    <t>OFFICE OF PROJECT MANAGEMENT</t>
  </si>
  <si>
    <t>CC0006652</t>
  </si>
  <si>
    <t>CC0006653</t>
  </si>
  <si>
    <t>ORS-INFORMATION PUBLIC 100%S</t>
  </si>
  <si>
    <t>CC0006654</t>
  </si>
  <si>
    <t>070-OUTPATIENT HOSPITAL SERVICES - Medicaid: ABD</t>
  </si>
  <si>
    <t>CC0006655</t>
  </si>
  <si>
    <t>PAE Applied Tech/GEMA COVID 19</t>
  </si>
  <si>
    <t>CC0006656</t>
  </si>
  <si>
    <t>825-Pathways Capitation - Medicaid LIM</t>
  </si>
  <si>
    <t>CC0006657</t>
  </si>
  <si>
    <t>Performance &amp; Care Management</t>
  </si>
  <si>
    <t>CC0006658</t>
  </si>
  <si>
    <t>Personal Care Homes</t>
  </si>
  <si>
    <t>CC0006659</t>
  </si>
  <si>
    <t>PH PREP &amp; RESPONSE - BT</t>
  </si>
  <si>
    <t>CC0006660</t>
  </si>
  <si>
    <t>Pharmacy Performance&amp;Care Mgmt</t>
  </si>
  <si>
    <t>CC0006661</t>
  </si>
  <si>
    <t>Pharmacy Services</t>
  </si>
  <si>
    <t>CC0006662</t>
  </si>
  <si>
    <t>Medicaid Assistance Program Pharmacy Services</t>
  </si>
  <si>
    <t>CC0006663</t>
  </si>
  <si>
    <t>826-Phase 2 Pathways - Medicaid LIM</t>
  </si>
  <si>
    <t>CC0006664</t>
  </si>
  <si>
    <t>PHOEBE/GEMA COVID19</t>
  </si>
  <si>
    <t>CC0006665</t>
  </si>
  <si>
    <t>Planning &amp; Fiscal Analysis</t>
  </si>
  <si>
    <t>CC0006666</t>
  </si>
  <si>
    <t>810-Planning for Healthy Babies - Medicaid LIM</t>
  </si>
  <si>
    <t>CC0006667</t>
  </si>
  <si>
    <t>Policy,Compliance &amp; Operations</t>
  </si>
  <si>
    <t>CC0006668</t>
  </si>
  <si>
    <t>Primary Care/Cooperative Agree</t>
  </si>
  <si>
    <t>CC0006669</t>
  </si>
  <si>
    <t>Private Home Care Providers</t>
  </si>
  <si>
    <t>CC0006670</t>
  </si>
  <si>
    <t>CC0006671</t>
  </si>
  <si>
    <t>Program Integrity</t>
  </si>
  <si>
    <t>CC0006672</t>
  </si>
  <si>
    <t>Program Integrity Provider Enr</t>
  </si>
  <si>
    <t>CC0006673</t>
  </si>
  <si>
    <t>CC0006674</t>
  </si>
  <si>
    <t>Public Employee Health Claims-Admin</t>
  </si>
  <si>
    <t>CC0006675</t>
  </si>
  <si>
    <t>Regulatory Svcs &amp; Compliance</t>
  </si>
  <si>
    <t>CC0006676</t>
  </si>
  <si>
    <t>Reimbursement</t>
  </si>
  <si>
    <t>CC0006677</t>
  </si>
  <si>
    <t>Right From The Start Medicaid</t>
  </si>
  <si>
    <t>CC0006678</t>
  </si>
  <si>
    <t>Rural Health Grant</t>
  </si>
  <si>
    <t>CC0006679</t>
  </si>
  <si>
    <t>RURAL HEALTH SERVICES</t>
  </si>
  <si>
    <t>CC0006680</t>
  </si>
  <si>
    <t>Service Delivery &amp; Admin</t>
  </si>
  <si>
    <t>CC0006681</t>
  </si>
  <si>
    <t>SHBP Accounting II</t>
  </si>
  <si>
    <t>CC0006682</t>
  </si>
  <si>
    <t>SHBP IT</t>
  </si>
  <si>
    <t>CC0006683</t>
  </si>
  <si>
    <t>SHBP-Operations</t>
  </si>
  <si>
    <t>CC0006684</t>
  </si>
  <si>
    <t>SKYLAND REGIONAL OFFICE BLDG</t>
  </si>
  <si>
    <t>CC0006685</t>
  </si>
  <si>
    <t>Small Rural Hosp. Improv Prog</t>
  </si>
  <si>
    <t>CC0006686</t>
  </si>
  <si>
    <t>STD - STATE</t>
  </si>
  <si>
    <t>CC0006687</t>
  </si>
  <si>
    <t>CC0006688</t>
  </si>
  <si>
    <t>080-SWING-BED HOSPITAL SERVICES  - Medicaid ABD</t>
  </si>
  <si>
    <t>CC0006689</t>
  </si>
  <si>
    <t>Systems</t>
  </si>
  <si>
    <t>CC0006690</t>
  </si>
  <si>
    <t>TEFT - GRANT- Dept Admin and Program Support</t>
  </si>
  <si>
    <t>CC0006691</t>
  </si>
  <si>
    <t>Third Party Liability OIG</t>
  </si>
  <si>
    <t>CC0006692</t>
  </si>
  <si>
    <t>Waiver Services</t>
  </si>
  <si>
    <t>CC0006693</t>
  </si>
  <si>
    <t>WAYCROSS DISTRICT OFFICE BLDG</t>
  </si>
  <si>
    <t>CC0006694</t>
  </si>
  <si>
    <t>X-Ray (100% State)</t>
  </si>
  <si>
    <t>CC0006695</t>
  </si>
  <si>
    <t>830-Managed Care Organization - Low-Income</t>
  </si>
  <si>
    <t>CC0006696</t>
  </si>
  <si>
    <t>832-Hospital Provider Fees - Low-Income</t>
  </si>
  <si>
    <t>CC0006697</t>
  </si>
  <si>
    <t>270-Family Planning Services - PeachCare</t>
  </si>
  <si>
    <t>CC0006698</t>
  </si>
  <si>
    <t>330-Orthotics &amp; Prosthetics - PeachCare</t>
  </si>
  <si>
    <t>CC0006699</t>
  </si>
  <si>
    <t>380-NET Exceptional Transportation - PeachCare</t>
  </si>
  <si>
    <t>CC0006700</t>
  </si>
  <si>
    <t>431-Physician's Assistant Services - PeachCare</t>
  </si>
  <si>
    <t>CC0006701</t>
  </si>
  <si>
    <t>480-Nurse Midwifery - Low-Income</t>
  </si>
  <si>
    <t>CC0006702</t>
  </si>
  <si>
    <t>490-Oral Maxilofacial Surgery - Low-Income</t>
  </si>
  <si>
    <t>CC0006703</t>
  </si>
  <si>
    <t>540-Federal Qualified Health Center - PeachCare</t>
  </si>
  <si>
    <t>CC0006704</t>
  </si>
  <si>
    <t>542-Freestanding Rural Health Center - PeachCare</t>
  </si>
  <si>
    <t>CC0006705</t>
  </si>
  <si>
    <t>570-Psychological Services - PeachCare</t>
  </si>
  <si>
    <t>CC0006706</t>
  </si>
  <si>
    <t>670-Ambulatory Surgl Ctr Birth - PeachCare</t>
  </si>
  <si>
    <t>CC0006707</t>
  </si>
  <si>
    <t>740-Advanced Nurse Practitioner - PeachCare</t>
  </si>
  <si>
    <t>CC0006708</t>
  </si>
  <si>
    <t>840-Child Intervention Svcs - Low-Income</t>
  </si>
  <si>
    <t>CC0006709</t>
  </si>
  <si>
    <t>070-OUTPATIENT HOSPITAL SERVICES - Medicaid: LIM</t>
  </si>
  <si>
    <t>CC0006710</t>
  </si>
  <si>
    <t>070-OUTPATIENT HOSPITAL SERVICES - PeachCare</t>
  </si>
  <si>
    <t>CC0006711</t>
  </si>
  <si>
    <t>430-Physicians Services - Low-Income</t>
  </si>
  <si>
    <t>CC0006712</t>
  </si>
  <si>
    <t>850-Georgia Better Health Care - PeachCare</t>
  </si>
  <si>
    <t>CC0006713</t>
  </si>
  <si>
    <t>830-Managed Care Organization - PeachCare</t>
  </si>
  <si>
    <t>CC0006714</t>
  </si>
  <si>
    <t>830-Managed Care Organization - Indigent Care Trust Fund</t>
  </si>
  <si>
    <t>CC0006715</t>
  </si>
  <si>
    <t>440-Community Mental Health Services - Aged, Blind and Disabled</t>
  </si>
  <si>
    <t>CC0006716</t>
  </si>
  <si>
    <t>Flint River Nursery</t>
  </si>
  <si>
    <t>CC0006717</t>
  </si>
  <si>
    <t>Central Office Protection</t>
  </si>
  <si>
    <t>CC0006718</t>
  </si>
  <si>
    <t>Central Office Management</t>
  </si>
  <si>
    <t>CC0006719</t>
  </si>
  <si>
    <t>Forest Survey</t>
  </si>
  <si>
    <t>CC0006720</t>
  </si>
  <si>
    <t>Urban &amp; Community Substainable</t>
  </si>
  <si>
    <t>CC0006721</t>
  </si>
  <si>
    <t>Dixon State Forest</t>
  </si>
  <si>
    <t>CC0006722</t>
  </si>
  <si>
    <t>Rural Fire Defense</t>
  </si>
  <si>
    <t>CC0006723</t>
  </si>
  <si>
    <t>Central Office -Administration</t>
  </si>
  <si>
    <t>CC0006724</t>
  </si>
  <si>
    <t>Marketing/Utilization</t>
  </si>
  <si>
    <t>CC0006725</t>
  </si>
  <si>
    <t>Communications Department</t>
  </si>
  <si>
    <t>CC0006726</t>
  </si>
  <si>
    <t>Water Quality Management</t>
  </si>
  <si>
    <t>CC0006727</t>
  </si>
  <si>
    <t>Macon Response Center</t>
  </si>
  <si>
    <t>CC0006728</t>
  </si>
  <si>
    <t>Southern Response Center</t>
  </si>
  <si>
    <t>CC0006729</t>
  </si>
  <si>
    <t>Forest Health</t>
  </si>
  <si>
    <t>CC0006730</t>
  </si>
  <si>
    <t>Stewardship</t>
  </si>
  <si>
    <t>CC0006731</t>
  </si>
  <si>
    <t>Prescribed Burning</t>
  </si>
  <si>
    <t>CC0006732</t>
  </si>
  <si>
    <t>Fire Weather</t>
  </si>
  <si>
    <t>CC0006733</t>
  </si>
  <si>
    <t>Lands Management</t>
  </si>
  <si>
    <t>CC0006734</t>
  </si>
  <si>
    <t>Greene-Putnam</t>
  </si>
  <si>
    <t>CC0006735</t>
  </si>
  <si>
    <t>Region 2 Office</t>
  </si>
  <si>
    <t>CC0006736</t>
  </si>
  <si>
    <t>Chattahoochee-Marion</t>
  </si>
  <si>
    <t>CC0006737</t>
  </si>
  <si>
    <t>Law Enforcement</t>
  </si>
  <si>
    <t>CC0006738</t>
  </si>
  <si>
    <t>CC0006739</t>
  </si>
  <si>
    <t>Central Office Staff -Director</t>
  </si>
  <si>
    <t>CC0006740</t>
  </si>
  <si>
    <t>CC0006741</t>
  </si>
  <si>
    <t>Building &amp; Grounds Maintenance</t>
  </si>
  <si>
    <t>CC0006742</t>
  </si>
  <si>
    <t>Dawson/Paulding Forest-COA</t>
  </si>
  <si>
    <t>CC0006743</t>
  </si>
  <si>
    <t>Region 1 Foresters</t>
  </si>
  <si>
    <t>CC0006744</t>
  </si>
  <si>
    <t>Seed Orchard Arrowhead</t>
  </si>
  <si>
    <t>CC0006745</t>
  </si>
  <si>
    <t>Region 3 Office</t>
  </si>
  <si>
    <t>CC0006746</t>
  </si>
  <si>
    <t>Region 5 Office</t>
  </si>
  <si>
    <t>CC0006747</t>
  </si>
  <si>
    <t>Statewide Air Operations</t>
  </si>
  <si>
    <t>CC0006748</t>
  </si>
  <si>
    <t>Macon-Taylor</t>
  </si>
  <si>
    <t>CC0006749</t>
  </si>
  <si>
    <t>Bibb-Twiggs-Wilkinson</t>
  </si>
  <si>
    <t>CC0006750</t>
  </si>
  <si>
    <t>Atkinson-Coffee</t>
  </si>
  <si>
    <t>CC0006751</t>
  </si>
  <si>
    <t>Banks-Hall-Jackson</t>
  </si>
  <si>
    <t>CC0006752</t>
  </si>
  <si>
    <t>Tift-Turner</t>
  </si>
  <si>
    <t>CC0006753</t>
  </si>
  <si>
    <t>Echols-Lanier</t>
  </si>
  <si>
    <t>CC0006754</t>
  </si>
  <si>
    <t>Rural Fire Defense - Shop</t>
  </si>
  <si>
    <t>CC0006755</t>
  </si>
  <si>
    <t>Macon Shop</t>
  </si>
  <si>
    <t>CC0006756</t>
  </si>
  <si>
    <t>Fannin-Towns-Union</t>
  </si>
  <si>
    <t>CC0006757</t>
  </si>
  <si>
    <t>Baldwin-Hancock</t>
  </si>
  <si>
    <t>CC0006758</t>
  </si>
  <si>
    <t>Colquitt</t>
  </si>
  <si>
    <t>CC0006759</t>
  </si>
  <si>
    <t>Brooks-Cook</t>
  </si>
  <si>
    <t>CC0006760</t>
  </si>
  <si>
    <t>Crisp-Dooly</t>
  </si>
  <si>
    <t>CC0006761</t>
  </si>
  <si>
    <t>Grady-Thomas</t>
  </si>
  <si>
    <t>CC0006762</t>
  </si>
  <si>
    <t>Miller-Early</t>
  </si>
  <si>
    <t>CC0006763</t>
  </si>
  <si>
    <t>Worth</t>
  </si>
  <si>
    <t>CC0006764</t>
  </si>
  <si>
    <t>Bleckley-Pulaski-Dodge</t>
  </si>
  <si>
    <t>CC0006765</t>
  </si>
  <si>
    <t>Bulloch</t>
  </si>
  <si>
    <t>CC0006766</t>
  </si>
  <si>
    <t>Candler</t>
  </si>
  <si>
    <t>CC0006767</t>
  </si>
  <si>
    <t>Jenkins-Screven</t>
  </si>
  <si>
    <t>CC0006768</t>
  </si>
  <si>
    <t>Johnson-Washington</t>
  </si>
  <si>
    <t>CC0006769</t>
  </si>
  <si>
    <t>Laurens</t>
  </si>
  <si>
    <t>CC0006770</t>
  </si>
  <si>
    <t>Montgomery-Toombs-Treutlen</t>
  </si>
  <si>
    <t>CC0006771</t>
  </si>
  <si>
    <t>Appling</t>
  </si>
  <si>
    <t>CC0006772</t>
  </si>
  <si>
    <t>Berrien Co</t>
  </si>
  <si>
    <t>CC0006773</t>
  </si>
  <si>
    <t>Clinch Co</t>
  </si>
  <si>
    <t>CC0006774</t>
  </si>
  <si>
    <t>Lowndes</t>
  </si>
  <si>
    <t>CC0006775</t>
  </si>
  <si>
    <t>Tattnall-Evans</t>
  </si>
  <si>
    <t>CC0006776</t>
  </si>
  <si>
    <t>Ware Co</t>
  </si>
  <si>
    <t>CC0006777</t>
  </si>
  <si>
    <t>Wayne Co</t>
  </si>
  <si>
    <t>CC0006778</t>
  </si>
  <si>
    <t>Bartow-Cherokee-N. Fulton</t>
  </si>
  <si>
    <t>CC0006779</t>
  </si>
  <si>
    <t>Carroll-Douglas-Haralson</t>
  </si>
  <si>
    <t>CC0006780</t>
  </si>
  <si>
    <t>Catoosa-Whitfield Co</t>
  </si>
  <si>
    <t>CC0006781</t>
  </si>
  <si>
    <t>Chattooga-Floyd Co</t>
  </si>
  <si>
    <t>CC0006782</t>
  </si>
  <si>
    <t>Coweta-Fayette-S. Fulton</t>
  </si>
  <si>
    <t>CC0006783</t>
  </si>
  <si>
    <t>Dade County</t>
  </si>
  <si>
    <t>CC0006784</t>
  </si>
  <si>
    <t>Gordon-Murray Co</t>
  </si>
  <si>
    <t>CC0006785</t>
  </si>
  <si>
    <t>Heard-Troup</t>
  </si>
  <si>
    <t>CC0006786</t>
  </si>
  <si>
    <t>ClaytonLamarPikeSpaldingUpson</t>
  </si>
  <si>
    <t>CC0006787</t>
  </si>
  <si>
    <t>Meriwether</t>
  </si>
  <si>
    <t>CC0006788</t>
  </si>
  <si>
    <t>Butts-Monroe-Henry</t>
  </si>
  <si>
    <t>CC0006789</t>
  </si>
  <si>
    <t>Paulding-Polk Co</t>
  </si>
  <si>
    <t>CC0006790</t>
  </si>
  <si>
    <t>Walker Co</t>
  </si>
  <si>
    <t>CC0006791</t>
  </si>
  <si>
    <t>Region 1 Office</t>
  </si>
  <si>
    <t>CC0006792</t>
  </si>
  <si>
    <t>Barrow-Deka-Gwinn-Morgan-Walton</t>
  </si>
  <si>
    <t>CC0006793</t>
  </si>
  <si>
    <t>Dawson- Forsyth</t>
  </si>
  <si>
    <t>CC0006794</t>
  </si>
  <si>
    <t>Elbert-Franklin-Hart-Madison</t>
  </si>
  <si>
    <t>CC0006795</t>
  </si>
  <si>
    <t>Gilmer-Pickens</t>
  </si>
  <si>
    <t>CC0006796</t>
  </si>
  <si>
    <t>Habersham-Rabun-White</t>
  </si>
  <si>
    <t>CC0006797</t>
  </si>
  <si>
    <t>JasperJonesNewtonRockdale</t>
  </si>
  <si>
    <t>CC0006798</t>
  </si>
  <si>
    <t>Lincoln-Taliaferro-Wilkes</t>
  </si>
  <si>
    <t>CC0006799</t>
  </si>
  <si>
    <t>Oglethorpe-Clarke-Oconee</t>
  </si>
  <si>
    <t>CC0006800</t>
  </si>
  <si>
    <t>Baker-Mitchell</t>
  </si>
  <si>
    <t>CC0006801</t>
  </si>
  <si>
    <t>Ben Hill-Irwin</t>
  </si>
  <si>
    <t>CC0006802</t>
  </si>
  <si>
    <t>Decatur-Seminole</t>
  </si>
  <si>
    <t>CC0006803</t>
  </si>
  <si>
    <t>Dougherty-Lee</t>
  </si>
  <si>
    <t>CC0006804</t>
  </si>
  <si>
    <t>Harris-Muscogee-Talbot</t>
  </si>
  <si>
    <t>CC0006805</t>
  </si>
  <si>
    <t>Quitman-Stewart-Webster</t>
  </si>
  <si>
    <t>CC0006806</t>
  </si>
  <si>
    <t>Randolph-Terrrell-Calhoun-Clay</t>
  </si>
  <si>
    <t>CC0006807</t>
  </si>
  <si>
    <t>Schley-Sumter</t>
  </si>
  <si>
    <t>CC0006808</t>
  </si>
  <si>
    <t>Region 3 Foresters</t>
  </si>
  <si>
    <t>CC0006809</t>
  </si>
  <si>
    <t>Burke</t>
  </si>
  <si>
    <t>CC0006810</t>
  </si>
  <si>
    <t>Columbia-Richmond</t>
  </si>
  <si>
    <t>CC0006811</t>
  </si>
  <si>
    <t>Crawford-Houston-Peach</t>
  </si>
  <si>
    <t>CC0006812</t>
  </si>
  <si>
    <t>Effingham</t>
  </si>
  <si>
    <t>CC0006813</t>
  </si>
  <si>
    <t>Emanuel</t>
  </si>
  <si>
    <t>CC0006814</t>
  </si>
  <si>
    <t>Glascock-Jefferson</t>
  </si>
  <si>
    <t>CC0006815</t>
  </si>
  <si>
    <t>McDuffie-Warren</t>
  </si>
  <si>
    <t>CC0006816</t>
  </si>
  <si>
    <t>Telfair-Wheeler</t>
  </si>
  <si>
    <t>CC0006817</t>
  </si>
  <si>
    <t>Wilcox</t>
  </si>
  <si>
    <t>CC0006818</t>
  </si>
  <si>
    <t>Region 4 Office</t>
  </si>
  <si>
    <t>CC0006819</t>
  </si>
  <si>
    <t>Bacon-Pierce</t>
  </si>
  <si>
    <t>CC0006820</t>
  </si>
  <si>
    <t>Brantley</t>
  </si>
  <si>
    <t>CC0006821</t>
  </si>
  <si>
    <t>N.Bryan-Chatham</t>
  </si>
  <si>
    <t>CC0006822</t>
  </si>
  <si>
    <t>Camden-Glynn</t>
  </si>
  <si>
    <t>CC0006823</t>
  </si>
  <si>
    <t>Charlton Co</t>
  </si>
  <si>
    <t>CC0006824</t>
  </si>
  <si>
    <t>Jeff Davis Co</t>
  </si>
  <si>
    <t>CC0006825</t>
  </si>
  <si>
    <t>Liberty-Long-S.Bryan</t>
  </si>
  <si>
    <t>CC0006826</t>
  </si>
  <si>
    <t>McIntosh</t>
  </si>
  <si>
    <t>CC0006827</t>
  </si>
  <si>
    <t>Central Office Reforestation</t>
  </si>
  <si>
    <t>CC0006828</t>
  </si>
  <si>
    <t>Tree Improvement - Macon</t>
  </si>
  <si>
    <t>CC0006829</t>
  </si>
  <si>
    <t>Human Resources - Atlanta</t>
  </si>
  <si>
    <t>CC0006830</t>
  </si>
  <si>
    <t>Region 2 Foresters</t>
  </si>
  <si>
    <t>CC0006831</t>
  </si>
  <si>
    <t>Region 4 Foresters</t>
  </si>
  <si>
    <t>CC0006832</t>
  </si>
  <si>
    <t>Region 5 Foresters</t>
  </si>
  <si>
    <t>CC0006833</t>
  </si>
  <si>
    <t>Bartram Educational Forest</t>
  </si>
  <si>
    <t>CC0006834</t>
  </si>
  <si>
    <t>GFC Motor Pool</t>
  </si>
  <si>
    <t>CC0006835</t>
  </si>
  <si>
    <t>CC0006836</t>
  </si>
  <si>
    <t>State Excess Equipment</t>
  </si>
  <si>
    <t>CC0006837</t>
  </si>
  <si>
    <t>Helicopter Operations</t>
  </si>
  <si>
    <t>CC0006838</t>
  </si>
  <si>
    <t>Business Recruitment Marketing</t>
  </si>
  <si>
    <t>CC0006839</t>
  </si>
  <si>
    <t>Admissions / 23 Hour Obs. - Atlanta Hospital</t>
  </si>
  <si>
    <t>CC0006840</t>
  </si>
  <si>
    <t>Substance Abuse State Svcs</t>
  </si>
  <si>
    <t>CC0006841</t>
  </si>
  <si>
    <t>Developmental Disabilities Gen</t>
  </si>
  <si>
    <t>CC0006842</t>
  </si>
  <si>
    <t>State Office (C&amp;A Forensics)IT</t>
  </si>
  <si>
    <t>CC0006843</t>
  </si>
  <si>
    <t>Director's Special Initiatives</t>
  </si>
  <si>
    <t>CC0006844</t>
  </si>
  <si>
    <t>DUI Risk Reduction</t>
  </si>
  <si>
    <t>CC0006845</t>
  </si>
  <si>
    <t>C&amp;A Comm MH Services</t>
  </si>
  <si>
    <t>CC0006846</t>
  </si>
  <si>
    <t>Adult MH/AD Case Exped (REG 4)</t>
  </si>
  <si>
    <t>CC0006847</t>
  </si>
  <si>
    <t>State Match - MR Waiver Svcs.</t>
  </si>
  <si>
    <t>CC0006848</t>
  </si>
  <si>
    <t>Comm Adult For Svcs - ATL</t>
  </si>
  <si>
    <t>CC0006849</t>
  </si>
  <si>
    <t>C&amp;A State Match -MR Waiver Svc</t>
  </si>
  <si>
    <t>CC0006850</t>
  </si>
  <si>
    <t>C&amp;A Substance Abuse Svcs</t>
  </si>
  <si>
    <t>CC0006851</t>
  </si>
  <si>
    <t>Adult DD Special Proj- RESPITE</t>
  </si>
  <si>
    <t>CC0006852</t>
  </si>
  <si>
    <t>Sexual Offender Review Board</t>
  </si>
  <si>
    <t>CC0006853</t>
  </si>
  <si>
    <t>Tobacco State Match -MR Waiver</t>
  </si>
  <si>
    <t>CC0006854</t>
  </si>
  <si>
    <t>East</t>
  </si>
  <si>
    <t>CC0006855</t>
  </si>
  <si>
    <t>Special Projects MH Services</t>
  </si>
  <si>
    <t>CC0006856</t>
  </si>
  <si>
    <t>MH - McKinney Homeless/PATH</t>
  </si>
  <si>
    <t>CC0006857</t>
  </si>
  <si>
    <t>Treatment Court - MH Adult</t>
  </si>
  <si>
    <t>CC0006858</t>
  </si>
  <si>
    <t>Building Georgia's 988 Capcity</t>
  </si>
  <si>
    <t>CC0006859</t>
  </si>
  <si>
    <t>Adult MH Suicide Prevention</t>
  </si>
  <si>
    <t>CC0006860</t>
  </si>
  <si>
    <t>Crisis Counseling - FEMA-ADMH</t>
  </si>
  <si>
    <t>CC0006861</t>
  </si>
  <si>
    <t>SA - Adult Services</t>
  </si>
  <si>
    <t>CC0006862</t>
  </si>
  <si>
    <t>HIV Early Intervention Svcs</t>
  </si>
  <si>
    <t>CC0006863</t>
  </si>
  <si>
    <t>C&amp;A AD Services- Clubhouse PGM</t>
  </si>
  <si>
    <t>CC0006864</t>
  </si>
  <si>
    <t>Opioid Response (AD Services)</t>
  </si>
  <si>
    <t>CC0006865</t>
  </si>
  <si>
    <t>Housekeeping - Atlanta Hospital</t>
  </si>
  <si>
    <t>CC0006866</t>
  </si>
  <si>
    <t>SAPT - Prev. Admin</t>
  </si>
  <si>
    <t>CC0006867</t>
  </si>
  <si>
    <t>SAPT - Prev. Svc</t>
  </si>
  <si>
    <t>CC0006868</t>
  </si>
  <si>
    <t>Opioid Response 2 (Prev Admin)</t>
  </si>
  <si>
    <t>CC0006869</t>
  </si>
  <si>
    <t>Opioid Response(Prev Services)</t>
  </si>
  <si>
    <t>CC0006870</t>
  </si>
  <si>
    <t>COVID Suicide Prevention Proje</t>
  </si>
  <si>
    <t>CC0006871</t>
  </si>
  <si>
    <t>GEN RX - Admin and Svcs</t>
  </si>
  <si>
    <t>CC0006872</t>
  </si>
  <si>
    <t>DDSA - Diversity</t>
  </si>
  <si>
    <t>CC0006873</t>
  </si>
  <si>
    <t>DDSA - Administration</t>
  </si>
  <si>
    <t>CC0006874</t>
  </si>
  <si>
    <t>DDSA - System Change</t>
  </si>
  <si>
    <t>CC0006875</t>
  </si>
  <si>
    <t>DDSA - Public Information</t>
  </si>
  <si>
    <t>CC0006876</t>
  </si>
  <si>
    <t>DDSA- Self Advocacy</t>
  </si>
  <si>
    <t>CC0006877</t>
  </si>
  <si>
    <t>DDSA - Education</t>
  </si>
  <si>
    <t>CC0006878</t>
  </si>
  <si>
    <t>Fed Project Search Expansion</t>
  </si>
  <si>
    <t>CC0006879</t>
  </si>
  <si>
    <t>CC0006880</t>
  </si>
  <si>
    <t>MHBG C&amp;A</t>
  </si>
  <si>
    <t>CC0006881</t>
  </si>
  <si>
    <t>MHBG C&amp;A - 10% Set Aside</t>
  </si>
  <si>
    <t>CC0006882</t>
  </si>
  <si>
    <t>FFY21 MHBG ARP Mitigation-CAMH</t>
  </si>
  <si>
    <t>CC0006883</t>
  </si>
  <si>
    <t>FFY21 MHBG COVID AMH services</t>
  </si>
  <si>
    <t>CC0006884</t>
  </si>
  <si>
    <t>FFY21 MHBG ARPA AMH Services</t>
  </si>
  <si>
    <t>CC0006885</t>
  </si>
  <si>
    <t>SAPT - Adult AD</t>
  </si>
  <si>
    <t>CC0006886</t>
  </si>
  <si>
    <t>ASO Peer Support - Individual - Adult Mental Health Services</t>
  </si>
  <si>
    <t>CC0006887</t>
  </si>
  <si>
    <t>Pediatric Mental Health Access</t>
  </si>
  <si>
    <t>CC0006888</t>
  </si>
  <si>
    <t>Ped Mntl Hlth Access EXPANSION</t>
  </si>
  <si>
    <t>CC0006889</t>
  </si>
  <si>
    <t>ASO Diagnostic Assessment - Adult Addictive Diseases Srv</t>
  </si>
  <si>
    <t>CC0006890</t>
  </si>
  <si>
    <t>Georgia AIME project</t>
  </si>
  <si>
    <t>CC0006891</t>
  </si>
  <si>
    <t>COVID19 Office of Supp. Housng</t>
  </si>
  <si>
    <t>CC0006892</t>
  </si>
  <si>
    <t>COVID-19 Emrgncy 2.0 ADMHAdmin</t>
  </si>
  <si>
    <t>CC0006893</t>
  </si>
  <si>
    <t>Training &amp; Consultation</t>
  </si>
  <si>
    <t>CC0006894</t>
  </si>
  <si>
    <t>Residential Placement</t>
  </si>
  <si>
    <t>CC0006895</t>
  </si>
  <si>
    <t>Adult Mental Health</t>
  </si>
  <si>
    <t>CC0006896</t>
  </si>
  <si>
    <t>Skilled Nursing Home</t>
  </si>
  <si>
    <t>CC0006897</t>
  </si>
  <si>
    <t>Forensic Inpatient</t>
  </si>
  <si>
    <t>CC0006898</t>
  </si>
  <si>
    <t>Substance Abuse Prevention</t>
  </si>
  <si>
    <t>CC0006899</t>
  </si>
  <si>
    <t>Substance Abuse Prevent Svcs</t>
  </si>
  <si>
    <t>CC0006900</t>
  </si>
  <si>
    <t>Opioid Response Project (Prev)</t>
  </si>
  <si>
    <t>CC0006901</t>
  </si>
  <si>
    <t>SA Treatment - C&amp;A AD</t>
  </si>
  <si>
    <t>CC0006902</t>
  </si>
  <si>
    <t>Community Mental Health Ctr</t>
  </si>
  <si>
    <t>CC0006903</t>
  </si>
  <si>
    <t>MH - McKinney Homeless</t>
  </si>
  <si>
    <t>CC0006904</t>
  </si>
  <si>
    <t>ADMH Employment Svcs (UAS)</t>
  </si>
  <si>
    <t>CC0006905</t>
  </si>
  <si>
    <t>BHCC/CSU Workforce Support UAS</t>
  </si>
  <si>
    <t>CC0006906</t>
  </si>
  <si>
    <t>Medication Assistance UAS - Adult Addictive Diseases Srv</t>
  </si>
  <si>
    <t>CC0006907</t>
  </si>
  <si>
    <t>Ga's Youth and Family TREE</t>
  </si>
  <si>
    <t>CC0006908</t>
  </si>
  <si>
    <t>ASO Peer Support - Group - Adult Mental Health Services</t>
  </si>
  <si>
    <t>CC0006909</t>
  </si>
  <si>
    <t>CSU Workforce Support (UAS)</t>
  </si>
  <si>
    <t>CC0006910</t>
  </si>
  <si>
    <t>Treatment Court</t>
  </si>
  <si>
    <t>CC0006911</t>
  </si>
  <si>
    <t>COVID-19 Emergency ADMH</t>
  </si>
  <si>
    <t>CC0006912</t>
  </si>
  <si>
    <t>MR Day Care Centers Public</t>
  </si>
  <si>
    <t>CC0006913</t>
  </si>
  <si>
    <t>CC0006914</t>
  </si>
  <si>
    <t>C&amp;A MH Stabiliz Unit- Lakeside</t>
  </si>
  <si>
    <t>CC0006915</t>
  </si>
  <si>
    <t>ASO Addictive Dis. Support Svc</t>
  </si>
  <si>
    <t>CC0006916</t>
  </si>
  <si>
    <t>ASO Individual Outpatient Svcs - Adult Mental Health Services</t>
  </si>
  <si>
    <t>CC0006917</t>
  </si>
  <si>
    <t>WCGRH Comm Integration Home #2</t>
  </si>
  <si>
    <t>CC0006918</t>
  </si>
  <si>
    <t>Planning List Admin - Region 4 - Adult Developmental Disab. Srv (DMA XIX I/A Tran 50/50-1)</t>
  </si>
  <si>
    <t>CC0006919</t>
  </si>
  <si>
    <t>Adult Addictive Diseases</t>
  </si>
  <si>
    <t>CC0006920</t>
  </si>
  <si>
    <t>Ready For Work</t>
  </si>
  <si>
    <t>CC0006921</t>
  </si>
  <si>
    <t>Early Treatment Program (LIGHT</t>
  </si>
  <si>
    <t>CC0006922</t>
  </si>
  <si>
    <t>CCBHC Cert Comm Beh Hlth Clin</t>
  </si>
  <si>
    <t>CC0006923</t>
  </si>
  <si>
    <t>Community Support Team (CST)</t>
  </si>
  <si>
    <t>CC0006924</t>
  </si>
  <si>
    <t>Opioid Response Project (AD)</t>
  </si>
  <si>
    <t>CC0006925</t>
  </si>
  <si>
    <t>8th Hospital - FSS</t>
  </si>
  <si>
    <t>CC0006926</t>
  </si>
  <si>
    <t>Transformation Transfer Initia</t>
  </si>
  <si>
    <t>CC0006927</t>
  </si>
  <si>
    <t>MR - Special Projects</t>
  </si>
  <si>
    <t>CC0006928</t>
  </si>
  <si>
    <t>SW Community Clinic</t>
  </si>
  <si>
    <t>CC0006929</t>
  </si>
  <si>
    <t>CET - DMA - 75/25</t>
  </si>
  <si>
    <t>CC0006930</t>
  </si>
  <si>
    <t>DD ARPA HCBS enhancement</t>
  </si>
  <si>
    <t>CC0006931</t>
  </si>
  <si>
    <t>RFW Residential - SSBG</t>
  </si>
  <si>
    <t>CC0006932</t>
  </si>
  <si>
    <t>CC0006933</t>
  </si>
  <si>
    <t>TANF AD Support Svcs</t>
  </si>
  <si>
    <t>CC0006934</t>
  </si>
  <si>
    <t>Patient Accounts - ATL</t>
  </si>
  <si>
    <t>CC0006935</t>
  </si>
  <si>
    <t>Facility Police</t>
  </si>
  <si>
    <t>CC0006936</t>
  </si>
  <si>
    <t>Forens. Prog. Mgmt - CSH</t>
  </si>
  <si>
    <t>CC0006937</t>
  </si>
  <si>
    <t>Quality Management - Central State Hospital</t>
  </si>
  <si>
    <t>CC0006938</t>
  </si>
  <si>
    <t>DD Services Adult</t>
  </si>
  <si>
    <t>CC0006939</t>
  </si>
  <si>
    <t>CC0006940</t>
  </si>
  <si>
    <t>Adult MH (ERO)</t>
  </si>
  <si>
    <t>CC0006941</t>
  </si>
  <si>
    <t>Transportation Svcs MR/DD Prog</t>
  </si>
  <si>
    <t>CC0006942</t>
  </si>
  <si>
    <t>Workforce Development</t>
  </si>
  <si>
    <t>CC0006943</t>
  </si>
  <si>
    <t>Clubhouse</t>
  </si>
  <si>
    <t>CC0006944</t>
  </si>
  <si>
    <t>Program Support Services</t>
  </si>
  <si>
    <t>CC0006945</t>
  </si>
  <si>
    <t>Admin IT - DASIS</t>
  </si>
  <si>
    <t>CC0006946</t>
  </si>
  <si>
    <t>ASO Comm Based Inpatient Psych - Adult Mental Health Services</t>
  </si>
  <si>
    <t>CC0006947</t>
  </si>
  <si>
    <t>MR Services - DMA</t>
  </si>
  <si>
    <t>CC0006948</t>
  </si>
  <si>
    <t>CET - DMA 50/50</t>
  </si>
  <si>
    <t>CC0006949</t>
  </si>
  <si>
    <t>Administration - Atlanta Hospital</t>
  </si>
  <si>
    <t>CC0006950</t>
  </si>
  <si>
    <t>Nursing Administration - Atlanta Hospital</t>
  </si>
  <si>
    <t>CC0006951</t>
  </si>
  <si>
    <t>RHA Office - Atlanta Hospital</t>
  </si>
  <si>
    <t>CC0006952</t>
  </si>
  <si>
    <t>Property - Atlanta Hospital</t>
  </si>
  <si>
    <t>CC0006953</t>
  </si>
  <si>
    <t>Human Resource Mgmt. - Atlanta Hospital</t>
  </si>
  <si>
    <t>CC0006954</t>
  </si>
  <si>
    <t>Engineering &amp; Maintenance</t>
  </si>
  <si>
    <t>CC0006955</t>
  </si>
  <si>
    <t>CC0006956</t>
  </si>
  <si>
    <t>Community Dental - ATL</t>
  </si>
  <si>
    <t>CC0006957</t>
  </si>
  <si>
    <t>C&amp;A MH Suicide Prevention</t>
  </si>
  <si>
    <t>CC0006958</t>
  </si>
  <si>
    <t>CET - DMA</t>
  </si>
  <si>
    <t>CC0006959</t>
  </si>
  <si>
    <t>RFW - Res SA Treat - TANF</t>
  </si>
  <si>
    <t>CC0006960</t>
  </si>
  <si>
    <t>Central</t>
  </si>
  <si>
    <t>CC0006961</t>
  </si>
  <si>
    <t>Agency Income - Adult DD - Atlanta Hospital</t>
  </si>
  <si>
    <t>CC0006962</t>
  </si>
  <si>
    <t>Medical Records - Central</t>
  </si>
  <si>
    <t>CC0006963</t>
  </si>
  <si>
    <t>Finance - Central State Hospital</t>
  </si>
  <si>
    <t>CC0006964</t>
  </si>
  <si>
    <t>Maintenance - Eng.</t>
  </si>
  <si>
    <t>CC0006965</t>
  </si>
  <si>
    <t>Acute Care - Unit #6</t>
  </si>
  <si>
    <t>CC0006966</t>
  </si>
  <si>
    <t>Agency Income - Adult MH - Savannah Hospital</t>
  </si>
  <si>
    <t>CC0006967</t>
  </si>
  <si>
    <t>Agency Income - Forensics</t>
  </si>
  <si>
    <t>CC0006968</t>
  </si>
  <si>
    <t>Food Service - Savannah Hospital</t>
  </si>
  <si>
    <t>CC0006969</t>
  </si>
  <si>
    <t>Food Service &amp; Cafeteria</t>
  </si>
  <si>
    <t>CC0006970</t>
  </si>
  <si>
    <t>Sale Of Surplus Property - East Central Hospital</t>
  </si>
  <si>
    <t>CC0006971</t>
  </si>
  <si>
    <t>Laboratory - West Central Hospital</t>
  </si>
  <si>
    <t>CC0006972</t>
  </si>
  <si>
    <t>AMH Unit 6</t>
  </si>
  <si>
    <t>CC0006973</t>
  </si>
  <si>
    <t>Forensics - Unit 3</t>
  </si>
  <si>
    <t>CC0006974</t>
  </si>
  <si>
    <t>Forensics - Unit 10</t>
  </si>
  <si>
    <t>CC0006975</t>
  </si>
  <si>
    <t>CC0006976</t>
  </si>
  <si>
    <t>Compulsive Gambling Prog</t>
  </si>
  <si>
    <t>CC0006977</t>
  </si>
  <si>
    <t>Office of Legal Services</t>
  </si>
  <si>
    <t>CC0006978</t>
  </si>
  <si>
    <t>Decision Support - IT</t>
  </si>
  <si>
    <t>CC0006979</t>
  </si>
  <si>
    <t>CC0006980</t>
  </si>
  <si>
    <t>SWSH Comm. Integrated Home #1</t>
  </si>
  <si>
    <t>CC0006981</t>
  </si>
  <si>
    <t>SAV Community Integrated Home</t>
  </si>
  <si>
    <t>CC0006982</t>
  </si>
  <si>
    <t>EC - Comm. Integrated Cottages</t>
  </si>
  <si>
    <t>CC0006983</t>
  </si>
  <si>
    <t>GA Apex Project</t>
  </si>
  <si>
    <t>CC0006984</t>
  </si>
  <si>
    <t>Business Office</t>
  </si>
  <si>
    <t>CC0006985</t>
  </si>
  <si>
    <t>Adult Mental Health State Ofc</t>
  </si>
  <si>
    <t>CC0006986</t>
  </si>
  <si>
    <t>Facilities&amp; Risk Mgmt-Director</t>
  </si>
  <si>
    <t>CC0006987</t>
  </si>
  <si>
    <t>Community Dental - CSH</t>
  </si>
  <si>
    <t>CC0006988</t>
  </si>
  <si>
    <t>Adult DD ( MFP )</t>
  </si>
  <si>
    <t>CC0006989</t>
  </si>
  <si>
    <t>Agency Income - C&amp;A MH</t>
  </si>
  <si>
    <t>CC0006990</t>
  </si>
  <si>
    <t>Nursing Admin - General</t>
  </si>
  <si>
    <t>CC0006991</t>
  </si>
  <si>
    <t>Forensic - Unit 7</t>
  </si>
  <si>
    <t>CC0006992</t>
  </si>
  <si>
    <t>Forensics Unit 24</t>
  </si>
  <si>
    <t>CC0006993</t>
  </si>
  <si>
    <t>Institutional Repairs &amp; Maint.</t>
  </si>
  <si>
    <t>CC0006994</t>
  </si>
  <si>
    <t>Human Resource Mgmt</t>
  </si>
  <si>
    <t>CC0006995</t>
  </si>
  <si>
    <t>Maintenance Shared</t>
  </si>
  <si>
    <t>CC0006996</t>
  </si>
  <si>
    <t>Comm Service Board Surplus-MH</t>
  </si>
  <si>
    <t>CC0006997</t>
  </si>
  <si>
    <t>Facilities&amp;Risk Mgmt-Director</t>
  </si>
  <si>
    <t>CC0006998</t>
  </si>
  <si>
    <t>HRIS</t>
  </si>
  <si>
    <t>CC0006999</t>
  </si>
  <si>
    <t>ADD ICF/MR Prog. Mgmt - EC</t>
  </si>
  <si>
    <t>CC0007000</t>
  </si>
  <si>
    <t>Secure 2</t>
  </si>
  <si>
    <t>CC0007001</t>
  </si>
  <si>
    <t>Office of Fiscal Operations</t>
  </si>
  <si>
    <t>CC0007002</t>
  </si>
  <si>
    <t>Comm Integration Home # 2</t>
  </si>
  <si>
    <t>CC0007003</t>
  </si>
  <si>
    <t>CSH Community Integrated Home</t>
  </si>
  <si>
    <t>CC0007004</t>
  </si>
  <si>
    <t>WCGRH Comm Integrated Home</t>
  </si>
  <si>
    <t>CC0007005</t>
  </si>
  <si>
    <t>ADMH Group Home #1</t>
  </si>
  <si>
    <t>CC0007006</t>
  </si>
  <si>
    <t>ADMH Group Home #2</t>
  </si>
  <si>
    <t>CC0007007</t>
  </si>
  <si>
    <t>ADMH Group Home #3</t>
  </si>
  <si>
    <t>CC0007008</t>
  </si>
  <si>
    <t>ADMH Group Home #4</t>
  </si>
  <si>
    <t>CC0007009</t>
  </si>
  <si>
    <t>ADMH Group Home #5</t>
  </si>
  <si>
    <t>CC0007010</t>
  </si>
  <si>
    <t>ADMH Group Home #6</t>
  </si>
  <si>
    <t>CC0007011</t>
  </si>
  <si>
    <t>Adult Mental Health (AMH)</t>
  </si>
  <si>
    <t>CC0007012</t>
  </si>
  <si>
    <t>Forensics - Unit 9</t>
  </si>
  <si>
    <t>CC0007013</t>
  </si>
  <si>
    <t>Forensic - Unit 3</t>
  </si>
  <si>
    <t>CC0007014</t>
  </si>
  <si>
    <t>Eng &amp; Maint - Gen</t>
  </si>
  <si>
    <t>CC0007015</t>
  </si>
  <si>
    <t>Hospital Safety / Security - Atlanta Hospital</t>
  </si>
  <si>
    <t>CC0007016</t>
  </si>
  <si>
    <t>Insurance</t>
  </si>
  <si>
    <t>CC0007017</t>
  </si>
  <si>
    <t>Insurance Claims/Checks</t>
  </si>
  <si>
    <t>CC0007018</t>
  </si>
  <si>
    <t>MH-OIT-20-041</t>
  </si>
  <si>
    <t>CC0007019</t>
  </si>
  <si>
    <t>MH-OIT-21-081</t>
  </si>
  <si>
    <t>CC0007020</t>
  </si>
  <si>
    <t>MH-AT-20-081</t>
  </si>
  <si>
    <t>CC0007021</t>
  </si>
  <si>
    <t>MH-ATL-21-051</t>
  </si>
  <si>
    <t>CC0007022</t>
  </si>
  <si>
    <t>Kitchen Equipment (3 projects)</t>
  </si>
  <si>
    <t>CC0007023</t>
  </si>
  <si>
    <t>MH-ATL-22-041</t>
  </si>
  <si>
    <t>CC0007024</t>
  </si>
  <si>
    <t>DD-33-ATL-22-113</t>
  </si>
  <si>
    <t>CC0007025</t>
  </si>
  <si>
    <t>MH-VEH-24-001 - Atlanta Hospital</t>
  </si>
  <si>
    <t>CC0007026</t>
  </si>
  <si>
    <t>MH-CS-19-110</t>
  </si>
  <si>
    <t>CC0007027</t>
  </si>
  <si>
    <t>MH-CS-22-061</t>
  </si>
  <si>
    <t>CC0007028</t>
  </si>
  <si>
    <t>DBHDD33-CSH-22-111</t>
  </si>
  <si>
    <t>CC0007029</t>
  </si>
  <si>
    <t>MH-SV-20-051</t>
  </si>
  <si>
    <t>CC0007030</t>
  </si>
  <si>
    <t>MH-SV-21-071</t>
  </si>
  <si>
    <t>CC0007031</t>
  </si>
  <si>
    <t>MH-SAV-21-091</t>
  </si>
  <si>
    <t>CC0007032</t>
  </si>
  <si>
    <t>MH-SAV-21-121</t>
  </si>
  <si>
    <t>CC0007033</t>
  </si>
  <si>
    <t>MH-SAV-22-041</t>
  </si>
  <si>
    <t>CC0007034</t>
  </si>
  <si>
    <t>MH-SAV-22-051</t>
  </si>
  <si>
    <t>CC0007035</t>
  </si>
  <si>
    <t>MH-SAV-22-081</t>
  </si>
  <si>
    <t>CC0007036</t>
  </si>
  <si>
    <t>DD33-SV-22-112</t>
  </si>
  <si>
    <t>CC0007037</t>
  </si>
  <si>
    <t>MH-OIT-21-013</t>
  </si>
  <si>
    <t>CC0007038</t>
  </si>
  <si>
    <t>MH-EC-21-011</t>
  </si>
  <si>
    <t>CC0007039</t>
  </si>
  <si>
    <t>MH-EC-21-071</t>
  </si>
  <si>
    <t>CC0007040</t>
  </si>
  <si>
    <t>MH-EC-22-021</t>
  </si>
  <si>
    <t>CC0007041</t>
  </si>
  <si>
    <t>MH-EC-22-031</t>
  </si>
  <si>
    <t>CC0007042</t>
  </si>
  <si>
    <t>MH-EC-22-071</t>
  </si>
  <si>
    <t>CC0007043</t>
  </si>
  <si>
    <t>MH-EC-22-051</t>
  </si>
  <si>
    <t>CC0007044</t>
  </si>
  <si>
    <t>MH-EC-22-101</t>
  </si>
  <si>
    <t>CC0007045</t>
  </si>
  <si>
    <t>MH-EC-22-061</t>
  </si>
  <si>
    <t>CC0007046</t>
  </si>
  <si>
    <t>MH-WC-20-061</t>
  </si>
  <si>
    <t>CC0007047</t>
  </si>
  <si>
    <t>MH-WC-21-031</t>
  </si>
  <si>
    <t>CC0007048</t>
  </si>
  <si>
    <t>MH-WC-22-011</t>
  </si>
  <si>
    <t>CC0007049</t>
  </si>
  <si>
    <t>MH-WC-21-131</t>
  </si>
  <si>
    <t>CC0007050</t>
  </si>
  <si>
    <t>MH-WC-19-120</t>
  </si>
  <si>
    <t>CC0007051</t>
  </si>
  <si>
    <t>MH-WC-19-181</t>
  </si>
  <si>
    <t>CC0007052</t>
  </si>
  <si>
    <t>EDI Employment Dev. Initiative</t>
  </si>
  <si>
    <t>CC0007053</t>
  </si>
  <si>
    <t>DBHDD RPU-5</t>
  </si>
  <si>
    <t>CC0007054</t>
  </si>
  <si>
    <t>CSTE Grant</t>
  </si>
  <si>
    <t>CC0007055</t>
  </si>
  <si>
    <t>Olmstead Consumer Transition</t>
  </si>
  <si>
    <t>CC0007056</t>
  </si>
  <si>
    <t>(SOMMS) Adult AD</t>
  </si>
  <si>
    <t>CC0007057</t>
  </si>
  <si>
    <t>FY07 RCS - PCSP</t>
  </si>
  <si>
    <t>CC0007058</t>
  </si>
  <si>
    <t>Comm C&amp;A For Svcs - SW</t>
  </si>
  <si>
    <t>CC0007059</t>
  </si>
  <si>
    <t>Comm C&amp;A For Svcs - NW</t>
  </si>
  <si>
    <t>CC0007060</t>
  </si>
  <si>
    <t>Comm C&amp;A For Svcs - ATL</t>
  </si>
  <si>
    <t>CC0007061</t>
  </si>
  <si>
    <t>Comm C&amp;A For Svcs - CSH</t>
  </si>
  <si>
    <t>CC0007062</t>
  </si>
  <si>
    <t>Comm C&amp;A For Svcs - SAV</t>
  </si>
  <si>
    <t>CC0007063</t>
  </si>
  <si>
    <t>Comm C&amp;A For Svcs - EC</t>
  </si>
  <si>
    <t>CC0007064</t>
  </si>
  <si>
    <t>Comm Adult For Svcs - SW</t>
  </si>
  <si>
    <t>CC0007065</t>
  </si>
  <si>
    <t>Comm Adult For Svcs - NW</t>
  </si>
  <si>
    <t>CC0007066</t>
  </si>
  <si>
    <t>Comm Adult For Svcs - CSH</t>
  </si>
  <si>
    <t>CC0007067</t>
  </si>
  <si>
    <t>Comm Adult For Svcs - SAV</t>
  </si>
  <si>
    <t>CC0007068</t>
  </si>
  <si>
    <t>Comm Adult For Svcs - EC</t>
  </si>
  <si>
    <t>CC0007069</t>
  </si>
  <si>
    <t>Comm Adult For Svcs - WC</t>
  </si>
  <si>
    <t>CC0007070</t>
  </si>
  <si>
    <t>DBHDD RPU-2</t>
  </si>
  <si>
    <t>CC0007071</t>
  </si>
  <si>
    <t>DBHDD RPU-3</t>
  </si>
  <si>
    <t>CC0007072</t>
  </si>
  <si>
    <t>DBHDD RPU-4</t>
  </si>
  <si>
    <t>CC0007073</t>
  </si>
  <si>
    <t>DBHDD-Hospital Operations Plan</t>
  </si>
  <si>
    <t>CC0007074</t>
  </si>
  <si>
    <t>Community Services - C&amp;A</t>
  </si>
  <si>
    <t>CC0007075</t>
  </si>
  <si>
    <t>Behavioral Health Licensing MH</t>
  </si>
  <si>
    <t>CC0007076</t>
  </si>
  <si>
    <t>Community Dental - SWSH</t>
  </si>
  <si>
    <t>CC0007077</t>
  </si>
  <si>
    <t>Community Dental - SAV</t>
  </si>
  <si>
    <t>CC0007078</t>
  </si>
  <si>
    <t>Community Dental - EC</t>
  </si>
  <si>
    <t>CC0007079</t>
  </si>
  <si>
    <t>RPU-2 Admin Adult DD</t>
  </si>
  <si>
    <t>CC0007080</t>
  </si>
  <si>
    <t>RPU-3 Admin Adult DD</t>
  </si>
  <si>
    <t>CC0007081</t>
  </si>
  <si>
    <t>RPU-4 Admin Adult DD</t>
  </si>
  <si>
    <t>CC0007082</t>
  </si>
  <si>
    <t>RPU-5 Admin Adult DD</t>
  </si>
  <si>
    <t>CC0007083</t>
  </si>
  <si>
    <t>RPU-6 Admin Adult DD</t>
  </si>
  <si>
    <t>CC0007084</t>
  </si>
  <si>
    <t>RPU-6 Admin Adult DD 100% Fed</t>
  </si>
  <si>
    <t>CC0007085</t>
  </si>
  <si>
    <t>Dodge Cty Restoration Program</t>
  </si>
  <si>
    <t>CC0007086</t>
  </si>
  <si>
    <t>PL Admin - Region 6</t>
  </si>
  <si>
    <t>CC0007087</t>
  </si>
  <si>
    <t>Adult DD Waiver Slots</t>
  </si>
  <si>
    <t>CC0007088</t>
  </si>
  <si>
    <t>Planning List Admin - Region 6</t>
  </si>
  <si>
    <t>CC0007089</t>
  </si>
  <si>
    <t>C&amp;A DD Waiver Slots</t>
  </si>
  <si>
    <t>CC0007090</t>
  </si>
  <si>
    <t>C&amp;A DD Waiver Slots 100% Fed</t>
  </si>
  <si>
    <t>CC0007091</t>
  </si>
  <si>
    <t>Planning List Admin - Region 1 - Adult Developmental Disab. Srv (DMA XIX I/A Tran 50/50-1)</t>
  </si>
  <si>
    <t>CC0007092</t>
  </si>
  <si>
    <t>Planning List Admin - Region 2 - Adult Developmental Disab. Srv (DMA XIX I/A Tran 50/50- 1)</t>
  </si>
  <si>
    <t>CC0007093</t>
  </si>
  <si>
    <t>Planning List Admin - Region 3</t>
  </si>
  <si>
    <t>CC0007094</t>
  </si>
  <si>
    <t>Planning List Admin - Region 5 - Adult Developmental Disab. Srv (DMA XIX I/A Tran 50/50- 1)</t>
  </si>
  <si>
    <t>CC0007095</t>
  </si>
  <si>
    <t>I&amp;E - Adult Region 1</t>
  </si>
  <si>
    <t>CC0007096</t>
  </si>
  <si>
    <t>I&amp;E - Adult Region 1 - 75/25</t>
  </si>
  <si>
    <t>CC0007097</t>
  </si>
  <si>
    <t>I&amp;E - Adult Region 2</t>
  </si>
  <si>
    <t>CC0007098</t>
  </si>
  <si>
    <t>I&amp;E - Adult Region 2 - 75/25</t>
  </si>
  <si>
    <t>CC0007099</t>
  </si>
  <si>
    <t>I&amp;E - Adult Region 3</t>
  </si>
  <si>
    <t>CC0007100</t>
  </si>
  <si>
    <t>I&amp;E - Adult Region 3 - 75/25</t>
  </si>
  <si>
    <t>CC0007101</t>
  </si>
  <si>
    <t>I&amp;E - Adult Region 4</t>
  </si>
  <si>
    <t>CC0007102</t>
  </si>
  <si>
    <t>I&amp;E - Adult Region 4 - 75/25</t>
  </si>
  <si>
    <t>CC0007103</t>
  </si>
  <si>
    <t>I&amp;E - Adult Region 5</t>
  </si>
  <si>
    <t>CC0007104</t>
  </si>
  <si>
    <t>I&amp;E - Adult Region 5 - 75/25</t>
  </si>
  <si>
    <t>CC0007105</t>
  </si>
  <si>
    <t>I&amp;E - Adult Region 5 Pool</t>
  </si>
  <si>
    <t>CC0007106</t>
  </si>
  <si>
    <t>I&amp;E, Adult Region 6</t>
  </si>
  <si>
    <t>CC0007107</t>
  </si>
  <si>
    <t>I&amp;E, AdultRegion6 Holdingpool</t>
  </si>
  <si>
    <t>CC0007108</t>
  </si>
  <si>
    <t>I&amp;E C&amp;A Region 1</t>
  </si>
  <si>
    <t>CC0007109</t>
  </si>
  <si>
    <t>I&amp;E C&amp;A Region 1 - 75/25</t>
  </si>
  <si>
    <t>CC0007110</t>
  </si>
  <si>
    <t>I&amp;E C&amp;A Region 4</t>
  </si>
  <si>
    <t>CC0007111</t>
  </si>
  <si>
    <t>I&amp;E C&amp;A Region 4 - 75/25</t>
  </si>
  <si>
    <t>CC0007112</t>
  </si>
  <si>
    <t>I&amp;E C&amp;A Region 5</t>
  </si>
  <si>
    <t>CC0007113</t>
  </si>
  <si>
    <t>I&amp;E C&amp;A Region 5 - 75/25</t>
  </si>
  <si>
    <t>CC0007114</t>
  </si>
  <si>
    <t>I&amp;E C&amp;A Region 6</t>
  </si>
  <si>
    <t>CC0007115</t>
  </si>
  <si>
    <t>I&amp;E C&amp;A Region 6 holding pool</t>
  </si>
  <si>
    <t>CC0007116</t>
  </si>
  <si>
    <t>Opioid Response (AD Admin)</t>
  </si>
  <si>
    <t>CC0007117</t>
  </si>
  <si>
    <t>Pharmacy - Atlanta Hospital</t>
  </si>
  <si>
    <t>CC0007118</t>
  </si>
  <si>
    <t>Infection Control - Atlanta Hospital</t>
  </si>
  <si>
    <t>CC0007119</t>
  </si>
  <si>
    <t>Transportation - Atlanta Hospital</t>
  </si>
  <si>
    <t>CC0007120</t>
  </si>
  <si>
    <t>Psychology Chief - Atlanta Hospital</t>
  </si>
  <si>
    <t>CC0007121</t>
  </si>
  <si>
    <t>Social Work Chief - Atlanta Hospital</t>
  </si>
  <si>
    <t>CC0007122</t>
  </si>
  <si>
    <t>Activity Therapy Director - Atlanta Hospital</t>
  </si>
  <si>
    <t>CC0007123</t>
  </si>
  <si>
    <t>Economic Supp. Specialist</t>
  </si>
  <si>
    <t>CC0007124</t>
  </si>
  <si>
    <t>TIP Program - Atlanta Hospital</t>
  </si>
  <si>
    <t>CC0007125</t>
  </si>
  <si>
    <t>AMH Prog. Mgmt. - ATL</t>
  </si>
  <si>
    <t>CC0007126</t>
  </si>
  <si>
    <t>AMH Treat. Teams - ATL</t>
  </si>
  <si>
    <t>CC0007127</t>
  </si>
  <si>
    <t>AMH Treat. Mall - ATL</t>
  </si>
  <si>
    <t>CC0007128</t>
  </si>
  <si>
    <t>Adult Health Svcs</t>
  </si>
  <si>
    <t>CC0007129</t>
  </si>
  <si>
    <t>West</t>
  </si>
  <si>
    <t>CC0007130</t>
  </si>
  <si>
    <t>Skilled Nursing Care Unit</t>
  </si>
  <si>
    <t>CC0007131</t>
  </si>
  <si>
    <t>ADD SNF Prog. Mgmt - ATL</t>
  </si>
  <si>
    <t>CC0007132</t>
  </si>
  <si>
    <t>ADD SNF Treat. Teams - ATL</t>
  </si>
  <si>
    <t>CC0007133</t>
  </si>
  <si>
    <t>ADD SNF Treat. Mall - ATL</t>
  </si>
  <si>
    <t>CC0007134</t>
  </si>
  <si>
    <t>Forensic Treatment Mall</t>
  </si>
  <si>
    <t>CC0007135</t>
  </si>
  <si>
    <t>Forens. Prog. Mgmt - ATL</t>
  </si>
  <si>
    <t>CC0007136</t>
  </si>
  <si>
    <t>Secure 1</t>
  </si>
  <si>
    <t>CC0007137</t>
  </si>
  <si>
    <t>Secure 3</t>
  </si>
  <si>
    <t>CC0007138</t>
  </si>
  <si>
    <t>Forens. Evaluation - ATL</t>
  </si>
  <si>
    <t>CC0007139</t>
  </si>
  <si>
    <t>Forens. Treat. Teams - ATL</t>
  </si>
  <si>
    <t>CC0007140</t>
  </si>
  <si>
    <t>Forens. Treat. Mall - ATL</t>
  </si>
  <si>
    <t>CC0007141</t>
  </si>
  <si>
    <t>Procurement - Atlanta Hospital</t>
  </si>
  <si>
    <t>CC0007142</t>
  </si>
  <si>
    <t>Warehouse - Atlanta Hospital</t>
  </si>
  <si>
    <t>CC0007143</t>
  </si>
  <si>
    <t>Hospital I.T. - Atlanta Hospital</t>
  </si>
  <si>
    <t>CC0007144</t>
  </si>
  <si>
    <t>Learning &amp; Staff Dev. - Atlanta Hospital</t>
  </si>
  <si>
    <t>CC0007145</t>
  </si>
  <si>
    <t>Pharmacy - Central</t>
  </si>
  <si>
    <t>CC0007146</t>
  </si>
  <si>
    <t>Physician Services - Central State Hospital</t>
  </si>
  <si>
    <t>CC0007147</t>
  </si>
  <si>
    <t>Employee Vaccinations - Central State Hospital</t>
  </si>
  <si>
    <t>CC0007148</t>
  </si>
  <si>
    <t>Religious Services</t>
  </si>
  <si>
    <t>CC0007149</t>
  </si>
  <si>
    <t>Barber / Beautician - Central State Hospital</t>
  </si>
  <si>
    <t>CC0007150</t>
  </si>
  <si>
    <t>Blue 1</t>
  </si>
  <si>
    <t>CC0007151</t>
  </si>
  <si>
    <t>Blue 2</t>
  </si>
  <si>
    <t>CC0007152</t>
  </si>
  <si>
    <t>Green 1</t>
  </si>
  <si>
    <t>CC0007153</t>
  </si>
  <si>
    <t>Green 2</t>
  </si>
  <si>
    <t>CC0007154</t>
  </si>
  <si>
    <t>Orange 1</t>
  </si>
  <si>
    <t>CC0007155</t>
  </si>
  <si>
    <t>Orange 2</t>
  </si>
  <si>
    <t>CC0007156</t>
  </si>
  <si>
    <t>Red 1</t>
  </si>
  <si>
    <t>CC0007157</t>
  </si>
  <si>
    <t>Red 2</t>
  </si>
  <si>
    <t>CC0007158</t>
  </si>
  <si>
    <t>Forens. Treat. Teams - CSH</t>
  </si>
  <si>
    <t>CC0007159</t>
  </si>
  <si>
    <t>Forens. Treat. Mall - CSH</t>
  </si>
  <si>
    <t>CC0007160</t>
  </si>
  <si>
    <t>Hskp. - Forensics</t>
  </si>
  <si>
    <t>CC0007161</t>
  </si>
  <si>
    <t>Food Svcs - Administration</t>
  </si>
  <si>
    <t>CC0007162</t>
  </si>
  <si>
    <t>Food Svc - Forensic</t>
  </si>
  <si>
    <t>CC0007163</t>
  </si>
  <si>
    <t>Administration - Eng. &amp; Maint, - Central State Hospital</t>
  </si>
  <si>
    <t>CC0007164</t>
  </si>
  <si>
    <t>Groundskeeping - Central State Hospital</t>
  </si>
  <si>
    <t>CC0007165</t>
  </si>
  <si>
    <t>Civil Engineering</t>
  </si>
  <si>
    <t>CC0007166</t>
  </si>
  <si>
    <t>Electrical - Eng.</t>
  </si>
  <si>
    <t>CC0007167</t>
  </si>
  <si>
    <t>Construction - Eng.</t>
  </si>
  <si>
    <t>CC0007168</t>
  </si>
  <si>
    <t>Security</t>
  </si>
  <si>
    <t>CC0007169</t>
  </si>
  <si>
    <t>Medical Records - Savannah Hospital</t>
  </si>
  <si>
    <t>CC0007170</t>
  </si>
  <si>
    <t>PSR Director - Savannah Hospital</t>
  </si>
  <si>
    <t>CC0007171</t>
  </si>
  <si>
    <t>AMH Treat. Teams - SAV</t>
  </si>
  <si>
    <t>CC0007172</t>
  </si>
  <si>
    <t>AMH Treat. Mall - SAV</t>
  </si>
  <si>
    <t>CC0007173</t>
  </si>
  <si>
    <t>Recovery Care - SAV</t>
  </si>
  <si>
    <t>CC0007174</t>
  </si>
  <si>
    <t>Forens. Prog. Mgmt - SAV</t>
  </si>
  <si>
    <t>CC0007175</t>
  </si>
  <si>
    <t>Forensic #6</t>
  </si>
  <si>
    <t>CC0007176</t>
  </si>
  <si>
    <t>Forensic #4</t>
  </si>
  <si>
    <t>CC0007177</t>
  </si>
  <si>
    <t>Forensic #5</t>
  </si>
  <si>
    <t>CC0007178</t>
  </si>
  <si>
    <t>Forens. Treat. Teams - SAV</t>
  </si>
  <si>
    <t>CC0007179</t>
  </si>
  <si>
    <t>Forens. Treat. Mall - SAV</t>
  </si>
  <si>
    <t>CC0007180</t>
  </si>
  <si>
    <t>Security &amp; Fire - Savannah Hospital</t>
  </si>
  <si>
    <t>CC0007181</t>
  </si>
  <si>
    <t>Clinical Laboratory</t>
  </si>
  <si>
    <t>CC0007182</t>
  </si>
  <si>
    <t>Clinical Information Svcs CIH</t>
  </si>
  <si>
    <t>CC0007183</t>
  </si>
  <si>
    <t>AMH Treat. Teams - EC</t>
  </si>
  <si>
    <t>CC0007184</t>
  </si>
  <si>
    <t>AMH Treat. Mall - EC</t>
  </si>
  <si>
    <t>CC0007185</t>
  </si>
  <si>
    <t>General Mental Health (GMH)</t>
  </si>
  <si>
    <t>CC0007186</t>
  </si>
  <si>
    <t>Camellia ICF unit</t>
  </si>
  <si>
    <t>CC0007187</t>
  </si>
  <si>
    <t>Living Area 76-5</t>
  </si>
  <si>
    <t>CC0007188</t>
  </si>
  <si>
    <t>Living Area D-Wing</t>
  </si>
  <si>
    <t>CC0007189</t>
  </si>
  <si>
    <t>Living Area H-Wing</t>
  </si>
  <si>
    <t>CC0007190</t>
  </si>
  <si>
    <t>Living Area J-Wing</t>
  </si>
  <si>
    <t>CC0007191</t>
  </si>
  <si>
    <t>ADD ICF/MR Treat. Teams - EC</t>
  </si>
  <si>
    <t>CC0007192</t>
  </si>
  <si>
    <t>ADD ICF/MR Treat. Mall - EC</t>
  </si>
  <si>
    <t>CC0007193</t>
  </si>
  <si>
    <t>Living Area 76-2</t>
  </si>
  <si>
    <t>CC0007194</t>
  </si>
  <si>
    <t>Living Area 76-1</t>
  </si>
  <si>
    <t>CC0007195</t>
  </si>
  <si>
    <t>ADD SNF Prog. Mgmt - EC</t>
  </si>
  <si>
    <t>CC0007196</t>
  </si>
  <si>
    <t>ADD SNF Treat. Teams - EC</t>
  </si>
  <si>
    <t>CC0007197</t>
  </si>
  <si>
    <t>ADD SNF Treat. Mall - EC</t>
  </si>
  <si>
    <t>CC0007198</t>
  </si>
  <si>
    <t>Forensic Inpatient I</t>
  </si>
  <si>
    <t>CC0007199</t>
  </si>
  <si>
    <t>Forensic Inpatient II</t>
  </si>
  <si>
    <t>CC0007200</t>
  </si>
  <si>
    <t>Forensic Step Down Unit</t>
  </si>
  <si>
    <t>CC0007201</t>
  </si>
  <si>
    <t>Forens. Treat. Teams - EC</t>
  </si>
  <si>
    <t>CC0007202</t>
  </si>
  <si>
    <t>Forens. Treat. Mall - EC</t>
  </si>
  <si>
    <t>CC0007203</t>
  </si>
  <si>
    <t>Central Kitchen - FS</t>
  </si>
  <si>
    <t>CC0007204</t>
  </si>
  <si>
    <t>Laundry - East Central Hospital</t>
  </si>
  <si>
    <t>CC0007205</t>
  </si>
  <si>
    <t>CC0007206</t>
  </si>
  <si>
    <t>AMH Treat. Teams - WC</t>
  </si>
  <si>
    <t>CC0007207</t>
  </si>
  <si>
    <t>AMH Treat. Mall - WC</t>
  </si>
  <si>
    <t>CC0007208</t>
  </si>
  <si>
    <t>Forens. Prog. Mgmt - WC</t>
  </si>
  <si>
    <t>CC0007209</t>
  </si>
  <si>
    <t>Forens. Treat. Teams - WC</t>
  </si>
  <si>
    <t>CC0007210</t>
  </si>
  <si>
    <t>Forens. Treat. Mall - WC</t>
  </si>
  <si>
    <t>CC0007211</t>
  </si>
  <si>
    <t>Environmental Services</t>
  </si>
  <si>
    <t>CC0007212</t>
  </si>
  <si>
    <t>SAPT - Prev. Admin Fed temp</t>
  </si>
  <si>
    <t>CC0007213</t>
  </si>
  <si>
    <t>Prev SPF (15%) / SAPT (85%)</t>
  </si>
  <si>
    <t>CC0007214</t>
  </si>
  <si>
    <t>Prevention Specialist</t>
  </si>
  <si>
    <t>CC0007215</t>
  </si>
  <si>
    <t>Prev AD - State</t>
  </si>
  <si>
    <t>CC0007216</t>
  </si>
  <si>
    <t>Opioid Response (Prev Admin)</t>
  </si>
  <si>
    <t>CC0007217</t>
  </si>
  <si>
    <t>DDSA - Administration (STATE)</t>
  </si>
  <si>
    <t>CC0007218</t>
  </si>
  <si>
    <t>Adult AD (State Offc)</t>
  </si>
  <si>
    <t>CC0007219</t>
  </si>
  <si>
    <t>Adult AD (State Off) SOR split</t>
  </si>
  <si>
    <t>CC0007220</t>
  </si>
  <si>
    <t>MHBG Adult - 5% Set Aside</t>
  </si>
  <si>
    <t>CC0007221</t>
  </si>
  <si>
    <t>FFY21 MHBG ARPA CAMH Admin</t>
  </si>
  <si>
    <t>CC0007222</t>
  </si>
  <si>
    <t>FFY21 MHBG COVID AMH admin</t>
  </si>
  <si>
    <t>CC0007223</t>
  </si>
  <si>
    <t>FFY21 MHBG ARPA AMH Admin</t>
  </si>
  <si>
    <t>CC0007224</t>
  </si>
  <si>
    <t>SIS Assessment Specialist</t>
  </si>
  <si>
    <t>CC0007225</t>
  </si>
  <si>
    <t>Quality Assurance</t>
  </si>
  <si>
    <t>CC0007226</t>
  </si>
  <si>
    <t>C&amp;A Mental Health (State Ofc)</t>
  </si>
  <si>
    <t>CC0007227</t>
  </si>
  <si>
    <t>Adult Forensic (State Office)</t>
  </si>
  <si>
    <t>CC0007228</t>
  </si>
  <si>
    <t>CC0007229</t>
  </si>
  <si>
    <t>DUI Risk Reduction (State)</t>
  </si>
  <si>
    <t>CC0007230</t>
  </si>
  <si>
    <t>System Design 50/50 Adult</t>
  </si>
  <si>
    <t>CC0007231</t>
  </si>
  <si>
    <t>System Design Adult Pool</t>
  </si>
  <si>
    <t>CC0007232</t>
  </si>
  <si>
    <t>Performance Improvement</t>
  </si>
  <si>
    <t>CC0007233</t>
  </si>
  <si>
    <t>DS&amp;Performance-Enterprise Data</t>
  </si>
  <si>
    <t>CC0007234</t>
  </si>
  <si>
    <t>Office of Compliance</t>
  </si>
  <si>
    <t>CC0007235</t>
  </si>
  <si>
    <t>Incident Mgmt&amp;Investigative Sv</t>
  </si>
  <si>
    <t>CC0007236</t>
  </si>
  <si>
    <t>Budget, Reporting, Analysis</t>
  </si>
  <si>
    <t>CC0007237</t>
  </si>
  <si>
    <t>SAPT AD (SOR split)</t>
  </si>
  <si>
    <t>CC0007238</t>
  </si>
  <si>
    <t>SAPT Covid Suppl/ SOR Split</t>
  </si>
  <si>
    <t>CC0007239</t>
  </si>
  <si>
    <t>SAPT Treatment C&amp;A AD - State</t>
  </si>
  <si>
    <t>CC0007240</t>
  </si>
  <si>
    <t>Constituent Svc&amp;Legislative</t>
  </si>
  <si>
    <t>CC0007241</t>
  </si>
  <si>
    <t>Office of Policy &amp; Technical T</t>
  </si>
  <si>
    <t>CC0007242</t>
  </si>
  <si>
    <t>Office of Audits</t>
  </si>
  <si>
    <t>CC0007243</t>
  </si>
  <si>
    <t>CC0007244</t>
  </si>
  <si>
    <t>Medical Director's Office</t>
  </si>
  <si>
    <t>CC0007245</t>
  </si>
  <si>
    <t>OFSS - Const &amp; Real Property</t>
  </si>
  <si>
    <t>CC0007246</t>
  </si>
  <si>
    <t>OFSS - Eng &amp; Design (RMSS)</t>
  </si>
  <si>
    <t>CC0007247</t>
  </si>
  <si>
    <t>Office of Providers-Admin</t>
  </si>
  <si>
    <t>CC0007248</t>
  </si>
  <si>
    <t>Contracts and Procurement</t>
  </si>
  <si>
    <t>CC0007249</t>
  </si>
  <si>
    <t>Office of Funds Mgmt</t>
  </si>
  <si>
    <t>CC0007250</t>
  </si>
  <si>
    <t>Office of Medicaid</t>
  </si>
  <si>
    <t>CC0007251</t>
  </si>
  <si>
    <t>CCBHC Planning Project</t>
  </si>
  <si>
    <t>CC0007252</t>
  </si>
  <si>
    <t>C&amp;A Mental Health (REG 1)</t>
  </si>
  <si>
    <t>CC0007253</t>
  </si>
  <si>
    <t>C&amp;A Mental Health (REG 5)</t>
  </si>
  <si>
    <t>CC0007254</t>
  </si>
  <si>
    <t>Adult Mental Health (REG 4)</t>
  </si>
  <si>
    <t>CC0007255</t>
  </si>
  <si>
    <t>Adult MH/AD Case Exped (REG 1)</t>
  </si>
  <si>
    <t>CC0007256</t>
  </si>
  <si>
    <t>Adult MH/AD Case Exped (REG 2)</t>
  </si>
  <si>
    <t>CC0007257</t>
  </si>
  <si>
    <t>Adult MH/AD Case Exped (REG 3)</t>
  </si>
  <si>
    <t>CC0007258</t>
  </si>
  <si>
    <t>Adult MH/AD Case Exped (REG 5)</t>
  </si>
  <si>
    <t>CC0007259</t>
  </si>
  <si>
    <t>Adult MH/AD Case Exped (REG 6)</t>
  </si>
  <si>
    <t>CC0007260</t>
  </si>
  <si>
    <t>COVID-19 Emergency ADMH Admin</t>
  </si>
  <si>
    <t>CC0007261</t>
  </si>
  <si>
    <t>ATL Reg Comm Integrated Home 1</t>
  </si>
  <si>
    <t>CC0007262</t>
  </si>
  <si>
    <t>ATL Reg Comm Integrated Home 2</t>
  </si>
  <si>
    <t>CC0007263</t>
  </si>
  <si>
    <t>ECGRH Comm. Integrated Home</t>
  </si>
  <si>
    <t>CC0007264</t>
  </si>
  <si>
    <t>ATL Comm Home #3 - Morningside</t>
  </si>
  <si>
    <t>CC0007265</t>
  </si>
  <si>
    <t>GRHA CIH #4 - Douglasville</t>
  </si>
  <si>
    <t>CC0007266</t>
  </si>
  <si>
    <t>ADMH Group Home - Admin</t>
  </si>
  <si>
    <t>CC0007267</t>
  </si>
  <si>
    <t>Deaf Services</t>
  </si>
  <si>
    <t>CC0007268</t>
  </si>
  <si>
    <t>SORRB grant dept</t>
  </si>
  <si>
    <t>CC0007269</t>
  </si>
  <si>
    <t>CC0007270</t>
  </si>
  <si>
    <t>Occupational Therapy Director</t>
  </si>
  <si>
    <t>CC0007271</t>
  </si>
  <si>
    <t>SW General Repairs &amp; Maint</t>
  </si>
  <si>
    <t>CC0007272</t>
  </si>
  <si>
    <t>Adult MH II / Psychiatric</t>
  </si>
  <si>
    <t>CC0007273</t>
  </si>
  <si>
    <t>General Admin</t>
  </si>
  <si>
    <t>CC0007274</t>
  </si>
  <si>
    <t>Office of Dev. Disabilities</t>
  </si>
  <si>
    <t>CC0007275</t>
  </si>
  <si>
    <t>ATL Comm Home #2 - Strickland</t>
  </si>
  <si>
    <t>CC0007276</t>
  </si>
  <si>
    <t>DBHDD RPU-1</t>
  </si>
  <si>
    <t>CC0007277</t>
  </si>
  <si>
    <t>DBHDD RPU-6</t>
  </si>
  <si>
    <t>CC0007278</t>
  </si>
  <si>
    <t>Automative Garage-Thomasville</t>
  </si>
  <si>
    <t>CC0007279</t>
  </si>
  <si>
    <t>Motor Transport - Maint.</t>
  </si>
  <si>
    <t>CC0007280</t>
  </si>
  <si>
    <t>Motor Transport - Garage</t>
  </si>
  <si>
    <t>CC0007281</t>
  </si>
  <si>
    <t>Eng &amp; Maint - General</t>
  </si>
  <si>
    <t>CC0007282</t>
  </si>
  <si>
    <t>Motor Transport</t>
  </si>
  <si>
    <t>CC0007283</t>
  </si>
  <si>
    <t>Steam Plant - Eng.</t>
  </si>
  <si>
    <t>CC0007284</t>
  </si>
  <si>
    <t>Shops - Eng. &amp; Maint.</t>
  </si>
  <si>
    <t>CC0007285</t>
  </si>
  <si>
    <t>Bus Mgmt / Fiscal</t>
  </si>
  <si>
    <t>CC0007286</t>
  </si>
  <si>
    <t>Engineering &amp; Maint - General</t>
  </si>
  <si>
    <t>CC0007287</t>
  </si>
  <si>
    <t>Inv. Adjustment - Gen. Whse. - Atlanta Hospital</t>
  </si>
  <si>
    <t>CC0007288</t>
  </si>
  <si>
    <t>Hskp. Sanit. &amp; Pest Ctrl.</t>
  </si>
  <si>
    <t>CC0007289</t>
  </si>
  <si>
    <t>Inv. Adjm't - Gen. Whse.</t>
  </si>
  <si>
    <t>CC0007290</t>
  </si>
  <si>
    <t>Mentors - East Central Hospital</t>
  </si>
  <si>
    <t>CC0007291</t>
  </si>
  <si>
    <t>Adult MH I / Psych ( GMH II)</t>
  </si>
  <si>
    <t>CC0007292</t>
  </si>
  <si>
    <t>Redbud ICF unit</t>
  </si>
  <si>
    <t>CC0007293</t>
  </si>
  <si>
    <t>Housekeeping - East Cent Reg</t>
  </si>
  <si>
    <t>CC0007294</t>
  </si>
  <si>
    <t>ATL Comm Home #1 - GreenRidge</t>
  </si>
  <si>
    <t>CC0007295</t>
  </si>
  <si>
    <t>Utilization Management</t>
  </si>
  <si>
    <t>CC0007296</t>
  </si>
  <si>
    <t>Staff Educ. Trng &amp; Library</t>
  </si>
  <si>
    <t>CC0007297</t>
  </si>
  <si>
    <t>Inventory - Central Supply</t>
  </si>
  <si>
    <t>CC0007298</t>
  </si>
  <si>
    <t>Engineering Matrix</t>
  </si>
  <si>
    <t>CC0007299</t>
  </si>
  <si>
    <t>Inv. - Central Supply - Central State Hospital</t>
  </si>
  <si>
    <t>CC0007300</t>
  </si>
  <si>
    <t>AMH Prog. Mgmt. - SAV</t>
  </si>
  <si>
    <t>CC0007301</t>
  </si>
  <si>
    <t>Admin - Working Resident Prog</t>
  </si>
  <si>
    <t>CC0007302</t>
  </si>
  <si>
    <t>AMH Prog. Mgmt. - EC</t>
  </si>
  <si>
    <t>CC0007303</t>
  </si>
  <si>
    <t>Adult MH I / Psychiatric</t>
  </si>
  <si>
    <t>CC0007304</t>
  </si>
  <si>
    <t>Living Area 12X</t>
  </si>
  <si>
    <t>CC0007305</t>
  </si>
  <si>
    <t>Camellia Unit</t>
  </si>
  <si>
    <t>CC0007306</t>
  </si>
  <si>
    <t>Birch Unit</t>
  </si>
  <si>
    <t>CC0007307</t>
  </si>
  <si>
    <t>Adult Forensics Inpatient</t>
  </si>
  <si>
    <t>CC0007308</t>
  </si>
  <si>
    <t>CC0007309</t>
  </si>
  <si>
    <t>EC-FY19-IRM-037 Fuel Testing</t>
  </si>
  <si>
    <t>CC0007310</t>
  </si>
  <si>
    <t>THRIVE Program</t>
  </si>
  <si>
    <t>CC0007311</t>
  </si>
  <si>
    <t>Incident Reporting</t>
  </si>
  <si>
    <t>CC0007312</t>
  </si>
  <si>
    <t>Inv. - Aftercare Drugs</t>
  </si>
  <si>
    <t>CC0007313</t>
  </si>
  <si>
    <t>Safe &amp; Drug Free Schools</t>
  </si>
  <si>
    <t>CC0007314</t>
  </si>
  <si>
    <t>Division Director</t>
  </si>
  <si>
    <t>CC0007315</t>
  </si>
  <si>
    <t>SOC Academy</t>
  </si>
  <si>
    <t>CC0007316</t>
  </si>
  <si>
    <t>Engineering - Appliances</t>
  </si>
  <si>
    <t>CC0007317</t>
  </si>
  <si>
    <t>Engineering - Maint.Ck</t>
  </si>
  <si>
    <t>CC0007318</t>
  </si>
  <si>
    <t>Engineering - Plumbing</t>
  </si>
  <si>
    <t>CC0007319</t>
  </si>
  <si>
    <t>Transportation/Garage Service</t>
  </si>
  <si>
    <t>CC0007320</t>
  </si>
  <si>
    <t>Augusta CIH Home - Richmond</t>
  </si>
  <si>
    <t>CC0007321</t>
  </si>
  <si>
    <t>Comm C&amp;A For Svcs - WC</t>
  </si>
  <si>
    <t>CC0007322</t>
  </si>
  <si>
    <t>Activity/Music/Rec. Therapy</t>
  </si>
  <si>
    <t>CC0007323</t>
  </si>
  <si>
    <t>Air Cond. Maint. - Eng</t>
  </si>
  <si>
    <t>CC0007324</t>
  </si>
  <si>
    <t>Employee Health Service</t>
  </si>
  <si>
    <t>CC0007325</t>
  </si>
  <si>
    <t>WC-FY21-IRM-003 40-Bed Expense</t>
  </si>
  <si>
    <t>CC0007326</t>
  </si>
  <si>
    <t>ADMH Group Home - Reserve</t>
  </si>
  <si>
    <t>CC0007327</t>
  </si>
  <si>
    <t>Forensic - Cook Bldg.</t>
  </si>
  <si>
    <t>CC0007328</t>
  </si>
  <si>
    <t>Inv. - Eng. &amp; Maint. - Savannah Hospital</t>
  </si>
  <si>
    <t>CC0007329</t>
  </si>
  <si>
    <t>Inv. Adjustment - Pharmacy - East Central Hospital</t>
  </si>
  <si>
    <t>CC0007330</t>
  </si>
  <si>
    <t>Dental Dir Benefits - Non Cov.</t>
  </si>
  <si>
    <t>CC0007331</t>
  </si>
  <si>
    <t>X-Ray</t>
  </si>
  <si>
    <t>CC0007332</t>
  </si>
  <si>
    <t>Inv. - Pharmacy - Savannah Hospital</t>
  </si>
  <si>
    <t>CC0007333</t>
  </si>
  <si>
    <t>ADD SNF Prog. Mgmt - CSH</t>
  </si>
  <si>
    <t>CC0007334</t>
  </si>
  <si>
    <t>Facility Maintenance</t>
  </si>
  <si>
    <t>CC0007335</t>
  </si>
  <si>
    <t>Central Kitchen</t>
  </si>
  <si>
    <t>CC0007336</t>
  </si>
  <si>
    <t>Food Svc - Regional</t>
  </si>
  <si>
    <t>CC0007337</t>
  </si>
  <si>
    <t>Water Plant - Eng.</t>
  </si>
  <si>
    <t>CC0007338</t>
  </si>
  <si>
    <t>CSH Residential Home #16</t>
  </si>
  <si>
    <t>CC0007339</t>
  </si>
  <si>
    <t>Utilities - Central State Hospital</t>
  </si>
  <si>
    <t>CC0007340</t>
  </si>
  <si>
    <t>House 17</t>
  </si>
  <si>
    <t>CC0007341</t>
  </si>
  <si>
    <t>EC-FY22-IRM-040 Lightning Dmge</t>
  </si>
  <si>
    <t>CC0007342</t>
  </si>
  <si>
    <t>Inventory - CAMS</t>
  </si>
  <si>
    <t>CC0007343</t>
  </si>
  <si>
    <t>Wellness Center for COVID-19</t>
  </si>
  <si>
    <t>CC0007344</t>
  </si>
  <si>
    <t>Inv. Adjm't - Pharmacy</t>
  </si>
  <si>
    <t>CC0007345</t>
  </si>
  <si>
    <t>Living Area 76-4</t>
  </si>
  <si>
    <t>CC0007346</t>
  </si>
  <si>
    <t>Living Area E-Wing</t>
  </si>
  <si>
    <t>CC0007347</t>
  </si>
  <si>
    <t>AMH Unit 6B</t>
  </si>
  <si>
    <t>CC0007348</t>
  </si>
  <si>
    <t>Forensic - Unit 10</t>
  </si>
  <si>
    <t>CC0007349</t>
  </si>
  <si>
    <t>NW-FY20-IRM 035 Storm Damage</t>
  </si>
  <si>
    <t>CC0007350</t>
  </si>
  <si>
    <t>ATL-FY22-IRM-036 Lot Re-Paving</t>
  </si>
  <si>
    <t>CC0007351</t>
  </si>
  <si>
    <t>ATL-FY23-IRM-009 19 Generator</t>
  </si>
  <si>
    <t>CC0007352</t>
  </si>
  <si>
    <t>ATL-FY23-IRM-023 Covid Reconfg</t>
  </si>
  <si>
    <t>CC0007353</t>
  </si>
  <si>
    <t>ATL-FY21-IRM-006 Coolant Leak</t>
  </si>
  <si>
    <t>CC0007354</t>
  </si>
  <si>
    <t>OFM-FY23-IRM-039 Hosptl Survey - Atlanta Hospital</t>
  </si>
  <si>
    <t>CC0007355</t>
  </si>
  <si>
    <t>ATL-FY22-IRM-045 Bldg 19 Gener</t>
  </si>
  <si>
    <t>CC0007356</t>
  </si>
  <si>
    <t>ATL-FY22-IRM-030 Pressur Vlves</t>
  </si>
  <si>
    <t>CC0007357</t>
  </si>
  <si>
    <t>ATL-FY24-IRM-009 8 and 10 Roof</t>
  </si>
  <si>
    <t>CC0007358</t>
  </si>
  <si>
    <t>ATL- FY24-IRM-005 Fire Alarm</t>
  </si>
  <si>
    <t>CC0007359</t>
  </si>
  <si>
    <t>ATL-FY22-IRM-032 Bldg4 WtrHtr</t>
  </si>
  <si>
    <t>CC0007360</t>
  </si>
  <si>
    <t>ATL-FY24-IRM-035 HVAC Replacem</t>
  </si>
  <si>
    <t>CC0007361</t>
  </si>
  <si>
    <t>ATL-FY24-IRM-004 Generator Rep</t>
  </si>
  <si>
    <t>CC0007362</t>
  </si>
  <si>
    <t>ATL-FY23-IRM-016 Bldng 17 Fire</t>
  </si>
  <si>
    <t>CC0007363</t>
  </si>
  <si>
    <t>ATL-FY22-IRM-043 Access Doors</t>
  </si>
  <si>
    <t>CC0007364</t>
  </si>
  <si>
    <t>ATL-FY23-IRM-026 Dishwasher Re</t>
  </si>
  <si>
    <t>CC0007365</t>
  </si>
  <si>
    <t>ATL-FY23-IRM-027 Duct Cleaning</t>
  </si>
  <si>
    <t>CC0007366</t>
  </si>
  <si>
    <t>ATL-FY24-010 NursSt 9&amp;11 reno</t>
  </si>
  <si>
    <t>CC0007367</t>
  </si>
  <si>
    <t>ATL-FY24-IRM-011 Campus Locks</t>
  </si>
  <si>
    <t>CC0007368</t>
  </si>
  <si>
    <t>ATL-FY20-IRM-044 - Insta Flow</t>
  </si>
  <si>
    <t>CC0007369</t>
  </si>
  <si>
    <t>ATL-FY24-IRM-016 Building4 Rep</t>
  </si>
  <si>
    <t>CC0007370</t>
  </si>
  <si>
    <t>ATL-FY21-IRM-022 AHU Replaceme</t>
  </si>
  <si>
    <t>CC0007371</t>
  </si>
  <si>
    <t>ATl-FY23-IRM-017 Bldng 17 Shed</t>
  </si>
  <si>
    <t>CC0007372</t>
  </si>
  <si>
    <t>ATL-FY23-IRM-034 HVAC upgrade</t>
  </si>
  <si>
    <t>CC0007373</t>
  </si>
  <si>
    <t>ATL-FY22-IRM-048 Storage Shed</t>
  </si>
  <si>
    <t>CC0007374</t>
  </si>
  <si>
    <t>ATL-FY24-IRM-017 Bldg 11 Elect</t>
  </si>
  <si>
    <t>CC0007375</t>
  </si>
  <si>
    <t>ICF/MR Piedmont Hall</t>
  </si>
  <si>
    <t>CC0007376</t>
  </si>
  <si>
    <t>ICF/MR Pecan Manor</t>
  </si>
  <si>
    <t>CC0007377</t>
  </si>
  <si>
    <t>CS-FY22-IRM-033 Mary Ann Smith</t>
  </si>
  <si>
    <t>CC0007378</t>
  </si>
  <si>
    <t>CS-FY20-IRM-024 Metering Proje</t>
  </si>
  <si>
    <t>CC0007379</t>
  </si>
  <si>
    <t>CS-FY24-IRM-014 Guard House R</t>
  </si>
  <si>
    <t>CC0007380</t>
  </si>
  <si>
    <t>CSH-FY24-IRM-006 LandfillClean</t>
  </si>
  <si>
    <t>CC0007381</t>
  </si>
  <si>
    <t>CS-FY24-IRM-025 Floor Renovati</t>
  </si>
  <si>
    <t>CC0007382</t>
  </si>
  <si>
    <t>CS-FY23-IRM-021House Floors</t>
  </si>
  <si>
    <t>CC0007383</t>
  </si>
  <si>
    <t>CS-FY23-IRM-003 Camera Replace</t>
  </si>
  <si>
    <t>CC0007384</t>
  </si>
  <si>
    <t>CS-FY23-IRM-015Entrance Securi</t>
  </si>
  <si>
    <t>CC0007385</t>
  </si>
  <si>
    <t>CS-FY19-IRM-036 Cooling Tower</t>
  </si>
  <si>
    <t>CC0007386</t>
  </si>
  <si>
    <t>CS-FY23-IRM-018 Camera Upgrade</t>
  </si>
  <si>
    <t>CC0007387</t>
  </si>
  <si>
    <t>CSH-FY23-IRM-028 Standby House</t>
  </si>
  <si>
    <t>CC0007388</t>
  </si>
  <si>
    <t>CS-FY23-IRM- Vehicle Gate Oper</t>
  </si>
  <si>
    <t>CC0007389</t>
  </si>
  <si>
    <t>CS-FY23-IRM-032 Cook Software</t>
  </si>
  <si>
    <t>CC0007390</t>
  </si>
  <si>
    <t>CS-FY22-IRM-038 Allen Bathroom</t>
  </si>
  <si>
    <t>CC0007391</t>
  </si>
  <si>
    <t>CSH-FY23-IRM-037 Powell Infra</t>
  </si>
  <si>
    <t>CC0007392</t>
  </si>
  <si>
    <t>CS-FY22-IRM-015 Transfer Swtch</t>
  </si>
  <si>
    <t>CC0007393</t>
  </si>
  <si>
    <t>CS-FY22-IRM-046 Building Demo</t>
  </si>
  <si>
    <t>CC0007394</t>
  </si>
  <si>
    <t>SAV-FY23-IRM-031 Bldng 3 Renov</t>
  </si>
  <si>
    <t>CC0007395</t>
  </si>
  <si>
    <t>SAV-FY23-IRM-036 Carpet Bld 1</t>
  </si>
  <si>
    <t>CC0007396</t>
  </si>
  <si>
    <t>SAV-FY23-IRM-042 Bldng 10 Step</t>
  </si>
  <si>
    <t>CC0007397</t>
  </si>
  <si>
    <t>SAV-FY23-IRM-029 Bldng 11 Pave</t>
  </si>
  <si>
    <t>CC0007398</t>
  </si>
  <si>
    <t>SAV-FY24-IRM 031 Phase II Envi</t>
  </si>
  <si>
    <t>CC0007399</t>
  </si>
  <si>
    <t>SAV- FY23-IRM-025 Bldng15boile</t>
  </si>
  <si>
    <t>CC0007400</t>
  </si>
  <si>
    <t>SAV-FY24-IRM-008 Notif Device</t>
  </si>
  <si>
    <t>CC0007401</t>
  </si>
  <si>
    <t>SAV-FY22-IRM-042 JOC Repair</t>
  </si>
  <si>
    <t>CC0007402</t>
  </si>
  <si>
    <t>SAV-FY22-IRM-035 Bldg 12closet</t>
  </si>
  <si>
    <t>CC0007403</t>
  </si>
  <si>
    <t>SAV- FY23-IRM-011 Ligature Cap</t>
  </si>
  <si>
    <t>CC0007404</t>
  </si>
  <si>
    <t>SAV- FY23-IRM-019 Intercom Sys</t>
  </si>
  <si>
    <t>CC0007405</t>
  </si>
  <si>
    <t>SAV-FY24-IRM-021 Soffit Cover</t>
  </si>
  <si>
    <t>CC0007406</t>
  </si>
  <si>
    <t>SAV-FY23- IRM-024 Joint Commis</t>
  </si>
  <si>
    <t>CC0007407</t>
  </si>
  <si>
    <t>SAV-FY22-IRM-047 Kitchen AHU R</t>
  </si>
  <si>
    <t>CC0007408</t>
  </si>
  <si>
    <t>SAV-FY24-IRM-007 Fire System</t>
  </si>
  <si>
    <t>CC0007409</t>
  </si>
  <si>
    <t>EC-FY22-IRM-044 750 TonChiller</t>
  </si>
  <si>
    <t>CC0007410</t>
  </si>
  <si>
    <t>EC-FY24-IRM-002 RoofMHEC200051</t>
  </si>
  <si>
    <t>CC0007411</t>
  </si>
  <si>
    <t>EC-FY24-IRM-003 KtchnMHEC22051</t>
  </si>
  <si>
    <t>CC0007412</t>
  </si>
  <si>
    <t>EC-FY21-IRM-042 Bldng 15 Gas</t>
  </si>
  <si>
    <t>CC0007413</t>
  </si>
  <si>
    <t>EC-FY23-IRM-043Water Treatment</t>
  </si>
  <si>
    <t>CC0007414</t>
  </si>
  <si>
    <t>EC-FY21-IRM-035 Fence/Court</t>
  </si>
  <si>
    <t>CC0007415</t>
  </si>
  <si>
    <t>EC-FY23-IRM-007 Bldng 15 Bath</t>
  </si>
  <si>
    <t>CC0007416</t>
  </si>
  <si>
    <t>EC-FY21-IRM-019 Chiller Repair</t>
  </si>
  <si>
    <t>CC0007417</t>
  </si>
  <si>
    <t>EC-FY22-IRM-028 Chiller Work</t>
  </si>
  <si>
    <t>CC0007418</t>
  </si>
  <si>
    <t>EC-FY23-IRM-005 BBQ Pavilion</t>
  </si>
  <si>
    <t>CC0007419</t>
  </si>
  <si>
    <t>EC-FY22-IRM-049 Water Coils</t>
  </si>
  <si>
    <t>CC0007420</t>
  </si>
  <si>
    <t>EC-FY23-IRM-045 House Renovati</t>
  </si>
  <si>
    <t>CC0007421</t>
  </si>
  <si>
    <t>EC-FY22-IRM-027 Bldg. 15&amp;76</t>
  </si>
  <si>
    <t>CC0007422</t>
  </si>
  <si>
    <t>EC-FY23-IRM 033 Bldng 16 Reno</t>
  </si>
  <si>
    <t>CC0007423</t>
  </si>
  <si>
    <t>EC-FY23-IRM-002 Building 76</t>
  </si>
  <si>
    <t>CC0007424</t>
  </si>
  <si>
    <t>EC-FY22- IRM-051 Cottage Renov</t>
  </si>
  <si>
    <t>CC0007425</t>
  </si>
  <si>
    <t>EC-FY24-IRM-027 CondensatePump</t>
  </si>
  <si>
    <t>CC0007426</t>
  </si>
  <si>
    <t>EC-FY23-IRM-008Bldng 5 RoofAir</t>
  </si>
  <si>
    <t>CC0007427</t>
  </si>
  <si>
    <t>EC-FY24-IRM-026 House 17/60 Re</t>
  </si>
  <si>
    <t>CC0007428</t>
  </si>
  <si>
    <t>EC-FY23-IRM-004 House 60 Reno</t>
  </si>
  <si>
    <t>CC0007429</t>
  </si>
  <si>
    <t>WC-FY24-IRM-001 Camera Replace</t>
  </si>
  <si>
    <t>CC0007430</t>
  </si>
  <si>
    <t>WC-FY19-IRM-049 Steam to Elect</t>
  </si>
  <si>
    <t>CC0007431</t>
  </si>
  <si>
    <t>WC-FY23-IRM-006 Steam Line Rep</t>
  </si>
  <si>
    <t>CC0007432</t>
  </si>
  <si>
    <t>WC-FY23-IRM-035 Steam Leaks</t>
  </si>
  <si>
    <t>CC0007433</t>
  </si>
  <si>
    <t>WC-FY22-IRM-039 Steam to Elect</t>
  </si>
  <si>
    <t>CC0007434</t>
  </si>
  <si>
    <t>WC-FY24-IRM-043 Steam Repairs</t>
  </si>
  <si>
    <t>CC0007435</t>
  </si>
  <si>
    <t>WC-FY22-IRM-023 Generator Rent</t>
  </si>
  <si>
    <t>CC0007436</t>
  </si>
  <si>
    <t>WC-FY23-IRM-040 Steam Plant Ge</t>
  </si>
  <si>
    <t>CC0007437</t>
  </si>
  <si>
    <t>WC-FY24-IRM-040 Sink Hole Repa</t>
  </si>
  <si>
    <t>CC0007438</t>
  </si>
  <si>
    <t>WC-FY24-IRM-020 SinkHoleRepar</t>
  </si>
  <si>
    <t>CC0007439</t>
  </si>
  <si>
    <t>WC-FY23-IRM-020 Camera System</t>
  </si>
  <si>
    <t>CC0007440</t>
  </si>
  <si>
    <t>WC-FY24-IRM-019 Freezer Unit</t>
  </si>
  <si>
    <t>CC0007441</t>
  </si>
  <si>
    <t>WC-FY23-IRM-022 Campus Locks</t>
  </si>
  <si>
    <t>CC0007442</t>
  </si>
  <si>
    <t>WC-FY24-IRM-037 Bathroom Repai</t>
  </si>
  <si>
    <t>CC0007443</t>
  </si>
  <si>
    <t>WC-FY23-IRM-030 Bldng 2 Water</t>
  </si>
  <si>
    <t>CC0007444</t>
  </si>
  <si>
    <t>WC-FY24-IRM-032 Sidewalk Repai</t>
  </si>
  <si>
    <t>CC0007445</t>
  </si>
  <si>
    <t>WC-FY24-IRM-018 Boiler 2 Rpair</t>
  </si>
  <si>
    <t>CC0007446</t>
  </si>
  <si>
    <t>WC-FY24-IRM-012 Bedbug Infesta</t>
  </si>
  <si>
    <t>CC0007447</t>
  </si>
  <si>
    <t>WC-FY23-IRM-038 Roof/Steam Rep</t>
  </si>
  <si>
    <t>CC0007448</t>
  </si>
  <si>
    <t>WC-FY23-IRM-001 CourtyardFence</t>
  </si>
  <si>
    <t>CC0007449</t>
  </si>
  <si>
    <t>WC-FY22-IRM-050 Courtyard Reno</t>
  </si>
  <si>
    <t>CC0007450</t>
  </si>
  <si>
    <t>WC-FY23-IRM-041 Fence Repairs</t>
  </si>
  <si>
    <t>CC0007451</t>
  </si>
  <si>
    <t>WC-FY23-IRM-014 PedestrianSafe</t>
  </si>
  <si>
    <t>CC0007452</t>
  </si>
  <si>
    <t>WC-FY24-IRM-038 Generator Repa</t>
  </si>
  <si>
    <t>CC0007453</t>
  </si>
  <si>
    <t>MH-AT-20-011</t>
  </si>
  <si>
    <t>CC0007454</t>
  </si>
  <si>
    <t>MH-AT-20-061</t>
  </si>
  <si>
    <t>CC0007455</t>
  </si>
  <si>
    <t>MH-ATL-21-061</t>
  </si>
  <si>
    <t>CC0007456</t>
  </si>
  <si>
    <t>MH-SAV-22-091</t>
  </si>
  <si>
    <t>CC0007457</t>
  </si>
  <si>
    <t>MH-EC-20-031</t>
  </si>
  <si>
    <t>CC0007458</t>
  </si>
  <si>
    <t>MH-EC-20-081</t>
  </si>
  <si>
    <t>CC0007459</t>
  </si>
  <si>
    <t>MH-EC-20-071</t>
  </si>
  <si>
    <t>CC0007460</t>
  </si>
  <si>
    <t>MH-WC-19-011</t>
  </si>
  <si>
    <t>CC0007461</t>
  </si>
  <si>
    <t>MH-WC-19-161</t>
  </si>
  <si>
    <t>CC0007462</t>
  </si>
  <si>
    <t>MH-WC-21-101</t>
  </si>
  <si>
    <t>CC0007463</t>
  </si>
  <si>
    <t>WC-FY22-IRM-034 -Steam Repairs</t>
  </si>
  <si>
    <t>CC0007464</t>
  </si>
  <si>
    <t>WC-FY21-IRM-036 Steam Pit</t>
  </si>
  <si>
    <t>CC0007465</t>
  </si>
  <si>
    <t>WC-FY20-IRM-013 Unit 2 Camera</t>
  </si>
  <si>
    <t>CC0007466</t>
  </si>
  <si>
    <t>WC-FY22-IRM-003 Vinyl Floor</t>
  </si>
  <si>
    <t>CC0007467</t>
  </si>
  <si>
    <t>WC-FY21-IRM-007 HVAC Controlle</t>
  </si>
  <si>
    <t>CC0007468</t>
  </si>
  <si>
    <t>WC-FY20-IRM-046 Steam Leak Rep</t>
  </si>
  <si>
    <t>CC0007469</t>
  </si>
  <si>
    <t>Athens Comm. Integr. Home (EC)</t>
  </si>
  <si>
    <t>CC0007470</t>
  </si>
  <si>
    <t>Adult Psychiatric</t>
  </si>
  <si>
    <t>CC0007471</t>
  </si>
  <si>
    <t>ATL-FY19-IRM-058 ARH Building</t>
  </si>
  <si>
    <t>CC0007472</t>
  </si>
  <si>
    <t>Bldg. 16 HVAC Replacement</t>
  </si>
  <si>
    <t>CC0007473</t>
  </si>
  <si>
    <t>Plant Operations - Thomasville</t>
  </si>
  <si>
    <t>CC0007474</t>
  </si>
  <si>
    <t>Legal Status</t>
  </si>
  <si>
    <t>CC0007475</t>
  </si>
  <si>
    <t>Staff Educ Trng &amp; Library - Savannah Hospital</t>
  </si>
  <si>
    <t>CC0007476</t>
  </si>
  <si>
    <t>Misc. Issues - DPST</t>
  </si>
  <si>
    <t>CC0007477</t>
  </si>
  <si>
    <t>Special Project SA AVC Adult</t>
  </si>
  <si>
    <t>CC0007478</t>
  </si>
  <si>
    <t>Refuse Collection</t>
  </si>
  <si>
    <t>CC0007479</t>
  </si>
  <si>
    <t>Reg. Administrator's Office</t>
  </si>
  <si>
    <t>CC0007480</t>
  </si>
  <si>
    <t>Chief Operat Off-Admin Svcs</t>
  </si>
  <si>
    <t>CC0007481</t>
  </si>
  <si>
    <t>PBS Team</t>
  </si>
  <si>
    <t>CC0007482</t>
  </si>
  <si>
    <t>Twenty-three hour Observation</t>
  </si>
  <si>
    <t>CC0007483</t>
  </si>
  <si>
    <t>FFY21 MHBG COVID C&amp;AMH admin</t>
  </si>
  <si>
    <t>CC0007484</t>
  </si>
  <si>
    <t>Multi-Agency Trtmnt for Chldrn</t>
  </si>
  <si>
    <t>CC0007485</t>
  </si>
  <si>
    <t>Transportation Svcs - MH Prgm</t>
  </si>
  <si>
    <t>CC0007486</t>
  </si>
  <si>
    <t>ARPA Treatment Court Expansion</t>
  </si>
  <si>
    <t>CC0007487</t>
  </si>
  <si>
    <t>Ready For Work - Res SA Treat. - Adult Addictive Diseases Srv (SAPT)</t>
  </si>
  <si>
    <t>CC0007488</t>
  </si>
  <si>
    <t>Ready For Work Outpatient-SSBG</t>
  </si>
  <si>
    <t>CC0007489</t>
  </si>
  <si>
    <t>Ready For Work - Trans Housing</t>
  </si>
  <si>
    <t>CC0007490</t>
  </si>
  <si>
    <t>Treatment Court - AD Adult</t>
  </si>
  <si>
    <t>CC0007491</t>
  </si>
  <si>
    <t>FFY21 MHBG ARPA C&amp;AMH Services</t>
  </si>
  <si>
    <t>CC0007492</t>
  </si>
  <si>
    <t>Supp. Emplymnt - Slots (UAS)</t>
  </si>
  <si>
    <t>CC0007493</t>
  </si>
  <si>
    <t>Supp. Emplymnt - Training (UAS</t>
  </si>
  <si>
    <t>CC0007494</t>
  </si>
  <si>
    <t>Workforce Support UAS</t>
  </si>
  <si>
    <t>CC0007495</t>
  </si>
  <si>
    <t>Intensive Res. Trtmnt (UAS)</t>
  </si>
  <si>
    <t>CC0007496</t>
  </si>
  <si>
    <t>Transitional Housing (UAS)</t>
  </si>
  <si>
    <t>CC0007497</t>
  </si>
  <si>
    <t>Womens Treatment (UAS)</t>
  </si>
  <si>
    <t>CC0007498</t>
  </si>
  <si>
    <t>HIV Intervention (UAS)</t>
  </si>
  <si>
    <t>CC0007499</t>
  </si>
  <si>
    <t>ADMH Core Svcs (UAS)</t>
  </si>
  <si>
    <t>CC0007500</t>
  </si>
  <si>
    <t>ADMH Crisis Svcs (UAS)</t>
  </si>
  <si>
    <t>CC0007501</t>
  </si>
  <si>
    <t>ADMH Residential Svcs (UAS)</t>
  </si>
  <si>
    <t>CC0007502</t>
  </si>
  <si>
    <t>ADMH Pharmacy</t>
  </si>
  <si>
    <t>CC0007503</t>
  </si>
  <si>
    <t>ADMH Fixed Rate Svcs (UAS)</t>
  </si>
  <si>
    <t>CC0007504</t>
  </si>
  <si>
    <t>ADMH Structural Support (UAS)</t>
  </si>
  <si>
    <t>CC0007505</t>
  </si>
  <si>
    <t>C&amp;A MH Crisis Svcs (UAS)</t>
  </si>
  <si>
    <t>CC0007506</t>
  </si>
  <si>
    <t>UAS Comm. Access Svcs (Indiv) - Adult Developmental Disab. Srv</t>
  </si>
  <si>
    <t>CC0007507</t>
  </si>
  <si>
    <t>ASO Comm. Living Support Svcs</t>
  </si>
  <si>
    <t>CC0007508</t>
  </si>
  <si>
    <t>Special Appropriation MR (UAS)</t>
  </si>
  <si>
    <t>CC0007509</t>
  </si>
  <si>
    <t>Spec. Approp. - New Hope (UAS)</t>
  </si>
  <si>
    <t>CC0007510</t>
  </si>
  <si>
    <t>Adult AD Core Svcs (UAS)</t>
  </si>
  <si>
    <t>CC0007511</t>
  </si>
  <si>
    <t>Adult AD Crisis Services (UAS)</t>
  </si>
  <si>
    <t>CC0007512</t>
  </si>
  <si>
    <t>Adult AD Residential Svcs (UAS</t>
  </si>
  <si>
    <t>CC0007513</t>
  </si>
  <si>
    <t>Adult AD Pharmacy</t>
  </si>
  <si>
    <t>CC0007514</t>
  </si>
  <si>
    <t>Adult AD Fixed Rate Svcs (UAS)</t>
  </si>
  <si>
    <t>CC0007515</t>
  </si>
  <si>
    <t>Adult AD Int. Trans. Svc (UAS)</t>
  </si>
  <si>
    <t>CC0007516</t>
  </si>
  <si>
    <t>C&amp;A AD Residential Svcs (UAS)</t>
  </si>
  <si>
    <t>CC0007517</t>
  </si>
  <si>
    <t>C&amp;A AD Care Mgmt. Agency (UAS)</t>
  </si>
  <si>
    <t>CC0007518</t>
  </si>
  <si>
    <t>Atlanta - State Office</t>
  </si>
  <si>
    <t>CC0007519</t>
  </si>
  <si>
    <t>Pilot Act for Homeless Individ</t>
  </si>
  <si>
    <t>CC0007520</t>
  </si>
  <si>
    <t>CMHC - C&amp;A Project</t>
  </si>
  <si>
    <t>CC0007521</t>
  </si>
  <si>
    <t>C&amp;A MH Svcs - Special Projects</t>
  </si>
  <si>
    <t>CC0007522</t>
  </si>
  <si>
    <t>MR Day Centers</t>
  </si>
  <si>
    <t>CC0007523</t>
  </si>
  <si>
    <t>988 State Improvement Project</t>
  </si>
  <si>
    <t>CC0007524</t>
  </si>
  <si>
    <t>CET - 100% State</t>
  </si>
  <si>
    <t>CC0007525</t>
  </si>
  <si>
    <t>SA - Women's Services</t>
  </si>
  <si>
    <t>CC0007526</t>
  </si>
  <si>
    <t>Autism Services - C&amp;A DD</t>
  </si>
  <si>
    <t>CC0007527</t>
  </si>
  <si>
    <t>Recovery Service Support (RSS)</t>
  </si>
  <si>
    <t>CC0007528</t>
  </si>
  <si>
    <t>Housing for PPW Program(State)</t>
  </si>
  <si>
    <t>CC0007529</t>
  </si>
  <si>
    <t>CC0007530</t>
  </si>
  <si>
    <t>Opioid SOR Data Collection</t>
  </si>
  <si>
    <t>CC0007531</t>
  </si>
  <si>
    <t>TANF SA Safe Port</t>
  </si>
  <si>
    <t>CC0007532</t>
  </si>
  <si>
    <t>C&amp;A SA Svcs - Special Projects</t>
  </si>
  <si>
    <t>CC0007533</t>
  </si>
  <si>
    <t>Fire Department</t>
  </si>
  <si>
    <t>CC0007534</t>
  </si>
  <si>
    <t>FFY21 MHBG COVID C&amp;AMH svcs</t>
  </si>
  <si>
    <t>CC0007535</t>
  </si>
  <si>
    <t>FFY21 MHBG ARP Mitigation- AMH</t>
  </si>
  <si>
    <t>CC0007536</t>
  </si>
  <si>
    <t>Fulton Co Jail Competency Prog</t>
  </si>
  <si>
    <t>CC0007537</t>
  </si>
  <si>
    <t>MH - Child &amp; Adolescent Svcs</t>
  </si>
  <si>
    <t>CC0007538</t>
  </si>
  <si>
    <t>ASO DD Family Supports</t>
  </si>
  <si>
    <t>CC0007539</t>
  </si>
  <si>
    <t>ASO Employment Services DD</t>
  </si>
  <si>
    <t>CC0007540</t>
  </si>
  <si>
    <t>Special Projcts - DD Svc (UAS)</t>
  </si>
  <si>
    <t>CC0007541</t>
  </si>
  <si>
    <t>Adult AD OPIOID Treat. (UAS)</t>
  </si>
  <si>
    <t>CC0007542</t>
  </si>
  <si>
    <t>Adult AD Sub Abuse Detox (UAS)</t>
  </si>
  <si>
    <t>CC0007543</t>
  </si>
  <si>
    <t>C&amp;A DD Services</t>
  </si>
  <si>
    <t>CC0007544</t>
  </si>
  <si>
    <t>System of Care (SOC)</t>
  </si>
  <si>
    <t>CC0007545</t>
  </si>
  <si>
    <t>"Other" Crisis Services - C&amp;A</t>
  </si>
  <si>
    <t>CC0007546</t>
  </si>
  <si>
    <t>Center of Excellence</t>
  </si>
  <si>
    <t>CC0007547</t>
  </si>
  <si>
    <t>Assertive Community Team (ACT)</t>
  </si>
  <si>
    <t>CC0007548</t>
  </si>
  <si>
    <t>Comm. Residential Rehab (CRR)</t>
  </si>
  <si>
    <t>CC0007549</t>
  </si>
  <si>
    <t>"Other" Crisis Services -Adult</t>
  </si>
  <si>
    <t>CC0007550</t>
  </si>
  <si>
    <t>Asstd Outpatnt Trtmnt programs</t>
  </si>
  <si>
    <t>CC0007551</t>
  </si>
  <si>
    <t>Crisis Respite Apartments - Adult Mental Health Services</t>
  </si>
  <si>
    <t>CC0007552</t>
  </si>
  <si>
    <t>BH Crisis Center (BHCC)</t>
  </si>
  <si>
    <t>CC0007553</t>
  </si>
  <si>
    <t>Adult MH Mobile Crisis</t>
  </si>
  <si>
    <t>CC0007554</t>
  </si>
  <si>
    <t>Crisis Stablization Unit (CSU)</t>
  </si>
  <si>
    <t>CC0007555</t>
  </si>
  <si>
    <t>Mobile Crisis - Co-Responder</t>
  </si>
  <si>
    <t>CC0007556</t>
  </si>
  <si>
    <t>Intensive Case Mgmt Team (ICM)</t>
  </si>
  <si>
    <t>CC0007557</t>
  </si>
  <si>
    <t>Housing Services</t>
  </si>
  <si>
    <t>CC0007558</t>
  </si>
  <si>
    <t>Peer Services</t>
  </si>
  <si>
    <t>CC0007559</t>
  </si>
  <si>
    <t>Peer Services - Peer Forensic</t>
  </si>
  <si>
    <t>CC0007560</t>
  </si>
  <si>
    <t>Intensive Customized Care Coor</t>
  </si>
  <si>
    <t>CC0007561</t>
  </si>
  <si>
    <t>Peer Support Svcs (Youth)</t>
  </si>
  <si>
    <t>CC0007562</t>
  </si>
  <si>
    <t>Community Innovation</t>
  </si>
  <si>
    <t>CC0007563</t>
  </si>
  <si>
    <t>Supported Education &amp; Emplymnt</t>
  </si>
  <si>
    <t>CC0007564</t>
  </si>
  <si>
    <t>Adult AD (ERO) 100% State</t>
  </si>
  <si>
    <t>CC0007565</t>
  </si>
  <si>
    <t>Comm Svcs - Adult Forensic</t>
  </si>
  <si>
    <t>CC0007566</t>
  </si>
  <si>
    <t>Opioid Treatment Services</t>
  </si>
  <si>
    <t>CC0007567</t>
  </si>
  <si>
    <t>Laundry and Linen Service</t>
  </si>
  <si>
    <t>CC0007568</t>
  </si>
  <si>
    <t>STATE-FY20-IRM-011 Hosp Comp</t>
  </si>
  <si>
    <t>CC0007569</t>
  </si>
  <si>
    <t>STATE-FY20-IRM-020 Art Work Re</t>
  </si>
  <si>
    <t>CC0007570</t>
  </si>
  <si>
    <t>Staff Educ./Trng. &amp; Library</t>
  </si>
  <si>
    <t>CC0007571</t>
  </si>
  <si>
    <t>Laundry &amp; Linen</t>
  </si>
  <si>
    <t>CC0007572</t>
  </si>
  <si>
    <t>WC-FY19-IRM-057 40 Bed Project</t>
  </si>
  <si>
    <t>CC0007573</t>
  </si>
  <si>
    <t>WC-FY19-IRM-059 40 Bed AccRoad</t>
  </si>
  <si>
    <t>CC0007574</t>
  </si>
  <si>
    <t>WC-FY19-IRM-040 Storm Water Dr</t>
  </si>
  <si>
    <t>CC0007575</t>
  </si>
  <si>
    <t>STATE-FY20-IRM-011 Hosp Comp M</t>
  </si>
  <si>
    <t>CC0007576</t>
  </si>
  <si>
    <t>WC-FY20-IRM-014 Lakeside Café</t>
  </si>
  <si>
    <t>CC0007577</t>
  </si>
  <si>
    <t>Staff Education</t>
  </si>
  <si>
    <t>CC0007578</t>
  </si>
  <si>
    <t>DDSA - Employment Svcs</t>
  </si>
  <si>
    <t>CC0007579</t>
  </si>
  <si>
    <t>MHBG SafeCommSuppl -CAMH svcs</t>
  </si>
  <si>
    <t>CC0007580</t>
  </si>
  <si>
    <t>State Office (Adult DD) IT</t>
  </si>
  <si>
    <t>CC0007581</t>
  </si>
  <si>
    <t>ASO Crisis Intervention - Adult Mental Health Services</t>
  </si>
  <si>
    <t>CC0007582</t>
  </si>
  <si>
    <t>ASO Psychiatric Treatment - Adult Mental Health Services</t>
  </si>
  <si>
    <t>CC0007583</t>
  </si>
  <si>
    <t>ASO Nursing Services - Adult Mental Health Services</t>
  </si>
  <si>
    <t>CC0007584</t>
  </si>
  <si>
    <t>ASO Medication Administration - Adult Mental Health Services</t>
  </si>
  <si>
    <t>CC0007585</t>
  </si>
  <si>
    <t>ASO Psychosocial Rehab (Indiv)</t>
  </si>
  <si>
    <t>CC0007586</t>
  </si>
  <si>
    <t>ASO Group Outpatient Services - Adult Mental Health Services</t>
  </si>
  <si>
    <t>CC0007587</t>
  </si>
  <si>
    <t>ASO Beh Health Assmt &amp; Service - Adult Mental Health Services</t>
  </si>
  <si>
    <t>CC0007588</t>
  </si>
  <si>
    <t>ASO Psychological Testing - Adult Mental Health Services</t>
  </si>
  <si>
    <t>CC0007589</t>
  </si>
  <si>
    <t>ASO Inpatient Transportation - Adult Mental Health Services</t>
  </si>
  <si>
    <t>CC0007590</t>
  </si>
  <si>
    <t>ASO Housing - Vouchers</t>
  </si>
  <si>
    <t>CC0007591</t>
  </si>
  <si>
    <t>ASO High Utilizer Mgmnt - Flex</t>
  </si>
  <si>
    <t>CC0007592</t>
  </si>
  <si>
    <t>ASO Housing - Bridge Funding</t>
  </si>
  <si>
    <t>CC0007593</t>
  </si>
  <si>
    <t>ASO Psychosocial Rehab (Group)</t>
  </si>
  <si>
    <t>CC0007594</t>
  </si>
  <si>
    <t>ASO Comm. Transition Planning - Adult Mental Health Services</t>
  </si>
  <si>
    <t>CC0007595</t>
  </si>
  <si>
    <t>ASO Peer Support Whole Health</t>
  </si>
  <si>
    <t>CC0007596</t>
  </si>
  <si>
    <t>ASO Case Management Services</t>
  </si>
  <si>
    <t>CC0007597</t>
  </si>
  <si>
    <t>ASO Intensive Case Management</t>
  </si>
  <si>
    <t>CC0007598</t>
  </si>
  <si>
    <t>ASO Comm. Support - Individual - Child and Adolescent Mental He</t>
  </si>
  <si>
    <t>CC0007599</t>
  </si>
  <si>
    <t>ASO Family Outpatient Services - Child and Adolescent Mental He</t>
  </si>
  <si>
    <t>CC0007600</t>
  </si>
  <si>
    <t>ASO Peer Supp - Youth - Indiv</t>
  </si>
  <si>
    <t>CC0007601</t>
  </si>
  <si>
    <t>ASO Peer Supp - Youth - Group</t>
  </si>
  <si>
    <t>CC0007602</t>
  </si>
  <si>
    <t>ASO Peer Supp - Parent - Indiv</t>
  </si>
  <si>
    <t>CC0007603</t>
  </si>
  <si>
    <t>Intensive Cust. Care Coord.</t>
  </si>
  <si>
    <t>CC0007604</t>
  </si>
  <si>
    <t>ASO Psych Res Trtmnt Fac(PRTF)</t>
  </si>
  <si>
    <t>CC0007605</t>
  </si>
  <si>
    <t>ASO Intensive Family Intervent</t>
  </si>
  <si>
    <t>CC0007606</t>
  </si>
  <si>
    <t>ASO Sub Abuse Intensive Outp</t>
  </si>
  <si>
    <t>CC0007607</t>
  </si>
  <si>
    <t>ADMH Other Contrcted Svc (UAS)</t>
  </si>
  <si>
    <t>CC0007608</t>
  </si>
  <si>
    <t>Adult Mental Health (REG 1)</t>
  </si>
  <si>
    <t>CC0007609</t>
  </si>
  <si>
    <t>Adult Mental Health (REG 2)</t>
  </si>
  <si>
    <t>CC0007610</t>
  </si>
  <si>
    <t>ASO Comm. Access Svcs (Group) - Adult Developmental Disab. Srv</t>
  </si>
  <si>
    <t>CC0007611</t>
  </si>
  <si>
    <t>ASO Comm.Liv.Sppt.Svc (Hourly)</t>
  </si>
  <si>
    <t>CC0007612</t>
  </si>
  <si>
    <t>ASO Comm.Liv.Sppt.Svc (Daily)</t>
  </si>
  <si>
    <t>CC0007613</t>
  </si>
  <si>
    <t>ASO Comm. Residen. Alt. - CLA</t>
  </si>
  <si>
    <t>CC0007614</t>
  </si>
  <si>
    <t>ASO Comm. Res. Alt.- Host Home</t>
  </si>
  <si>
    <t>CC0007615</t>
  </si>
  <si>
    <t>ASO Competive Integ Employment</t>
  </si>
  <si>
    <t>CC0007616</t>
  </si>
  <si>
    <t>ASO Supp. Employment - Group</t>
  </si>
  <si>
    <t>CC0007617</t>
  </si>
  <si>
    <t>ASO Supp. Emplment- Individual</t>
  </si>
  <si>
    <t>CC0007618</t>
  </si>
  <si>
    <t>ASO Supp. Empl. - Milestones</t>
  </si>
  <si>
    <t>CC0007619</t>
  </si>
  <si>
    <t>ASO Autism Family Supports</t>
  </si>
  <si>
    <t>CC0007620</t>
  </si>
  <si>
    <t>ASO Respite Services</t>
  </si>
  <si>
    <t>CC0007621</t>
  </si>
  <si>
    <t>PASSAR 75/25</t>
  </si>
  <si>
    <t>CC0007622</t>
  </si>
  <si>
    <t>Case Management Team (CM)</t>
  </si>
  <si>
    <t>CC0007623</t>
  </si>
  <si>
    <t>C&amp;A MH Mobile Crisis</t>
  </si>
  <si>
    <t>CC0007624</t>
  </si>
  <si>
    <t>MH-CS-19-091</t>
  </si>
  <si>
    <t>CC0007625</t>
  </si>
  <si>
    <t>MH-CS-20-041</t>
  </si>
  <si>
    <t>CC0007626</t>
  </si>
  <si>
    <t>MH-SV-20-021</t>
  </si>
  <si>
    <t>CC0007627</t>
  </si>
  <si>
    <t>MH-EC-20-051</t>
  </si>
  <si>
    <t>CC0007628</t>
  </si>
  <si>
    <t>MH-WC-20-021</t>
  </si>
  <si>
    <t>CC0007629</t>
  </si>
  <si>
    <t>MH-WC-20-031</t>
  </si>
  <si>
    <t>CC0007630</t>
  </si>
  <si>
    <t>State Match - MH Services</t>
  </si>
  <si>
    <t>CC0007631</t>
  </si>
  <si>
    <t>C&amp;A MH - CBAY</t>
  </si>
  <si>
    <t>CC0007632</t>
  </si>
  <si>
    <t>C&amp;A MH MR - CBAY</t>
  </si>
  <si>
    <t>CC0007633</t>
  </si>
  <si>
    <t>Activity / Music / Rec Therapy</t>
  </si>
  <si>
    <t>CC0007634</t>
  </si>
  <si>
    <t>DBHDD Agency Indirect Cost</t>
  </si>
  <si>
    <t>CC0007635</t>
  </si>
  <si>
    <t>Divisional OH - SW</t>
  </si>
  <si>
    <t>CC0007636</t>
  </si>
  <si>
    <t>Divisional OH - WC</t>
  </si>
  <si>
    <t>CC0007637</t>
  </si>
  <si>
    <t>Divisional OH - ATL</t>
  </si>
  <si>
    <t>CC0007638</t>
  </si>
  <si>
    <t>Divisional OH - SAV</t>
  </si>
  <si>
    <t>CC0007639</t>
  </si>
  <si>
    <t>Divisional OH - ECH</t>
  </si>
  <si>
    <t>CC0007640</t>
  </si>
  <si>
    <t>Divisional OH - CSH</t>
  </si>
  <si>
    <t>CC0007641</t>
  </si>
  <si>
    <t>SW-FY21-IRM-028 Closure Expens</t>
  </si>
  <si>
    <t>CC0007642</t>
  </si>
  <si>
    <t>OIT-FY24-IRM-028 Tech Moderniz</t>
  </si>
  <si>
    <t>CC0007643</t>
  </si>
  <si>
    <t>State Office Admin DBHDD IT</t>
  </si>
  <si>
    <t>CC0007644</t>
  </si>
  <si>
    <t>Admin IT - West Tower move</t>
  </si>
  <si>
    <t>CC0007645</t>
  </si>
  <si>
    <t>State Office Adult MH DBHDD IT</t>
  </si>
  <si>
    <t>CC0007646</t>
  </si>
  <si>
    <t>State Office (Adult AD) IT</t>
  </si>
  <si>
    <t>CC0007647</t>
  </si>
  <si>
    <t>Behavior Modification Svcs</t>
  </si>
  <si>
    <t>CC0007648</t>
  </si>
  <si>
    <t>State Office (C&amp;A DD) IT</t>
  </si>
  <si>
    <t>CC0007649</t>
  </si>
  <si>
    <t>State Office (C&amp;A MH) IT</t>
  </si>
  <si>
    <t>CC0007650</t>
  </si>
  <si>
    <t>SAPT Treatment C&amp;A AD</t>
  </si>
  <si>
    <t>CC0007651</t>
  </si>
  <si>
    <t>SW-FY21-IRM-033 Cable &amp; Wiring</t>
  </si>
  <si>
    <t>CC0007652</t>
  </si>
  <si>
    <t>CC0007653</t>
  </si>
  <si>
    <t>Georgia Outdoor Stewardship</t>
  </si>
  <si>
    <t>CC0007654</t>
  </si>
  <si>
    <t>CC0007655</t>
  </si>
  <si>
    <t>REGION V OFFICE</t>
  </si>
  <si>
    <t>CC0007656</t>
  </si>
  <si>
    <t>ECOLOGICAL SERVICES - STATE</t>
  </si>
  <si>
    <t>CC0007657</t>
  </si>
  <si>
    <t>Wildlife Endowment Fund</t>
  </si>
  <si>
    <t>CC0007658</t>
  </si>
  <si>
    <t>WALTON SURVEY AND ANALYSIS</t>
  </si>
  <si>
    <t>CC0007659</t>
  </si>
  <si>
    <t>PROGRAM COORDINATION</t>
  </si>
  <si>
    <t>CC0007660</t>
  </si>
  <si>
    <t>SOLID WASTE TRUST FUND-State A</t>
  </si>
  <si>
    <t>CC0007661</t>
  </si>
  <si>
    <t>HAZ WASTE TRUST FUND-State App</t>
  </si>
  <si>
    <t>CC0007662</t>
  </si>
  <si>
    <t>LE Headquarters</t>
  </si>
  <si>
    <t>CC0007663</t>
  </si>
  <si>
    <t>Asbestos Complaints</t>
  </si>
  <si>
    <t>CC0007664</t>
  </si>
  <si>
    <t>WCS / HQ</t>
  </si>
  <si>
    <t>CC0007665</t>
  </si>
  <si>
    <t>LICENSE AND BOAT REGISTRATION</t>
  </si>
  <si>
    <t>CC0007666</t>
  </si>
  <si>
    <t>EROSION &amp; SEDIMENTATION</t>
  </si>
  <si>
    <t>CC0007667</t>
  </si>
  <si>
    <t>Solid Waste Trust Fund-Non-Appropriated</t>
  </si>
  <si>
    <t>CC0007668</t>
  </si>
  <si>
    <t>Hazardous Waste Trust Fund-Non-Appropriated</t>
  </si>
  <si>
    <t>CC0007669</t>
  </si>
  <si>
    <t>REGULATORY SUPPORT</t>
  </si>
  <si>
    <t>CC0007670</t>
  </si>
  <si>
    <t>Title V</t>
  </si>
  <si>
    <t>CC0007671</t>
  </si>
  <si>
    <t>Radioactive Materials</t>
  </si>
  <si>
    <t>CC0007672</t>
  </si>
  <si>
    <t>NE REGION</t>
  </si>
  <si>
    <t>CC0007673</t>
  </si>
  <si>
    <t>Drinking Water Fee Program</t>
  </si>
  <si>
    <t>CC0007674</t>
  </si>
  <si>
    <t>I/M PROGRAM</t>
  </si>
  <si>
    <t>CC0007675</t>
  </si>
  <si>
    <t>Lead Program</t>
  </si>
  <si>
    <t>CC0007676</t>
  </si>
  <si>
    <t>SCORP / OER</t>
  </si>
  <si>
    <t>CC0007677</t>
  </si>
  <si>
    <t>FHWA - REC. TRAILS FUND (NRTF)</t>
  </si>
  <si>
    <t>CC0007678</t>
  </si>
  <si>
    <t>GRANT ADMINISTRATION</t>
  </si>
  <si>
    <t>CC0007679</t>
  </si>
  <si>
    <t>LAND &amp; WATER CONSV FUND GRANTS</t>
  </si>
  <si>
    <t>CC0007680</t>
  </si>
  <si>
    <t>LWCF - Grants to Parks</t>
  </si>
  <si>
    <t>CC0007681</t>
  </si>
  <si>
    <t>CAPITAL OUTLAY - REP &amp; MAINT</t>
  </si>
  <si>
    <t>CC0007682</t>
  </si>
  <si>
    <t>ECOLOGICAL SERVICES - FEDERAL</t>
  </si>
  <si>
    <t>CC0007683</t>
  </si>
  <si>
    <t>MARINE FISHERIES SVCS-FEDERAL</t>
  </si>
  <si>
    <t>CC0007684</t>
  </si>
  <si>
    <t>WRD DO Federal Department</t>
  </si>
  <si>
    <t>CC0007685</t>
  </si>
  <si>
    <t>WRD Admin State - DO</t>
  </si>
  <si>
    <t>CC0007686</t>
  </si>
  <si>
    <t>WRD Communication Federal</t>
  </si>
  <si>
    <t>CC0007687</t>
  </si>
  <si>
    <t>WCS / WRCC</t>
  </si>
  <si>
    <t>CC0007688</t>
  </si>
  <si>
    <t>WCS / Forsyth</t>
  </si>
  <si>
    <t>CC0007689</t>
  </si>
  <si>
    <t>WCS / Coast</t>
  </si>
  <si>
    <t>CC0007690</t>
  </si>
  <si>
    <t>BOATING SAFETY</t>
  </si>
  <si>
    <t>CC0007691</t>
  </si>
  <si>
    <t>Region 1 Fisheries - Armuchee</t>
  </si>
  <si>
    <t>CC0007692</t>
  </si>
  <si>
    <t>Region 2 Fisheries -Gainsville</t>
  </si>
  <si>
    <t>CC0007693</t>
  </si>
  <si>
    <t>Region 3 Fisheries - Ft Valley</t>
  </si>
  <si>
    <t>CC0007694</t>
  </si>
  <si>
    <t>Region 4 Fisheries - Waycross</t>
  </si>
  <si>
    <t>CC0007695</t>
  </si>
  <si>
    <t>Region 5 Fisheries - Albany</t>
  </si>
  <si>
    <t>CC0007696</t>
  </si>
  <si>
    <t>Region 6 Fisheries - Richmond</t>
  </si>
  <si>
    <t>CC0007697</t>
  </si>
  <si>
    <t>Go Fish Education Center</t>
  </si>
  <si>
    <t>CC0007698</t>
  </si>
  <si>
    <t>Stream Survey Team</t>
  </si>
  <si>
    <t>CC0007699</t>
  </si>
  <si>
    <t>Boating Access Program</t>
  </si>
  <si>
    <t>CC0007700</t>
  </si>
  <si>
    <t>Fisheries Mgt Administration</t>
  </si>
  <si>
    <t>CC0007701</t>
  </si>
  <si>
    <t>CALHOUN GAME MANAGEMENT</t>
  </si>
  <si>
    <t>CC0007702</t>
  </si>
  <si>
    <t>GAINESVILLE GAME MANAGEMENT</t>
  </si>
  <si>
    <t>CC0007703</t>
  </si>
  <si>
    <t>THOMSON GAME MANAGEMENT</t>
  </si>
  <si>
    <t>CC0007704</t>
  </si>
  <si>
    <t>DI-LANE PLANTATION WMA</t>
  </si>
  <si>
    <t>CC0007705</t>
  </si>
  <si>
    <t>FORT VALLEY GAME MANAGEMENT</t>
  </si>
  <si>
    <t>CC0007706</t>
  </si>
  <si>
    <t>ALBANY GAME MANAGEMENT</t>
  </si>
  <si>
    <t>CC0007707</t>
  </si>
  <si>
    <t>FITZGERALD GAME MANAGEMENT</t>
  </si>
  <si>
    <t>CC0007708</t>
  </si>
  <si>
    <t>OSSABAW ISLAND</t>
  </si>
  <si>
    <t>CC0007709</t>
  </si>
  <si>
    <t>C OUTLAY-LAND ACQUISITION-WMA</t>
  </si>
  <si>
    <t>CC0007710</t>
  </si>
  <si>
    <t>Hunter Ed &amp; Shooting Sports Pr</t>
  </si>
  <si>
    <t>CC0007711</t>
  </si>
  <si>
    <t>WATERFOWL HABITAT</t>
  </si>
  <si>
    <t>CC0007712</t>
  </si>
  <si>
    <t>BOBWHITE QUAIL INITIATIVE PROG</t>
  </si>
  <si>
    <t>CC0007713</t>
  </si>
  <si>
    <t>TIMBER OPERATIONS INCREASE</t>
  </si>
  <si>
    <t>CC0007714</t>
  </si>
  <si>
    <t>SAPELO ISLAND OPERATIONS</t>
  </si>
  <si>
    <t>CC0007715</t>
  </si>
  <si>
    <t>SINERR/VISITORS' CENTER</t>
  </si>
  <si>
    <t>CC0007716</t>
  </si>
  <si>
    <t>Northwest Region - Mountain</t>
  </si>
  <si>
    <t>CC0007717</t>
  </si>
  <si>
    <t>Southeast Region - Brunswick</t>
  </si>
  <si>
    <t>CC0007718</t>
  </si>
  <si>
    <t>LABORATORIES</t>
  </si>
  <si>
    <t>CC0007719</t>
  </si>
  <si>
    <t>EMERGENCY RESPONSE TEAM (ERT)</t>
  </si>
  <si>
    <t>CC0007720</t>
  </si>
  <si>
    <t>LUST Trust Fund</t>
  </si>
  <si>
    <t>CC0007721</t>
  </si>
  <si>
    <t>Toxic Substances Compliance</t>
  </si>
  <si>
    <t>CC0007722</t>
  </si>
  <si>
    <t>LUST Prevention</t>
  </si>
  <si>
    <t>CC0007723</t>
  </si>
  <si>
    <t>CERCLA Support Remedial Action (SACA)</t>
  </si>
  <si>
    <t>CC0007724</t>
  </si>
  <si>
    <t>PPG - RCRA</t>
  </si>
  <si>
    <t>CC0007725</t>
  </si>
  <si>
    <t>CERCLA - SITE INVESTIGATION-HW</t>
  </si>
  <si>
    <t>CC0007726</t>
  </si>
  <si>
    <t>CERCLA BIL</t>
  </si>
  <si>
    <t>CC0007727</t>
  </si>
  <si>
    <t>CERCLA SITE RESPONSE</t>
  </si>
  <si>
    <t>CC0007728</t>
  </si>
  <si>
    <t>CERCLA CORE</t>
  </si>
  <si>
    <t>CC0007729</t>
  </si>
  <si>
    <t>CERCLA NPL 5 Year Review</t>
  </si>
  <si>
    <t>CC0007730</t>
  </si>
  <si>
    <t>Department of Defense (DOD)</t>
  </si>
  <si>
    <t>CC0007731</t>
  </si>
  <si>
    <t>Water Protection State</t>
  </si>
  <si>
    <t>CC0007732</t>
  </si>
  <si>
    <t>Water Protection 106 PPG</t>
  </si>
  <si>
    <t>CC0007733</t>
  </si>
  <si>
    <t>Water Quality 604B</t>
  </si>
  <si>
    <t>CC0007734</t>
  </si>
  <si>
    <t>Section 319 (h) Grant - State</t>
  </si>
  <si>
    <t>CC0007735</t>
  </si>
  <si>
    <t>GEFA = Clean Water State Revolving Fund</t>
  </si>
  <si>
    <t>CC0007736</t>
  </si>
  <si>
    <t>GEFA CONTRACT</t>
  </si>
  <si>
    <t>CC0007737</t>
  </si>
  <si>
    <t>GEFA OVERSIGHT TASKFORCE</t>
  </si>
  <si>
    <t>CC0007738</t>
  </si>
  <si>
    <t>WPC Monitoring Initiative FY08</t>
  </si>
  <si>
    <t>CC0007739</t>
  </si>
  <si>
    <t>WPC I-95464310</t>
  </si>
  <si>
    <t>CC0007740</t>
  </si>
  <si>
    <t>Drinking Water Program</t>
  </si>
  <si>
    <t>CC0007741</t>
  </si>
  <si>
    <t>Drinking Water PWSS PPG</t>
  </si>
  <si>
    <t>CC0007742</t>
  </si>
  <si>
    <t>Operator Certification</t>
  </si>
  <si>
    <t>CC0007743</t>
  </si>
  <si>
    <t>Flood Plain (FEMA)</t>
  </si>
  <si>
    <t>CC0007744</t>
  </si>
  <si>
    <t>FEMA Cooperating Technical Partners</t>
  </si>
  <si>
    <t>CC0007745</t>
  </si>
  <si>
    <t>FEMA Map Moderniz Mgmt Support</t>
  </si>
  <si>
    <t>CC0007746</t>
  </si>
  <si>
    <t>National Dam Safety Grant</t>
  </si>
  <si>
    <t>CC0007747</t>
  </si>
  <si>
    <t>Drinking Water State Revolving Fund (GEFA)</t>
  </si>
  <si>
    <t>CC0007748</t>
  </si>
  <si>
    <t>Water-Use Data and Research (WUDR) Program (USGS)</t>
  </si>
  <si>
    <t>CC0007749</t>
  </si>
  <si>
    <t>DWSRF/GEFA CONTRACT 24-690</t>
  </si>
  <si>
    <t>CC0007750</t>
  </si>
  <si>
    <t>Air Protection 105 PPG</t>
  </si>
  <si>
    <t>CC0007751</t>
  </si>
  <si>
    <t>Air Protection State</t>
  </si>
  <si>
    <t>CC0007752</t>
  </si>
  <si>
    <t>Particulate Matter PM 2.5</t>
  </si>
  <si>
    <t>CC0007753</t>
  </si>
  <si>
    <t>National Air Toxics Trends System (NATTS)</t>
  </si>
  <si>
    <t>CC0007754</t>
  </si>
  <si>
    <t>Ethylene Oxide</t>
  </si>
  <si>
    <t>CC0007755</t>
  </si>
  <si>
    <t>State Clean Diesel (DERA)</t>
  </si>
  <si>
    <t>CC0007756</t>
  </si>
  <si>
    <t>GA Community Scale Grant FY20</t>
  </si>
  <si>
    <t>CC0007757</t>
  </si>
  <si>
    <t>Groundwater 106 PPG</t>
  </si>
  <si>
    <t>CC0007758</t>
  </si>
  <si>
    <t>UNDERGROUND INJECTION CONTROL</t>
  </si>
  <si>
    <t>CC0007759</t>
  </si>
  <si>
    <t>LE Headquarters Boating Safety</t>
  </si>
  <si>
    <t>CC0007760</t>
  </si>
  <si>
    <t>Region 3 - Thomson</t>
  </si>
  <si>
    <t>CC0007761</t>
  </si>
  <si>
    <t>Region 6 - NOAA Coastal</t>
  </si>
  <si>
    <t>CC0007762</t>
  </si>
  <si>
    <t>Region 7 - NOAA Coastal LE</t>
  </si>
  <si>
    <t>CC0007763</t>
  </si>
  <si>
    <t>DIRECTOR'S OFFICE (PRHS)</t>
  </si>
  <si>
    <t>CC0007764</t>
  </si>
  <si>
    <t>CAPITAL OUTLAY - PARKPASS</t>
  </si>
  <si>
    <t>CC0007765</t>
  </si>
  <si>
    <t>MARINE FISHERIES SVCS - STATE</t>
  </si>
  <si>
    <t>CC0007766</t>
  </si>
  <si>
    <t>WATER RESOURCES MANAGEMENT</t>
  </si>
  <si>
    <t>CC0007767</t>
  </si>
  <si>
    <t>Capacity Dev 54-7208 FFY2008</t>
  </si>
  <si>
    <t>CC0007768</t>
  </si>
  <si>
    <t>GEMA Emergency Plan</t>
  </si>
  <si>
    <t>CC0007769</t>
  </si>
  <si>
    <t>Region 5 - Albany</t>
  </si>
  <si>
    <t>CC0007770</t>
  </si>
  <si>
    <t>N GEORGIA MOUNTAIN AUTH ADMIN</t>
  </si>
  <si>
    <t>CC0007771</t>
  </si>
  <si>
    <t>CC0007772</t>
  </si>
  <si>
    <t>Smithgall Woods</t>
  </si>
  <si>
    <t>CC0007773</t>
  </si>
  <si>
    <t>CC0007774</t>
  </si>
  <si>
    <t>CC0007775</t>
  </si>
  <si>
    <t>Ag Water Metering</t>
  </si>
  <si>
    <t>CC0007776</t>
  </si>
  <si>
    <t>SW GA RAILROAD EXCURSION AUTH</t>
  </si>
  <si>
    <t>CC0007777</t>
  </si>
  <si>
    <t>Rocky Mt PFA</t>
  </si>
  <si>
    <t>CC0007778</t>
  </si>
  <si>
    <t>Rocky Mountain</t>
  </si>
  <si>
    <t>CC0007779</t>
  </si>
  <si>
    <t>Brownsfields Escrow</t>
  </si>
  <si>
    <t>CC0007780</t>
  </si>
  <si>
    <t>CC0007781</t>
  </si>
  <si>
    <t>Jarrell Plantation</t>
  </si>
  <si>
    <t>CC0007782</t>
  </si>
  <si>
    <t>CLOUDLAND CANYON</t>
  </si>
  <si>
    <t>CC0007783</t>
  </si>
  <si>
    <t>FORT MOUNTAIN</t>
  </si>
  <si>
    <t>CC0007784</t>
  </si>
  <si>
    <t>JAMES H. (SLOPPY) FLOYD</t>
  </si>
  <si>
    <t>CC0007785</t>
  </si>
  <si>
    <t>NEW ECHOTA</t>
  </si>
  <si>
    <t>CC0007786</t>
  </si>
  <si>
    <t>Sweetwater Creek</t>
  </si>
  <si>
    <t>CC0007787</t>
  </si>
  <si>
    <t>VANN HOUSE</t>
  </si>
  <si>
    <t>CC0007788</t>
  </si>
  <si>
    <t>Chattahoochee Bend State Pk</t>
  </si>
  <si>
    <t>CC0007789</t>
  </si>
  <si>
    <t>ETOWAH MOUNDS</t>
  </si>
  <si>
    <t>CC0007790</t>
  </si>
  <si>
    <t>PICKETTS MILL</t>
  </si>
  <si>
    <t>CC0007791</t>
  </si>
  <si>
    <t>Red Top Mt</t>
  </si>
  <si>
    <t>CC0007792</t>
  </si>
  <si>
    <t>BLACK ROCK MOUNTAIN</t>
  </si>
  <si>
    <t>CC0007793</t>
  </si>
  <si>
    <t>DAHLONEGA GOLD MUSEUM</t>
  </si>
  <si>
    <t>CC0007794</t>
  </si>
  <si>
    <t>Hardman Farms</t>
  </si>
  <si>
    <t>CC0007795</t>
  </si>
  <si>
    <t>Fort Yargo</t>
  </si>
  <si>
    <t>CC0007796</t>
  </si>
  <si>
    <t>MOCCASIN CREEK</t>
  </si>
  <si>
    <t>CC0007797</t>
  </si>
  <si>
    <t>Panola Mountain</t>
  </si>
  <si>
    <t>CC0007798</t>
  </si>
  <si>
    <t>Richard B. Russell</t>
  </si>
  <si>
    <t>CC0007799</t>
  </si>
  <si>
    <t>TRAVELERS REST</t>
  </si>
  <si>
    <t>CC0007800</t>
  </si>
  <si>
    <t>VOGEL</t>
  </si>
  <si>
    <t>CC0007801</t>
  </si>
  <si>
    <t>TUGALOO</t>
  </si>
  <si>
    <t>CC0007802</t>
  </si>
  <si>
    <t>TALLULAH GORGE</t>
  </si>
  <si>
    <t>CC0007803</t>
  </si>
  <si>
    <t>Don Carter</t>
  </si>
  <si>
    <t>CC0007804</t>
  </si>
  <si>
    <t>Victoria Bryant</t>
  </si>
  <si>
    <t>CC0007805</t>
  </si>
  <si>
    <t>Watson Mill Bridge</t>
  </si>
  <si>
    <t>CC0007806</t>
  </si>
  <si>
    <t>A.H. Stephens</t>
  </si>
  <si>
    <t>CC0007807</t>
  </si>
  <si>
    <t>Elijah Clark</t>
  </si>
  <si>
    <t>CC0007808</t>
  </si>
  <si>
    <t>Hamburg</t>
  </si>
  <si>
    <t>CC0007809</t>
  </si>
  <si>
    <t>Mistletoe</t>
  </si>
  <si>
    <t>CC0007810</t>
  </si>
  <si>
    <t>HIGH FALLS</t>
  </si>
  <si>
    <t>CC0007811</t>
  </si>
  <si>
    <t>INDIAN SPRINGS</t>
  </si>
  <si>
    <t>CC0007812</t>
  </si>
  <si>
    <t>HARD LABOR CREEK</t>
  </si>
  <si>
    <t>CC0007813</t>
  </si>
  <si>
    <t>Dames Ferry</t>
  </si>
  <si>
    <t>CC0007814</t>
  </si>
  <si>
    <t>GENERAL COFFEE</t>
  </si>
  <si>
    <t>CC0007815</t>
  </si>
  <si>
    <t>GEORGE L. SMITH</t>
  </si>
  <si>
    <t>CC0007816</t>
  </si>
  <si>
    <t>Jack Hill/Gordonia</t>
  </si>
  <si>
    <t>CC0007817</t>
  </si>
  <si>
    <t>MAGNOLIA SPRINGS</t>
  </si>
  <si>
    <t>CC0007818</t>
  </si>
  <si>
    <t>Sylvanis Visitior Center</t>
  </si>
  <si>
    <t>CC0007819</t>
  </si>
  <si>
    <t>Florence Marina</t>
  </si>
  <si>
    <t>CC0007820</t>
  </si>
  <si>
    <t>F.D.Roosevelt</t>
  </si>
  <si>
    <t>CC0007821</t>
  </si>
  <si>
    <t>Kolomoki Mounds</t>
  </si>
  <si>
    <t>CC0007822</t>
  </si>
  <si>
    <t>Little White House</t>
  </si>
  <si>
    <t>CC0007823</t>
  </si>
  <si>
    <t>Providence Canyon</t>
  </si>
  <si>
    <t>CC0007824</t>
  </si>
  <si>
    <t>Reed Bingham</t>
  </si>
  <si>
    <t>CC0007825</t>
  </si>
  <si>
    <t>Seminole</t>
  </si>
  <si>
    <t>CC0007826</t>
  </si>
  <si>
    <t>George T Bagby</t>
  </si>
  <si>
    <t>CC0007827</t>
  </si>
  <si>
    <t>Plains Visitor Center</t>
  </si>
  <si>
    <t>CC0007828</t>
  </si>
  <si>
    <t>Crooked River</t>
  </si>
  <si>
    <t>CC0007829</t>
  </si>
  <si>
    <t>Fort Morris</t>
  </si>
  <si>
    <t>CC0007830</t>
  </si>
  <si>
    <t>Fort King George</t>
  </si>
  <si>
    <t>CC0007831</t>
  </si>
  <si>
    <t>Fort McAllister</t>
  </si>
  <si>
    <t>CC0007832</t>
  </si>
  <si>
    <t>Hofwyl-Broadfield Plantation</t>
  </si>
  <si>
    <t>CC0007833</t>
  </si>
  <si>
    <t>Laura S. Walker</t>
  </si>
  <si>
    <t>CC0007834</t>
  </si>
  <si>
    <t>Stephen Foster</t>
  </si>
  <si>
    <t>CC0007835</t>
  </si>
  <si>
    <t>Skidaway Island</t>
  </si>
  <si>
    <t>CC0007836</t>
  </si>
  <si>
    <t>Wormsloe</t>
  </si>
  <si>
    <t>CC0007837</t>
  </si>
  <si>
    <t>Reynolds Mansion</t>
  </si>
  <si>
    <t>CC0007838</t>
  </si>
  <si>
    <t>CC0007839</t>
  </si>
  <si>
    <t>Reservation Center</t>
  </si>
  <si>
    <t>CC0007840</t>
  </si>
  <si>
    <t>Aircraft Unit</t>
  </si>
  <si>
    <t>CC0007841</t>
  </si>
  <si>
    <t>NGMA BRASSTOWN VALLEY OPERS</t>
  </si>
  <si>
    <t>CC0007842</t>
  </si>
  <si>
    <t>UNICOI OPERATIONS AND MGMT FEE</t>
  </si>
  <si>
    <t>CC0007843</t>
  </si>
  <si>
    <t>GA Underground Storage Tank (GUST)</t>
  </si>
  <si>
    <t>CC0007844</t>
  </si>
  <si>
    <t>CAPITAL OUTLAY - NEW CONST</t>
  </si>
  <si>
    <t>CC0007845</t>
  </si>
  <si>
    <t>Rocky Mountain PFA Funds</t>
  </si>
  <si>
    <t>CC0007846</t>
  </si>
  <si>
    <t>SPECIAL COKE ACTIVITIES</t>
  </si>
  <si>
    <t>CC0007847</t>
  </si>
  <si>
    <t>WRD Communication State</t>
  </si>
  <si>
    <t>CC0007848</t>
  </si>
  <si>
    <t>CC0007849</t>
  </si>
  <si>
    <t>E &amp; C Admin</t>
  </si>
  <si>
    <t>CC0007850</t>
  </si>
  <si>
    <t>ADVERTISING AND PROMOTION</t>
  </si>
  <si>
    <t>CC0007851</t>
  </si>
  <si>
    <t>GA Outdoor Rec Pass - GM</t>
  </si>
  <si>
    <t>CC0007852</t>
  </si>
  <si>
    <t>CC0007853</t>
  </si>
  <si>
    <t>ENVIRONMENTAL ADMIN</t>
  </si>
  <si>
    <t>CC0007854</t>
  </si>
  <si>
    <t>Middle Region (Macon)</t>
  </si>
  <si>
    <t>CC0007855</t>
  </si>
  <si>
    <t>Southwest Region (Albany)</t>
  </si>
  <si>
    <t>CC0007856</t>
  </si>
  <si>
    <t>East Central Region (Augusta)</t>
  </si>
  <si>
    <t>CC0007857</t>
  </si>
  <si>
    <t>SOLID WASTE - STATE</t>
  </si>
  <si>
    <t>CC0007858</t>
  </si>
  <si>
    <t>State Funded Projects</t>
  </si>
  <si>
    <t>CC0007859</t>
  </si>
  <si>
    <t>Region 1 - Acworth</t>
  </si>
  <si>
    <t>CC0007860</t>
  </si>
  <si>
    <t>Region 2 - Gainesville</t>
  </si>
  <si>
    <t>CC0007861</t>
  </si>
  <si>
    <t>Region 4 - Metter 01.01.2020</t>
  </si>
  <si>
    <t>CC0007862</t>
  </si>
  <si>
    <t>Region 6 - Brunswick</t>
  </si>
  <si>
    <t>CC0007863</t>
  </si>
  <si>
    <t>NGMA GA VETERANS CONF CENTER</t>
  </si>
  <si>
    <t>CC0007864</t>
  </si>
  <si>
    <t>DNR BONDS</t>
  </si>
  <si>
    <t>CC0007865</t>
  </si>
  <si>
    <t>Marine Fish Bonds</t>
  </si>
  <si>
    <t>CC0007866</t>
  </si>
  <si>
    <t>Water Protection Bonds</t>
  </si>
  <si>
    <t>CC0007867</t>
  </si>
  <si>
    <t>Water Resources Bonds</t>
  </si>
  <si>
    <t>CC0007868</t>
  </si>
  <si>
    <t>Park Operation Bonds</t>
  </si>
  <si>
    <t>CC0007869</t>
  </si>
  <si>
    <t>E &amp; C Bonds</t>
  </si>
  <si>
    <t>CC0007870</t>
  </si>
  <si>
    <t>NGMA Bonds</t>
  </si>
  <si>
    <t>CC0007871</t>
  </si>
  <si>
    <t>WRD Fish Bonds</t>
  </si>
  <si>
    <t>CC0007872</t>
  </si>
  <si>
    <t>WRD GM Bonds</t>
  </si>
  <si>
    <t>CC0007873</t>
  </si>
  <si>
    <t>WRD WCS Bonds</t>
  </si>
  <si>
    <t>CC0007874</t>
  </si>
  <si>
    <t>Law Bonds</t>
  </si>
  <si>
    <t>CC0007875</t>
  </si>
  <si>
    <t>CC0007876</t>
  </si>
  <si>
    <t>Administration and Finance DO</t>
  </si>
  <si>
    <t>CC0007877</t>
  </si>
  <si>
    <t>Land Conservation</t>
  </si>
  <si>
    <t>CC0007878</t>
  </si>
  <si>
    <t>Walasi-Yi at Mt. Crossing</t>
  </si>
  <si>
    <t>CC0007879</t>
  </si>
  <si>
    <t>LITTLE OCMULGEE OPERATIONS</t>
  </si>
  <si>
    <t>CC0007880</t>
  </si>
  <si>
    <t>GEORGE T. BAGBY OPERATIONS</t>
  </si>
  <si>
    <t>CC0007881</t>
  </si>
  <si>
    <t>AMICALOLA FALLS OPERATIONS</t>
  </si>
  <si>
    <t>CC0007882</t>
  </si>
  <si>
    <t>REYNOLDS MANSION OPERATIONS</t>
  </si>
  <si>
    <t>CC0007883</t>
  </si>
  <si>
    <t>SAPELO ISLAND HERITAGE AUTH</t>
  </si>
  <si>
    <t>CC0007884</t>
  </si>
  <si>
    <t>Public &amp; Governmental Affairs</t>
  </si>
  <si>
    <t>CC0007885</t>
  </si>
  <si>
    <t>CC0007886</t>
  </si>
  <si>
    <t>CC0007887</t>
  </si>
  <si>
    <t>CC0007888</t>
  </si>
  <si>
    <t>E&amp;C Northern Region</t>
  </si>
  <si>
    <t>CC0007889</t>
  </si>
  <si>
    <t>E &amp; C Southern Region</t>
  </si>
  <si>
    <t>CC0007890</t>
  </si>
  <si>
    <t>Real Estate</t>
  </si>
  <si>
    <t>CC0007891</t>
  </si>
  <si>
    <t>PARK OPER - REGION 1 OFFICE</t>
  </si>
  <si>
    <t>CC0007892</t>
  </si>
  <si>
    <t>PARK OPERATIONS - REGION II OF</t>
  </si>
  <si>
    <t>CC0007893</t>
  </si>
  <si>
    <t>PARK OPERATIONS - REGION III O</t>
  </si>
  <si>
    <t>CC0007894</t>
  </si>
  <si>
    <t>Region 4 Lodge Operations</t>
  </si>
  <si>
    <t>CC0007895</t>
  </si>
  <si>
    <t>Park Ops - Region 5</t>
  </si>
  <si>
    <t>CC0007896</t>
  </si>
  <si>
    <t>SAM Shortline Parks</t>
  </si>
  <si>
    <t>CC0007897</t>
  </si>
  <si>
    <t>SAM Shortline Train</t>
  </si>
  <si>
    <t>CC0007898</t>
  </si>
  <si>
    <t>Park Ops - Region 6</t>
  </si>
  <si>
    <t>CC0007899</t>
  </si>
  <si>
    <t>CRD ADMIN - ECOLOGICAL SVCS</t>
  </si>
  <si>
    <t>CC0007900</t>
  </si>
  <si>
    <t>CRD ADMIN - MARINE FISHERIES</t>
  </si>
  <si>
    <t>CC0007901</t>
  </si>
  <si>
    <t>CRD FEDERAL FUNDS IN BASE</t>
  </si>
  <si>
    <t>CC0007902</t>
  </si>
  <si>
    <t>Administrative Management</t>
  </si>
  <si>
    <t>CC0007903</t>
  </si>
  <si>
    <t>CC0007904</t>
  </si>
  <si>
    <t>Hazardous Waste State</t>
  </si>
  <si>
    <t>CC0007905</t>
  </si>
  <si>
    <t>SAFE DAMS</t>
  </si>
  <si>
    <t>CC0007906</t>
  </si>
  <si>
    <t>TITLE 5 AMENDED</t>
  </si>
  <si>
    <t>CC0007907</t>
  </si>
  <si>
    <t>CC0007908</t>
  </si>
  <si>
    <t>Environmental Radiation</t>
  </si>
  <si>
    <t>CC0007909</t>
  </si>
  <si>
    <t>POSTAGE/UPS CHARGES (DEPT)</t>
  </si>
  <si>
    <t>CC0007910</t>
  </si>
  <si>
    <t>CO Ops R&amp;M</t>
  </si>
  <si>
    <t>CC0007911</t>
  </si>
  <si>
    <t>Etowah Region 4</t>
  </si>
  <si>
    <t>CC0007912</t>
  </si>
  <si>
    <t>CAPITAL OUTLAY - R&amp;M</t>
  </si>
  <si>
    <t>CC0007913</t>
  </si>
  <si>
    <t>Park Operations Reserved</t>
  </si>
  <si>
    <t>CC0007914</t>
  </si>
  <si>
    <t>Region 4 Hart</t>
  </si>
  <si>
    <t>CC0007915</t>
  </si>
  <si>
    <t>Region 4 Robert Toombs House</t>
  </si>
  <si>
    <t>CC0007916</t>
  </si>
  <si>
    <t>FOREST MANAGEMENT</t>
  </si>
  <si>
    <t>CC0007917</t>
  </si>
  <si>
    <t>Administration - GAIT in Admin</t>
  </si>
  <si>
    <t>CC0007918</t>
  </si>
  <si>
    <t>Park Operations - GAIT in Admi</t>
  </si>
  <si>
    <t>CC0007919</t>
  </si>
  <si>
    <t>E&amp;C - GAIT in Admin</t>
  </si>
  <si>
    <t>CC0007920</t>
  </si>
  <si>
    <t>Advertising/Prom-GAIT in Admi</t>
  </si>
  <si>
    <t>CC0007921</t>
  </si>
  <si>
    <t>Ecological Ser- GAIT in Admin</t>
  </si>
  <si>
    <t>CC0007922</t>
  </si>
  <si>
    <t>Marine Fish - GAIT in Admin</t>
  </si>
  <si>
    <t>CC0007923</t>
  </si>
  <si>
    <t>WRD Admin - GAIT in Admin</t>
  </si>
  <si>
    <t>CC0007924</t>
  </si>
  <si>
    <t>Fisheries Mgmt - GAIT in Admin</t>
  </si>
  <si>
    <t>CC0007925</t>
  </si>
  <si>
    <t>Game Mgmt - GAIT in Admin</t>
  </si>
  <si>
    <t>CC0007926</t>
  </si>
  <si>
    <t>Law Enforcement - GAIT in Admi</t>
  </si>
  <si>
    <t>CC0007927</t>
  </si>
  <si>
    <t>License/ Boat - GAIT in Admin</t>
  </si>
  <si>
    <t>CC0007928</t>
  </si>
  <si>
    <t>Nongame - GAIT in Admin</t>
  </si>
  <si>
    <t>CC0007929</t>
  </si>
  <si>
    <t>Water Protection - GAIT in Adm</t>
  </si>
  <si>
    <t>CC0007930</t>
  </si>
  <si>
    <t>Air Protection - GAIT in Admin</t>
  </si>
  <si>
    <t>CC0007931</t>
  </si>
  <si>
    <t>Water Resources -GAIT in Admin</t>
  </si>
  <si>
    <t>CC0007932</t>
  </si>
  <si>
    <t>Hazardous Waste -GAIT in Admin</t>
  </si>
  <si>
    <t>CC0007933</t>
  </si>
  <si>
    <t>Land Protection -GAIT in Admin</t>
  </si>
  <si>
    <t>CC0007934</t>
  </si>
  <si>
    <t>Environmental Comp-GAIT in Adm</t>
  </si>
  <si>
    <t>CC0007935</t>
  </si>
  <si>
    <t>HWTF - GAIT in Admin</t>
  </si>
  <si>
    <t>CC0007936</t>
  </si>
  <si>
    <t>SWTF - GAIT in Admin</t>
  </si>
  <si>
    <t>CC0007937</t>
  </si>
  <si>
    <t>State Land Acq - GAIT in Admin</t>
  </si>
  <si>
    <t>CC0007938</t>
  </si>
  <si>
    <t>Program Support -GAIT in Admin</t>
  </si>
  <si>
    <t>CC0007939</t>
  </si>
  <si>
    <t>Business Support</t>
  </si>
  <si>
    <t>CC0007940</t>
  </si>
  <si>
    <t>Coal Combustion Residuals Prg</t>
  </si>
  <si>
    <t>CC0007941</t>
  </si>
  <si>
    <t>Climate Pollution Reduction</t>
  </si>
  <si>
    <t>CC0007942</t>
  </si>
  <si>
    <t>Clean Air Act</t>
  </si>
  <si>
    <t>CC0007943</t>
  </si>
  <si>
    <t>NGMA UNICOI OPERATIONS</t>
  </si>
  <si>
    <t>CC0007944</t>
  </si>
  <si>
    <t>Environmental Compliance Bonds</t>
  </si>
  <si>
    <t>CC0007945</t>
  </si>
  <si>
    <t>License Boat Bonds</t>
  </si>
  <si>
    <t>CC0007946</t>
  </si>
  <si>
    <t>Outsourced Facilities Mgmt</t>
  </si>
  <si>
    <t>CC0007947</t>
  </si>
  <si>
    <t>Director of Implementation</t>
  </si>
  <si>
    <t>CC0007948</t>
  </si>
  <si>
    <t>Special Projects</t>
  </si>
  <si>
    <t>CC0007949</t>
  </si>
  <si>
    <t>Ecological Services Bonds</t>
  </si>
  <si>
    <t>CC0007950</t>
  </si>
  <si>
    <t>Savannah River Comp II Study</t>
  </si>
  <si>
    <t>CC0007951</t>
  </si>
  <si>
    <t>Air Protection Bonds</t>
  </si>
  <si>
    <t>CC0007952</t>
  </si>
  <si>
    <t>Non-Title 5 Synthetic Minor</t>
  </si>
  <si>
    <t>CC0007954</t>
  </si>
  <si>
    <t>Hazardous Waste Bonds</t>
  </si>
  <si>
    <t>CC0007956</t>
  </si>
  <si>
    <t>Land Protection Bonds</t>
  </si>
  <si>
    <t>CC0007957</t>
  </si>
  <si>
    <t>SWIFR Grant</t>
  </si>
  <si>
    <t>CC0007959</t>
  </si>
  <si>
    <t>Recreation Emergency Funds</t>
  </si>
  <si>
    <t>CC0007960</t>
  </si>
  <si>
    <t>CC0007961</t>
  </si>
  <si>
    <t>Region Office 3</t>
  </si>
  <si>
    <t>CC0007962</t>
  </si>
  <si>
    <t>Parks and Promotion Reserved</t>
  </si>
  <si>
    <t>CC0007963</t>
  </si>
  <si>
    <t>Fisheries Mgt Capital Outlay</t>
  </si>
  <si>
    <t>CC0007964</t>
  </si>
  <si>
    <t>Communication, Education &amp; Outreach</t>
  </si>
  <si>
    <t>CC0007965</t>
  </si>
  <si>
    <t>CEO Operations</t>
  </si>
  <si>
    <t>CC0007967</t>
  </si>
  <si>
    <t>GA Outdoor Recreation Pass</t>
  </si>
  <si>
    <t>CC0007968</t>
  </si>
  <si>
    <t>Nutrition Services</t>
  </si>
  <si>
    <t>CC0007969</t>
  </si>
  <si>
    <t>Indirect Admin Allocation</t>
  </si>
  <si>
    <t>CC0007970</t>
  </si>
  <si>
    <t>QIP - QR Operations</t>
  </si>
  <si>
    <t>CC0007971</t>
  </si>
  <si>
    <t>Pre-K Operations - Child Care</t>
  </si>
  <si>
    <t>CC0007972</t>
  </si>
  <si>
    <t>Pre-K Operations - Pre-K Program</t>
  </si>
  <si>
    <t>CC0007973</t>
  </si>
  <si>
    <t>Finance - Quality Initiatives</t>
  </si>
  <si>
    <t>CC0007974</t>
  </si>
  <si>
    <t>Administration - Stabilization</t>
  </si>
  <si>
    <t>CC0007975</t>
  </si>
  <si>
    <t>Head Start Collaboration - Child Care Services</t>
  </si>
  <si>
    <t>CC0007976</t>
  </si>
  <si>
    <t>Head Start Collaboration - Pre-K</t>
  </si>
  <si>
    <t>CC0007977</t>
  </si>
  <si>
    <t>Audits and Compliance - Nutrition</t>
  </si>
  <si>
    <t>CC0007978</t>
  </si>
  <si>
    <t>Audits and Compliance - Child Care Services</t>
  </si>
  <si>
    <t>CC0007979</t>
  </si>
  <si>
    <t>Audits and Compliance - Quality Initatives</t>
  </si>
  <si>
    <t>CC0007980</t>
  </si>
  <si>
    <t>Audits and Compliance - Pre-K</t>
  </si>
  <si>
    <t>CC0007981</t>
  </si>
  <si>
    <t>Early Head Start</t>
  </si>
  <si>
    <t>CC0007982</t>
  </si>
  <si>
    <t>Practice and Support Services</t>
  </si>
  <si>
    <t>CC0007983</t>
  </si>
  <si>
    <t>Preschool Development Grant - Child Care Services</t>
  </si>
  <si>
    <t>CC0007984</t>
  </si>
  <si>
    <t>Preschool Development Grant - Quality Initiatives</t>
  </si>
  <si>
    <t>CC0007985</t>
  </si>
  <si>
    <t>$125 Grants to Teachers</t>
  </si>
  <si>
    <t>CC0007986</t>
  </si>
  <si>
    <t>ClassWallet</t>
  </si>
  <si>
    <t>CC0007987</t>
  </si>
  <si>
    <t>Health and safety grants</t>
  </si>
  <si>
    <t>CC0007988</t>
  </si>
  <si>
    <t>QR Restoration Grants</t>
  </si>
  <si>
    <t>CC0007989</t>
  </si>
  <si>
    <t>School Age Project</t>
  </si>
  <si>
    <t>CC0007990</t>
  </si>
  <si>
    <t>CC0007991</t>
  </si>
  <si>
    <t>DECAL Scholars -Care Solutions</t>
  </si>
  <si>
    <t>CC0007992</t>
  </si>
  <si>
    <t>Child Care Tuition Assistance</t>
  </si>
  <si>
    <t>CC0007993</t>
  </si>
  <si>
    <t>Mental Health Consultations</t>
  </si>
  <si>
    <t>CC0007994</t>
  </si>
  <si>
    <t>Pyramid</t>
  </si>
  <si>
    <t>CC0007995</t>
  </si>
  <si>
    <t>CAPS Award Child Care (ACCESS)</t>
  </si>
  <si>
    <t>CC0007996</t>
  </si>
  <si>
    <t>CAPS Expan QR Tiered Bon PMTS</t>
  </si>
  <si>
    <t>CC0007997</t>
  </si>
  <si>
    <t>CAPS Expansion 10K Children</t>
  </si>
  <si>
    <t>CC0007998</t>
  </si>
  <si>
    <t>STABLE Payments</t>
  </si>
  <si>
    <t>CC0007999</t>
  </si>
  <si>
    <t>CAPS Research Project</t>
  </si>
  <si>
    <t>CC0008000</t>
  </si>
  <si>
    <t>2 Gen Pilot</t>
  </si>
  <si>
    <t>CC0008001</t>
  </si>
  <si>
    <t>System Evaluation</t>
  </si>
  <si>
    <t>CC0008002</t>
  </si>
  <si>
    <t>ECE Task Force</t>
  </si>
  <si>
    <t>CC0008003</t>
  </si>
  <si>
    <t>Workforce Entry</t>
  </si>
  <si>
    <t>CC0008004</t>
  </si>
  <si>
    <t>OLLI - FSU</t>
  </si>
  <si>
    <t>CC0008005</t>
  </si>
  <si>
    <t>Community Transformation Grant</t>
  </si>
  <si>
    <t>CC0008006</t>
  </si>
  <si>
    <t>Pre-K Quality Grants</t>
  </si>
  <si>
    <t>CC0008007</t>
  </si>
  <si>
    <t>Non-Traditional Hours Supports</t>
  </si>
  <si>
    <t>CC0008008</t>
  </si>
  <si>
    <t>Strengthening the ECE Career</t>
  </si>
  <si>
    <t>CC0008009</t>
  </si>
  <si>
    <t>Pre-K Payment System</t>
  </si>
  <si>
    <t>CC0008010</t>
  </si>
  <si>
    <t>Early Care&amp;Ed Wk Bonus (POWER)</t>
  </si>
  <si>
    <t>CC0008011</t>
  </si>
  <si>
    <t>ARPA Admin - Discretionary</t>
  </si>
  <si>
    <t>CC0008012</t>
  </si>
  <si>
    <t>CARES</t>
  </si>
  <si>
    <t>CC0008013</t>
  </si>
  <si>
    <t>CRRSA Administration</t>
  </si>
  <si>
    <t>CC0008014</t>
  </si>
  <si>
    <t>CCS Admin &amp; Applicant Services</t>
  </si>
  <si>
    <t>CC0008015</t>
  </si>
  <si>
    <t>CCS Admin &amp; Enforcement</t>
  </si>
  <si>
    <t>CC0008016</t>
  </si>
  <si>
    <t>CCS Regional Operations</t>
  </si>
  <si>
    <t>CC0008017</t>
  </si>
  <si>
    <t>CAPS Scholarship Admin</t>
  </si>
  <si>
    <t>CC0008018</t>
  </si>
  <si>
    <t>CAPS Payments</t>
  </si>
  <si>
    <t>CC0008019</t>
  </si>
  <si>
    <t>CAPS Family Support</t>
  </si>
  <si>
    <t>CC0008020</t>
  </si>
  <si>
    <t>CAPS Program Administration</t>
  </si>
  <si>
    <t>CC0008021</t>
  </si>
  <si>
    <t>CAPS Provider Relations</t>
  </si>
  <si>
    <t>CC0008022</t>
  </si>
  <si>
    <t>Workforce Supports and Learnin</t>
  </si>
  <si>
    <t>CC0008023</t>
  </si>
  <si>
    <t>DECAL Foundation - Child Care Services</t>
  </si>
  <si>
    <t>CC0008024</t>
  </si>
  <si>
    <t>DECAL Foundation - Quality Initiatives</t>
  </si>
  <si>
    <t>CC0008025</t>
  </si>
  <si>
    <t>Administration - Quality Initiatives</t>
  </si>
  <si>
    <t>CC0008026</t>
  </si>
  <si>
    <t>Adm Research</t>
  </si>
  <si>
    <t>CC0008027</t>
  </si>
  <si>
    <t>Community Partnership &amp; 2 Gen</t>
  </si>
  <si>
    <t>CC0008028</t>
  </si>
  <si>
    <t>CCDF Planning &amp; Eval Grant</t>
  </si>
  <si>
    <t>CC0008029</t>
  </si>
  <si>
    <t>CCS KOALA Management</t>
  </si>
  <si>
    <t>CC0008030</t>
  </si>
  <si>
    <t>CCS Quality &amp; Process Improv</t>
  </si>
  <si>
    <t>CC0008031</t>
  </si>
  <si>
    <t>CAPS Direct Subsidy Services</t>
  </si>
  <si>
    <t>CC0008032</t>
  </si>
  <si>
    <t>CAPS Tier Bonus Payments</t>
  </si>
  <si>
    <t>CC0008033</t>
  </si>
  <si>
    <t>CAPS Development &amp; Partnership</t>
  </si>
  <si>
    <t>CC0008034</t>
  </si>
  <si>
    <t>PLU Scholars Inf/Tod</t>
  </si>
  <si>
    <t>CC0008035</t>
  </si>
  <si>
    <t>Georgia Infant &amp; Toddler Progr</t>
  </si>
  <si>
    <t>CC0008036</t>
  </si>
  <si>
    <t>Inclusion &amp; Behavioral Support</t>
  </si>
  <si>
    <t>CC0008037</t>
  </si>
  <si>
    <t>Instructional Support</t>
  </si>
  <si>
    <t>CC0008038</t>
  </si>
  <si>
    <t>STP - Rising Kindergarten</t>
  </si>
  <si>
    <t>CC0008039</t>
  </si>
  <si>
    <t>Criminal Record Checks</t>
  </si>
  <si>
    <t>CC0008040</t>
  </si>
  <si>
    <t>Admin Legal</t>
  </si>
  <si>
    <t>CC0008041</t>
  </si>
  <si>
    <t>Adm Commissioner</t>
  </si>
  <si>
    <t>CC0008042</t>
  </si>
  <si>
    <t>Adm Communication</t>
  </si>
  <si>
    <t>CC0008043</t>
  </si>
  <si>
    <t>CC0008044</t>
  </si>
  <si>
    <t>CC0008045</t>
  </si>
  <si>
    <t>Admin IT Security</t>
  </si>
  <si>
    <t>CC0008046</t>
  </si>
  <si>
    <t>Admin IT Applications</t>
  </si>
  <si>
    <t>CC0008047</t>
  </si>
  <si>
    <t>Admin IT Infrastructure</t>
  </si>
  <si>
    <t>CC0008048</t>
  </si>
  <si>
    <t>Admin IT Help Desk</t>
  </si>
  <si>
    <t>CC0008049</t>
  </si>
  <si>
    <t>CCS - Field Operations</t>
  </si>
  <si>
    <t>CC0008050</t>
  </si>
  <si>
    <t>DECAL Board</t>
  </si>
  <si>
    <t>CC0008051</t>
  </si>
  <si>
    <t>Adm Misc Agency Cost</t>
  </si>
  <si>
    <t>CC0008052</t>
  </si>
  <si>
    <t>School-Age Help&amp;Relief (SHARE)</t>
  </si>
  <si>
    <t>CC0008061</t>
  </si>
  <si>
    <t>CAPS Eligibility</t>
  </si>
  <si>
    <t>CC0008062</t>
  </si>
  <si>
    <t>PreK Development</t>
  </si>
  <si>
    <t>CC0008063</t>
  </si>
  <si>
    <t>REVENUE COLLECTIONS</t>
  </si>
  <si>
    <t>CC0008064</t>
  </si>
  <si>
    <t>FINANCE DIVISION</t>
  </si>
  <si>
    <t>CC0008065</t>
  </si>
  <si>
    <t>LICENSE ISS BUDGET REDUCTION</t>
  </si>
  <si>
    <t>CC0008066</t>
  </si>
  <si>
    <t>DRIVER TRAINING 3RD PARTY TEST</t>
  </si>
  <si>
    <t>CC0008067</t>
  </si>
  <si>
    <t>LICENSING &amp; RECORDS ADMINISTR</t>
  </si>
  <si>
    <t>CC0008068</t>
  </si>
  <si>
    <t>DRIVERS LICENSE FRAUD</t>
  </si>
  <si>
    <t>CC0008069</t>
  </si>
  <si>
    <t>ENT SYS-DRIVER RECORD MONITOR</t>
  </si>
  <si>
    <t>CC0008070</t>
  </si>
  <si>
    <t>Customer Service Centers Admin</t>
  </si>
  <si>
    <t>CC0008071</t>
  </si>
  <si>
    <t>CUSTOMER &amp; FIELD OPER SUPPORT</t>
  </si>
  <si>
    <t>CC0008072</t>
  </si>
  <si>
    <t>CC0008073</t>
  </si>
  <si>
    <t>RECORDS MANAGEMENTS</t>
  </si>
  <si>
    <t>CC0008074</t>
  </si>
  <si>
    <t>CSC #97 - CDL Travel Team</t>
  </si>
  <si>
    <t>CC0008075</t>
  </si>
  <si>
    <t>CDL COMPLIANCE</t>
  </si>
  <si>
    <t>CC0008076</t>
  </si>
  <si>
    <t>MOTORCYCLE SAFETY</t>
  </si>
  <si>
    <t>CC0008077</t>
  </si>
  <si>
    <t>GCEPS</t>
  </si>
  <si>
    <t>CC0008078</t>
  </si>
  <si>
    <t>FACILITY/REAL ESTATE MANAGER</t>
  </si>
  <si>
    <t>CC0008079</t>
  </si>
  <si>
    <t>LEGISLATIVE LIASON</t>
  </si>
  <si>
    <t>CC0008080</t>
  </si>
  <si>
    <t>CC0008081</t>
  </si>
  <si>
    <t>CC0008082</t>
  </si>
  <si>
    <t>CHIEF INFORMATION OFFICER</t>
  </si>
  <si>
    <t>CC0008083</t>
  </si>
  <si>
    <t>SELF SERVICE LICENSING</t>
  </si>
  <si>
    <t>CC0008084</t>
  </si>
  <si>
    <t>CSC #56 - Marietta</t>
  </si>
  <si>
    <t>CC0008085</t>
  </si>
  <si>
    <t>LICENSE ISSUANCE-SPEC PROJECTS</t>
  </si>
  <si>
    <t>CC0008086</t>
  </si>
  <si>
    <t>CC0008087</t>
  </si>
  <si>
    <t>FLEET &amp; FACILITIES</t>
  </si>
  <si>
    <t>CC0008088</t>
  </si>
  <si>
    <t>CSC #55 - Columbus</t>
  </si>
  <si>
    <t>CC0008089</t>
  </si>
  <si>
    <t>CSC #99 - MOBILE ISSUANCE</t>
  </si>
  <si>
    <t>CC0008090</t>
  </si>
  <si>
    <t>ENT SYS WEB-DRIVER RECORD MONI</t>
  </si>
  <si>
    <t>CC0008091</t>
  </si>
  <si>
    <t>IT SPECIAL PROJECT-APPLICATION</t>
  </si>
  <si>
    <t>CC0008092</t>
  </si>
  <si>
    <t>CSC #1 - Griffin</t>
  </si>
  <si>
    <t>CC0008093</t>
  </si>
  <si>
    <t>CSC #2 - LaGrange</t>
  </si>
  <si>
    <t>CC0008094</t>
  </si>
  <si>
    <t>CSC #3 - Cartersville</t>
  </si>
  <si>
    <t>CC0008095</t>
  </si>
  <si>
    <t>CSC #4 - Carrollton</t>
  </si>
  <si>
    <t>CC0008096</t>
  </si>
  <si>
    <t>CSC #5 - Dalton</t>
  </si>
  <si>
    <t>CC0008097</t>
  </si>
  <si>
    <t>CSC #6 - Gainesville</t>
  </si>
  <si>
    <t>CC0008098</t>
  </si>
  <si>
    <t>CSC #7 - Toccoa</t>
  </si>
  <si>
    <t>CC0008099</t>
  </si>
  <si>
    <t>CSC #8 - Covington</t>
  </si>
  <si>
    <t>CC0008100</t>
  </si>
  <si>
    <t>CSC #9 - Alpharetta</t>
  </si>
  <si>
    <t>CC0008101</t>
  </si>
  <si>
    <t>CSC #10 - Americus</t>
  </si>
  <si>
    <t>CC0008102</t>
  </si>
  <si>
    <t>CSC #11 - Hinesville</t>
  </si>
  <si>
    <t>CC0008103</t>
  </si>
  <si>
    <t>CSC #12 - Thomasville</t>
  </si>
  <si>
    <t>CC0008104</t>
  </si>
  <si>
    <t>CSC #13 - Tifton</t>
  </si>
  <si>
    <t>CC0008105</t>
  </si>
  <si>
    <t>CSC #14 - BAINBRIDGE</t>
  </si>
  <si>
    <t>CC0008106</t>
  </si>
  <si>
    <t>CSC #15 - Perry</t>
  </si>
  <si>
    <t>CC0008107</t>
  </si>
  <si>
    <t>CSC #18 - Reidsville</t>
  </si>
  <si>
    <t>CC0008108</t>
  </si>
  <si>
    <t>CSC #20 - Dublin</t>
  </si>
  <si>
    <t>CC0008109</t>
  </si>
  <si>
    <t>CSC #22 - Waycross</t>
  </si>
  <si>
    <t>CC0008110</t>
  </si>
  <si>
    <t>CSC #23 - Brunswick</t>
  </si>
  <si>
    <t>CC0008111</t>
  </si>
  <si>
    <t>CSC #24 - Newnan</t>
  </si>
  <si>
    <t>CC0008112</t>
  </si>
  <si>
    <t>CSC #25 - Thomson</t>
  </si>
  <si>
    <t>CC0008113</t>
  </si>
  <si>
    <t>CSC #26 - Thomaston</t>
  </si>
  <si>
    <t>CC0008114</t>
  </si>
  <si>
    <t>CSC #27 - Blue Ridge</t>
  </si>
  <si>
    <t>CC0008115</t>
  </si>
  <si>
    <t>CSC #28 - Canton</t>
  </si>
  <si>
    <t>CC0008116</t>
  </si>
  <si>
    <t>CSC #29 - Cedartown</t>
  </si>
  <si>
    <t>CC0008117</t>
  </si>
  <si>
    <t>CSC #30 - Cordele</t>
  </si>
  <si>
    <t>CC0008118</t>
  </si>
  <si>
    <t>CSC #31 - Valdosta</t>
  </si>
  <si>
    <t>CC0008119</t>
  </si>
  <si>
    <t>CSC #32 - Athens</t>
  </si>
  <si>
    <t>CC0008120</t>
  </si>
  <si>
    <t>CSC #33 - Milledgeville</t>
  </si>
  <si>
    <t>CC0008121</t>
  </si>
  <si>
    <t>CSC #35 - Greensboro</t>
  </si>
  <si>
    <t>CC0008122</t>
  </si>
  <si>
    <t>CSC #36 - Douglas</t>
  </si>
  <si>
    <t>CC0008123</t>
  </si>
  <si>
    <t>CSC #37 - Cumming</t>
  </si>
  <si>
    <t>CC0008124</t>
  </si>
  <si>
    <t>CSC #38 - Rome</t>
  </si>
  <si>
    <t>CC0008125</t>
  </si>
  <si>
    <t>CSC #40 - Albany</t>
  </si>
  <si>
    <t>CC0008126</t>
  </si>
  <si>
    <t>CSC #41 - Rock Springs</t>
  </si>
  <si>
    <t>CC0008127</t>
  </si>
  <si>
    <t>CSC #42 - Savannah</t>
  </si>
  <si>
    <t>CC0008128</t>
  </si>
  <si>
    <t>CSC #43 - Calhoun</t>
  </si>
  <si>
    <t>CC0008129</t>
  </si>
  <si>
    <t>CSC #45 - Statesboro</t>
  </si>
  <si>
    <t>CC0008130</t>
  </si>
  <si>
    <t>CSC #46 - Conyers</t>
  </si>
  <si>
    <t>CC0008131</t>
  </si>
  <si>
    <t>CSC #49 - DALLAS</t>
  </si>
  <si>
    <t>CC0008132</t>
  </si>
  <si>
    <t>CSC #50 - Atlanta</t>
  </si>
  <si>
    <t>CC0008133</t>
  </si>
  <si>
    <t>CSC #51 - Augusta</t>
  </si>
  <si>
    <t>CC0008134</t>
  </si>
  <si>
    <t>CSC #52 - Decatur</t>
  </si>
  <si>
    <t>CC0008135</t>
  </si>
  <si>
    <t>CSC #53 - Macon</t>
  </si>
  <si>
    <t>CC0008136</t>
  </si>
  <si>
    <t>CSC #54 - Lawrenceville</t>
  </si>
  <si>
    <t>CC0008137</t>
  </si>
  <si>
    <t>CSC #59 - Forest Park</t>
  </si>
  <si>
    <t>CC0008138</t>
  </si>
  <si>
    <t>CSC #61 - Warner Robins</t>
  </si>
  <si>
    <t>CC0008139</t>
  </si>
  <si>
    <t>CSC #62 - Rincon</t>
  </si>
  <si>
    <t>CC0008140</t>
  </si>
  <si>
    <t>CSC #63 - Evans</t>
  </si>
  <si>
    <t>CC0008141</t>
  </si>
  <si>
    <t>CSC #64 - Norcross</t>
  </si>
  <si>
    <t>CC0008142</t>
  </si>
  <si>
    <t>CSC #65 - Between</t>
  </si>
  <si>
    <t>CC0008143</t>
  </si>
  <si>
    <t>CSC #67 - Lithonia</t>
  </si>
  <si>
    <t>CC0008144</t>
  </si>
  <si>
    <t>CSC #70 - Douglasville</t>
  </si>
  <si>
    <t>CC0008145</t>
  </si>
  <si>
    <t>CSC #72 - Forsyth</t>
  </si>
  <si>
    <t>CC0008146</t>
  </si>
  <si>
    <t>CSC #86 - Kennesaw</t>
  </si>
  <si>
    <t>CC0008147</t>
  </si>
  <si>
    <t>CSC #87 - Fayetteville</t>
  </si>
  <si>
    <t>CC0008148</t>
  </si>
  <si>
    <t>CSC #88 - Jackson</t>
  </si>
  <si>
    <t>CC0008149</t>
  </si>
  <si>
    <t>CSC #90 - Kingsland</t>
  </si>
  <si>
    <t>CC0008150</t>
  </si>
  <si>
    <t>CSC #92 - Elberton</t>
  </si>
  <si>
    <t>CC0008151</t>
  </si>
  <si>
    <t>CSC #94 - Locust Grove</t>
  </si>
  <si>
    <t>CC0008152</t>
  </si>
  <si>
    <t>CONTACT CENTER</t>
  </si>
  <si>
    <t>CC0008153</t>
  </si>
  <si>
    <t>MEDICAL REVOCATION UNIT</t>
  </si>
  <si>
    <t>CC0008154</t>
  </si>
  <si>
    <t>BOARD OF DDS</t>
  </si>
  <si>
    <t>CC0008155</t>
  </si>
  <si>
    <t>LICENSE ISSUANCE ADMIN</t>
  </si>
  <si>
    <t>CC0008156</t>
  </si>
  <si>
    <t>CSC #16 - Helena</t>
  </si>
  <si>
    <t>CC0008157</t>
  </si>
  <si>
    <t>GENERAL SUPPORT</t>
  </si>
  <si>
    <t>CC0008158</t>
  </si>
  <si>
    <t>CSC #19 - Swainsboro</t>
  </si>
  <si>
    <t>CC0008159</t>
  </si>
  <si>
    <t>CSC #95 - Blairsville</t>
  </si>
  <si>
    <t>CC0008160</t>
  </si>
  <si>
    <t>CSC #34 - Sandersville</t>
  </si>
  <si>
    <t>CC0008161</t>
  </si>
  <si>
    <t>CSC #48 - Trenton</t>
  </si>
  <si>
    <t>CC0008162</t>
  </si>
  <si>
    <t>CSC #93 - Cuthbert</t>
  </si>
  <si>
    <t>CC0008163</t>
  </si>
  <si>
    <t>CSC #73 - Bogart</t>
  </si>
  <si>
    <t>CC0008164</t>
  </si>
  <si>
    <t>CSC # 17 - FORT BENNING</t>
  </si>
  <si>
    <t>CC0008165</t>
  </si>
  <si>
    <t>CSC #71 - Hazlehurst</t>
  </si>
  <si>
    <t>CC0008166</t>
  </si>
  <si>
    <t>CSC #57 - Special Issuance</t>
  </si>
  <si>
    <t>CC0008167</t>
  </si>
  <si>
    <t>CC0008168</t>
  </si>
  <si>
    <t>Special Project - Elections</t>
  </si>
  <si>
    <t>CC0008169</t>
  </si>
  <si>
    <t>Real Estate Administration</t>
  </si>
  <si>
    <t>CC0008170</t>
  </si>
  <si>
    <t>APPRAISERS BOARD</t>
  </si>
  <si>
    <t>CC0008171</t>
  </si>
  <si>
    <t>State Election Board</t>
  </si>
  <si>
    <t>CC0008172</t>
  </si>
  <si>
    <t>CC0008173</t>
  </si>
  <si>
    <t>Professional Engineers and Lan</t>
  </si>
  <si>
    <t>CC0008174</t>
  </si>
  <si>
    <t>FRONT OFFICE</t>
  </si>
  <si>
    <t>CC0008175</t>
  </si>
  <si>
    <t>Corporations-Certifications</t>
  </si>
  <si>
    <t>CC0008176</t>
  </si>
  <si>
    <t>State Elections Administration</t>
  </si>
  <si>
    <t>CC0008177</t>
  </si>
  <si>
    <t>National Voter Registration</t>
  </si>
  <si>
    <t>CC0008178</t>
  </si>
  <si>
    <t>SUEV-Voter Ed/Tech Support</t>
  </si>
  <si>
    <t>CC0008179</t>
  </si>
  <si>
    <t>CENTER FOR ELECTION SECURITY</t>
  </si>
  <si>
    <t>CC0008180</t>
  </si>
  <si>
    <t>Securities-Securities</t>
  </si>
  <si>
    <t>CC0008181</t>
  </si>
  <si>
    <t>GA ACCESS TO MEDICAL CANNABIS</t>
  </si>
  <si>
    <t>CC0008182</t>
  </si>
  <si>
    <t>CC0008183</t>
  </si>
  <si>
    <t>Division Director's Office</t>
  </si>
  <si>
    <t>CC0008184</t>
  </si>
  <si>
    <t>Health Care 3</t>
  </si>
  <si>
    <t>CC0008185</t>
  </si>
  <si>
    <t>HEALTH CARE 2</t>
  </si>
  <si>
    <t>CC0008186</t>
  </si>
  <si>
    <t>SCIENCES &amp; PROFESSIONS BD SUPP</t>
  </si>
  <si>
    <t>CC0008187</t>
  </si>
  <si>
    <t>TRADES 2</t>
  </si>
  <si>
    <t>CC0008188</t>
  </si>
  <si>
    <t>TRADES 3</t>
  </si>
  <si>
    <t>CC0008189</t>
  </si>
  <si>
    <t>HEALTH CARE 1</t>
  </si>
  <si>
    <t>CC0008190</t>
  </si>
  <si>
    <t>TRADES 1</t>
  </si>
  <si>
    <t>CC0008191</t>
  </si>
  <si>
    <t>Administrative Support Unit</t>
  </si>
  <si>
    <t>CC0008192</t>
  </si>
  <si>
    <t>CC0008193</t>
  </si>
  <si>
    <t>Trust Organization</t>
  </si>
  <si>
    <t>CC0008194</t>
  </si>
  <si>
    <t>CC0008195</t>
  </si>
  <si>
    <t>CC0008196</t>
  </si>
  <si>
    <t>Information Technology Unit</t>
  </si>
  <si>
    <t>CC0008197</t>
  </si>
  <si>
    <t>PRESS OFFICE</t>
  </si>
  <si>
    <t>CC0008198</t>
  </si>
  <si>
    <t>ACCOUNTING SECTION</t>
  </si>
  <si>
    <t>CC0008199</t>
  </si>
  <si>
    <t>PERSONNEL SECTION</t>
  </si>
  <si>
    <t>CC0008200</t>
  </si>
  <si>
    <t>PROCUREMENT SECTION</t>
  </si>
  <si>
    <t>CC0008201</t>
  </si>
  <si>
    <t>INTAKE UNIT</t>
  </si>
  <si>
    <t>CC0008202</t>
  </si>
  <si>
    <t>TELEPHONE ANSWERING UNIT</t>
  </si>
  <si>
    <t>CC0008203</t>
  </si>
  <si>
    <t>Legal Unit</t>
  </si>
  <si>
    <t>CC0008204</t>
  </si>
  <si>
    <t>Budget &amp; Capital Projects</t>
  </si>
  <si>
    <t>CC0008205</t>
  </si>
  <si>
    <t>2020 HAVA CARES Act Grant.</t>
  </si>
  <si>
    <t>CC0008206</t>
  </si>
  <si>
    <t>HOLOCAUST COMMISSION</t>
  </si>
  <si>
    <t>CC0008207</t>
  </si>
  <si>
    <t>44011100 Commissioner's Office</t>
  </si>
  <si>
    <t>CC0008208</t>
  </si>
  <si>
    <t>44011200 Safety and Security</t>
  </si>
  <si>
    <t>CC0008209</t>
  </si>
  <si>
    <t>44011300 Legal</t>
  </si>
  <si>
    <t>CC0008210</t>
  </si>
  <si>
    <t>44012100 Communications</t>
  </si>
  <si>
    <t>CC0008211</t>
  </si>
  <si>
    <t>44012101 Document Printing Svcs</t>
  </si>
  <si>
    <t>CC0008212</t>
  </si>
  <si>
    <t>44013500 Human Resources</t>
  </si>
  <si>
    <t>CC0008213</t>
  </si>
  <si>
    <t>44017100 Training &amp; Staff Development</t>
  </si>
  <si>
    <t>CC0008214</t>
  </si>
  <si>
    <t>44021000 Facilities &amp; Support Svcs</t>
  </si>
  <si>
    <t>CC0008215</t>
  </si>
  <si>
    <t>44021301 Maj Maint &amp; Repair - Statewide</t>
  </si>
  <si>
    <t>CC0008216</t>
  </si>
  <si>
    <t>44021302 Maj Maint &amp; Repair - Central Office</t>
  </si>
  <si>
    <t>CC0008217</t>
  </si>
  <si>
    <t>44021303 Facilities - Vacant/Not In Use</t>
  </si>
  <si>
    <t>CC0008218</t>
  </si>
  <si>
    <t>44021406 Warehousing</t>
  </si>
  <si>
    <t>CC0008219</t>
  </si>
  <si>
    <t>44026 Financial Services</t>
  </si>
  <si>
    <t>CC0008220</t>
  </si>
  <si>
    <t>44027 Information Technology</t>
  </si>
  <si>
    <t>CC0008221</t>
  </si>
  <si>
    <t>44032100 UI Director's Office</t>
  </si>
  <si>
    <t>CC0008222</t>
  </si>
  <si>
    <t>44032101 UI Training &amp; Monitoring</t>
  </si>
  <si>
    <t>CC0008223</t>
  </si>
  <si>
    <t>44032200 UI Policy &amp; Procedures</t>
  </si>
  <si>
    <t>CC0008224</t>
  </si>
  <si>
    <t>44032300 Board of Review</t>
  </si>
  <si>
    <t>CC0008225</t>
  </si>
  <si>
    <t>44033000 UI Legal</t>
  </si>
  <si>
    <t>CC0008226</t>
  </si>
  <si>
    <t>44035000 UI Appeals</t>
  </si>
  <si>
    <t>CC0008227</t>
  </si>
  <si>
    <t>44036100 UI Claims Administration</t>
  </si>
  <si>
    <t>CC0008228</t>
  </si>
  <si>
    <t>44036200 Central Non-Mon Claims</t>
  </si>
  <si>
    <t>CC0008229</t>
  </si>
  <si>
    <t>44036300 Benefits Payment Control</t>
  </si>
  <si>
    <t>CC0008230</t>
  </si>
  <si>
    <t>44038001 Chief of Tax</t>
  </si>
  <si>
    <t>CC0008231</t>
  </si>
  <si>
    <t>44038010 District 1 Tax</t>
  </si>
  <si>
    <t>CC0008232</t>
  </si>
  <si>
    <t>44038020 District 2 Tax</t>
  </si>
  <si>
    <t>CC0008233</t>
  </si>
  <si>
    <t>44038031 District 3 Tax - Metro North</t>
  </si>
  <si>
    <t>CC0008234</t>
  </si>
  <si>
    <t>44038032 District 3 Tax - Metro South</t>
  </si>
  <si>
    <t>CC0008235</t>
  </si>
  <si>
    <t>44038033 District 3 Tax - Cobb</t>
  </si>
  <si>
    <t>CC0008236</t>
  </si>
  <si>
    <t>44038040 District 4 Tax</t>
  </si>
  <si>
    <t>CC0008237</t>
  </si>
  <si>
    <t>44038050 District 5 Tax</t>
  </si>
  <si>
    <t>CC0008238</t>
  </si>
  <si>
    <t>44038060 District 6 Tax</t>
  </si>
  <si>
    <t>CC0008239</t>
  </si>
  <si>
    <t>44038200 Adjudication</t>
  </si>
  <si>
    <t>CC0008240</t>
  </si>
  <si>
    <t>44038300 Employer Accounts</t>
  </si>
  <si>
    <t>CC0008242</t>
  </si>
  <si>
    <t>44049100 Workforce Info &amp; Analysis</t>
  </si>
  <si>
    <t>CC0008243</t>
  </si>
  <si>
    <t>44050100 Regional Operations</t>
  </si>
  <si>
    <t>CC0008244</t>
  </si>
  <si>
    <t>44051201 Albany CC</t>
  </si>
  <si>
    <t>CC0008245</t>
  </si>
  <si>
    <t>44051250 Americus CC</t>
  </si>
  <si>
    <t>CC0008246</t>
  </si>
  <si>
    <t>44051450 Columbus CC</t>
  </si>
  <si>
    <t>CC0008247</t>
  </si>
  <si>
    <t>44051550 Moultrie CC</t>
  </si>
  <si>
    <t>CC0008248</t>
  </si>
  <si>
    <t>44051600 Thomasville CC</t>
  </si>
  <si>
    <t>CC0008249</t>
  </si>
  <si>
    <t>44052300 Blue Ridge CC</t>
  </si>
  <si>
    <t>CC0008250</t>
  </si>
  <si>
    <t>44052350 Cartersville CC</t>
  </si>
  <si>
    <t>CC0008251</t>
  </si>
  <si>
    <t>44052450 Dalton CC</t>
  </si>
  <si>
    <t>CC0008252</t>
  </si>
  <si>
    <t>44052500 Gainesville CC</t>
  </si>
  <si>
    <t>CC0008253</t>
  </si>
  <si>
    <t>44052700 Rome CC</t>
  </si>
  <si>
    <t>CC0008254</t>
  </si>
  <si>
    <t>44052750 Toccoa CC</t>
  </si>
  <si>
    <t>CC0008255</t>
  </si>
  <si>
    <t>44053200 Clayton County CC</t>
  </si>
  <si>
    <t>CC0008256</t>
  </si>
  <si>
    <t>44053250 Cobb/Cherokee CC</t>
  </si>
  <si>
    <t>CC0008257</t>
  </si>
  <si>
    <t>44053400 Gwinnett CC</t>
  </si>
  <si>
    <t>CC0008258</t>
  </si>
  <si>
    <t>44053450 Dekalb CC</t>
  </si>
  <si>
    <t>CC0008259</t>
  </si>
  <si>
    <t>44053500 Atlanta CC</t>
  </si>
  <si>
    <t>CC0008260</t>
  </si>
  <si>
    <t>44054302 Athens CC</t>
  </si>
  <si>
    <t>CC0008261</t>
  </si>
  <si>
    <t>44054303 Augusta CC</t>
  </si>
  <si>
    <t>CC0008262</t>
  </si>
  <si>
    <t>44054304 Covington CC</t>
  </si>
  <si>
    <t>CC0008263</t>
  </si>
  <si>
    <t>44054402 Dublin CC</t>
  </si>
  <si>
    <t>CC0008264</t>
  </si>
  <si>
    <t>44054405 Vidalia CC</t>
  </si>
  <si>
    <t>CC0008265</t>
  </si>
  <si>
    <t>44055302 Tifton CC</t>
  </si>
  <si>
    <t>CC0008266</t>
  </si>
  <si>
    <t>44055303 Valdosta CC</t>
  </si>
  <si>
    <t>CC0008267</t>
  </si>
  <si>
    <t>44055304 Waycross CC</t>
  </si>
  <si>
    <t>CC0008268</t>
  </si>
  <si>
    <t>44055305 Douglas CC</t>
  </si>
  <si>
    <t>CC0008269</t>
  </si>
  <si>
    <t>44055402 Brunswick CC</t>
  </si>
  <si>
    <t>CC0008270</t>
  </si>
  <si>
    <t>44055405 Savannah CC</t>
  </si>
  <si>
    <t>CC0008271</t>
  </si>
  <si>
    <t>44055406 Statesboro CC</t>
  </si>
  <si>
    <t>CC0008272</t>
  </si>
  <si>
    <t>44056200 Carrollton CC</t>
  </si>
  <si>
    <t>CC0008274</t>
  </si>
  <si>
    <t>44056250 Griffin CC</t>
  </si>
  <si>
    <t>CC0008275</t>
  </si>
  <si>
    <t>44056300 Houston County CC</t>
  </si>
  <si>
    <t>CC0008276</t>
  </si>
  <si>
    <t>44056401 LaGrange CC</t>
  </si>
  <si>
    <t>CC0008277</t>
  </si>
  <si>
    <t>44056450 Macon CC</t>
  </si>
  <si>
    <t>CC0008278</t>
  </si>
  <si>
    <t>44056500 Milledgeville CC</t>
  </si>
  <si>
    <t>CC0008279</t>
  </si>
  <si>
    <t>44059100 RESEA</t>
  </si>
  <si>
    <t>CC0008280</t>
  </si>
  <si>
    <t>44059400 Program Operations</t>
  </si>
  <si>
    <t>CC0008281</t>
  </si>
  <si>
    <t>44059800 Trade Adjustment Asst Benefits</t>
  </si>
  <si>
    <t>CC0008282</t>
  </si>
  <si>
    <t>44070100 Pathways Home</t>
  </si>
  <si>
    <t>CC0008283</t>
  </si>
  <si>
    <t>44099980 AS&amp;T</t>
  </si>
  <si>
    <t>CC0008284</t>
  </si>
  <si>
    <t>44023100 ERP Conversion-ADMIN</t>
  </si>
  <si>
    <t>CC0008285</t>
  </si>
  <si>
    <t>ERP Conversion-UI</t>
  </si>
  <si>
    <t>CC0008286</t>
  </si>
  <si>
    <t>Payroll Clearing  - 0</t>
  </si>
  <si>
    <t>CC0008421</t>
  </si>
  <si>
    <t>Community</t>
  </si>
  <si>
    <t>CC0008422</t>
  </si>
  <si>
    <t>Bryan Co.</t>
  </si>
  <si>
    <t>CC0008423</t>
  </si>
  <si>
    <t>Camden Co.</t>
  </si>
  <si>
    <t>CC0008424</t>
  </si>
  <si>
    <t>Chatham Co</t>
  </si>
  <si>
    <t>CC0008425</t>
  </si>
  <si>
    <t>CC0008426</t>
  </si>
  <si>
    <t>Glynn Co.</t>
  </si>
  <si>
    <t>CC0008427</t>
  </si>
  <si>
    <t>Liberty Co</t>
  </si>
  <si>
    <t>CC0008428</t>
  </si>
  <si>
    <t>Long Co.</t>
  </si>
  <si>
    <t>CC0008429</t>
  </si>
  <si>
    <t>Mcintosh C</t>
  </si>
  <si>
    <t>CC0008430</t>
  </si>
  <si>
    <t>CC0008431</t>
  </si>
  <si>
    <t>Ware Co.</t>
  </si>
  <si>
    <t>CC0008432</t>
  </si>
  <si>
    <t>Atkinson C</t>
  </si>
  <si>
    <t>CC0008433</t>
  </si>
  <si>
    <t>Charlton C</t>
  </si>
  <si>
    <t>CC0008434</t>
  </si>
  <si>
    <t>Bacon Co.</t>
  </si>
  <si>
    <t>CC0008435</t>
  </si>
  <si>
    <t>Clinch Co.</t>
  </si>
  <si>
    <t>CC0008436</t>
  </si>
  <si>
    <t>Coffee Co.</t>
  </si>
  <si>
    <t>CC0008437</t>
  </si>
  <si>
    <t>CC0008438</t>
  </si>
  <si>
    <t>Administra</t>
  </si>
  <si>
    <t>CC0008439</t>
  </si>
  <si>
    <t>Outpatient</t>
  </si>
  <si>
    <t>CC0008440</t>
  </si>
  <si>
    <t>Crisis Int</t>
  </si>
  <si>
    <t>CC0008441</t>
  </si>
  <si>
    <t>Case Manag</t>
  </si>
  <si>
    <t>CC0008442</t>
  </si>
  <si>
    <t>Supportive</t>
  </si>
  <si>
    <t>CC0008443</t>
  </si>
  <si>
    <t>Pineland C</t>
  </si>
  <si>
    <t>CC0008444</t>
  </si>
  <si>
    <t>Child &amp; Ad</t>
  </si>
  <si>
    <t>CC0008445</t>
  </si>
  <si>
    <t>In-Home Su</t>
  </si>
  <si>
    <t>CC0008446</t>
  </si>
  <si>
    <t>Therapeuti</t>
  </si>
  <si>
    <t>CC0008447</t>
  </si>
  <si>
    <t>Family Con</t>
  </si>
  <si>
    <t>CC0008448</t>
  </si>
  <si>
    <t>Mr Communi</t>
  </si>
  <si>
    <t>CC0008449</t>
  </si>
  <si>
    <t>Developmen</t>
  </si>
  <si>
    <t>CC0008450</t>
  </si>
  <si>
    <t>Staffed Fa</t>
  </si>
  <si>
    <t>CC0008451</t>
  </si>
  <si>
    <t>Family Sup</t>
  </si>
  <si>
    <t>CC0008452</t>
  </si>
  <si>
    <t>Day Habili</t>
  </si>
  <si>
    <t>CC0008453</t>
  </si>
  <si>
    <t>Mr Employm</t>
  </si>
  <si>
    <t>CC0008454</t>
  </si>
  <si>
    <t>Sheltered</t>
  </si>
  <si>
    <t>CC0008455</t>
  </si>
  <si>
    <t>Supported</t>
  </si>
  <si>
    <t>CC0008456</t>
  </si>
  <si>
    <t>Alcoholism</t>
  </si>
  <si>
    <t>CC0008457</t>
  </si>
  <si>
    <t>Drug Resid</t>
  </si>
  <si>
    <t>CC0008458</t>
  </si>
  <si>
    <t>Alcohol Su</t>
  </si>
  <si>
    <t>CC0008459</t>
  </si>
  <si>
    <t>Drug Sub-A</t>
  </si>
  <si>
    <t>CC0008460</t>
  </si>
  <si>
    <t>Outreach F</t>
  </si>
  <si>
    <t>CC0008461</t>
  </si>
  <si>
    <t>Tanf</t>
  </si>
  <si>
    <t>CC0008462</t>
  </si>
  <si>
    <t>C&amp;A SA Svc</t>
  </si>
  <si>
    <t>CC0008463</t>
  </si>
  <si>
    <t>C&amp;A Alcoho</t>
  </si>
  <si>
    <t>CC0008464</t>
  </si>
  <si>
    <t>C &amp; A Drug</t>
  </si>
  <si>
    <t>CC0008465</t>
  </si>
  <si>
    <t>Mentoring</t>
  </si>
  <si>
    <t>CC0008466</t>
  </si>
  <si>
    <t>Resource C</t>
  </si>
  <si>
    <t>CC0008467</t>
  </si>
  <si>
    <t>Other Prev</t>
  </si>
  <si>
    <t>CC0008468</t>
  </si>
  <si>
    <t>Substance</t>
  </si>
  <si>
    <t>CC0008469</t>
  </si>
  <si>
    <t>Drug Free</t>
  </si>
  <si>
    <t>CC0008470</t>
  </si>
  <si>
    <t>Under Drin</t>
  </si>
  <si>
    <t>CC0008471</t>
  </si>
  <si>
    <t>SA-Prev Sv</t>
  </si>
  <si>
    <t>CC0008472</t>
  </si>
  <si>
    <t>Res. Servi</t>
  </si>
  <si>
    <t>CC0008473</t>
  </si>
  <si>
    <t>Tobacco Pr</t>
  </si>
  <si>
    <t>CC0008474</t>
  </si>
  <si>
    <t>CC0008475</t>
  </si>
  <si>
    <t>CC0008476</t>
  </si>
  <si>
    <t>Tift Co.</t>
  </si>
  <si>
    <t>CC0008477</t>
  </si>
  <si>
    <t>Brooks Co.</t>
  </si>
  <si>
    <t>CC0008478</t>
  </si>
  <si>
    <t>Turner Co.</t>
  </si>
  <si>
    <t>CC0008479</t>
  </si>
  <si>
    <t>Cook Co.</t>
  </si>
  <si>
    <t>CC0008480</t>
  </si>
  <si>
    <t>Echols Co.</t>
  </si>
  <si>
    <t>CC0008481</t>
  </si>
  <si>
    <t>Irwin Co.</t>
  </si>
  <si>
    <t>CC0008482</t>
  </si>
  <si>
    <t>Lanier Co.</t>
  </si>
  <si>
    <t>CC0008483</t>
  </si>
  <si>
    <t>Ben Hill C</t>
  </si>
  <si>
    <t>CC0008484</t>
  </si>
  <si>
    <t>Lowndes Co</t>
  </si>
  <si>
    <t>CC0008485</t>
  </si>
  <si>
    <t>Mitchell C</t>
  </si>
  <si>
    <t>CC0008486</t>
  </si>
  <si>
    <t>Seminole C</t>
  </si>
  <si>
    <t>CC0008487</t>
  </si>
  <si>
    <t>Thomas Co.</t>
  </si>
  <si>
    <t>CC0008488</t>
  </si>
  <si>
    <t>Colquitt C</t>
  </si>
  <si>
    <t>CC0008489</t>
  </si>
  <si>
    <t>Decatur Co</t>
  </si>
  <si>
    <t>CC0008490</t>
  </si>
  <si>
    <t>Grady Co.</t>
  </si>
  <si>
    <t>CC0008491</t>
  </si>
  <si>
    <t>CC0008492</t>
  </si>
  <si>
    <t>CC0008493</t>
  </si>
  <si>
    <t>Miller Co.</t>
  </si>
  <si>
    <t>CC0008494</t>
  </si>
  <si>
    <t>Terrell Co</t>
  </si>
  <si>
    <t>CC0008495</t>
  </si>
  <si>
    <t>Worth Co.</t>
  </si>
  <si>
    <t>CC0008496</t>
  </si>
  <si>
    <t>Calhoun Co</t>
  </si>
  <si>
    <t>CC0008497</t>
  </si>
  <si>
    <t>Baker Co.</t>
  </si>
  <si>
    <t>CC0008498</t>
  </si>
  <si>
    <t>Dougherty</t>
  </si>
  <si>
    <t>CC0008499</t>
  </si>
  <si>
    <t>Early Co.</t>
  </si>
  <si>
    <t>CC0008500</t>
  </si>
  <si>
    <t>Lee Co.</t>
  </si>
  <si>
    <t>CC0008501</t>
  </si>
  <si>
    <t>CC0008502</t>
  </si>
  <si>
    <t>Montgomery</t>
  </si>
  <si>
    <t>CC0008503</t>
  </si>
  <si>
    <t>Pulaski Co</t>
  </si>
  <si>
    <t>CC0008504</t>
  </si>
  <si>
    <t>Bleckley C</t>
  </si>
  <si>
    <t>CC0008505</t>
  </si>
  <si>
    <t>Telfair Co</t>
  </si>
  <si>
    <t>CC0008506</t>
  </si>
  <si>
    <t>Treutlen C</t>
  </si>
  <si>
    <t>CC0008507</t>
  </si>
  <si>
    <t>Wilcox Co.</t>
  </si>
  <si>
    <t>CC0008508</t>
  </si>
  <si>
    <t>Dodge Co.</t>
  </si>
  <si>
    <t>CC0008509</t>
  </si>
  <si>
    <t>Johnson Co</t>
  </si>
  <si>
    <t>CC0008510</t>
  </si>
  <si>
    <t>Laurens Co</t>
  </si>
  <si>
    <t>CC0008511</t>
  </si>
  <si>
    <t>CC0008512</t>
  </si>
  <si>
    <t>Sumter Co.</t>
  </si>
  <si>
    <t>CC0008513</t>
  </si>
  <si>
    <t>Dooly Co.</t>
  </si>
  <si>
    <t>CC0008514</t>
  </si>
  <si>
    <t>Macon Co.</t>
  </si>
  <si>
    <t>CC0008515</t>
  </si>
  <si>
    <t>CC0008516</t>
  </si>
  <si>
    <t>Muscogee C</t>
  </si>
  <si>
    <t>CC0008517</t>
  </si>
  <si>
    <t>Randolph C</t>
  </si>
  <si>
    <t>CC0008518</t>
  </si>
  <si>
    <t>Stewart Co</t>
  </si>
  <si>
    <t>CC0008519</t>
  </si>
  <si>
    <t>Talbot Co.</t>
  </si>
  <si>
    <t>CC0008520</t>
  </si>
  <si>
    <t>Harris Co.</t>
  </si>
  <si>
    <t>CC0008521</t>
  </si>
  <si>
    <t>CC0008522</t>
  </si>
  <si>
    <t>Richmond C</t>
  </si>
  <si>
    <t>CC0008523</t>
  </si>
  <si>
    <t>CC0008524</t>
  </si>
  <si>
    <t>Washington</t>
  </si>
  <si>
    <t>CC0008525</t>
  </si>
  <si>
    <t>Baldwin Co</t>
  </si>
  <si>
    <t>CC0008526</t>
  </si>
  <si>
    <t>Hancock Co</t>
  </si>
  <si>
    <t>CC0008527</t>
  </si>
  <si>
    <t>CC0008528</t>
  </si>
  <si>
    <t>Monroe Co.</t>
  </si>
  <si>
    <t>CC0008529</t>
  </si>
  <si>
    <t>Bibb Co.</t>
  </si>
  <si>
    <t>CC0008530</t>
  </si>
  <si>
    <t>Twiggs Co.</t>
  </si>
  <si>
    <t>CC0008531</t>
  </si>
  <si>
    <t>Jones Co.</t>
  </si>
  <si>
    <t>CC0008532</t>
  </si>
  <si>
    <t>CC0008533</t>
  </si>
  <si>
    <t>Spalding C</t>
  </si>
  <si>
    <t>CC0008534</t>
  </si>
  <si>
    <t>Upson Co.</t>
  </si>
  <si>
    <t>CC0008535</t>
  </si>
  <si>
    <t>Butts Co.</t>
  </si>
  <si>
    <t>CC0008536</t>
  </si>
  <si>
    <t>Fayette Co</t>
  </si>
  <si>
    <t>CC0008537</t>
  </si>
  <si>
    <t>Henry Co.</t>
  </si>
  <si>
    <t>CC0008538</t>
  </si>
  <si>
    <t>Lamar Co.</t>
  </si>
  <si>
    <t>CC0008539</t>
  </si>
  <si>
    <t>CC0008540</t>
  </si>
  <si>
    <t>Carroll Co</t>
  </si>
  <si>
    <t>CC0008541</t>
  </si>
  <si>
    <t>Coweta Co.</t>
  </si>
  <si>
    <t>CC0008542</t>
  </si>
  <si>
    <t>Heard Co.</t>
  </si>
  <si>
    <t>CC0008543</t>
  </si>
  <si>
    <t>CC0008544</t>
  </si>
  <si>
    <t>Meri. Co.</t>
  </si>
  <si>
    <t>CC0008545</t>
  </si>
  <si>
    <t>CC0008546</t>
  </si>
  <si>
    <t>Pike Co.</t>
  </si>
  <si>
    <t>CC0008547</t>
  </si>
  <si>
    <t>SpaldingCo</t>
  </si>
  <si>
    <t>CC0008548</t>
  </si>
  <si>
    <t>Troup Co.</t>
  </si>
  <si>
    <t>CC0008549</t>
  </si>
  <si>
    <t>CC0008550</t>
  </si>
  <si>
    <t>CC0008551</t>
  </si>
  <si>
    <t>ABHS</t>
  </si>
  <si>
    <t>CC0008552</t>
  </si>
  <si>
    <t>CC0008553</t>
  </si>
  <si>
    <t>Morgan Co.</t>
  </si>
  <si>
    <t>CC0008554</t>
  </si>
  <si>
    <t>Walton Co.</t>
  </si>
  <si>
    <t>CC0008555</t>
  </si>
  <si>
    <t>Clarke Co.</t>
  </si>
  <si>
    <t>CC0008556</t>
  </si>
  <si>
    <t>Elbert Co.</t>
  </si>
  <si>
    <t>CC0008557</t>
  </si>
  <si>
    <t>Greene Co.</t>
  </si>
  <si>
    <t>CC0008558</t>
  </si>
  <si>
    <t>Barrow Co.</t>
  </si>
  <si>
    <t>CC0008559</t>
  </si>
  <si>
    <t>Jackson Co</t>
  </si>
  <si>
    <t>CC0008560</t>
  </si>
  <si>
    <t>Madison Co</t>
  </si>
  <si>
    <t>CC0008561</t>
  </si>
  <si>
    <t>CC0008562</t>
  </si>
  <si>
    <t>Clayton Co</t>
  </si>
  <si>
    <t>CC0008563</t>
  </si>
  <si>
    <t>ExecDirOfc</t>
  </si>
  <si>
    <t>CC0008564</t>
  </si>
  <si>
    <t>AcctBusOfc</t>
  </si>
  <si>
    <t>CC0008565</t>
  </si>
  <si>
    <t>HR</t>
  </si>
  <si>
    <t>CC0008566</t>
  </si>
  <si>
    <t>MIS</t>
  </si>
  <si>
    <t>CC0008567</t>
  </si>
  <si>
    <t>Maintenanc</t>
  </si>
  <si>
    <t>CC0008568</t>
  </si>
  <si>
    <t>CareMgt</t>
  </si>
  <si>
    <t>CC0008569</t>
  </si>
  <si>
    <t>OutcEval</t>
  </si>
  <si>
    <t>CC0008570</t>
  </si>
  <si>
    <t>Access</t>
  </si>
  <si>
    <t>CC0008571</t>
  </si>
  <si>
    <t>Training &amp;</t>
  </si>
  <si>
    <t>CC0008572</t>
  </si>
  <si>
    <t>Gwin Trans</t>
  </si>
  <si>
    <t>CC0008573</t>
  </si>
  <si>
    <t>NewtTransp</t>
  </si>
  <si>
    <t>CC0008574</t>
  </si>
  <si>
    <t>Intensive</t>
  </si>
  <si>
    <t>CC0008575</t>
  </si>
  <si>
    <t>Specialty</t>
  </si>
  <si>
    <t>CC0008576</t>
  </si>
  <si>
    <t>CC0008577</t>
  </si>
  <si>
    <t>Compliance</t>
  </si>
  <si>
    <t>CC0008578</t>
  </si>
  <si>
    <t>Purchase &amp;</t>
  </si>
  <si>
    <t>CC0008579</t>
  </si>
  <si>
    <t>Comm Outre</t>
  </si>
  <si>
    <t>CC0008580</t>
  </si>
  <si>
    <t>VPH Billin</t>
  </si>
  <si>
    <t>CC0008581</t>
  </si>
  <si>
    <t>Security S</t>
  </si>
  <si>
    <t>CC0008582</t>
  </si>
  <si>
    <t>MHCrisis</t>
  </si>
  <si>
    <t>CC0008583</t>
  </si>
  <si>
    <t>CrisisMH</t>
  </si>
  <si>
    <t>CC0008584</t>
  </si>
  <si>
    <t>Temp Obs</t>
  </si>
  <si>
    <t>CC0008585</t>
  </si>
  <si>
    <t>CSUPharm</t>
  </si>
  <si>
    <t>CC0008586</t>
  </si>
  <si>
    <t>FoodSvc.</t>
  </si>
  <si>
    <t>CC0008587</t>
  </si>
  <si>
    <t>C&amp;ARespite</t>
  </si>
  <si>
    <t>CC0008588</t>
  </si>
  <si>
    <t>SchCrisis</t>
  </si>
  <si>
    <t>CC0008589</t>
  </si>
  <si>
    <t>C&amp;A CSP</t>
  </si>
  <si>
    <t>CC0008590</t>
  </si>
  <si>
    <t>Autism CSU</t>
  </si>
  <si>
    <t>CC0008591</t>
  </si>
  <si>
    <t>C&amp;ACRISIS</t>
  </si>
  <si>
    <t>CC0008592</t>
  </si>
  <si>
    <t>ACSUFdSvPg</t>
  </si>
  <si>
    <t>CC0008593</t>
  </si>
  <si>
    <t>APEX</t>
  </si>
  <si>
    <t>CC0008594</t>
  </si>
  <si>
    <t>GwinKidsnt</t>
  </si>
  <si>
    <t>CC0008595</t>
  </si>
  <si>
    <t>GWC&amp;ACME</t>
  </si>
  <si>
    <t>CC0008596</t>
  </si>
  <si>
    <t>SAVC&amp;ACME</t>
  </si>
  <si>
    <t>CC0008597</t>
  </si>
  <si>
    <t>FULC&amp;ACME</t>
  </si>
  <si>
    <t>CC0008598</t>
  </si>
  <si>
    <t>RKNWC&amp;ACME</t>
  </si>
  <si>
    <t>CC0008599</t>
  </si>
  <si>
    <t>CC0008600</t>
  </si>
  <si>
    <t>Staff Enha</t>
  </si>
  <si>
    <t>CC0008601</t>
  </si>
  <si>
    <t>CME MATCH</t>
  </si>
  <si>
    <t>CC0008602</t>
  </si>
  <si>
    <t>DBHDD-COVI</t>
  </si>
  <si>
    <t>CC0008603</t>
  </si>
  <si>
    <t>GACARECT</t>
  </si>
  <si>
    <t>CC0008604</t>
  </si>
  <si>
    <t>GNETS C&amp;A</t>
  </si>
  <si>
    <t>CC0008605</t>
  </si>
  <si>
    <t>ATHNSCME</t>
  </si>
  <si>
    <t>CC0008606</t>
  </si>
  <si>
    <t>SGACME</t>
  </si>
  <si>
    <t>CC0008607</t>
  </si>
  <si>
    <t>ESG Cares</t>
  </si>
  <si>
    <t>CC0008608</t>
  </si>
  <si>
    <t>HOPWA</t>
  </si>
  <si>
    <t>CC0008609</t>
  </si>
  <si>
    <t>AODCrisis</t>
  </si>
  <si>
    <t>CC0008610</t>
  </si>
  <si>
    <t>CrisisAOD</t>
  </si>
  <si>
    <t>CC0008611</t>
  </si>
  <si>
    <t>EmplSvcs</t>
  </si>
  <si>
    <t>CC0008612</t>
  </si>
  <si>
    <t>UWGRIP</t>
  </si>
  <si>
    <t>CC0008613</t>
  </si>
  <si>
    <t>ITR</t>
  </si>
  <si>
    <t>CC0008614</t>
  </si>
  <si>
    <t>LvlAdltMH</t>
  </si>
  <si>
    <t>CC0008615</t>
  </si>
  <si>
    <t>LvlAdltCST</t>
  </si>
  <si>
    <t>CC0008617</t>
  </si>
  <si>
    <t>L'vlPharm</t>
  </si>
  <si>
    <t>CC0008618</t>
  </si>
  <si>
    <t>ProjHope</t>
  </si>
  <si>
    <t>CC0008619</t>
  </si>
  <si>
    <t>GwinMHC&amp;A</t>
  </si>
  <si>
    <t>CC0008620</t>
  </si>
  <si>
    <t>VPHWELLCTR</t>
  </si>
  <si>
    <t>CC0008621</t>
  </si>
  <si>
    <t>GwC&amp;ACST</t>
  </si>
  <si>
    <t>CC0008622</t>
  </si>
  <si>
    <t>TherapeuFC</t>
  </si>
  <si>
    <t>CC0008623</t>
  </si>
  <si>
    <t>Kidsnet</t>
  </si>
  <si>
    <t>CC0008624</t>
  </si>
  <si>
    <t>LvlMROutpt</t>
  </si>
  <si>
    <t>CC0008625</t>
  </si>
  <si>
    <t>DD Fam Sup</t>
  </si>
  <si>
    <t>CC0008626</t>
  </si>
  <si>
    <t>DDResFamSp</t>
  </si>
  <si>
    <t>CC0008627</t>
  </si>
  <si>
    <t>AlphaHse</t>
  </si>
  <si>
    <t>CC0008628</t>
  </si>
  <si>
    <t>HamptonPl</t>
  </si>
  <si>
    <t>CC0008629</t>
  </si>
  <si>
    <t>Columns</t>
  </si>
  <si>
    <t>CC0008630</t>
  </si>
  <si>
    <t>DeltaHse</t>
  </si>
  <si>
    <t>CC0008631</t>
  </si>
  <si>
    <t>Milstead</t>
  </si>
  <si>
    <t>CC0008632</t>
  </si>
  <si>
    <t>Oakdale</t>
  </si>
  <si>
    <t>CC0008633</t>
  </si>
  <si>
    <t>Campbellgt</t>
  </si>
  <si>
    <t>CC0008634</t>
  </si>
  <si>
    <t>BaileyWds</t>
  </si>
  <si>
    <t>CC0008635</t>
  </si>
  <si>
    <t>BRIGHTHome</t>
  </si>
  <si>
    <t>CC0008636</t>
  </si>
  <si>
    <t>LONGSTREET</t>
  </si>
  <si>
    <t>CC0008637</t>
  </si>
  <si>
    <t>Southside</t>
  </si>
  <si>
    <t>CC0008638</t>
  </si>
  <si>
    <t>HEATHERTON</t>
  </si>
  <si>
    <t>CC0008639</t>
  </si>
  <si>
    <t>WillowRidg</t>
  </si>
  <si>
    <t>CC0008640</t>
  </si>
  <si>
    <t>Edgewood</t>
  </si>
  <si>
    <t>CC0008641</t>
  </si>
  <si>
    <t>ThomasHm</t>
  </si>
  <si>
    <t>CC0008642</t>
  </si>
  <si>
    <t>VarnonHm</t>
  </si>
  <si>
    <t>CC0008643</t>
  </si>
  <si>
    <t>Eastside</t>
  </si>
  <si>
    <t>CC0008644</t>
  </si>
  <si>
    <t>Langley</t>
  </si>
  <si>
    <t>CC0008645</t>
  </si>
  <si>
    <t>LvlAdltSA</t>
  </si>
  <si>
    <t>CC0008646</t>
  </si>
  <si>
    <t>LvlC&amp;A SA</t>
  </si>
  <si>
    <t>CC0008647</t>
  </si>
  <si>
    <t>LvC&amp;AADPrv</t>
  </si>
  <si>
    <t>CC0008648</t>
  </si>
  <si>
    <t>C&amp;A Core</t>
  </si>
  <si>
    <t>CC0008649</t>
  </si>
  <si>
    <t>C&amp;A AD Cor</t>
  </si>
  <si>
    <t>CC0008650</t>
  </si>
  <si>
    <t>HampPl</t>
  </si>
  <si>
    <t>CC0008651</t>
  </si>
  <si>
    <t>GriggsApt</t>
  </si>
  <si>
    <t>CC0008652</t>
  </si>
  <si>
    <t>RivChasApt</t>
  </si>
  <si>
    <t>CC0008653</t>
  </si>
  <si>
    <t>Kirkland A</t>
  </si>
  <si>
    <t>CC0008654</t>
  </si>
  <si>
    <t>SA Res</t>
  </si>
  <si>
    <t>CC0008655</t>
  </si>
  <si>
    <t>Sprngdale</t>
  </si>
  <si>
    <t>CC0008656</t>
  </si>
  <si>
    <t>PkPlace</t>
  </si>
  <si>
    <t>CC0008657</t>
  </si>
  <si>
    <t>DestnWomen</t>
  </si>
  <si>
    <t>CC0008658</t>
  </si>
  <si>
    <t>Rosedale</t>
  </si>
  <si>
    <t>CC0008659</t>
  </si>
  <si>
    <t>KirkldAGR</t>
  </si>
  <si>
    <t>CC0008660</t>
  </si>
  <si>
    <t>RdleWomen</t>
  </si>
  <si>
    <t>CC0008661</t>
  </si>
  <si>
    <t>OakStAGR</t>
  </si>
  <si>
    <t>CC0008662</t>
  </si>
  <si>
    <t>EastITR</t>
  </si>
  <si>
    <t>CC0008663</t>
  </si>
  <si>
    <t>HarmonyHse</t>
  </si>
  <si>
    <t>CC0008664</t>
  </si>
  <si>
    <t>PeekStAGR</t>
  </si>
  <si>
    <t>CC0008665</t>
  </si>
  <si>
    <t>Chandler</t>
  </si>
  <si>
    <t>CC0008666</t>
  </si>
  <si>
    <t>Tudor Cast</t>
  </si>
  <si>
    <t>CC0008667</t>
  </si>
  <si>
    <t>Bontura</t>
  </si>
  <si>
    <t>CC0008668</t>
  </si>
  <si>
    <t>Paramont 4</t>
  </si>
  <si>
    <t>CC0008669</t>
  </si>
  <si>
    <t>Sweetwater</t>
  </si>
  <si>
    <t>CC0008670</t>
  </si>
  <si>
    <t>RC-Briar C</t>
  </si>
  <si>
    <t>CC0008671</t>
  </si>
  <si>
    <t>Briar Crk</t>
  </si>
  <si>
    <t>CC0008672</t>
  </si>
  <si>
    <t>HORIZON</t>
  </si>
  <si>
    <t>CC0008673</t>
  </si>
  <si>
    <t>Delta ITR</t>
  </si>
  <si>
    <t>CC0008674</t>
  </si>
  <si>
    <t>CRA D/F</t>
  </si>
  <si>
    <t>CC0008675</t>
  </si>
  <si>
    <t>Hamp ITR</t>
  </si>
  <si>
    <t>CC0008676</t>
  </si>
  <si>
    <t>BufAdltMH</t>
  </si>
  <si>
    <t>CC0008677</t>
  </si>
  <si>
    <t>ACTGRN</t>
  </si>
  <si>
    <t>CC0008678</t>
  </si>
  <si>
    <t>ACTDF</t>
  </si>
  <si>
    <t>CC0008679</t>
  </si>
  <si>
    <t>SAMHSAHIT</t>
  </si>
  <si>
    <t>CC0008680</t>
  </si>
  <si>
    <t>SAMHSACRT</t>
  </si>
  <si>
    <t>CC0008681</t>
  </si>
  <si>
    <t>NO GAP</t>
  </si>
  <si>
    <t>CC0008682</t>
  </si>
  <si>
    <t>Prevention</t>
  </si>
  <si>
    <t>CC0008683</t>
  </si>
  <si>
    <t>BufC&amp;A MH</t>
  </si>
  <si>
    <t>CC0008684</t>
  </si>
  <si>
    <t>Bridgeway</t>
  </si>
  <si>
    <t>CC0008685</t>
  </si>
  <si>
    <t>URHome</t>
  </si>
  <si>
    <t>CC0008686</t>
  </si>
  <si>
    <t>BHofGA-Hom</t>
  </si>
  <si>
    <t>CC0008687</t>
  </si>
  <si>
    <t>SAMSHA NC</t>
  </si>
  <si>
    <t>CC0008688</t>
  </si>
  <si>
    <t>BufAdlt SA</t>
  </si>
  <si>
    <t>CC0008689</t>
  </si>
  <si>
    <t>BufC&amp;A SA</t>
  </si>
  <si>
    <t>CC0008690</t>
  </si>
  <si>
    <t>GwMstrAs</t>
  </si>
  <si>
    <t>CC0008691</t>
  </si>
  <si>
    <t>NwMstrAs</t>
  </si>
  <si>
    <t>CC0008692</t>
  </si>
  <si>
    <t>RkMstrAs</t>
  </si>
  <si>
    <t>CC0008693</t>
  </si>
  <si>
    <t>GwDUICt</t>
  </si>
  <si>
    <t>CC0008694</t>
  </si>
  <si>
    <t>GwDrugCt</t>
  </si>
  <si>
    <t>CC0008695</t>
  </si>
  <si>
    <t>CtSvcs.</t>
  </si>
  <si>
    <t>CC0008696</t>
  </si>
  <si>
    <t>GWINMHCRT</t>
  </si>
  <si>
    <t>CC0008697</t>
  </si>
  <si>
    <t>BJA GW</t>
  </si>
  <si>
    <t>CC0008698</t>
  </si>
  <si>
    <t>GwComInteg</t>
  </si>
  <si>
    <t>CC0008699</t>
  </si>
  <si>
    <t>RkdDUICt</t>
  </si>
  <si>
    <t>CC0008700</t>
  </si>
  <si>
    <t>ROCKDRCT</t>
  </si>
  <si>
    <t>CC0008701</t>
  </si>
  <si>
    <t>SIEMDRLAB</t>
  </si>
  <si>
    <t>CC0008702</t>
  </si>
  <si>
    <t>GwinnettFa</t>
  </si>
  <si>
    <t>CC0008703</t>
  </si>
  <si>
    <t>NEWTDUICT</t>
  </si>
  <si>
    <t>CC0008704</t>
  </si>
  <si>
    <t>NEWTDRCT</t>
  </si>
  <si>
    <t>CC0008705</t>
  </si>
  <si>
    <t>Veterans C</t>
  </si>
  <si>
    <t>CC0008706</t>
  </si>
  <si>
    <t>Gambling</t>
  </si>
  <si>
    <t>CC0008707</t>
  </si>
  <si>
    <t>NorAdltMH</t>
  </si>
  <si>
    <t>CC0008708</t>
  </si>
  <si>
    <t>NorcPharm</t>
  </si>
  <si>
    <t>CC0008709</t>
  </si>
  <si>
    <t>NorC&amp;A MH</t>
  </si>
  <si>
    <t>CC0008710</t>
  </si>
  <si>
    <t>CASystCare</t>
  </si>
  <si>
    <t>CC0008711</t>
  </si>
  <si>
    <t>C&amp;A SOC</t>
  </si>
  <si>
    <t>CC0008712</t>
  </si>
  <si>
    <t>LIGHT</t>
  </si>
  <si>
    <t>CC0008713</t>
  </si>
  <si>
    <t>LIGHT D/F</t>
  </si>
  <si>
    <t>CC0008714</t>
  </si>
  <si>
    <t>SOC - Matc</t>
  </si>
  <si>
    <t>CC0008715</t>
  </si>
  <si>
    <t>NorAdltSA</t>
  </si>
  <si>
    <t>CC0008716</t>
  </si>
  <si>
    <t>GwC&amp;A AD</t>
  </si>
  <si>
    <t>CC0008717</t>
  </si>
  <si>
    <t>GWC&amp;ACBHS</t>
  </si>
  <si>
    <t>CC0008718</t>
  </si>
  <si>
    <t>STRIVE</t>
  </si>
  <si>
    <t>CC0008719</t>
  </si>
  <si>
    <t>Nor C&amp;A Co</t>
  </si>
  <si>
    <t>CC0008720</t>
  </si>
  <si>
    <t>GRANRec</t>
  </si>
  <si>
    <t>CC0008721</t>
  </si>
  <si>
    <t>SSUD - MAT</t>
  </si>
  <si>
    <t>CC0008722</t>
  </si>
  <si>
    <t>Opoid Main</t>
  </si>
  <si>
    <t>CC0008723</t>
  </si>
  <si>
    <t>Detox Cent</t>
  </si>
  <si>
    <t>CC0008724</t>
  </si>
  <si>
    <t>GRAN SA</t>
  </si>
  <si>
    <t>CC0008725</t>
  </si>
  <si>
    <t>GRANMens</t>
  </si>
  <si>
    <t>CC0008726</t>
  </si>
  <si>
    <t>GRANWmns</t>
  </si>
  <si>
    <t>CC0008727</t>
  </si>
  <si>
    <t>GRANDetox</t>
  </si>
  <si>
    <t>CC0008728</t>
  </si>
  <si>
    <t>HIVPrevent</t>
  </si>
  <si>
    <t>CC0008729</t>
  </si>
  <si>
    <t>HIV-Gwinne</t>
  </si>
  <si>
    <t>CC0008730</t>
  </si>
  <si>
    <t>RdlAdltMH</t>
  </si>
  <si>
    <t>CC0008731</t>
  </si>
  <si>
    <t>RdlAdltCST</t>
  </si>
  <si>
    <t>CC0008733</t>
  </si>
  <si>
    <t>RkdlPharm</t>
  </si>
  <si>
    <t>CC0008734</t>
  </si>
  <si>
    <t>RkdlNewC&amp;A</t>
  </si>
  <si>
    <t>CC0008735</t>
  </si>
  <si>
    <t>RkdNewlFI</t>
  </si>
  <si>
    <t>CC0008736</t>
  </si>
  <si>
    <t>RdlAdltSA</t>
  </si>
  <si>
    <t>CC0008737</t>
  </si>
  <si>
    <t>RdlC&amp;A SA</t>
  </si>
  <si>
    <t>CC0008738</t>
  </si>
  <si>
    <t>RkC&amp;AADPrv</t>
  </si>
  <si>
    <t>CC0008739</t>
  </si>
  <si>
    <t>Rockdale C</t>
  </si>
  <si>
    <t>CC0008740</t>
  </si>
  <si>
    <t>NewtAdltMH</t>
  </si>
  <si>
    <t>CC0008741</t>
  </si>
  <si>
    <t>NewAdltCSI</t>
  </si>
  <si>
    <t>CC0008743</t>
  </si>
  <si>
    <t>NewtC&amp;A MH</t>
  </si>
  <si>
    <t>CC0008744</t>
  </si>
  <si>
    <t>NwMHC&amp;APBS</t>
  </si>
  <si>
    <t>CC0008745</t>
  </si>
  <si>
    <t>NewC&amp;ACST</t>
  </si>
  <si>
    <t>CC0008746</t>
  </si>
  <si>
    <t>NewtKidsNt</t>
  </si>
  <si>
    <t>CC0008747</t>
  </si>
  <si>
    <t>NwC&amp;AADPrv</t>
  </si>
  <si>
    <t>CC0008748</t>
  </si>
  <si>
    <t>NewAdltSA</t>
  </si>
  <si>
    <t>CC0008749</t>
  </si>
  <si>
    <t>Newton Adu</t>
  </si>
  <si>
    <t>CC0008750</t>
  </si>
  <si>
    <t>NewtC&amp;A SA</t>
  </si>
  <si>
    <t>CC0008751</t>
  </si>
  <si>
    <t>Accting,Pa</t>
  </si>
  <si>
    <t>CC0008752</t>
  </si>
  <si>
    <t>Human Reso</t>
  </si>
  <si>
    <t>CC0008753</t>
  </si>
  <si>
    <t>Management</t>
  </si>
  <si>
    <t>CC0008754</t>
  </si>
  <si>
    <t>Outc Eval</t>
  </si>
  <si>
    <t>CC0008755</t>
  </si>
  <si>
    <t>PsnMgt.</t>
  </si>
  <si>
    <t>CC0008756</t>
  </si>
  <si>
    <t>IndepEnter</t>
  </si>
  <si>
    <t>CC0008757</t>
  </si>
  <si>
    <t>IE</t>
  </si>
  <si>
    <t>CC0008758</t>
  </si>
  <si>
    <t>5 Pts</t>
  </si>
  <si>
    <t>CC0008759</t>
  </si>
  <si>
    <t>NewRock</t>
  </si>
  <si>
    <t>CC0008760</t>
  </si>
  <si>
    <t>RRSAT</t>
  </si>
  <si>
    <t>CC0008761</t>
  </si>
  <si>
    <t>NWROCKPEER</t>
  </si>
  <si>
    <t>CC0008762</t>
  </si>
  <si>
    <t>Beacon Pl</t>
  </si>
  <si>
    <t>CC0008763</t>
  </si>
  <si>
    <t>Drp-inCtrs</t>
  </si>
  <si>
    <t>CC0008764</t>
  </si>
  <si>
    <t>AMHRHBSVCS</t>
  </si>
  <si>
    <t>CC0008765</t>
  </si>
  <si>
    <t>ICM</t>
  </si>
  <si>
    <t>CC0008766</t>
  </si>
  <si>
    <t>Re-Entry</t>
  </si>
  <si>
    <t>CC0008767</t>
  </si>
  <si>
    <t>Wellness</t>
  </si>
  <si>
    <t>CC0008768</t>
  </si>
  <si>
    <t>GW Com Sup</t>
  </si>
  <si>
    <t>CC0008769</t>
  </si>
  <si>
    <t>Metro H S</t>
  </si>
  <si>
    <t>CC0008770</t>
  </si>
  <si>
    <t>HighUtlzer</t>
  </si>
  <si>
    <t>CC0008771</t>
  </si>
  <si>
    <t>SEED</t>
  </si>
  <si>
    <t>CC0008772</t>
  </si>
  <si>
    <t>Special Tr</t>
  </si>
  <si>
    <t>CC0008773</t>
  </si>
  <si>
    <t>Fulton Cou</t>
  </si>
  <si>
    <t>CC0008774</t>
  </si>
  <si>
    <t>RISE Trans</t>
  </si>
  <si>
    <t>CC0008775</t>
  </si>
  <si>
    <t>CSEC</t>
  </si>
  <si>
    <t>CC0008776</t>
  </si>
  <si>
    <t>BRIGHT HOM</t>
  </si>
  <si>
    <t>CC0008777</t>
  </si>
  <si>
    <t>EHV-HN</t>
  </si>
  <si>
    <t>CC0008778</t>
  </si>
  <si>
    <t>Gwnntt Rpd</t>
  </si>
  <si>
    <t>CC0008779</t>
  </si>
  <si>
    <t>IS-EmrgAdt</t>
  </si>
  <si>
    <t>CC0008780</t>
  </si>
  <si>
    <t>CC0008781</t>
  </si>
  <si>
    <t>DBT</t>
  </si>
  <si>
    <t>CC0008782</t>
  </si>
  <si>
    <t>RdlePlace</t>
  </si>
  <si>
    <t>CC0008783</t>
  </si>
  <si>
    <t>ResAdmMH</t>
  </si>
  <si>
    <t>CC0008784</t>
  </si>
  <si>
    <t>ResSvcGw</t>
  </si>
  <si>
    <t>CC0008785</t>
  </si>
  <si>
    <t>ResSvcRN</t>
  </si>
  <si>
    <t>CC0008786</t>
  </si>
  <si>
    <t>MH Semi Ad</t>
  </si>
  <si>
    <t>CC0008787</t>
  </si>
  <si>
    <t>DDRESADMIN</t>
  </si>
  <si>
    <t>CC0008788</t>
  </si>
  <si>
    <t>GNETS-Inte</t>
  </si>
  <si>
    <t>CC0008789</t>
  </si>
  <si>
    <t>CARE Adult</t>
  </si>
  <si>
    <t>CC0008790</t>
  </si>
  <si>
    <t>Gwinnett C</t>
  </si>
  <si>
    <t>CC0008791</t>
  </si>
  <si>
    <t>City of La</t>
  </si>
  <si>
    <t>CC0008792</t>
  </si>
  <si>
    <t>City of Co</t>
  </si>
  <si>
    <t>CC0008793</t>
  </si>
  <si>
    <t>DBHDD DF C</t>
  </si>
  <si>
    <t>CC0008794</t>
  </si>
  <si>
    <t>City of No</t>
  </si>
  <si>
    <t>CC0008795</t>
  </si>
  <si>
    <t>Dunwoody P</t>
  </si>
  <si>
    <t>CC0008796</t>
  </si>
  <si>
    <t>Decatur PD</t>
  </si>
  <si>
    <t>CC0008797</t>
  </si>
  <si>
    <t>CityofSuwa</t>
  </si>
  <si>
    <t>CC0008798</t>
  </si>
  <si>
    <t>Gwinnett P</t>
  </si>
  <si>
    <t>CC0008799</t>
  </si>
  <si>
    <t>Newton Cou</t>
  </si>
  <si>
    <t>CC0008800</t>
  </si>
  <si>
    <t>Jail In R</t>
  </si>
  <si>
    <t>CC0008801</t>
  </si>
  <si>
    <t>CARE Autis</t>
  </si>
  <si>
    <t>CC0008802</t>
  </si>
  <si>
    <t>ODR-Openin</t>
  </si>
  <si>
    <t>CC0008803</t>
  </si>
  <si>
    <t>C A MH</t>
  </si>
  <si>
    <t>CC0008804</t>
  </si>
  <si>
    <t>C C&amp;A MH</t>
  </si>
  <si>
    <t>CC0008805</t>
  </si>
  <si>
    <t>C AD</t>
  </si>
  <si>
    <t>CC0008806</t>
  </si>
  <si>
    <t>CC0008807</t>
  </si>
  <si>
    <t>CCBHC SAMH</t>
  </si>
  <si>
    <t>CC0008808</t>
  </si>
  <si>
    <t>Lawrencevi</t>
  </si>
  <si>
    <t>CC0008809</t>
  </si>
  <si>
    <t>Gwinnett U</t>
  </si>
  <si>
    <t>CC0008810</t>
  </si>
  <si>
    <t>Buford Cen</t>
  </si>
  <si>
    <t>CC0008811</t>
  </si>
  <si>
    <t>Norcross C</t>
  </si>
  <si>
    <t>CC0008812</t>
  </si>
  <si>
    <t>Rockdale T</t>
  </si>
  <si>
    <t>CC0008813</t>
  </si>
  <si>
    <t>NewtonCtr</t>
  </si>
  <si>
    <t>CC0008814</t>
  </si>
  <si>
    <t>Newton Tra</t>
  </si>
  <si>
    <t>CC0008815</t>
  </si>
  <si>
    <t>Drop-In Ce</t>
  </si>
  <si>
    <t>CC0008816</t>
  </si>
  <si>
    <t>Cornerston</t>
  </si>
  <si>
    <t>CC0008817</t>
  </si>
  <si>
    <t>Rockdale P</t>
  </si>
  <si>
    <t>CC0008818</t>
  </si>
  <si>
    <t>Beacon Pl.</t>
  </si>
  <si>
    <t>CC0008819</t>
  </si>
  <si>
    <t>NewRock Ps</t>
  </si>
  <si>
    <t>CC0008820</t>
  </si>
  <si>
    <t>Partial Ho</t>
  </si>
  <si>
    <t>CC0008821</t>
  </si>
  <si>
    <t>5 Points P</t>
  </si>
  <si>
    <t>CC0008822</t>
  </si>
  <si>
    <t>Recovery/M</t>
  </si>
  <si>
    <t>CC0008823</t>
  </si>
  <si>
    <t>Pharmacy/L</t>
  </si>
  <si>
    <t>CC0008824</t>
  </si>
  <si>
    <t>GwinEmpl</t>
  </si>
  <si>
    <t>CC0008825</t>
  </si>
  <si>
    <t>RdleEmpl</t>
  </si>
  <si>
    <t>CC0008826</t>
  </si>
  <si>
    <t>NewtEmpl</t>
  </si>
  <si>
    <t>CC0008827</t>
  </si>
  <si>
    <t>GwCSTAdlt</t>
  </si>
  <si>
    <t>CC0008828</t>
  </si>
  <si>
    <t>Buford Ded</t>
  </si>
  <si>
    <t>CC0008829</t>
  </si>
  <si>
    <t>Norcross D</t>
  </si>
  <si>
    <t>CC0008830</t>
  </si>
  <si>
    <t>RdCSTAdlt</t>
  </si>
  <si>
    <t>CC0008831</t>
  </si>
  <si>
    <t>NtcstAdlt</t>
  </si>
  <si>
    <t>CC0008832</t>
  </si>
  <si>
    <t>Oak St. AG</t>
  </si>
  <si>
    <t>CC0008833</t>
  </si>
  <si>
    <t>Dacula AGR</t>
  </si>
  <si>
    <t>CC0008834</t>
  </si>
  <si>
    <t>Covington</t>
  </si>
  <si>
    <t>CC0008835</t>
  </si>
  <si>
    <t>Newton Apt</t>
  </si>
  <si>
    <t>CC0008836</t>
  </si>
  <si>
    <t>Gwinnett R</t>
  </si>
  <si>
    <t>CC0008837</t>
  </si>
  <si>
    <t>Rockdale A</t>
  </si>
  <si>
    <t>CC0008838</t>
  </si>
  <si>
    <t>Newton Res</t>
  </si>
  <si>
    <t>CC0008839</t>
  </si>
  <si>
    <t>GRNAccess</t>
  </si>
  <si>
    <t>CC0008840</t>
  </si>
  <si>
    <t>CRP Admin</t>
  </si>
  <si>
    <t>CC0008841</t>
  </si>
  <si>
    <t>DropinCtr</t>
  </si>
  <si>
    <t>CC0008842</t>
  </si>
  <si>
    <t>Rdle Plc</t>
  </si>
  <si>
    <t>CC0008843</t>
  </si>
  <si>
    <t>Beacon Plc</t>
  </si>
  <si>
    <t>CC0008844</t>
  </si>
  <si>
    <t>GwinTrans</t>
  </si>
  <si>
    <t>CC0008845</t>
  </si>
  <si>
    <t>RdleTrans</t>
  </si>
  <si>
    <t>CC0008846</t>
  </si>
  <si>
    <t>NewTrans</t>
  </si>
  <si>
    <t>CC0008847</t>
  </si>
  <si>
    <t>C &amp; A Wrap</t>
  </si>
  <si>
    <t>CC0008848</t>
  </si>
  <si>
    <t>Lville C&amp;A</t>
  </si>
  <si>
    <t>CC0008849</t>
  </si>
  <si>
    <t>Buford C&amp;A</t>
  </si>
  <si>
    <t>CC0008850</t>
  </si>
  <si>
    <t>Newton C&amp;A</t>
  </si>
  <si>
    <t>CC0008851</t>
  </si>
  <si>
    <t>Respite BA</t>
  </si>
  <si>
    <t>CC0008852</t>
  </si>
  <si>
    <t>Gwinnett M</t>
  </si>
  <si>
    <t>CC0008853</t>
  </si>
  <si>
    <t>Rockdale M</t>
  </si>
  <si>
    <t>CC0008854</t>
  </si>
  <si>
    <t>Newton Mh</t>
  </si>
  <si>
    <t>CC0008855</t>
  </si>
  <si>
    <t>GwCSTC&amp;A</t>
  </si>
  <si>
    <t>CC0008856</t>
  </si>
  <si>
    <t>RNwCSTC&amp;A</t>
  </si>
  <si>
    <t>CC0008857</t>
  </si>
  <si>
    <t>DD Commun.</t>
  </si>
  <si>
    <t>CC0008858</t>
  </si>
  <si>
    <t>Alpha Hous</t>
  </si>
  <si>
    <t>CC0008859</t>
  </si>
  <si>
    <t>Delta Hous</t>
  </si>
  <si>
    <t>CC0008860</t>
  </si>
  <si>
    <t>Riverchase</t>
  </si>
  <si>
    <t>CC0008861</t>
  </si>
  <si>
    <t>Sonya For</t>
  </si>
  <si>
    <t>CC0008862</t>
  </si>
  <si>
    <t>Willow Rid</t>
  </si>
  <si>
    <t>CC0008863</t>
  </si>
  <si>
    <t>Park Place</t>
  </si>
  <si>
    <t>CC0008864</t>
  </si>
  <si>
    <t>AnnaBerry</t>
  </si>
  <si>
    <t>CC0008865</t>
  </si>
  <si>
    <t>Post Court</t>
  </si>
  <si>
    <t>CC0008866</t>
  </si>
  <si>
    <t>Wallick Hm</t>
  </si>
  <si>
    <t>CC0008867</t>
  </si>
  <si>
    <t>Pinehurst</t>
  </si>
  <si>
    <t>CC0008868</t>
  </si>
  <si>
    <t>Sla 1</t>
  </si>
  <si>
    <t>CC0008869</t>
  </si>
  <si>
    <t>M. Clark H</t>
  </si>
  <si>
    <t>CC0008870</t>
  </si>
  <si>
    <t>L. Campbel</t>
  </si>
  <si>
    <t>CC0008871</t>
  </si>
  <si>
    <t>D. Langley</t>
  </si>
  <si>
    <t>CC0008872</t>
  </si>
  <si>
    <t>Varnon Hm</t>
  </si>
  <si>
    <t>CC0008873</t>
  </si>
  <si>
    <t>J. Thomas</t>
  </si>
  <si>
    <t>CC0008874</t>
  </si>
  <si>
    <t>CSS Admin.</t>
  </si>
  <si>
    <t>CC0008875</t>
  </si>
  <si>
    <t>CSS Clinic</t>
  </si>
  <si>
    <t>CC0008876</t>
  </si>
  <si>
    <t>BCW Family</t>
  </si>
  <si>
    <t>CC0008877</t>
  </si>
  <si>
    <t>Rdale Indu</t>
  </si>
  <si>
    <t>CC0008878</t>
  </si>
  <si>
    <t>IndEntAdmi</t>
  </si>
  <si>
    <t>CC0008879</t>
  </si>
  <si>
    <t>Alt. Ind.</t>
  </si>
  <si>
    <t>CC0008880</t>
  </si>
  <si>
    <t>IndepEntrp</t>
  </si>
  <si>
    <t>CC0008881</t>
  </si>
  <si>
    <t>Alt. Indus</t>
  </si>
  <si>
    <t>CC0008882</t>
  </si>
  <si>
    <t>RIO-Waiver</t>
  </si>
  <si>
    <t>CC0008883</t>
  </si>
  <si>
    <t>IndEntWaiv</t>
  </si>
  <si>
    <t>CC0008884</t>
  </si>
  <si>
    <t>AI-Waiver</t>
  </si>
  <si>
    <t>CC0008885</t>
  </si>
  <si>
    <t>Css Mrwp S</t>
  </si>
  <si>
    <t>CC0008886</t>
  </si>
  <si>
    <t>EIFamSupt</t>
  </si>
  <si>
    <t>CC0008887</t>
  </si>
  <si>
    <t>BCW-EI Ass</t>
  </si>
  <si>
    <t>CC0008888</t>
  </si>
  <si>
    <t>BCW Admini</t>
  </si>
  <si>
    <t>CC0008889</t>
  </si>
  <si>
    <t>BCW EI Svc</t>
  </si>
  <si>
    <t>CC0008890</t>
  </si>
  <si>
    <t>Snellville</t>
  </si>
  <si>
    <t>CC0008891</t>
  </si>
  <si>
    <t>Rec.Ctr. A</t>
  </si>
  <si>
    <t>CC0008892</t>
  </si>
  <si>
    <t>GRANRecITR</t>
  </si>
  <si>
    <t>CC0008893</t>
  </si>
  <si>
    <t>GRAN Rec.</t>
  </si>
  <si>
    <t>CC0008894</t>
  </si>
  <si>
    <t>WomenAlco</t>
  </si>
  <si>
    <t>CC0008895</t>
  </si>
  <si>
    <t>WmsProg</t>
  </si>
  <si>
    <t>CC0008896</t>
  </si>
  <si>
    <t>SubDetox</t>
  </si>
  <si>
    <t>CC0008897</t>
  </si>
  <si>
    <t>Rec.Ctr./D</t>
  </si>
  <si>
    <t>CC0008898</t>
  </si>
  <si>
    <t>LAODOutpt</t>
  </si>
  <si>
    <t>CC0008899</t>
  </si>
  <si>
    <t>RedirLvl</t>
  </si>
  <si>
    <t>CC0008900</t>
  </si>
  <si>
    <t>BAODOutpt</t>
  </si>
  <si>
    <t>CC0008901</t>
  </si>
  <si>
    <t>BufAODOtpt</t>
  </si>
  <si>
    <t>CC0008902</t>
  </si>
  <si>
    <t>NrAODOutpt</t>
  </si>
  <si>
    <t>CC0008903</t>
  </si>
  <si>
    <t>NorAODOtpt</t>
  </si>
  <si>
    <t>CC0008904</t>
  </si>
  <si>
    <t>RoADOutpt</t>
  </si>
  <si>
    <t>CC0008905</t>
  </si>
  <si>
    <t>RedirRdle</t>
  </si>
  <si>
    <t>CC0008906</t>
  </si>
  <si>
    <t>NwAODOutpt</t>
  </si>
  <si>
    <t>CC0008907</t>
  </si>
  <si>
    <t>RedirNewt</t>
  </si>
  <si>
    <t>CC0008908</t>
  </si>
  <si>
    <t>Court Svcs</t>
  </si>
  <si>
    <t>CC0008909</t>
  </si>
  <si>
    <t>Lville Dru</t>
  </si>
  <si>
    <t>CC0008910</t>
  </si>
  <si>
    <t>BufDrgOpt</t>
  </si>
  <si>
    <t>CC0008911</t>
  </si>
  <si>
    <t>Norcross A</t>
  </si>
  <si>
    <t>CC0008912</t>
  </si>
  <si>
    <t>RdlDrugAdu</t>
  </si>
  <si>
    <t>CC0008913</t>
  </si>
  <si>
    <t>CtSvcsAOD</t>
  </si>
  <si>
    <t>CC0008914</t>
  </si>
  <si>
    <t>CtsvDrug</t>
  </si>
  <si>
    <t>CC0008915</t>
  </si>
  <si>
    <t>Hiv/Aids/S</t>
  </si>
  <si>
    <t>CC0008916</t>
  </si>
  <si>
    <t>Hiv Early</t>
  </si>
  <si>
    <t>CC0008917</t>
  </si>
  <si>
    <t>Default</t>
  </si>
  <si>
    <t>CC0008918</t>
  </si>
  <si>
    <t>TANF Lvle</t>
  </si>
  <si>
    <t>CC0008919</t>
  </si>
  <si>
    <t>W.E.L.C.O.</t>
  </si>
  <si>
    <t>CC0008920</t>
  </si>
  <si>
    <t>AdolTxLvil</t>
  </si>
  <si>
    <t>CC0008921</t>
  </si>
  <si>
    <t>AdolTxNorc</t>
  </si>
  <si>
    <t>CC0008922</t>
  </si>
  <si>
    <t>C &amp; A Alco</t>
  </si>
  <si>
    <t>CC0008923</t>
  </si>
  <si>
    <t>AdolTXRdl</t>
  </si>
  <si>
    <t>CC0008924</t>
  </si>
  <si>
    <t>AdolTXNewt</t>
  </si>
  <si>
    <t>CC0008925</t>
  </si>
  <si>
    <t>Adol-Mill</t>
  </si>
  <si>
    <t>CC0008926</t>
  </si>
  <si>
    <t>LvlAdlAOD</t>
  </si>
  <si>
    <t>CC0008927</t>
  </si>
  <si>
    <t>RedirC&amp;ALv</t>
  </si>
  <si>
    <t>CC0008928</t>
  </si>
  <si>
    <t>BufAdlAOD</t>
  </si>
  <si>
    <t>CC0008929</t>
  </si>
  <si>
    <t>NewAdlAOD</t>
  </si>
  <si>
    <t>CC0008930</t>
  </si>
  <si>
    <t>RockAdlAOD</t>
  </si>
  <si>
    <t>CC0008931</t>
  </si>
  <si>
    <t>RedirC&amp;ARd</t>
  </si>
  <si>
    <t>CC0008932</t>
  </si>
  <si>
    <t>NewtAdlAOD</t>
  </si>
  <si>
    <t>CC0008933</t>
  </si>
  <si>
    <t>RedirC&amp;ANt</t>
  </si>
  <si>
    <t>CC0008934</t>
  </si>
  <si>
    <t>JuvAlcoNew</t>
  </si>
  <si>
    <t>CC0008935</t>
  </si>
  <si>
    <t>JuvDrugLvl</t>
  </si>
  <si>
    <t>CC0008936</t>
  </si>
  <si>
    <t>JuvDrugNew</t>
  </si>
  <si>
    <t>CC0008937</t>
  </si>
  <si>
    <t>Juv-Mill</t>
  </si>
  <si>
    <t>CC0008938</t>
  </si>
  <si>
    <t>StudAlcoRd</t>
  </si>
  <si>
    <t>CC0008939</t>
  </si>
  <si>
    <t>StudAlcoNt</t>
  </si>
  <si>
    <t>CC0008940</t>
  </si>
  <si>
    <t>StudDrugRd</t>
  </si>
  <si>
    <t>CC0008941</t>
  </si>
  <si>
    <t>C&amp;A Sap-L</t>
  </si>
  <si>
    <t>CC0008942</t>
  </si>
  <si>
    <t>C&amp;A Sap-R</t>
  </si>
  <si>
    <t>CC0008943</t>
  </si>
  <si>
    <t>C&amp;A Sap-N</t>
  </si>
  <si>
    <t>CC0008944</t>
  </si>
  <si>
    <t>Dflt Descr</t>
  </si>
  <si>
    <t>CC0008945</t>
  </si>
  <si>
    <t>CSB GRN</t>
  </si>
  <si>
    <t>CC0008946</t>
  </si>
  <si>
    <t>GRN</t>
  </si>
  <si>
    <t>CC0008947</t>
  </si>
  <si>
    <t>Director</t>
  </si>
  <si>
    <t>CC0008948</t>
  </si>
  <si>
    <t>Public Rel</t>
  </si>
  <si>
    <t>CC0008949</t>
  </si>
  <si>
    <t>Dekalb Co.</t>
  </si>
  <si>
    <t>CC0008950</t>
  </si>
  <si>
    <t>CC0008951</t>
  </si>
  <si>
    <t>Pharmacy S</t>
  </si>
  <si>
    <t>CC0008952</t>
  </si>
  <si>
    <t>CREAD</t>
  </si>
  <si>
    <t>CC0008953</t>
  </si>
  <si>
    <t>Crisis Ser</t>
  </si>
  <si>
    <t>CC0008954</t>
  </si>
  <si>
    <t>MH Court</t>
  </si>
  <si>
    <t>CC0008955</t>
  </si>
  <si>
    <t>Crisis CS</t>
  </si>
  <si>
    <t>CC0008956</t>
  </si>
  <si>
    <t>CC0008957</t>
  </si>
  <si>
    <t>Jail Servi</t>
  </si>
  <si>
    <t>CC0008958</t>
  </si>
  <si>
    <t>CSU</t>
  </si>
  <si>
    <t>CC0008959</t>
  </si>
  <si>
    <t>Mobile Cri</t>
  </si>
  <si>
    <t>CC0008960</t>
  </si>
  <si>
    <t>Temp Obs S</t>
  </si>
  <si>
    <t>CC0008961</t>
  </si>
  <si>
    <t>Temp Obs M</t>
  </si>
  <si>
    <t>CC0008962</t>
  </si>
  <si>
    <t>Crisis Day</t>
  </si>
  <si>
    <t>CC0008963</t>
  </si>
  <si>
    <t>Detox-CSU</t>
  </si>
  <si>
    <t>CC0008964</t>
  </si>
  <si>
    <t>Fox</t>
  </si>
  <si>
    <t>CC0008965</t>
  </si>
  <si>
    <t>Project Co</t>
  </si>
  <si>
    <t>CC0008966</t>
  </si>
  <si>
    <t>Jail SA</t>
  </si>
  <si>
    <t>CC0008967</t>
  </si>
  <si>
    <t>Detox Drug</t>
  </si>
  <si>
    <t>CC0008968</t>
  </si>
  <si>
    <t>CC0008969</t>
  </si>
  <si>
    <t>FTCS</t>
  </si>
  <si>
    <t>CC0008970</t>
  </si>
  <si>
    <t>PTCS</t>
  </si>
  <si>
    <t>CC0008971</t>
  </si>
  <si>
    <t>Adult Ment</t>
  </si>
  <si>
    <t>CC0008972</t>
  </si>
  <si>
    <t>Front Desk</t>
  </si>
  <si>
    <t>CC0008973</t>
  </si>
  <si>
    <t>WWFD</t>
  </si>
  <si>
    <t>CC0008974</t>
  </si>
  <si>
    <t>CSFD</t>
  </si>
  <si>
    <t>CC0008975</t>
  </si>
  <si>
    <t>EDFD</t>
  </si>
  <si>
    <t>CC0008976</t>
  </si>
  <si>
    <t>KWFD</t>
  </si>
  <si>
    <t>CC0008977</t>
  </si>
  <si>
    <t>NDFD</t>
  </si>
  <si>
    <t>CC0008978</t>
  </si>
  <si>
    <t>DAC FD</t>
  </si>
  <si>
    <t>CC0008979</t>
  </si>
  <si>
    <t>NV FD</t>
  </si>
  <si>
    <t>CC0008980</t>
  </si>
  <si>
    <t>CSMHC - AC</t>
  </si>
  <si>
    <t>CC0008981</t>
  </si>
  <si>
    <t>KW Act</t>
  </si>
  <si>
    <t>CC0008982</t>
  </si>
  <si>
    <t>KWCS</t>
  </si>
  <si>
    <t>CC0008983</t>
  </si>
  <si>
    <t>CS CST</t>
  </si>
  <si>
    <t>CC0008984</t>
  </si>
  <si>
    <t>KW-CSI</t>
  </si>
  <si>
    <t>CC0008985</t>
  </si>
  <si>
    <t>CSMHC - AM</t>
  </si>
  <si>
    <t>CC0008986</t>
  </si>
  <si>
    <t>EDMHC - AM</t>
  </si>
  <si>
    <t>CC0008987</t>
  </si>
  <si>
    <t>KWMHC - AM</t>
  </si>
  <si>
    <t>CC0008988</t>
  </si>
  <si>
    <t>NDMHC - AM</t>
  </si>
  <si>
    <t>CC0008989</t>
  </si>
  <si>
    <t>WWMHC - AM</t>
  </si>
  <si>
    <t>CC0008990</t>
  </si>
  <si>
    <t>Mental Hea</t>
  </si>
  <si>
    <t>CC0008991</t>
  </si>
  <si>
    <t>WW Residen</t>
  </si>
  <si>
    <t>CC0008992</t>
  </si>
  <si>
    <t>The Avenue</t>
  </si>
  <si>
    <t>CC0008993</t>
  </si>
  <si>
    <t>Fox ITR</t>
  </si>
  <si>
    <t>CC0008994</t>
  </si>
  <si>
    <t>Greenridge</t>
  </si>
  <si>
    <t>CC0008995</t>
  </si>
  <si>
    <t>CC0008996</t>
  </si>
  <si>
    <t>Peer Suppt</t>
  </si>
  <si>
    <t>CC0008997</t>
  </si>
  <si>
    <t>Peer Empl.</t>
  </si>
  <si>
    <t>CC0008998</t>
  </si>
  <si>
    <t>Employee D</t>
  </si>
  <si>
    <t>CC0008999</t>
  </si>
  <si>
    <t>Med. Admin</t>
  </si>
  <si>
    <t>CC0009000</t>
  </si>
  <si>
    <t>CA/UM</t>
  </si>
  <si>
    <t>CC0009001</t>
  </si>
  <si>
    <t>Care Manag</t>
  </si>
  <si>
    <t>CC0009002</t>
  </si>
  <si>
    <t>Director o</t>
  </si>
  <si>
    <t>CC0009003</t>
  </si>
  <si>
    <t>North Deka</t>
  </si>
  <si>
    <t>CC0009004</t>
  </si>
  <si>
    <t>Winn Way A</t>
  </si>
  <si>
    <t>CC0009005</t>
  </si>
  <si>
    <t>Kirkwood A</t>
  </si>
  <si>
    <t>CC0009006</t>
  </si>
  <si>
    <t>Clifton Sp</t>
  </si>
  <si>
    <t>CC0009007</t>
  </si>
  <si>
    <t>SPOE</t>
  </si>
  <si>
    <t>CC0009008</t>
  </si>
  <si>
    <t>Genesis Da</t>
  </si>
  <si>
    <t>CC0009009</t>
  </si>
  <si>
    <t>North PSR</t>
  </si>
  <si>
    <t>CC0009010</t>
  </si>
  <si>
    <t>East PSR</t>
  </si>
  <si>
    <t>CC0009011</t>
  </si>
  <si>
    <t>Kirkwood H</t>
  </si>
  <si>
    <t>CC0009012</t>
  </si>
  <si>
    <t>Sparks Old</t>
  </si>
  <si>
    <t>CC0009013</t>
  </si>
  <si>
    <t>CC0009014</t>
  </si>
  <si>
    <t>Residentia</t>
  </si>
  <si>
    <t>CC0009015</t>
  </si>
  <si>
    <t>Apartment</t>
  </si>
  <si>
    <t>CC0009016</t>
  </si>
  <si>
    <t>Group Home</t>
  </si>
  <si>
    <t>CC0009017</t>
  </si>
  <si>
    <t>Fox PSR</t>
  </si>
  <si>
    <t>CC0009018</t>
  </si>
  <si>
    <t>Dual Diagn</t>
  </si>
  <si>
    <t>CC0009019</t>
  </si>
  <si>
    <t>Director'S</t>
  </si>
  <si>
    <t>CC0009020</t>
  </si>
  <si>
    <t>Dresden</t>
  </si>
  <si>
    <t>CC0009021</t>
  </si>
  <si>
    <t>Dual Recov</t>
  </si>
  <si>
    <t>CC0009022</t>
  </si>
  <si>
    <t>N. Dekalb</t>
  </si>
  <si>
    <t>CC0009023</t>
  </si>
  <si>
    <t>CC0009024</t>
  </si>
  <si>
    <t>CC0009025</t>
  </si>
  <si>
    <t>Child And</t>
  </si>
  <si>
    <t>CC0009026</t>
  </si>
  <si>
    <t>CC0009027</t>
  </si>
  <si>
    <t>CC0009028</t>
  </si>
  <si>
    <t>Winn Way C</t>
  </si>
  <si>
    <t>CC0009029</t>
  </si>
  <si>
    <t>Kirkwood C</t>
  </si>
  <si>
    <t>CC0009030</t>
  </si>
  <si>
    <t>CC0009031</t>
  </si>
  <si>
    <t>CC0009032</t>
  </si>
  <si>
    <t>CC0009033</t>
  </si>
  <si>
    <t>Legal Serv</t>
  </si>
  <si>
    <t>CC0009034</t>
  </si>
  <si>
    <t>General Ad</t>
  </si>
  <si>
    <t>CC0009035</t>
  </si>
  <si>
    <t>Support Se</t>
  </si>
  <si>
    <t>CC0009036</t>
  </si>
  <si>
    <t>East Dekal</t>
  </si>
  <si>
    <t>CC0009037</t>
  </si>
  <si>
    <t>Dekalb Com</t>
  </si>
  <si>
    <t>CC0009038</t>
  </si>
  <si>
    <t>C&amp;A JC</t>
  </si>
  <si>
    <t>CC0009039</t>
  </si>
  <si>
    <t>CS/ED</t>
  </si>
  <si>
    <t>CC0009040</t>
  </si>
  <si>
    <t>Sams Stree</t>
  </si>
  <si>
    <t>CC0009041</t>
  </si>
  <si>
    <t>In Home Cr</t>
  </si>
  <si>
    <t>CC0009042</t>
  </si>
  <si>
    <t>IFIT C&amp;A</t>
  </si>
  <si>
    <t>CC0009043</t>
  </si>
  <si>
    <t>C&amp;A CSI</t>
  </si>
  <si>
    <t>CC0009044</t>
  </si>
  <si>
    <t>CST-KW</t>
  </si>
  <si>
    <t>CC0009045</t>
  </si>
  <si>
    <t>CST-SS</t>
  </si>
  <si>
    <t>CC0009046</t>
  </si>
  <si>
    <t>Glenfair D</t>
  </si>
  <si>
    <t>CC0009047</t>
  </si>
  <si>
    <t>CC0009048</t>
  </si>
  <si>
    <t>C&amp;A Crisis</t>
  </si>
  <si>
    <t>CC0009049</t>
  </si>
  <si>
    <t>KWASAP</t>
  </si>
  <si>
    <t>CC0009050</t>
  </si>
  <si>
    <t>Assertive</t>
  </si>
  <si>
    <t>CC0009051</t>
  </si>
  <si>
    <t>Dedicated</t>
  </si>
  <si>
    <t>CC0009052</t>
  </si>
  <si>
    <t>CC0009053</t>
  </si>
  <si>
    <t>Adult Outp</t>
  </si>
  <si>
    <t>CC0009054</t>
  </si>
  <si>
    <t>Dekalb Add</t>
  </si>
  <si>
    <t>CC0009055</t>
  </si>
  <si>
    <t>Kirkwood</t>
  </si>
  <si>
    <t>CC0009056</t>
  </si>
  <si>
    <t>Hispanic S</t>
  </si>
  <si>
    <t>CC0009057</t>
  </si>
  <si>
    <t>SA Women's</t>
  </si>
  <si>
    <t>CC0009058</t>
  </si>
  <si>
    <t>NVCC</t>
  </si>
  <si>
    <t>CC0009059</t>
  </si>
  <si>
    <t>Winn Way P</t>
  </si>
  <si>
    <t>CC0009060</t>
  </si>
  <si>
    <t>SA Special</t>
  </si>
  <si>
    <t>CC0009061</t>
  </si>
  <si>
    <t>SA HIV Ear</t>
  </si>
  <si>
    <t>CC0009062</t>
  </si>
  <si>
    <t>Court Serv</t>
  </si>
  <si>
    <t>CC0009063</t>
  </si>
  <si>
    <t>Prime for</t>
  </si>
  <si>
    <t>CC0009064</t>
  </si>
  <si>
    <t>CC0009065</t>
  </si>
  <si>
    <t>Drug Court</t>
  </si>
  <si>
    <t>CC0009066</t>
  </si>
  <si>
    <t>RSAT Progr</t>
  </si>
  <si>
    <t>CC0009067</t>
  </si>
  <si>
    <t>DUI</t>
  </si>
  <si>
    <t>CC0009068</t>
  </si>
  <si>
    <t>Pre-Trial</t>
  </si>
  <si>
    <t>CC0009069</t>
  </si>
  <si>
    <t>Relapse</t>
  </si>
  <si>
    <t>CC0009070</t>
  </si>
  <si>
    <t>Mental Ret</t>
  </si>
  <si>
    <t>CC0009071</t>
  </si>
  <si>
    <t>Dekalb Eva</t>
  </si>
  <si>
    <t>CC0009072</t>
  </si>
  <si>
    <t>DEC</t>
  </si>
  <si>
    <t>CC0009073</t>
  </si>
  <si>
    <t>CHOICE</t>
  </si>
  <si>
    <t>CC0009074</t>
  </si>
  <si>
    <t>Mr Residen</t>
  </si>
  <si>
    <t>CC0009075</t>
  </si>
  <si>
    <t>Lavista Gr</t>
  </si>
  <si>
    <t>CC0009076</t>
  </si>
  <si>
    <t>Cofer Grou</t>
  </si>
  <si>
    <t>CC0009077</t>
  </si>
  <si>
    <t>Tucker Gro</t>
  </si>
  <si>
    <t>CC0009078</t>
  </si>
  <si>
    <t>Barr Circl</t>
  </si>
  <si>
    <t>CC0009079</t>
  </si>
  <si>
    <t>Waterloo G</t>
  </si>
  <si>
    <t>CC0009080</t>
  </si>
  <si>
    <t>Chamblee/D</t>
  </si>
  <si>
    <t>CC0009081</t>
  </si>
  <si>
    <t>Luray Cour</t>
  </si>
  <si>
    <t>CC0009082</t>
  </si>
  <si>
    <t>Embry Circ</t>
  </si>
  <si>
    <t>CC0009083</t>
  </si>
  <si>
    <t>Shallowfor</t>
  </si>
  <si>
    <t>CC0009084</t>
  </si>
  <si>
    <t>Mr Day &amp; S</t>
  </si>
  <si>
    <t>CC0009085</t>
  </si>
  <si>
    <t>CC0009086</t>
  </si>
  <si>
    <t>Mr Service</t>
  </si>
  <si>
    <t>CC0009087</t>
  </si>
  <si>
    <t>Mr Worksho</t>
  </si>
  <si>
    <t>CC0009088</t>
  </si>
  <si>
    <t>Alford Roa</t>
  </si>
  <si>
    <t>CC0009089</t>
  </si>
  <si>
    <t>St. Dunsta</t>
  </si>
  <si>
    <t>CC0009090</t>
  </si>
  <si>
    <t>Gables I</t>
  </si>
  <si>
    <t>CC0009091</t>
  </si>
  <si>
    <t>SLA</t>
  </si>
  <si>
    <t>CC0009092</t>
  </si>
  <si>
    <t>Ready for</t>
  </si>
  <si>
    <t>CC0009093</t>
  </si>
  <si>
    <t>CC0009094</t>
  </si>
  <si>
    <t>Douglas Co</t>
  </si>
  <si>
    <t>CC0009095</t>
  </si>
  <si>
    <t>Ghub</t>
  </si>
  <si>
    <t>CC0009096</t>
  </si>
  <si>
    <t>CC0009097</t>
  </si>
  <si>
    <t>Hall Co.</t>
  </si>
  <si>
    <t>CC0009098</t>
  </si>
  <si>
    <t>GA High</t>
  </si>
  <si>
    <t>CC0009099</t>
  </si>
  <si>
    <t>Murray Co.</t>
  </si>
  <si>
    <t>CC0009100</t>
  </si>
  <si>
    <t>Pickens Co</t>
  </si>
  <si>
    <t>CC0009101</t>
  </si>
  <si>
    <t>Whitfield</t>
  </si>
  <si>
    <t>CC0009102</t>
  </si>
  <si>
    <t>Cherokee C</t>
  </si>
  <si>
    <t>CC0009103</t>
  </si>
  <si>
    <t>Fannin Co.</t>
  </si>
  <si>
    <t>CC0009104</t>
  </si>
  <si>
    <t>Gilmer Co.</t>
  </si>
  <si>
    <t>CC0009105</t>
  </si>
  <si>
    <t>Three Riv</t>
  </si>
  <si>
    <t>CC0009106</t>
  </si>
  <si>
    <t>Bartow Co</t>
  </si>
  <si>
    <t>CC0009107</t>
  </si>
  <si>
    <t>Floyd Co</t>
  </si>
  <si>
    <t>CC0009108</t>
  </si>
  <si>
    <t>Gordon Co</t>
  </si>
  <si>
    <t>CC0009109</t>
  </si>
  <si>
    <t>Pauld Co</t>
  </si>
  <si>
    <t>CC0009110</t>
  </si>
  <si>
    <t>Polk Co</t>
  </si>
  <si>
    <t>CC0009111</t>
  </si>
  <si>
    <t>CC0009112</t>
  </si>
  <si>
    <t>Walker Co.</t>
  </si>
  <si>
    <t>CC0009113</t>
  </si>
  <si>
    <t>Chattooga</t>
  </si>
  <si>
    <t>CC0009114</t>
  </si>
  <si>
    <t>Woodright</t>
  </si>
  <si>
    <t>CC0009115</t>
  </si>
  <si>
    <t>Jessamine</t>
  </si>
  <si>
    <t>CC0009116</t>
  </si>
  <si>
    <t>CC0009117</t>
  </si>
  <si>
    <t>Green Oaks</t>
  </si>
  <si>
    <t>CC0009118</t>
  </si>
  <si>
    <t>Decatur-Se</t>
  </si>
  <si>
    <t>CC0009119</t>
  </si>
  <si>
    <t>Haral.Co.</t>
  </si>
  <si>
    <t>CC0009120</t>
  </si>
  <si>
    <t>Mitchell-B</t>
  </si>
  <si>
    <t>CC0009121</t>
  </si>
  <si>
    <t>Thomas-Gra</t>
  </si>
  <si>
    <t>CC0009122</t>
  </si>
  <si>
    <t>Diversifie</t>
  </si>
  <si>
    <t>CC0009123</t>
  </si>
  <si>
    <t>Bartow Co.</t>
  </si>
  <si>
    <t>CC0009124</t>
  </si>
  <si>
    <t>Catoosa Co</t>
  </si>
  <si>
    <t>CC0009125</t>
  </si>
  <si>
    <t>CC0009126</t>
  </si>
  <si>
    <t>Dade Co. P</t>
  </si>
  <si>
    <t>CC0009127</t>
  </si>
  <si>
    <t>Floyd Co.</t>
  </si>
  <si>
    <t>CC0009128</t>
  </si>
  <si>
    <t>Gordon Co.</t>
  </si>
  <si>
    <t>CC0009129</t>
  </si>
  <si>
    <t>Haralson C</t>
  </si>
  <si>
    <t>CC0009130</t>
  </si>
  <si>
    <t>Paulding C</t>
  </si>
  <si>
    <t>CC0009131</t>
  </si>
  <si>
    <t>Polk Co. P</t>
  </si>
  <si>
    <t>CC0009132</t>
  </si>
  <si>
    <t>CC0009133</t>
  </si>
  <si>
    <t>CC0009134</t>
  </si>
  <si>
    <t>CC0009135</t>
  </si>
  <si>
    <t>CC0009136</t>
  </si>
  <si>
    <t>CC0009137</t>
  </si>
  <si>
    <t>CC0009138</t>
  </si>
  <si>
    <t>CC0009139</t>
  </si>
  <si>
    <t>Banks Co.</t>
  </si>
  <si>
    <t>CC0009140</t>
  </si>
  <si>
    <t>Dawson Co.</t>
  </si>
  <si>
    <t>CC0009141</t>
  </si>
  <si>
    <t>Forsyth Co</t>
  </si>
  <si>
    <t>CC0009142</t>
  </si>
  <si>
    <t>Franklin C</t>
  </si>
  <si>
    <t>CC0009143</t>
  </si>
  <si>
    <t>Habersham</t>
  </si>
  <si>
    <t>CC0009144</t>
  </si>
  <si>
    <t>Hall Co. P</t>
  </si>
  <si>
    <t>CC0009145</t>
  </si>
  <si>
    <t>Hart Co. P</t>
  </si>
  <si>
    <t>CC0009146</t>
  </si>
  <si>
    <t>Lumpkin Co</t>
  </si>
  <si>
    <t>CC0009147</t>
  </si>
  <si>
    <t>Rabun Co.</t>
  </si>
  <si>
    <t>CC0009148</t>
  </si>
  <si>
    <t>Stephens C</t>
  </si>
  <si>
    <t>CC0009149</t>
  </si>
  <si>
    <t>Towns Co.</t>
  </si>
  <si>
    <t>CC0009150</t>
  </si>
  <si>
    <t>Union Co.</t>
  </si>
  <si>
    <t>CC0009151</t>
  </si>
  <si>
    <t>White Co.</t>
  </si>
  <si>
    <t>CC0009152</t>
  </si>
  <si>
    <t>Cobb Co</t>
  </si>
  <si>
    <t>CC0009153</t>
  </si>
  <si>
    <t>CC0009154</t>
  </si>
  <si>
    <t>Fulton Co.</t>
  </si>
  <si>
    <t>CC0009155</t>
  </si>
  <si>
    <t>CC0009156</t>
  </si>
  <si>
    <t>CC0009157</t>
  </si>
  <si>
    <t>Newton Co.</t>
  </si>
  <si>
    <t>CC0009158</t>
  </si>
  <si>
    <t>CC0009159</t>
  </si>
  <si>
    <t>CC0009160</t>
  </si>
  <si>
    <t>CC0009161</t>
  </si>
  <si>
    <t>CC0009162</t>
  </si>
  <si>
    <t>CC0009163</t>
  </si>
  <si>
    <t>CC0009164</t>
  </si>
  <si>
    <t>CC0009165</t>
  </si>
  <si>
    <t>CC0009166</t>
  </si>
  <si>
    <t>CC0009167</t>
  </si>
  <si>
    <t>CC0009168</t>
  </si>
  <si>
    <t>Pike Co. P</t>
  </si>
  <si>
    <t>CC0009169</t>
  </si>
  <si>
    <t>CC0009170</t>
  </si>
  <si>
    <t>CC0009171</t>
  </si>
  <si>
    <t>CC0009172</t>
  </si>
  <si>
    <t>CC0009173</t>
  </si>
  <si>
    <t>CC0009174</t>
  </si>
  <si>
    <t>CC0009175</t>
  </si>
  <si>
    <t>CC0009176</t>
  </si>
  <si>
    <t>CC0009177</t>
  </si>
  <si>
    <t>CC0009178</t>
  </si>
  <si>
    <t>CC0009179</t>
  </si>
  <si>
    <t>CC0009180</t>
  </si>
  <si>
    <t>Wheeler Co</t>
  </si>
  <si>
    <t>CC0009181</t>
  </si>
  <si>
    <t>CC0009182</t>
  </si>
  <si>
    <t>CC0009183</t>
  </si>
  <si>
    <t>Bibb Co. P</t>
  </si>
  <si>
    <t>CC0009184</t>
  </si>
  <si>
    <t>Crawford C</t>
  </si>
  <si>
    <t>CC0009185</t>
  </si>
  <si>
    <t>CC0009186</t>
  </si>
  <si>
    <t>Houston Co</t>
  </si>
  <si>
    <t>CC0009187</t>
  </si>
  <si>
    <t>Jasper Co.</t>
  </si>
  <si>
    <t>CC0009188</t>
  </si>
  <si>
    <t>CC0009189</t>
  </si>
  <si>
    <t>CC0009190</t>
  </si>
  <si>
    <t>Peach Co.</t>
  </si>
  <si>
    <t>CC0009191</t>
  </si>
  <si>
    <t>Putnam Co</t>
  </si>
  <si>
    <t>CC0009192</t>
  </si>
  <si>
    <t>CC0009193</t>
  </si>
  <si>
    <t>CC0009194</t>
  </si>
  <si>
    <t>Wilkinson</t>
  </si>
  <si>
    <t>CC0009195</t>
  </si>
  <si>
    <t>Burke Co.</t>
  </si>
  <si>
    <t>CC0009196</t>
  </si>
  <si>
    <t>Columbia C</t>
  </si>
  <si>
    <t>CC0009197</t>
  </si>
  <si>
    <t>Emanuel Co</t>
  </si>
  <si>
    <t>CC0009198</t>
  </si>
  <si>
    <t>Glascock C</t>
  </si>
  <si>
    <t>CC0009199</t>
  </si>
  <si>
    <t>Jefferson</t>
  </si>
  <si>
    <t>CC0009200</t>
  </si>
  <si>
    <t>Jenkins Co</t>
  </si>
  <si>
    <t>CC0009201</t>
  </si>
  <si>
    <t>Lincoln Co</t>
  </si>
  <si>
    <t>CC0009202</t>
  </si>
  <si>
    <t>McDuffie C</t>
  </si>
  <si>
    <t>CC0009203</t>
  </si>
  <si>
    <t>CC0009204</t>
  </si>
  <si>
    <t>Screven Co</t>
  </si>
  <si>
    <t>CC0009205</t>
  </si>
  <si>
    <t>Taliaferro</t>
  </si>
  <si>
    <t>CC0009206</t>
  </si>
  <si>
    <t>Warren Co.</t>
  </si>
  <si>
    <t>CC0009207</t>
  </si>
  <si>
    <t>Wilkes Co.</t>
  </si>
  <si>
    <t>CC0009208</t>
  </si>
  <si>
    <t>Chattahooc</t>
  </si>
  <si>
    <t>CC0009209</t>
  </si>
  <si>
    <t>Clay Co. P</t>
  </si>
  <si>
    <t>CC0009210</t>
  </si>
  <si>
    <t>Crisp Co.</t>
  </si>
  <si>
    <t>CC0009211</t>
  </si>
  <si>
    <t>CC0009212</t>
  </si>
  <si>
    <t>Harris Co</t>
  </si>
  <si>
    <t>CC0009213</t>
  </si>
  <si>
    <t>CC0009214</t>
  </si>
  <si>
    <t>Marion Co.</t>
  </si>
  <si>
    <t>CC0009215</t>
  </si>
  <si>
    <t>CC0009216</t>
  </si>
  <si>
    <t>Quitman Co</t>
  </si>
  <si>
    <t>CC0009217</t>
  </si>
  <si>
    <t>CC0009218</t>
  </si>
  <si>
    <t>Schley Co.</t>
  </si>
  <si>
    <t>CC0009219</t>
  </si>
  <si>
    <t>CC0009220</t>
  </si>
  <si>
    <t>CC0009221</t>
  </si>
  <si>
    <t>CC0009222</t>
  </si>
  <si>
    <t>Taylor Co.</t>
  </si>
  <si>
    <t>CC0009223</t>
  </si>
  <si>
    <t>Webster Co</t>
  </si>
  <si>
    <t>CC0009224</t>
  </si>
  <si>
    <t>CC0009225</t>
  </si>
  <si>
    <t>CC0009226</t>
  </si>
  <si>
    <t>CC0009227</t>
  </si>
  <si>
    <t>Cook Co. P</t>
  </si>
  <si>
    <t>CC0009228</t>
  </si>
  <si>
    <t>CC0009229</t>
  </si>
  <si>
    <t>Irwin Co</t>
  </si>
  <si>
    <t>CC0009230</t>
  </si>
  <si>
    <t>CC0009231</t>
  </si>
  <si>
    <t>CC0009232</t>
  </si>
  <si>
    <t>Tift Co. P</t>
  </si>
  <si>
    <t>CC0009233</t>
  </si>
  <si>
    <t>Turner Co</t>
  </si>
  <si>
    <t>CC0009234</t>
  </si>
  <si>
    <t>CC0009235</t>
  </si>
  <si>
    <t>CC0009236</t>
  </si>
  <si>
    <t>CC0009237</t>
  </si>
  <si>
    <t>CC0009238</t>
  </si>
  <si>
    <t>CC0009239</t>
  </si>
  <si>
    <t>CC0009240</t>
  </si>
  <si>
    <t>CC0009241</t>
  </si>
  <si>
    <t>Lee Co. PH</t>
  </si>
  <si>
    <t>CC0009242</t>
  </si>
  <si>
    <t>CC0009243</t>
  </si>
  <si>
    <t>CC0009244</t>
  </si>
  <si>
    <t>CC0009245</t>
  </si>
  <si>
    <t>CC0009246</t>
  </si>
  <si>
    <t>CC0009247</t>
  </si>
  <si>
    <t>CC0009248</t>
  </si>
  <si>
    <t>CC0009249</t>
  </si>
  <si>
    <t>CC0009250</t>
  </si>
  <si>
    <t>CC0009251</t>
  </si>
  <si>
    <t>CC0009252</t>
  </si>
  <si>
    <t>CC0009253</t>
  </si>
  <si>
    <t>CC0009254</t>
  </si>
  <si>
    <t>CC0009255</t>
  </si>
  <si>
    <t>CC0009256</t>
  </si>
  <si>
    <t>Appling Co</t>
  </si>
  <si>
    <t>CC0009257</t>
  </si>
  <si>
    <t>CC0009258</t>
  </si>
  <si>
    <t>CC0009259</t>
  </si>
  <si>
    <t>Brantley C</t>
  </si>
  <si>
    <t>CC0009260</t>
  </si>
  <si>
    <t>Bulloch Co</t>
  </si>
  <si>
    <t>CC0009261</t>
  </si>
  <si>
    <t>Candler Co</t>
  </si>
  <si>
    <t>CC0009262</t>
  </si>
  <si>
    <t>CC0009263</t>
  </si>
  <si>
    <t>CC0009264</t>
  </si>
  <si>
    <t>CC0009265</t>
  </si>
  <si>
    <t>Evans Co.</t>
  </si>
  <si>
    <t>CC0009266</t>
  </si>
  <si>
    <t>Jeff Davis</t>
  </si>
  <si>
    <t>CC0009267</t>
  </si>
  <si>
    <t>Pierce Co.</t>
  </si>
  <si>
    <t>CC0009268</t>
  </si>
  <si>
    <t>Tattnall C</t>
  </si>
  <si>
    <t>CC0009269</t>
  </si>
  <si>
    <t>Toombs Co.</t>
  </si>
  <si>
    <t>CC0009270</t>
  </si>
  <si>
    <t>Ware Co. P</t>
  </si>
  <si>
    <t>CC0009271</t>
  </si>
  <si>
    <t>Wayne Co.</t>
  </si>
  <si>
    <t>CC0009272</t>
  </si>
  <si>
    <t>Ware Dist</t>
  </si>
  <si>
    <t>CC0009273</t>
  </si>
  <si>
    <t>Long Co. P</t>
  </si>
  <si>
    <t>CC0009274</t>
  </si>
  <si>
    <t>CC0009275</t>
  </si>
  <si>
    <t>CC0009276</t>
  </si>
  <si>
    <t>CC0009277</t>
  </si>
  <si>
    <t>CC0009278</t>
  </si>
  <si>
    <t>CC0009279</t>
  </si>
  <si>
    <t>CC0009280</t>
  </si>
  <si>
    <t>CC0009281</t>
  </si>
  <si>
    <t>Oconee Co.</t>
  </si>
  <si>
    <t>CC0009282</t>
  </si>
  <si>
    <t>Oglethorpe</t>
  </si>
  <si>
    <t>CC0009283</t>
  </si>
  <si>
    <t>CC0009284</t>
  </si>
  <si>
    <t>CC0009285</t>
  </si>
  <si>
    <t>CC0009286</t>
  </si>
  <si>
    <t>CC0009287</t>
  </si>
  <si>
    <t>CC0009288</t>
  </si>
  <si>
    <t>CC0009289</t>
  </si>
  <si>
    <t>CC0009290</t>
  </si>
  <si>
    <t>CC0009291</t>
  </si>
  <si>
    <t>Bartow</t>
  </si>
  <si>
    <t>CC0009292</t>
  </si>
  <si>
    <t>CC0009293</t>
  </si>
  <si>
    <t>CC0009294</t>
  </si>
  <si>
    <t>Bibb Co. D</t>
  </si>
  <si>
    <t>CC0009295</t>
  </si>
  <si>
    <t>CC0009296</t>
  </si>
  <si>
    <t>CC0009297</t>
  </si>
  <si>
    <t>CC0009298</t>
  </si>
  <si>
    <t>Bryan Co</t>
  </si>
  <si>
    <t>CC0009299</t>
  </si>
  <si>
    <t>CC0009300</t>
  </si>
  <si>
    <t>CC0009301</t>
  </si>
  <si>
    <t>CC0009302</t>
  </si>
  <si>
    <t>CC0009303</t>
  </si>
  <si>
    <t>CC0009304</t>
  </si>
  <si>
    <t>CC0009305</t>
  </si>
  <si>
    <t>CC0009306</t>
  </si>
  <si>
    <t>CC0009307</t>
  </si>
  <si>
    <t>CC0009308</t>
  </si>
  <si>
    <t>CC0009309</t>
  </si>
  <si>
    <t>CC0009310</t>
  </si>
  <si>
    <t>CC0009311</t>
  </si>
  <si>
    <t>Cherokee</t>
  </si>
  <si>
    <t>CC0009312</t>
  </si>
  <si>
    <t>CC0009313</t>
  </si>
  <si>
    <t>Clay Co. D</t>
  </si>
  <si>
    <t>CC0009314</t>
  </si>
  <si>
    <t>Clayton</t>
  </si>
  <si>
    <t>CC0009315</t>
  </si>
  <si>
    <t>CC0009316</t>
  </si>
  <si>
    <t>Cobb</t>
  </si>
  <si>
    <t>CC0009317</t>
  </si>
  <si>
    <t>CC0009318</t>
  </si>
  <si>
    <t>CC0009319</t>
  </si>
  <si>
    <t>CC0009320</t>
  </si>
  <si>
    <t>Cook Co. D</t>
  </si>
  <si>
    <t>CC0009321</t>
  </si>
  <si>
    <t>CC0009322</t>
  </si>
  <si>
    <t>CC0009323</t>
  </si>
  <si>
    <t>CC0009324</t>
  </si>
  <si>
    <t>Dade Co. D</t>
  </si>
  <si>
    <t>CC0009325</t>
  </si>
  <si>
    <t>CC0009326</t>
  </si>
  <si>
    <t>CC0009327</t>
  </si>
  <si>
    <t>Dekalb</t>
  </si>
  <si>
    <t>CC0009328</t>
  </si>
  <si>
    <t>CC0009329</t>
  </si>
  <si>
    <t>CC0009330</t>
  </si>
  <si>
    <t>CC0009331</t>
  </si>
  <si>
    <t>Douglas</t>
  </si>
  <si>
    <t>CC0009332</t>
  </si>
  <si>
    <t>CC0009333</t>
  </si>
  <si>
    <t>CC0009334</t>
  </si>
  <si>
    <t>CC0009335</t>
  </si>
  <si>
    <t>CC0009336</t>
  </si>
  <si>
    <t>CC0009337</t>
  </si>
  <si>
    <t>CC0009338</t>
  </si>
  <si>
    <t>CC0009339</t>
  </si>
  <si>
    <t>Fayette</t>
  </si>
  <si>
    <t>CC0009340</t>
  </si>
  <si>
    <t>Floyd</t>
  </si>
  <si>
    <t>CC0009341</t>
  </si>
  <si>
    <t>CC0009342</t>
  </si>
  <si>
    <t>CC0009343</t>
  </si>
  <si>
    <t>Fulton</t>
  </si>
  <si>
    <t>CC0009344</t>
  </si>
  <si>
    <t>CC0009345</t>
  </si>
  <si>
    <t>CC0009346</t>
  </si>
  <si>
    <t>CC0009347</t>
  </si>
  <si>
    <t>Gordon</t>
  </si>
  <si>
    <t>CC0009348</t>
  </si>
  <si>
    <t>CC0009349</t>
  </si>
  <si>
    <t>CC0009350</t>
  </si>
  <si>
    <t>Gwinnett</t>
  </si>
  <si>
    <t>CC0009351</t>
  </si>
  <si>
    <t>CC0009352</t>
  </si>
  <si>
    <t>Hall Co. D</t>
  </si>
  <si>
    <t>CC0009353</t>
  </si>
  <si>
    <t>CC0009354</t>
  </si>
  <si>
    <t>Haralson</t>
  </si>
  <si>
    <t>CC0009355</t>
  </si>
  <si>
    <t>CC0009356</t>
  </si>
  <si>
    <t>Hart Co. D</t>
  </si>
  <si>
    <t>CC0009357</t>
  </si>
  <si>
    <t>CC0009358</t>
  </si>
  <si>
    <t>Henry</t>
  </si>
  <si>
    <t>CC0009359</t>
  </si>
  <si>
    <t>CC0009360</t>
  </si>
  <si>
    <t>CC0009361</t>
  </si>
  <si>
    <t>CC0009362</t>
  </si>
  <si>
    <t>CC0009363</t>
  </si>
  <si>
    <t>CC0009364</t>
  </si>
  <si>
    <t>CC0009365</t>
  </si>
  <si>
    <t>CC0009366</t>
  </si>
  <si>
    <t>CC0009367</t>
  </si>
  <si>
    <t>CC0009368</t>
  </si>
  <si>
    <t>CC0009369</t>
  </si>
  <si>
    <t>CC0009370</t>
  </si>
  <si>
    <t>CC0009371</t>
  </si>
  <si>
    <t>Lee Co</t>
  </si>
  <si>
    <t>CC0009372</t>
  </si>
  <si>
    <t>Lee Co. DF</t>
  </si>
  <si>
    <t>CC0009373</t>
  </si>
  <si>
    <t>CC0009374</t>
  </si>
  <si>
    <t>CC0009375</t>
  </si>
  <si>
    <t>Long Co</t>
  </si>
  <si>
    <t>CC0009376</t>
  </si>
  <si>
    <t>CC0009377</t>
  </si>
  <si>
    <t>CC0009378</t>
  </si>
  <si>
    <t>CC0009379</t>
  </si>
  <si>
    <t>CC0009380</t>
  </si>
  <si>
    <t>Marion Co</t>
  </si>
  <si>
    <t>CC0009381</t>
  </si>
  <si>
    <t>CC0009382</t>
  </si>
  <si>
    <t>CC0009383</t>
  </si>
  <si>
    <t>CC0009384</t>
  </si>
  <si>
    <t>Miller Co</t>
  </si>
  <si>
    <t>CC0009385</t>
  </si>
  <si>
    <t>CC0009386</t>
  </si>
  <si>
    <t>CC0009387</t>
  </si>
  <si>
    <t>CC0009388</t>
  </si>
  <si>
    <t>CC0009389</t>
  </si>
  <si>
    <t>CC0009390</t>
  </si>
  <si>
    <t>CC0009391</t>
  </si>
  <si>
    <t>CC0009392</t>
  </si>
  <si>
    <t>CC0009393</t>
  </si>
  <si>
    <t>CC0009394</t>
  </si>
  <si>
    <t>Paulding</t>
  </si>
  <si>
    <t>CC0009395</t>
  </si>
  <si>
    <t>CC0009396</t>
  </si>
  <si>
    <t>CC0009397</t>
  </si>
  <si>
    <t>CC0009398</t>
  </si>
  <si>
    <t>Pike Co. D</t>
  </si>
  <si>
    <t>CC0009399</t>
  </si>
  <si>
    <t>Polk</t>
  </si>
  <si>
    <t>CC0009400</t>
  </si>
  <si>
    <t>Pulaski</t>
  </si>
  <si>
    <t>CC0009401</t>
  </si>
  <si>
    <t>Putnam</t>
  </si>
  <si>
    <t>CC0009402</t>
  </si>
  <si>
    <t>CC0009403</t>
  </si>
  <si>
    <t>CC0009404</t>
  </si>
  <si>
    <t>CC0009405</t>
  </si>
  <si>
    <t>CC0009406</t>
  </si>
  <si>
    <t>Rockdale</t>
  </si>
  <si>
    <t>CC0009407</t>
  </si>
  <si>
    <t>CC0009408</t>
  </si>
  <si>
    <t>CC0009409</t>
  </si>
  <si>
    <t>CC0009410</t>
  </si>
  <si>
    <t>CC0009411</t>
  </si>
  <si>
    <t>CC0009412</t>
  </si>
  <si>
    <t>CC0009413</t>
  </si>
  <si>
    <t>CC0009414</t>
  </si>
  <si>
    <t>CC0009415</t>
  </si>
  <si>
    <t>CC0009416</t>
  </si>
  <si>
    <t>CC0009417</t>
  </si>
  <si>
    <t>CC0009418</t>
  </si>
  <si>
    <t>CC0009419</t>
  </si>
  <si>
    <t>CC0009420</t>
  </si>
  <si>
    <t>CC0009421</t>
  </si>
  <si>
    <t>Tift Co. D</t>
  </si>
  <si>
    <t>CC0009422</t>
  </si>
  <si>
    <t>CC0009423</t>
  </si>
  <si>
    <t>CC0009424</t>
  </si>
  <si>
    <t>CC0009425</t>
  </si>
  <si>
    <t>CC0009426</t>
  </si>
  <si>
    <t>CC0009427</t>
  </si>
  <si>
    <t>CC0009428</t>
  </si>
  <si>
    <t>CC0009429</t>
  </si>
  <si>
    <t>CC0009430</t>
  </si>
  <si>
    <t>CC0009431</t>
  </si>
  <si>
    <t>CC0009432</t>
  </si>
  <si>
    <t>Ware Co. D</t>
  </si>
  <si>
    <t>CC0009433</t>
  </si>
  <si>
    <t>CC0009434</t>
  </si>
  <si>
    <t>CC0009435</t>
  </si>
  <si>
    <t>CC0009436</t>
  </si>
  <si>
    <t>CC0009437</t>
  </si>
  <si>
    <t>CC0009438</t>
  </si>
  <si>
    <t>CC0009439</t>
  </si>
  <si>
    <t>CC0009440</t>
  </si>
  <si>
    <t>CC0009441</t>
  </si>
  <si>
    <t>CC0009442</t>
  </si>
  <si>
    <t>CC0009443</t>
  </si>
  <si>
    <t>CC0009444</t>
  </si>
  <si>
    <t>GPDC - Circuit Offices</t>
  </si>
  <si>
    <t>CC0009445</t>
  </si>
  <si>
    <t>GPDC - Conflict Offices</t>
  </si>
  <si>
    <t>CC0009446</t>
  </si>
  <si>
    <t>GPDC - Central Office</t>
  </si>
  <si>
    <t>CC0009447</t>
  </si>
  <si>
    <t>GPDC - Mental Health Office</t>
  </si>
  <si>
    <t>CC0009448</t>
  </si>
  <si>
    <t>GPDC - Capital Defender Offices</t>
  </si>
  <si>
    <t>CC0009449</t>
  </si>
  <si>
    <t>GPDC - Conflict Management Office</t>
  </si>
  <si>
    <t>CC0009450</t>
  </si>
  <si>
    <t>Agency Funds</t>
  </si>
  <si>
    <t>CC0009451</t>
  </si>
  <si>
    <t>President's Office</t>
  </si>
  <si>
    <t>CC0009452</t>
  </si>
  <si>
    <t>VP Institutional Effectiveness</t>
  </si>
  <si>
    <t>CC0009453</t>
  </si>
  <si>
    <t>Institutional Effectiveness Support</t>
  </si>
  <si>
    <t>CC0009454</t>
  </si>
  <si>
    <t>CC0009455</t>
  </si>
  <si>
    <t>CC0009456</t>
  </si>
  <si>
    <t>Human Resources Support</t>
  </si>
  <si>
    <t>CC0009457</t>
  </si>
  <si>
    <t>VP Student Affairs</t>
  </si>
  <si>
    <t>CC0009458</t>
  </si>
  <si>
    <t>Student Affairs Staff</t>
  </si>
  <si>
    <t>CC0009459</t>
  </si>
  <si>
    <t>Veterans Affairs</t>
  </si>
  <si>
    <t>CC0009460</t>
  </si>
  <si>
    <t>VP Academic Affairs</t>
  </si>
  <si>
    <t>CC0009461</t>
  </si>
  <si>
    <t>Academic Affairs Staff</t>
  </si>
  <si>
    <t>CC0009462</t>
  </si>
  <si>
    <t>Student Fees</t>
  </si>
  <si>
    <t>CC0009463</t>
  </si>
  <si>
    <t>QEP Quality Enhancement Plan</t>
  </si>
  <si>
    <t>CC0009464</t>
  </si>
  <si>
    <t>Library</t>
  </si>
  <si>
    <t>CC0009465</t>
  </si>
  <si>
    <t>Library Staff</t>
  </si>
  <si>
    <t>CC0009466</t>
  </si>
  <si>
    <t>High School</t>
  </si>
  <si>
    <t>CC0009467</t>
  </si>
  <si>
    <t>AH Support Services</t>
  </si>
  <si>
    <t>CC0009468</t>
  </si>
  <si>
    <t>AH Practical Nursing</t>
  </si>
  <si>
    <t>CC0009469</t>
  </si>
  <si>
    <t>AH HCA Nurse Aide</t>
  </si>
  <si>
    <t>CC0009470</t>
  </si>
  <si>
    <t>AH Radiologic Technology</t>
  </si>
  <si>
    <t>CC0009471</t>
  </si>
  <si>
    <t>AH Pharmacy Technology</t>
  </si>
  <si>
    <t>CC0009472</t>
  </si>
  <si>
    <t>AH Associate Degree Nursing</t>
  </si>
  <si>
    <t>CC0009473</t>
  </si>
  <si>
    <t>AH Respiratory Care</t>
  </si>
  <si>
    <t>CC0009474</t>
  </si>
  <si>
    <t>AH Medical Assisting</t>
  </si>
  <si>
    <t>CC0009475</t>
  </si>
  <si>
    <t>AH Diagnostic Medical Sonography</t>
  </si>
  <si>
    <t>CC0009476</t>
  </si>
  <si>
    <t>PS Early Childhood</t>
  </si>
  <si>
    <t>CC0009477</t>
  </si>
  <si>
    <t>PS Cosmetology</t>
  </si>
  <si>
    <t>CC0009478</t>
  </si>
  <si>
    <t>PS Criminal Justice</t>
  </si>
  <si>
    <t>CC0009479</t>
  </si>
  <si>
    <t>PS Culinary Arts</t>
  </si>
  <si>
    <t>CC0009480</t>
  </si>
  <si>
    <t>Arts and Sciences</t>
  </si>
  <si>
    <t>CC0009481</t>
  </si>
  <si>
    <t>BSPS Support Services</t>
  </si>
  <si>
    <t>CC0009482</t>
  </si>
  <si>
    <t>BS Business Technology</t>
  </si>
  <si>
    <t>CC0009483</t>
  </si>
  <si>
    <t>BS Cyber and Computer Information</t>
  </si>
  <si>
    <t>CC0009484</t>
  </si>
  <si>
    <t>BS Accounting</t>
  </si>
  <si>
    <t>CC0009485</t>
  </si>
  <si>
    <t>BS Business Management</t>
  </si>
  <si>
    <t>CC0009486</t>
  </si>
  <si>
    <t>Distance Education</t>
  </si>
  <si>
    <t>CC0009487</t>
  </si>
  <si>
    <t>Distance Education Support</t>
  </si>
  <si>
    <t>CC0009488</t>
  </si>
  <si>
    <t>TI Support Services</t>
  </si>
  <si>
    <t>CC0009489</t>
  </si>
  <si>
    <t>TI Automotive Technology</t>
  </si>
  <si>
    <t>CC0009490</t>
  </si>
  <si>
    <t>TI Mechatronics</t>
  </si>
  <si>
    <t>CC0009491</t>
  </si>
  <si>
    <t>TI Diesel Tech</t>
  </si>
  <si>
    <t>CC0009492</t>
  </si>
  <si>
    <t>TI Electronics</t>
  </si>
  <si>
    <t>CC0009493</t>
  </si>
  <si>
    <t>TI Automation Technology</t>
  </si>
  <si>
    <t>CC0009494</t>
  </si>
  <si>
    <t>TI Machine Tool</t>
  </si>
  <si>
    <t>CC0009495</t>
  </si>
  <si>
    <t>TI Welding</t>
  </si>
  <si>
    <t>CC0009496</t>
  </si>
  <si>
    <t>TI Air Conditioning</t>
  </si>
  <si>
    <t>CC0009497</t>
  </si>
  <si>
    <t>TI Electrical Control Systems</t>
  </si>
  <si>
    <t>CC0009498</t>
  </si>
  <si>
    <t>TI Construction Management</t>
  </si>
  <si>
    <t>CC0009499</t>
  </si>
  <si>
    <t>TI Commercial Truck Driving</t>
  </si>
  <si>
    <t>CC0009500</t>
  </si>
  <si>
    <t>Dean of Adult Education</t>
  </si>
  <si>
    <t>CC0009501</t>
  </si>
  <si>
    <t>Adult Education Support</t>
  </si>
  <si>
    <t>CC0009502</t>
  </si>
  <si>
    <t>High School Equivalent</t>
  </si>
  <si>
    <t>CC0009503</t>
  </si>
  <si>
    <t>Jefferson Campus</t>
  </si>
  <si>
    <t>CC0009504</t>
  </si>
  <si>
    <t>VP Economic Development</t>
  </si>
  <si>
    <t>CC0009505</t>
  </si>
  <si>
    <t>Manager Business and Industry Services</t>
  </si>
  <si>
    <t>CC0009506</t>
  </si>
  <si>
    <t>Business and Industry Services</t>
  </si>
  <si>
    <t>CC0009507</t>
  </si>
  <si>
    <t>Mine Safety Training</t>
  </si>
  <si>
    <t>CC0009508</t>
  </si>
  <si>
    <t>Continuing Education</t>
  </si>
  <si>
    <t>CC0009509</t>
  </si>
  <si>
    <t>Manager Conference Centers</t>
  </si>
  <si>
    <t>CC0009510</t>
  </si>
  <si>
    <t>Conference Centers</t>
  </si>
  <si>
    <t>CC0009511</t>
  </si>
  <si>
    <t>Safety and Security</t>
  </si>
  <si>
    <t>CC0009512</t>
  </si>
  <si>
    <t>North Campus Maintenance and Operations</t>
  </si>
  <si>
    <t>CC0009513</t>
  </si>
  <si>
    <t>North Campus Physical</t>
  </si>
  <si>
    <t>CC0009514</t>
  </si>
  <si>
    <t>South Campus Maintenance and Operations</t>
  </si>
  <si>
    <t>CC0009515</t>
  </si>
  <si>
    <t>South Campus Physical</t>
  </si>
  <si>
    <t>CC0009516</t>
  </si>
  <si>
    <t>Jefferson Campus Maintenance and Operations</t>
  </si>
  <si>
    <t>CC0009517</t>
  </si>
  <si>
    <t>Jefferson Campus Physical</t>
  </si>
  <si>
    <t>CC0009518</t>
  </si>
  <si>
    <t>LOIC Campus Maintenance and Operations</t>
  </si>
  <si>
    <t>CC0009519</t>
  </si>
  <si>
    <t>LOIC Campus Physical</t>
  </si>
  <si>
    <t>CC0009520</t>
  </si>
  <si>
    <t>Facilities Administration</t>
  </si>
  <si>
    <t>CC0009521</t>
  </si>
  <si>
    <t>VP Administrative Services</t>
  </si>
  <si>
    <t>CC0009522</t>
  </si>
  <si>
    <t>Bookstore</t>
  </si>
  <si>
    <t>CC0009523</t>
  </si>
  <si>
    <t>Marketing and PR</t>
  </si>
  <si>
    <t>CC0009524</t>
  </si>
  <si>
    <t>Institution</t>
  </si>
  <si>
    <t>CC0009525</t>
  </si>
  <si>
    <t>IT Services</t>
  </si>
  <si>
    <t>CC0009526</t>
  </si>
  <si>
    <t>Institutional IT</t>
  </si>
  <si>
    <t>CC0009527</t>
  </si>
  <si>
    <t>INST ADVANCEMENT</t>
  </si>
  <si>
    <t>CC0009528</t>
  </si>
  <si>
    <t>NVTHS</t>
  </si>
  <si>
    <t>CC0009529</t>
  </si>
  <si>
    <t>Revenue Tech Ed</t>
  </si>
  <si>
    <t>CC0009530</t>
  </si>
  <si>
    <t>Revenue Adult Ed</t>
  </si>
  <si>
    <t>CC0009531</t>
  </si>
  <si>
    <t>Revenue GED</t>
  </si>
  <si>
    <t>CC0009532</t>
  </si>
  <si>
    <t>Revenue Business and Industry</t>
  </si>
  <si>
    <t>CC0009533</t>
  </si>
  <si>
    <t>Revenue Continuing Ed</t>
  </si>
  <si>
    <t>CC0009534</t>
  </si>
  <si>
    <t>Revenue Agency</t>
  </si>
  <si>
    <t>CC0009535</t>
  </si>
  <si>
    <t>ROTARACT</t>
  </si>
  <si>
    <t>CC0009536</t>
  </si>
  <si>
    <t>Student Government Activities</t>
  </si>
  <si>
    <t>CC0009537</t>
  </si>
  <si>
    <t>SKILLS USA</t>
  </si>
  <si>
    <t>CC0009538</t>
  </si>
  <si>
    <t>TRUST FUNDS-Campus</t>
  </si>
  <si>
    <t>CC0009541</t>
  </si>
  <si>
    <t>PRESIDENT OFFICE</t>
  </si>
  <si>
    <t>CC0009542</t>
  </si>
  <si>
    <t>PRESIDENT OFC-DIR- Public Relations</t>
  </si>
  <si>
    <t>CC0009543</t>
  </si>
  <si>
    <t>PRESIDENT OFC-Advertising</t>
  </si>
  <si>
    <t>CC0009544</t>
  </si>
  <si>
    <t>CC0009545</t>
  </si>
  <si>
    <t>EDP-Continuing Education</t>
  </si>
  <si>
    <t>CC0009547</t>
  </si>
  <si>
    <t>EDP-Business &amp; Industry</t>
  </si>
  <si>
    <t>CC0009548</t>
  </si>
  <si>
    <t>EDP-Conference Center</t>
  </si>
  <si>
    <t>CC0009549</t>
  </si>
  <si>
    <t>EDP-Credit Programs</t>
  </si>
  <si>
    <t>CC0009550</t>
  </si>
  <si>
    <t>VP Academic Affairs-Tech Ed</t>
  </si>
  <si>
    <t>CC0009551</t>
  </si>
  <si>
    <t>GRANT-CONI</t>
  </si>
  <si>
    <t>CC0009552</t>
  </si>
  <si>
    <t>ACAD AFFAIRS-Staff Development</t>
  </si>
  <si>
    <t>CC0009553</t>
  </si>
  <si>
    <t>ACAD AFFAIRS-AVP-Academics &amp; Emergency Mgmt</t>
  </si>
  <si>
    <t>CC0009554</t>
  </si>
  <si>
    <t>GRANT-GA Board of Health PN Expansion</t>
  </si>
  <si>
    <t>CC0009557</t>
  </si>
  <si>
    <t>ACAD AFFAIRS-DEAN - Education &amp; Personal Services</t>
  </si>
  <si>
    <t>CC0009558</t>
  </si>
  <si>
    <t>ACAD AFFAIRS-Practical Nursing</t>
  </si>
  <si>
    <t>CC0009559</t>
  </si>
  <si>
    <t>ACAD AFFAIRS-Culinary Arts</t>
  </si>
  <si>
    <t>CC0009562</t>
  </si>
  <si>
    <t>ACAD AFFAIRS-Business Healthcare Technology</t>
  </si>
  <si>
    <t>CC0009563</t>
  </si>
  <si>
    <t>ACAD AFFAIRS-Accounting</t>
  </si>
  <si>
    <t>CC0009564</t>
  </si>
  <si>
    <t>ACAD AFFAIRS-Hotel Restaurant Travel</t>
  </si>
  <si>
    <t>CC0009565</t>
  </si>
  <si>
    <t>GRANT-Perkins</t>
  </si>
  <si>
    <t>CC0009566</t>
  </si>
  <si>
    <t>ACAD AFFAIRS-DEAN-Academic Technology</t>
  </si>
  <si>
    <t>CC0009567</t>
  </si>
  <si>
    <t>ACAD AFFAIRS-Overhead-Instructional Srvcs</t>
  </si>
  <si>
    <t>CC0009568</t>
  </si>
  <si>
    <t>ACAD AFFAIRS-Automotive Technology</t>
  </si>
  <si>
    <t>CC0009570</t>
  </si>
  <si>
    <t>ACAD AFFAIRS-Welding Technology</t>
  </si>
  <si>
    <t>CC0009572</t>
  </si>
  <si>
    <t>ACAD AFFAIRS-Electrical Systems</t>
  </si>
  <si>
    <t>CC0009573</t>
  </si>
  <si>
    <t>ACAD AFFAIRS-DIR-Assoc. of Science in Nursing</t>
  </si>
  <si>
    <t>CC0009574</t>
  </si>
  <si>
    <t>ACAD AFFAIRS-Equipment Reserve</t>
  </si>
  <si>
    <t>CC0009575</t>
  </si>
  <si>
    <t>GRANT-Pre-K</t>
  </si>
  <si>
    <t>CC0009579</t>
  </si>
  <si>
    <t>ACAD AFFAIRS-Commercial Truck Driving</t>
  </si>
  <si>
    <t>CC0009583</t>
  </si>
  <si>
    <t>ACAD AFFAIRS-DEAN-Nursing &amp; Allied Health, Phoebe LLC</t>
  </si>
  <si>
    <t>CC0009584</t>
  </si>
  <si>
    <t>ACAD AFFAIRS-STEM Lab</t>
  </si>
  <si>
    <t>CC0009585</t>
  </si>
  <si>
    <t>ACAD AFFAIRS-DEAN- Professional Services &amp; Public Safety</t>
  </si>
  <si>
    <t>CC0009586</t>
  </si>
  <si>
    <t>ACAD AFFAIRS-Engineering Graphics</t>
  </si>
  <si>
    <t>CC0009587</t>
  </si>
  <si>
    <t>ACAD AFFAIRS-Business Management</t>
  </si>
  <si>
    <t>CC0009588</t>
  </si>
  <si>
    <t>ACAD AFFAIRS-Computer Information Technology</t>
  </si>
  <si>
    <t>CC0009589</t>
  </si>
  <si>
    <t>ACAD AFFAIRS-Air Conditioning Technology</t>
  </si>
  <si>
    <t>CC0009591</t>
  </si>
  <si>
    <t>ACAD AFFAIRS-General Core</t>
  </si>
  <si>
    <t>CC0009592</t>
  </si>
  <si>
    <t>ACAD AFFAIRS-Auto Collision Repair</t>
  </si>
  <si>
    <t>CC0009594</t>
  </si>
  <si>
    <t>ACAD AFFAIRS-Electronics Technology</t>
  </si>
  <si>
    <t>CC0009596</t>
  </si>
  <si>
    <t>ACAD AFFAIRS-Plumbing Technology</t>
  </si>
  <si>
    <t>CC0009597</t>
  </si>
  <si>
    <t>ACAD AFFAIRS-Criminal Justice</t>
  </si>
  <si>
    <t>CC0009598</t>
  </si>
  <si>
    <t>ACAD AFFAIRS-Civil Engineering Technology</t>
  </si>
  <si>
    <t>CC0009599</t>
  </si>
  <si>
    <t>ACAD AFFAIRS-Dental Assisting</t>
  </si>
  <si>
    <t>CC0009600</t>
  </si>
  <si>
    <t>ACAD AFFAIRS-Medical Assisting</t>
  </si>
  <si>
    <t>CC0009601</t>
  </si>
  <si>
    <t>ACAD AFFAIRS-Marketing Mgmt/E-Commerce</t>
  </si>
  <si>
    <t>CC0009602</t>
  </si>
  <si>
    <t>ACAD AFFAIRS-Health Information Technology</t>
  </si>
  <si>
    <t>CC0009603</t>
  </si>
  <si>
    <t>ACAD AFFAIRS-Biology</t>
  </si>
  <si>
    <t>CC0009604</t>
  </si>
  <si>
    <t>ACAD AFFAIRS-Dual Achievement Program</t>
  </si>
  <si>
    <t>CC0009605</t>
  </si>
  <si>
    <t>ACAD AFFAIRS-Addiction and Substance Abuse Counseling</t>
  </si>
  <si>
    <t>CC0009606</t>
  </si>
  <si>
    <t>ACAD AFFAIRS-EMT/Paramedic Technology</t>
  </si>
  <si>
    <t>CC0009607</t>
  </si>
  <si>
    <t>ACAD AFFAIRS-Building Maintenance Technology</t>
  </si>
  <si>
    <t>CC0009608</t>
  </si>
  <si>
    <t>ACAD AFFAIRS-Surgical Technology</t>
  </si>
  <si>
    <t>CC0009609</t>
  </si>
  <si>
    <t>ACAD AFFAIRS-Pharmacy Technology</t>
  </si>
  <si>
    <t>CC0009610</t>
  </si>
  <si>
    <t>ACAD AFFAIRS-Horticulture</t>
  </si>
  <si>
    <t>CC0009612</t>
  </si>
  <si>
    <t>ACAD AFFAIRS-Radiologic Technology</t>
  </si>
  <si>
    <t>CC0009613</t>
  </si>
  <si>
    <t>ACAD AFFAIRS-Design &amp; Media</t>
  </si>
  <si>
    <t>CC0009615</t>
  </si>
  <si>
    <t>ACAD AFFAIRS-Library/Media Services</t>
  </si>
  <si>
    <t>CC0009616</t>
  </si>
  <si>
    <t>ACAD AFFAIRS-Cosmetology</t>
  </si>
  <si>
    <t>CC0009618</t>
  </si>
  <si>
    <t>ACAD AFFAIRS-Masonry Technology</t>
  </si>
  <si>
    <t>CC0009619</t>
  </si>
  <si>
    <t>ACAD AFFAIRS-Diesel Technology</t>
  </si>
  <si>
    <t>CC0009621</t>
  </si>
  <si>
    <t>GRANT-MAPP</t>
  </si>
  <si>
    <t>CC0009622</t>
  </si>
  <si>
    <t>ACAD AFFAIRS-Carpentry Technology</t>
  </si>
  <si>
    <t>CC0009623</t>
  </si>
  <si>
    <t>ACAD AFFAIRS-Mechatronics</t>
  </si>
  <si>
    <t>CC0009624</t>
  </si>
  <si>
    <t>GRANT-TEAAMS</t>
  </si>
  <si>
    <t>CC0009625</t>
  </si>
  <si>
    <t>ACAD AFFAIRS-Fire Science Technology</t>
  </si>
  <si>
    <t>CC0009626</t>
  </si>
  <si>
    <t>ACAD AFFAIRS-Precision Manufacturing</t>
  </si>
  <si>
    <t>CC0009627</t>
  </si>
  <si>
    <t>ACAD AFFAIRS-Electrical Computer Engineering Technology</t>
  </si>
  <si>
    <t>CC0009628</t>
  </si>
  <si>
    <t>ACAD AFFAIRS-Sustainable &amp; Renewable Energy Technology</t>
  </si>
  <si>
    <t>CC0009629</t>
  </si>
  <si>
    <t>IE-DIR-QEP</t>
  </si>
  <si>
    <t>CC0009630</t>
  </si>
  <si>
    <t>ACAD AFFAIRS-Barbering Technology</t>
  </si>
  <si>
    <t>CC0009632</t>
  </si>
  <si>
    <t>VP Administration</t>
  </si>
  <si>
    <t>CC0009633</t>
  </si>
  <si>
    <t>ADMIN SRVCS- DIR-Business Office</t>
  </si>
  <si>
    <t>CC0009634</t>
  </si>
  <si>
    <t>ADMIN SRVCS-DIR-DCRFA</t>
  </si>
  <si>
    <t>CC0009635</t>
  </si>
  <si>
    <t>ADMIN SRVCS-DIR- Information Technology</t>
  </si>
  <si>
    <t>CC0009636</t>
  </si>
  <si>
    <t>ADMIN-SRVCS-DIR-Facilities</t>
  </si>
  <si>
    <t>CC0009637</t>
  </si>
  <si>
    <t>ADMIN SRVCS-Campus Bookstore</t>
  </si>
  <si>
    <t>CC0009639</t>
  </si>
  <si>
    <t>PRESIDENT OFC-DIR- Human Resources</t>
  </si>
  <si>
    <t>CC0009641</t>
  </si>
  <si>
    <t>ADMIN SRVCS-Campus Print Center</t>
  </si>
  <si>
    <t>CC0009642</t>
  </si>
  <si>
    <t>ACAD AFFAIRS-Campus Police</t>
  </si>
  <si>
    <t>CC0009643</t>
  </si>
  <si>
    <t>CC0009644</t>
  </si>
  <si>
    <t>STUDENT SRVCS-AVP-Randolph Co. Center</t>
  </si>
  <si>
    <t>CC0009645</t>
  </si>
  <si>
    <t>STUDENT SRVCS-Admissions &amp; Enrollment Management</t>
  </si>
  <si>
    <t>CC0009646</t>
  </si>
  <si>
    <t>STUDENT SRVCS-AVP-Career Services</t>
  </si>
  <si>
    <t>CC0009647</t>
  </si>
  <si>
    <t>STUDENT SRVCS-CareerServices-Apprenticeships</t>
  </si>
  <si>
    <t>CC0009648</t>
  </si>
  <si>
    <t>STUDENT SRVCS-Registrar</t>
  </si>
  <si>
    <t>CC0009650</t>
  </si>
  <si>
    <t>STUDENT SRVCS-Financial Aid</t>
  </si>
  <si>
    <t>CC0009652</t>
  </si>
  <si>
    <t>STUDENT SRVCS-Recruitment</t>
  </si>
  <si>
    <t>CC0009653</t>
  </si>
  <si>
    <t>STUDENT SRVCS-Retention Coordinator</t>
  </si>
  <si>
    <t>CC0009654</t>
  </si>
  <si>
    <t>STUDENT SRVCS-DIR-Special Needs</t>
  </si>
  <si>
    <t>CC0009657</t>
  </si>
  <si>
    <t>STUDENT SRVCS- MOWR Coordinator</t>
  </si>
  <si>
    <t>CC0009658</t>
  </si>
  <si>
    <t>STUDENT SRVCS-Special Population Coordinator</t>
  </si>
  <si>
    <t>CC0009659</t>
  </si>
  <si>
    <t>STUDENT SRVCS-Men's Basketball</t>
  </si>
  <si>
    <t>CC0009660</t>
  </si>
  <si>
    <t>STUDENT SRVCS-Women's Basketball</t>
  </si>
  <si>
    <t>CC0009661</t>
  </si>
  <si>
    <t>GRANT-DCA Rebuild</t>
  </si>
  <si>
    <t>CC0009662</t>
  </si>
  <si>
    <t>PRESIDENT OFC-DIR-Institutional Advancement</t>
  </si>
  <si>
    <t>CC0009663</t>
  </si>
  <si>
    <t>CC0009665</t>
  </si>
  <si>
    <t>CAMPUS ADMIN &amp; IMPROVE-Overhead</t>
  </si>
  <si>
    <t>CC0009666</t>
  </si>
  <si>
    <t>CAMPUS ADMIN &amp; IMPROVE- Campus Improvement</t>
  </si>
  <si>
    <t>CC0009668</t>
  </si>
  <si>
    <t>CAMPUS ADMIN &amp; IMPROVE-Carryover Funds</t>
  </si>
  <si>
    <t>CC0009669</t>
  </si>
  <si>
    <t>ADULT EDUCATION</t>
  </si>
  <si>
    <t>CC0009670</t>
  </si>
  <si>
    <t>ADULT ED- GED</t>
  </si>
  <si>
    <t>CC0009671</t>
  </si>
  <si>
    <t>ADULT ED- Tech Ed</t>
  </si>
  <si>
    <t>CC0009672</t>
  </si>
  <si>
    <t>PAYROLL - INSTRUCTION-Adult Ed</t>
  </si>
  <si>
    <t>CC0009673</t>
  </si>
  <si>
    <t>PAYROLL - INSTRUCTION-Tech Ed</t>
  </si>
  <si>
    <t>CC0009674</t>
  </si>
  <si>
    <t>PAYROLL - INSTRUCTION-Con Ed</t>
  </si>
  <si>
    <t>CC0009675</t>
  </si>
  <si>
    <t>PAYROLL - INSTRUCTION-Busn &amp; Industry</t>
  </si>
  <si>
    <t>CC0009676</t>
  </si>
  <si>
    <t>PAYROLL - ACADEMIC SUPPORT-Adult Ed</t>
  </si>
  <si>
    <t>CC0009677</t>
  </si>
  <si>
    <t>PAYROLL - ACADEMIC SUPPORT-GED</t>
  </si>
  <si>
    <t>CC0009678</t>
  </si>
  <si>
    <t>PAYROLL - ACADEMIC SUPPORT-Tech Ed</t>
  </si>
  <si>
    <t>CC0009679</t>
  </si>
  <si>
    <t>PAYROLL - STUDENT SERVICES-Tech Ed</t>
  </si>
  <si>
    <t>CC0009680</t>
  </si>
  <si>
    <t>PAYROLL - INSTITUTIONAL SUPPORT-Tech Ed</t>
  </si>
  <si>
    <t>CC0009681</t>
  </si>
  <si>
    <t>PAYROLL - INSTITUTIONAL SUPPORT-Con Ed</t>
  </si>
  <si>
    <t>CC0009682</t>
  </si>
  <si>
    <t>PAYROLL - INSTITUTIONAL SUPPORT-Busn &amp; Industry</t>
  </si>
  <si>
    <t>CC0009683</t>
  </si>
  <si>
    <t>PAYROLL - OPERATION &amp; MAINTENANCE-Tech Ed</t>
  </si>
  <si>
    <t>CC0009684</t>
  </si>
  <si>
    <t>PAYROLL ALBANY-Adult Ed</t>
  </si>
  <si>
    <t>CC0009685</t>
  </si>
  <si>
    <t>PAYROLL ALBANY-GED</t>
  </si>
  <si>
    <t>CC0009686</t>
  </si>
  <si>
    <t>PAYROLL ALBANY-Tech Ed</t>
  </si>
  <si>
    <t>CC0009687</t>
  </si>
  <si>
    <t>PAYROLL ALBANY-Cont'd Ed</t>
  </si>
  <si>
    <t>CC0009688</t>
  </si>
  <si>
    <t>PAYROLL ALBANY-Busn &amp; Industry</t>
  </si>
  <si>
    <t>CC0009690</t>
  </si>
  <si>
    <t>REVENUE Technical Education</t>
  </si>
  <si>
    <t>CC0009691</t>
  </si>
  <si>
    <t>REVENUE Adult Education</t>
  </si>
  <si>
    <t>CC0009692</t>
  </si>
  <si>
    <t>REVENUE GED Testing</t>
  </si>
  <si>
    <t>CC0009693</t>
  </si>
  <si>
    <t>REVENUE Continuing Education</t>
  </si>
  <si>
    <t>CC0009694</t>
  </si>
  <si>
    <t>REVENUE Business &amp; Industry</t>
  </si>
  <si>
    <t>CC0009695</t>
  </si>
  <si>
    <t>CC0009696</t>
  </si>
  <si>
    <t>CC0009697</t>
  </si>
  <si>
    <t>CC0009698</t>
  </si>
  <si>
    <t>CC0009699</t>
  </si>
  <si>
    <t>DFACS Training Grant</t>
  </si>
  <si>
    <t>CC0009700</t>
  </si>
  <si>
    <t>College Advancement Office</t>
  </si>
  <si>
    <t>CC0009701</t>
  </si>
  <si>
    <t>Vice President of Academic Affairs</t>
  </si>
  <si>
    <t>CC0009702</t>
  </si>
  <si>
    <t>General Education</t>
  </si>
  <si>
    <t>CC0009703</t>
  </si>
  <si>
    <t>Learning Support</t>
  </si>
  <si>
    <t>CC0009704</t>
  </si>
  <si>
    <t>Online Learning</t>
  </si>
  <si>
    <t>CC0009705</t>
  </si>
  <si>
    <t>Practical Nursing</t>
  </si>
  <si>
    <t>CC0009706</t>
  </si>
  <si>
    <t>Culinary Arts</t>
  </si>
  <si>
    <t>CC0009707</t>
  </si>
  <si>
    <t>Hospitality Restaurant and Tourism Management</t>
  </si>
  <si>
    <t>CC0009708</t>
  </si>
  <si>
    <t>CC0009709</t>
  </si>
  <si>
    <t>Computer Information Systems Management</t>
  </si>
  <si>
    <t>CC0009710</t>
  </si>
  <si>
    <t>Social Work Assistant</t>
  </si>
  <si>
    <t>CC0009711</t>
  </si>
  <si>
    <t>Diesel Equipment Technology</t>
  </si>
  <si>
    <t>CC0009712</t>
  </si>
  <si>
    <t>Automotive Technology</t>
  </si>
  <si>
    <t>CC0009713</t>
  </si>
  <si>
    <t>Precision Machining and Manufacturing</t>
  </si>
  <si>
    <t>CC0009714</t>
  </si>
  <si>
    <t>Welding Technology</t>
  </si>
  <si>
    <t>CC0009715</t>
  </si>
  <si>
    <t>Business Technology</t>
  </si>
  <si>
    <t>CC0009716</t>
  </si>
  <si>
    <t>Interior Design</t>
  </si>
  <si>
    <t>CC0009717</t>
  </si>
  <si>
    <t>Drafting Technology</t>
  </si>
  <si>
    <t>CC0009718</t>
  </si>
  <si>
    <t>Criminal Justice Technology</t>
  </si>
  <si>
    <t>CC0009719</t>
  </si>
  <si>
    <t>First Year Experience</t>
  </si>
  <si>
    <t>CC0009720</t>
  </si>
  <si>
    <t>Business Management</t>
  </si>
  <si>
    <t>CC0009721</t>
  </si>
  <si>
    <t>Consumer Economics</t>
  </si>
  <si>
    <t>CC0009722</t>
  </si>
  <si>
    <t>Air Conditioning Technology</t>
  </si>
  <si>
    <t>CC0009723</t>
  </si>
  <si>
    <t>Electrical Construction Systems Technology</t>
  </si>
  <si>
    <t>CC0009724</t>
  </si>
  <si>
    <t>Automotive Collision Repair</t>
  </si>
  <si>
    <t>CC0009725</t>
  </si>
  <si>
    <t>Engineering Technology and Applied Science</t>
  </si>
  <si>
    <t>CC0009726</t>
  </si>
  <si>
    <t>Industrial Systems Technology</t>
  </si>
  <si>
    <t>CC0009727</t>
  </si>
  <si>
    <t>Medical Assisting</t>
  </si>
  <si>
    <t>CC0009728</t>
  </si>
  <si>
    <t>Marketing Management</t>
  </si>
  <si>
    <t>CC0009729</t>
  </si>
  <si>
    <t>Surgical Technology</t>
  </si>
  <si>
    <t>CC0009730</t>
  </si>
  <si>
    <t>Radiologic Technology</t>
  </si>
  <si>
    <t>CC0009731</t>
  </si>
  <si>
    <t>Physical Therapist Assistant</t>
  </si>
  <si>
    <t>CC0009732</t>
  </si>
  <si>
    <t>Cosmetology Barbering and Estitician</t>
  </si>
  <si>
    <t>CC0009733</t>
  </si>
  <si>
    <t>Early Childhood Care and Education</t>
  </si>
  <si>
    <t>CC0009734</t>
  </si>
  <si>
    <t>Emergency Medical Technician</t>
  </si>
  <si>
    <t>CC0009735</t>
  </si>
  <si>
    <t>Healthcare Assistant</t>
  </si>
  <si>
    <t>CC0009736</t>
  </si>
  <si>
    <t>Paramedicine</t>
  </si>
  <si>
    <t>CC0009737</t>
  </si>
  <si>
    <t>PALS ACLS BLS Training</t>
  </si>
  <si>
    <t>CC0009738</t>
  </si>
  <si>
    <t>Commercial Truck Driving</t>
  </si>
  <si>
    <t>CC0009739</t>
  </si>
  <si>
    <t>General Education - Science</t>
  </si>
  <si>
    <t>CC0009740</t>
  </si>
  <si>
    <t>Dental Assisting</t>
  </si>
  <si>
    <t>CC0009741</t>
  </si>
  <si>
    <t>Dental Hygiene</t>
  </si>
  <si>
    <t>CC0009742</t>
  </si>
  <si>
    <t>Dental Testing</t>
  </si>
  <si>
    <t>CC0009743</t>
  </si>
  <si>
    <t>Bioscience</t>
  </si>
  <si>
    <t>CC0009744</t>
  </si>
  <si>
    <t>Health and Anatomy</t>
  </si>
  <si>
    <t>CC0009745</t>
  </si>
  <si>
    <t>Emerging Technologies</t>
  </si>
  <si>
    <t>CC0009746</t>
  </si>
  <si>
    <t>Veterinary Technology</t>
  </si>
  <si>
    <t>CC0009747</t>
  </si>
  <si>
    <t>Health Information Management Technology</t>
  </si>
  <si>
    <t>CC0009748</t>
  </si>
  <si>
    <t>Agricultural Science</t>
  </si>
  <si>
    <t>CC0009749</t>
  </si>
  <si>
    <t>Conservation Law Enforcement</t>
  </si>
  <si>
    <t>CC0009750</t>
  </si>
  <si>
    <t>CC0009751</t>
  </si>
  <si>
    <t>Media Center - Copy Center</t>
  </si>
  <si>
    <t>CC0009752</t>
  </si>
  <si>
    <t>Associate Degree Nursing</t>
  </si>
  <si>
    <t>CC0009753</t>
  </si>
  <si>
    <t>Paralegal Studies</t>
  </si>
  <si>
    <t>CC0009754</t>
  </si>
  <si>
    <t>CC0009755</t>
  </si>
  <si>
    <t>E-Learning/CTL</t>
  </si>
  <si>
    <t>CC0009756</t>
  </si>
  <si>
    <t>Dean General Education</t>
  </si>
  <si>
    <t>CC0009757</t>
  </si>
  <si>
    <t>Dean Business Industry and Technology</t>
  </si>
  <si>
    <t>CC0009758</t>
  </si>
  <si>
    <t>Dean Health and Public Safety</t>
  </si>
  <si>
    <t>CC0009759</t>
  </si>
  <si>
    <t>High School Coordination</t>
  </si>
  <si>
    <t>CC0009760</t>
  </si>
  <si>
    <t>Vice President Economic Development Services</t>
  </si>
  <si>
    <t>CC0009761</t>
  </si>
  <si>
    <t>Vice President Economic Dev Workforce Grants</t>
  </si>
  <si>
    <t>CC0009762</t>
  </si>
  <si>
    <t>Economic Development Tech Ed Funds</t>
  </si>
  <si>
    <t>CC0009763</t>
  </si>
  <si>
    <t>Economic Development Continuing Education</t>
  </si>
  <si>
    <t>CC0009764</t>
  </si>
  <si>
    <t>Economic Development Industry Training</t>
  </si>
  <si>
    <t>CC0009765</t>
  </si>
  <si>
    <t>Economic Development Workforce Grants</t>
  </si>
  <si>
    <t>CC0009766</t>
  </si>
  <si>
    <t>Walton County Campus</t>
  </si>
  <si>
    <t>CC0009767</t>
  </si>
  <si>
    <t>Greene County Campus</t>
  </si>
  <si>
    <t>CC0009768</t>
  </si>
  <si>
    <t>Vice President of Student Affairs</t>
  </si>
  <si>
    <t>CC0009769</t>
  </si>
  <si>
    <t>Student Affairs Operations</t>
  </si>
  <si>
    <t>CC0009770</t>
  </si>
  <si>
    <t>Admissions</t>
  </si>
  <si>
    <t>CC0009771</t>
  </si>
  <si>
    <t>Registration and Records</t>
  </si>
  <si>
    <t>CC0009772</t>
  </si>
  <si>
    <t>Student Support Services</t>
  </si>
  <si>
    <t>CC0009773</t>
  </si>
  <si>
    <t>Retention &amp; Advising</t>
  </si>
  <si>
    <t>CC0009774</t>
  </si>
  <si>
    <t>CC0009775</t>
  </si>
  <si>
    <t>Recruiting Office</t>
  </si>
  <si>
    <t>CC0009776</t>
  </si>
  <si>
    <t>Financial Aid Office</t>
  </si>
  <si>
    <t>CC0009777</t>
  </si>
  <si>
    <t>Dual Enrollment Books</t>
  </si>
  <si>
    <t>CC0009778</t>
  </si>
  <si>
    <t>Elbert Campus Student Affairs</t>
  </si>
  <si>
    <t>CC0009779</t>
  </si>
  <si>
    <t>Campus Police Department</t>
  </si>
  <si>
    <t>CC0009780</t>
  </si>
  <si>
    <t>Adult Education Programs</t>
  </si>
  <si>
    <t>CC0009781</t>
  </si>
  <si>
    <t>Adult Education GED/HSE Testing</t>
  </si>
  <si>
    <t>CC0009782</t>
  </si>
  <si>
    <t>Adult Education Programs Tech Ed Funds</t>
  </si>
  <si>
    <t>CC0009783</t>
  </si>
  <si>
    <t>Vice President for Finance and Administration</t>
  </si>
  <si>
    <t>CC0009784</t>
  </si>
  <si>
    <t>Maintenance and Operations</t>
  </si>
  <si>
    <t>CC0009785</t>
  </si>
  <si>
    <t>Custodial Services</t>
  </si>
  <si>
    <t>CC0009786</t>
  </si>
  <si>
    <t>Walton Campus Maintenance Department</t>
  </si>
  <si>
    <t>CC0009787</t>
  </si>
  <si>
    <t>Elbert Campus Maintenance Department</t>
  </si>
  <si>
    <t>CC0009788</t>
  </si>
  <si>
    <t>Institutional Effectiveness</t>
  </si>
  <si>
    <t>CC0009789</t>
  </si>
  <si>
    <t>Public Relations and Marketing</t>
  </si>
  <si>
    <t>CC0009790</t>
  </si>
  <si>
    <t>CC0009791</t>
  </si>
  <si>
    <t>Institutional Research</t>
  </si>
  <si>
    <t>CC0009792</t>
  </si>
  <si>
    <t>IOTIS Training Grant</t>
  </si>
  <si>
    <t>CC0009793</t>
  </si>
  <si>
    <t>Vice President Elbert Campus</t>
  </si>
  <si>
    <t>CC0009794</t>
  </si>
  <si>
    <t>CC0009795</t>
  </si>
  <si>
    <t>PRESIDENT</t>
  </si>
  <si>
    <t>CC0009796</t>
  </si>
  <si>
    <t>PUBLIC RELATIONS-41102xx</t>
  </si>
  <si>
    <t>CC0009797</t>
  </si>
  <si>
    <t>PUBLIC RELATIONS-41104xx</t>
  </si>
  <si>
    <t>CC0009798</t>
  </si>
  <si>
    <t>CC0009799</t>
  </si>
  <si>
    <t>CC0009800</t>
  </si>
  <si>
    <t>CC0009801</t>
  </si>
  <si>
    <t>CC0009802</t>
  </si>
  <si>
    <t>CC0009803</t>
  </si>
  <si>
    <t>INSTITUTIONAL ADVANCEMENT</t>
  </si>
  <si>
    <t>CC0009804</t>
  </si>
  <si>
    <t>DISTANCE LEARNING</t>
  </si>
  <si>
    <t>CC0009805</t>
  </si>
  <si>
    <t>Campus Security</t>
  </si>
  <si>
    <t>CC0009806</t>
  </si>
  <si>
    <t>VP ECON DEV-4110401</t>
  </si>
  <si>
    <t>CC0009807</t>
  </si>
  <si>
    <t>VP ECON DEV-4110403</t>
  </si>
  <si>
    <t>CC0009808</t>
  </si>
  <si>
    <t>VP ECON DEV-4110601</t>
  </si>
  <si>
    <t>CC0009809</t>
  </si>
  <si>
    <t>VP ECON DEV-4110603</t>
  </si>
  <si>
    <t>CC0009810</t>
  </si>
  <si>
    <t>INCUBATOR</t>
  </si>
  <si>
    <t>CC0009811</t>
  </si>
  <si>
    <t>ONE STOP-AUGUSTA</t>
  </si>
  <si>
    <t>CC0009812</t>
  </si>
  <si>
    <t>CONTINUING ED-4110401</t>
  </si>
  <si>
    <t>CC0009813</t>
  </si>
  <si>
    <t>CONTINUING ED-41105xx</t>
  </si>
  <si>
    <t>CC0009814</t>
  </si>
  <si>
    <t>CONTINUING ED-4110601</t>
  </si>
  <si>
    <t>CC0009815</t>
  </si>
  <si>
    <t>CONTINUING ED-4110602</t>
  </si>
  <si>
    <t>CC0009816</t>
  </si>
  <si>
    <t>ONE STOP</t>
  </si>
  <si>
    <t>CC0009817</t>
  </si>
  <si>
    <t>ADULT LITERACY-4110201</t>
  </si>
  <si>
    <t>CC0009818</t>
  </si>
  <si>
    <t>ADULT LITERACY-4110401</t>
  </si>
  <si>
    <t>CC0009819</t>
  </si>
  <si>
    <t>CADTEC</t>
  </si>
  <si>
    <t>CC0009820</t>
  </si>
  <si>
    <t>Move On When Ready (MOWR)</t>
  </si>
  <si>
    <t>CC0009821</t>
  </si>
  <si>
    <t>ELECTRONIC ENGINEERING TECHNOL</t>
  </si>
  <si>
    <t>CC0009822</t>
  </si>
  <si>
    <t>MECHANICAL ENGINEER. TECHNOLOG</t>
  </si>
  <si>
    <t>CC0009823</t>
  </si>
  <si>
    <t>CC0009824</t>
  </si>
  <si>
    <t>CULINARY ARTS/ADVANCED CULINAR</t>
  </si>
  <si>
    <t>CC0009825</t>
  </si>
  <si>
    <t>NETWORKING SPECIALIST</t>
  </si>
  <si>
    <t>CC0009826</t>
  </si>
  <si>
    <t>CC0009827</t>
  </si>
  <si>
    <t>COMPUTER PROGRAMMIMG</t>
  </si>
  <si>
    <t>CC0009828</t>
  </si>
  <si>
    <t>PHARMACY TECHNOLOGY</t>
  </si>
  <si>
    <t>CC0009829</t>
  </si>
  <si>
    <t>GENERAL SCIENCES</t>
  </si>
  <si>
    <t>CC0009830</t>
  </si>
  <si>
    <t>DEVELOPMENTAL STUDIES</t>
  </si>
  <si>
    <t>CC0009831</t>
  </si>
  <si>
    <t>CC0009832</t>
  </si>
  <si>
    <t>CC0009833</t>
  </si>
  <si>
    <t>CARDIOVASCULAR TECHNOLOGY</t>
  </si>
  <si>
    <t>CC0009834</t>
  </si>
  <si>
    <t>MGMT &amp; SUPERVISORY PROGRAM</t>
  </si>
  <si>
    <t>CC0009835</t>
  </si>
  <si>
    <t>INFORMATION &amp; OFFICE TECHNOLOG</t>
  </si>
  <si>
    <t>CC0009836</t>
  </si>
  <si>
    <t>MICROCOMPUTER SPECIALIST</t>
  </si>
  <si>
    <t>CC0009837</t>
  </si>
  <si>
    <t>CC0009838</t>
  </si>
  <si>
    <t>CYBER SECURITY</t>
  </si>
  <si>
    <t>CC0009839</t>
  </si>
  <si>
    <t>AIR CONDITIONING TECH/ADVANCED</t>
  </si>
  <si>
    <t>CC0009840</t>
  </si>
  <si>
    <t>RESIDENTIAL/COMMERCIAL WIRING</t>
  </si>
  <si>
    <t>CC0009841</t>
  </si>
  <si>
    <t>MECHATRONICS TECHNOLOGY</t>
  </si>
  <si>
    <t>CC0009842</t>
  </si>
  <si>
    <t>INDUSTRIAL MAINTENANCE</t>
  </si>
  <si>
    <t>CC0009843</t>
  </si>
  <si>
    <t>MEDICAL CODING</t>
  </si>
  <si>
    <t>CC0009844</t>
  </si>
  <si>
    <t>CC0009845</t>
  </si>
  <si>
    <t>CC0009846</t>
  </si>
  <si>
    <t>PATIENT CARE ASSISTING</t>
  </si>
  <si>
    <t>CC0009847</t>
  </si>
  <si>
    <t>CC0009848</t>
  </si>
  <si>
    <t>Chem Tech Program</t>
  </si>
  <si>
    <t>CC0009849</t>
  </si>
  <si>
    <t>Echocardiography Program</t>
  </si>
  <si>
    <t>CC0009850</t>
  </si>
  <si>
    <t>Vascular Technology Program</t>
  </si>
  <si>
    <t>CC0009851</t>
  </si>
  <si>
    <t>ASSOC DEGREE NURSING</t>
  </si>
  <si>
    <t>CC0009852</t>
  </si>
  <si>
    <t>CC0009853</t>
  </si>
  <si>
    <t>CC0009854</t>
  </si>
  <si>
    <t>ENVIRONMENTAL HORTICULTURE</t>
  </si>
  <si>
    <t>CC0009855</t>
  </si>
  <si>
    <t>PRINTING/GRAPHICS TECHNOLOGY</t>
  </si>
  <si>
    <t>CC0009856</t>
  </si>
  <si>
    <t>COMPUTER DESIGN GRAPHICS</t>
  </si>
  <si>
    <t>CC0009857</t>
  </si>
  <si>
    <t>COSMETOLOGY</t>
  </si>
  <si>
    <t>CC0009858</t>
  </si>
  <si>
    <t>RESPIRATORY THERAPY TECHNOLOGY</t>
  </si>
  <si>
    <t>CC0009859</t>
  </si>
  <si>
    <t>BARBERING (MAIN CAMPUS)</t>
  </si>
  <si>
    <t>CC0009860</t>
  </si>
  <si>
    <t>CHILD DEVELOPMENT/CHILD DEV RE</t>
  </si>
  <si>
    <t>CC0009861</t>
  </si>
  <si>
    <t>CC0009862</t>
  </si>
  <si>
    <t>AVIATION MAINTENANCE</t>
  </si>
  <si>
    <t>CC0009863</t>
  </si>
  <si>
    <t>GOLF COURSE MANAGEMENT</t>
  </si>
  <si>
    <t>CC0009864</t>
  </si>
  <si>
    <t>OCCUPATIONAL THERAPY</t>
  </si>
  <si>
    <t>CC0009865</t>
  </si>
  <si>
    <t>RADIOLOGIC TECH</t>
  </si>
  <si>
    <t>CC0009866</t>
  </si>
  <si>
    <t>CC0009867</t>
  </si>
  <si>
    <t>Magnetic Resonance Imaging</t>
  </si>
  <si>
    <t>CC0009868</t>
  </si>
  <si>
    <t>Centrall Sterile Supply Proces</t>
  </si>
  <si>
    <t>CC0009869</t>
  </si>
  <si>
    <t>Physicians Practice Management</t>
  </si>
  <si>
    <t>CC0009870</t>
  </si>
  <si>
    <t>Health Information Management</t>
  </si>
  <si>
    <t>CC0009871</t>
  </si>
  <si>
    <t>Diagnostic Medical Sonography</t>
  </si>
  <si>
    <t>CC0009872</t>
  </si>
  <si>
    <t>VP INSTRUCTIONAL SERVICES</t>
  </si>
  <si>
    <t>CC0009873</t>
  </si>
  <si>
    <t>DIRECTOR/INST PLANNING &amp; EFFEC</t>
  </si>
  <si>
    <t>CC0009874</t>
  </si>
  <si>
    <t>CC0009875</t>
  </si>
  <si>
    <t>IET</t>
  </si>
  <si>
    <t>CC0009876</t>
  </si>
  <si>
    <t>NUCLEAR ENG TECH</t>
  </si>
  <si>
    <t>CC0009877</t>
  </si>
  <si>
    <t>CC0009878</t>
  </si>
  <si>
    <t>INSTRUCTIONAL DEAN ALLIED HEAL</t>
  </si>
  <si>
    <t>CC0009879</t>
  </si>
  <si>
    <t>INSTRUCTIONAL DEAN BUS. EDUC.</t>
  </si>
  <si>
    <t>CC0009880</t>
  </si>
  <si>
    <t>INST. DEAN ENG TECH &amp; IND EDUC</t>
  </si>
  <si>
    <t>CC0009881</t>
  </si>
  <si>
    <t>Instructnl Dean Public&amp;Pro Ser</t>
  </si>
  <si>
    <t>CC0009882</t>
  </si>
  <si>
    <t>QEP</t>
  </si>
  <si>
    <t>CC0009883</t>
  </si>
  <si>
    <t>PBI FORMULA GRANT</t>
  </si>
  <si>
    <t>CC0009884</t>
  </si>
  <si>
    <t>PBI COMPETITIVENESS GRANT</t>
  </si>
  <si>
    <t>CC0009885</t>
  </si>
  <si>
    <t>CC0009886</t>
  </si>
  <si>
    <t>CC0009887</t>
  </si>
  <si>
    <t>CUSTODIAL</t>
  </si>
  <si>
    <t>CC0009888</t>
  </si>
  <si>
    <t>SDS - JOB PLACEMENT</t>
  </si>
  <si>
    <t>CC0009889</t>
  </si>
  <si>
    <t>STUDENT RECORDS</t>
  </si>
  <si>
    <t>CC0009890</t>
  </si>
  <si>
    <t>FINANCIAL AID</t>
  </si>
  <si>
    <t>CC0009891</t>
  </si>
  <si>
    <t>SDS/ADMISSIONS</t>
  </si>
  <si>
    <t>CC0009892</t>
  </si>
  <si>
    <t>COUNSELING CENTER</t>
  </si>
  <si>
    <t>CC0009893</t>
  </si>
  <si>
    <t>VP THOMSON SATELLITE</t>
  </si>
  <si>
    <t>CC0009894</t>
  </si>
  <si>
    <t>THOMSON SATELLITE INDUSTRIAL M</t>
  </si>
  <si>
    <t>CC0009895</t>
  </si>
  <si>
    <t>THOMSON SATELLITE MEDICAL ASSI</t>
  </si>
  <si>
    <t>CC0009896</t>
  </si>
  <si>
    <t>THOMSON SAT. EARLY CHILDHOOD</t>
  </si>
  <si>
    <t>CC0009897</t>
  </si>
  <si>
    <t>THOMSON SAT. CERTIFIED CONSTRU</t>
  </si>
  <si>
    <t>CC0009898</t>
  </si>
  <si>
    <t>THOMSON SATELLITE LIBRARY</t>
  </si>
  <si>
    <t>CC0009899</t>
  </si>
  <si>
    <t>THOMSON SATELLITE GROUNDS</t>
  </si>
  <si>
    <t>CC0009900</t>
  </si>
  <si>
    <t>THOMSON SATELLITE MAINTENANCE</t>
  </si>
  <si>
    <t>CC0009901</t>
  </si>
  <si>
    <t>THOMSON SATELLITE CUSTODIAL</t>
  </si>
  <si>
    <t>CC0009902</t>
  </si>
  <si>
    <t>THOMSON SATELLITE SDS/ADMISSIO</t>
  </si>
  <si>
    <t>CC0009903</t>
  </si>
  <si>
    <t>BURKE SAT. EARLY CHILDHOOD</t>
  </si>
  <si>
    <t>CC0009904</t>
  </si>
  <si>
    <t>VP Burke Satellite</t>
  </si>
  <si>
    <t>CC0009905</t>
  </si>
  <si>
    <t>Burke Satellite-Practical Nurs</t>
  </si>
  <si>
    <t>CC0009906</t>
  </si>
  <si>
    <t>COSMETOLOGY-BURKE CAMPUS</t>
  </si>
  <si>
    <t>CC0009907</t>
  </si>
  <si>
    <t>AUTOMOTIVE TECH</t>
  </si>
  <si>
    <t>CC0009908</t>
  </si>
  <si>
    <t>WELDING MAINTENANCE</t>
  </si>
  <si>
    <t>CC0009909</t>
  </si>
  <si>
    <t>HEALTH CARE ASST-BURKE CAMPUS</t>
  </si>
  <si>
    <t>CC0009910</t>
  </si>
  <si>
    <t>LIBRARY/ ITC</t>
  </si>
  <si>
    <t>CC0009911</t>
  </si>
  <si>
    <t>Burke Satellite - Maintenance</t>
  </si>
  <si>
    <t>CC0009912</t>
  </si>
  <si>
    <t>Burke Satellite - Custodial</t>
  </si>
  <si>
    <t>CC0009913</t>
  </si>
  <si>
    <t>Burke Satellite SDS/Admissions</t>
  </si>
  <si>
    <t>CC0009914</t>
  </si>
  <si>
    <t>COLUMBIA DIRECTOR</t>
  </si>
  <si>
    <t>CC0009915</t>
  </si>
  <si>
    <t>COLUMBIA WELDING</t>
  </si>
  <si>
    <t>CC0009916</t>
  </si>
  <si>
    <t>Columbia Co- Medical Assisting</t>
  </si>
  <si>
    <t>CC0009917</t>
  </si>
  <si>
    <t>COLUMBIA HORTICULTURE</t>
  </si>
  <si>
    <t>CC0009918</t>
  </si>
  <si>
    <t>COLUMBIA GROUNDS</t>
  </si>
  <si>
    <t>CC0009919</t>
  </si>
  <si>
    <t>COLUMBIA MAINT</t>
  </si>
  <si>
    <t>CC0009920</t>
  </si>
  <si>
    <t>COLUMBIA CUSTODIAL</t>
  </si>
  <si>
    <t>CC0009921</t>
  </si>
  <si>
    <t>COLUMBIA SDS/ADMISSIONS</t>
  </si>
  <si>
    <t>CC0009922</t>
  </si>
  <si>
    <t>PAYROLL-INSTR-41102xx</t>
  </si>
  <si>
    <t>CC0009923</t>
  </si>
  <si>
    <t>PAYROLL-INSTR-41104xx</t>
  </si>
  <si>
    <t>CC0009924</t>
  </si>
  <si>
    <t>PAYROLL-INSTR-41106xx</t>
  </si>
  <si>
    <t>CC0009925</t>
  </si>
  <si>
    <t>PAYROLL-ACADEMIC SUPP-4110201</t>
  </si>
  <si>
    <t>CC0009926</t>
  </si>
  <si>
    <t>PAYROLL-ACADEMIC SUPP-4110202</t>
  </si>
  <si>
    <t>CC0009927</t>
  </si>
  <si>
    <t>PAYROLL-ACADEMIC SUPP-4110401</t>
  </si>
  <si>
    <t>CC0009928</t>
  </si>
  <si>
    <t>PAYROLL-ACADEMIC SUPP-4110601</t>
  </si>
  <si>
    <t>CC0009929</t>
  </si>
  <si>
    <t>PAYROLL-ACADEMIC SUPP-4110602</t>
  </si>
  <si>
    <t>CC0009930</t>
  </si>
  <si>
    <t>PAYROLL-ACADEMIC SUPP-4110603</t>
  </si>
  <si>
    <t>CC0009931</t>
  </si>
  <si>
    <t>PAYROLL - LIBRARY</t>
  </si>
  <si>
    <t>CC0009932</t>
  </si>
  <si>
    <t>PAYROLL - STUDENT SERVICES</t>
  </si>
  <si>
    <t>CC0009933</t>
  </si>
  <si>
    <t>PAYROLL - INSTITUTIONAL SUPPORT - 4110401</t>
  </si>
  <si>
    <t>CC0009934</t>
  </si>
  <si>
    <t>PAYROLL - OPERATION &amp; MAINTENANCE - 41104XX</t>
  </si>
  <si>
    <t>CC0009935</t>
  </si>
  <si>
    <t>PAYROLL - AUXILIARY ENTERPRISE</t>
  </si>
  <si>
    <t>CC0009936</t>
  </si>
  <si>
    <t>PAYROLL - OPERATION &amp; MAINTENANCE - 41106XX</t>
  </si>
  <si>
    <t>CC0009937</t>
  </si>
  <si>
    <t>PAYROLL - INSTITUTIONAL SUPPORT - 4110403</t>
  </si>
  <si>
    <t>CC0009938</t>
  </si>
  <si>
    <t>CC0009939</t>
  </si>
  <si>
    <t>CC0009940</t>
  </si>
  <si>
    <t>CC0009941</t>
  </si>
  <si>
    <t>CC0009942</t>
  </si>
  <si>
    <t>CC0009943</t>
  </si>
  <si>
    <t>CC0009944</t>
  </si>
  <si>
    <t>Revenue State Econ Dev</t>
  </si>
  <si>
    <t>CC0009945</t>
  </si>
  <si>
    <t>CC0009946</t>
  </si>
  <si>
    <t>Student Life Admin</t>
  </si>
  <si>
    <t>CC0009947</t>
  </si>
  <si>
    <t>PBL</t>
  </si>
  <si>
    <t>CC0009948</t>
  </si>
  <si>
    <t>Student Life Programs</t>
  </si>
  <si>
    <t>CC0009949</t>
  </si>
  <si>
    <t>Special Programs</t>
  </si>
  <si>
    <t>CC0009950</t>
  </si>
  <si>
    <t>Fall Leadership</t>
  </si>
  <si>
    <t>CC0009951</t>
  </si>
  <si>
    <t>One Time Request</t>
  </si>
  <si>
    <t>CC0009952</t>
  </si>
  <si>
    <t>Reserve</t>
  </si>
  <si>
    <t>CC0009953</t>
  </si>
  <si>
    <t>SADHA</t>
  </si>
  <si>
    <t>CC0009954</t>
  </si>
  <si>
    <t>NTHS</t>
  </si>
  <si>
    <t>CC0009955</t>
  </si>
  <si>
    <t>RADS</t>
  </si>
  <si>
    <t>CC0009956</t>
  </si>
  <si>
    <t>SkillsUSA</t>
  </si>
  <si>
    <t>CC0009957</t>
  </si>
  <si>
    <t>SGA</t>
  </si>
  <si>
    <t>CC0009958</t>
  </si>
  <si>
    <t>SNA</t>
  </si>
  <si>
    <t>CC0009959</t>
  </si>
  <si>
    <t>Dental Assisting Society</t>
  </si>
  <si>
    <t>CC0009960</t>
  </si>
  <si>
    <t>CC0009961</t>
  </si>
  <si>
    <t>Vice President Economic Development</t>
  </si>
  <si>
    <t>CC0009962</t>
  </si>
  <si>
    <t>Vice President Economic Development Supplement</t>
  </si>
  <si>
    <t>CC0009963</t>
  </si>
  <si>
    <t>CC0009964</t>
  </si>
  <si>
    <t>Continuing Education Bus and Ind</t>
  </si>
  <si>
    <t>CC0009965</t>
  </si>
  <si>
    <t>Continuing Education Supplement</t>
  </si>
  <si>
    <t>CC0009966</t>
  </si>
  <si>
    <t>Corporate Training</t>
  </si>
  <si>
    <t>CC0009967</t>
  </si>
  <si>
    <t>Corporate Training Supplement</t>
  </si>
  <si>
    <t>CC0009968</t>
  </si>
  <si>
    <t>Conference Center LaGrange</t>
  </si>
  <si>
    <t>CC0009969</t>
  </si>
  <si>
    <t>Conference Center Murphy</t>
  </si>
  <si>
    <t>CC0009970</t>
  </si>
  <si>
    <t>Conference Center Supplement</t>
  </si>
  <si>
    <t>CC0009971</t>
  </si>
  <si>
    <t>Business Technology Carroll</t>
  </si>
  <si>
    <t>CC0009972</t>
  </si>
  <si>
    <t>Accounting Carroll</t>
  </si>
  <si>
    <t>CC0009973</t>
  </si>
  <si>
    <t>Computer Information Systems Carroll</t>
  </si>
  <si>
    <t>CC0009974</t>
  </si>
  <si>
    <t>Air Conditioning Technology Carroll</t>
  </si>
  <si>
    <t>CC0009975</t>
  </si>
  <si>
    <t>Cosmetology Carroll</t>
  </si>
  <si>
    <t>CC0009976</t>
  </si>
  <si>
    <t>Electrical Technology Carroll</t>
  </si>
  <si>
    <t>CC0009977</t>
  </si>
  <si>
    <t>Machine Tool Carroll</t>
  </si>
  <si>
    <t>CC0009978</t>
  </si>
  <si>
    <t>Criminal Justice Carroll</t>
  </si>
  <si>
    <t>CC0009979</t>
  </si>
  <si>
    <t>Commercial Truck Driving Carroll</t>
  </si>
  <si>
    <t>CC0009980</t>
  </si>
  <si>
    <t>EMT-CARROLL</t>
  </si>
  <si>
    <t>CC0009981</t>
  </si>
  <si>
    <t>Welding Carroll</t>
  </si>
  <si>
    <t>CC0009982</t>
  </si>
  <si>
    <t>Nurse Aide Carroll</t>
  </si>
  <si>
    <t>CC0009983</t>
  </si>
  <si>
    <t>GEN ED-CARROLL</t>
  </si>
  <si>
    <t>CC0009984</t>
  </si>
  <si>
    <t>Library Carroll</t>
  </si>
  <si>
    <t>CC0009985</t>
  </si>
  <si>
    <t>Early Childhood Education Carroll</t>
  </si>
  <si>
    <t>CC0009986</t>
  </si>
  <si>
    <t>Natural Sciences Carroll</t>
  </si>
  <si>
    <t>CC0009987</t>
  </si>
  <si>
    <t>Diesel Carroll</t>
  </si>
  <si>
    <t>CC0009988</t>
  </si>
  <si>
    <t>Adjuncts Carroll</t>
  </si>
  <si>
    <t>CC0009989</t>
  </si>
  <si>
    <t>Engineering Carroll</t>
  </si>
  <si>
    <t>CC0009990</t>
  </si>
  <si>
    <t>Precision Manufacturing Carroll</t>
  </si>
  <si>
    <t>CC0009991</t>
  </si>
  <si>
    <t>Paramedic Technology Carroll</t>
  </si>
  <si>
    <t>CC0009992</t>
  </si>
  <si>
    <t>Construction Carroll</t>
  </si>
  <si>
    <t>CC0009993</t>
  </si>
  <si>
    <t>Maintenance Carroll</t>
  </si>
  <si>
    <t>CC0009994</t>
  </si>
  <si>
    <t>Maintenance Franklin</t>
  </si>
  <si>
    <t>CC0009995</t>
  </si>
  <si>
    <t>Grounds Carroll</t>
  </si>
  <si>
    <t>CC0009996</t>
  </si>
  <si>
    <t xml:space="preserve">Welding Franklin </t>
  </si>
  <si>
    <t>CC0009997</t>
  </si>
  <si>
    <t>Cosmetology Franklin</t>
  </si>
  <si>
    <t>CC0009998</t>
  </si>
  <si>
    <t>Business Technology Douglas</t>
  </si>
  <si>
    <t>CC0009999</t>
  </si>
  <si>
    <t>Computer Information Systems Douglas</t>
  </si>
  <si>
    <t>CC0010000</t>
  </si>
  <si>
    <t>Dental Hygiene Douglas</t>
  </si>
  <si>
    <t>CC0010001</t>
  </si>
  <si>
    <t>Rad Tech Douglas</t>
  </si>
  <si>
    <t>CC0010002</t>
  </si>
  <si>
    <t>Marketing Douglas</t>
  </si>
  <si>
    <t>CC0010003</t>
  </si>
  <si>
    <t>Automotive Technology Douglas</t>
  </si>
  <si>
    <t>CC0010004</t>
  </si>
  <si>
    <t>Cosmetology Douglas</t>
  </si>
  <si>
    <t>CC0010005</t>
  </si>
  <si>
    <t>Dental Assisting Douglas</t>
  </si>
  <si>
    <t>CC0010006</t>
  </si>
  <si>
    <t>Criminal Justice Douglas</t>
  </si>
  <si>
    <t>CC0010007</t>
  </si>
  <si>
    <t>Culinary Arts Douglas</t>
  </si>
  <si>
    <t>CC0010008</t>
  </si>
  <si>
    <t>Welding Douglas</t>
  </si>
  <si>
    <t>CC0010009</t>
  </si>
  <si>
    <t>Nurse Aide Douglas</t>
  </si>
  <si>
    <t>CC0010010</t>
  </si>
  <si>
    <t>GEN ED-DOUGLAS</t>
  </si>
  <si>
    <t>CC0010011</t>
  </si>
  <si>
    <t>Library Douglas</t>
  </si>
  <si>
    <t>CC0010012</t>
  </si>
  <si>
    <t>Natural Sciences Douglas</t>
  </si>
  <si>
    <t>CC0010013</t>
  </si>
  <si>
    <t>Adjuncts - Douglas</t>
  </si>
  <si>
    <t>CC0010014</t>
  </si>
  <si>
    <t>Early Childhood Education Douglas</t>
  </si>
  <si>
    <t>CC0010015</t>
  </si>
  <si>
    <t>Pharmacy Assistant Douglas</t>
  </si>
  <si>
    <t>CC0010016</t>
  </si>
  <si>
    <t>Business Management Douglas</t>
  </si>
  <si>
    <t>CC0010017</t>
  </si>
  <si>
    <t>Automotive Technology CEC</t>
  </si>
  <si>
    <t>CC0010018</t>
  </si>
  <si>
    <t>Cosmetology CEC</t>
  </si>
  <si>
    <t>CC0010019</t>
  </si>
  <si>
    <t>Dental Assisting CEC</t>
  </si>
  <si>
    <t>CC0010020</t>
  </si>
  <si>
    <t>Culinary Arts CEC</t>
  </si>
  <si>
    <t>CC0010021</t>
  </si>
  <si>
    <t>Welding CEC</t>
  </si>
  <si>
    <t>CC0010022</t>
  </si>
  <si>
    <t>Nurse Aide CEC</t>
  </si>
  <si>
    <t>CC0010023</t>
  </si>
  <si>
    <t>ADJUNCTS - CEC</t>
  </si>
  <si>
    <t>CC0010024</t>
  </si>
  <si>
    <t>Maintenance Greenville</t>
  </si>
  <si>
    <t>CC0010025</t>
  </si>
  <si>
    <t>Welding Greenville</t>
  </si>
  <si>
    <t>CC0010026</t>
  </si>
  <si>
    <t>BAT-MURPHY</t>
  </si>
  <si>
    <t>CC0010027</t>
  </si>
  <si>
    <t>Cosmetology Murphy</t>
  </si>
  <si>
    <t>CC0010028</t>
  </si>
  <si>
    <t>LPN Murphy</t>
  </si>
  <si>
    <t>CC0010029</t>
  </si>
  <si>
    <t>Medical Assisting Murphy</t>
  </si>
  <si>
    <t>CC0010030</t>
  </si>
  <si>
    <t>EMS Murphy</t>
  </si>
  <si>
    <t>CC0010031</t>
  </si>
  <si>
    <t>Nurse Aide Murphy</t>
  </si>
  <si>
    <t>CC0010032</t>
  </si>
  <si>
    <t>Medical Lab Technology Murphy</t>
  </si>
  <si>
    <t>CC0010033</t>
  </si>
  <si>
    <t>Registered Nursing Murphy</t>
  </si>
  <si>
    <t>CC0010034</t>
  </si>
  <si>
    <t>Surgical Technology Murphy</t>
  </si>
  <si>
    <t>CC0010035</t>
  </si>
  <si>
    <t>GEN ED-MURPHY</t>
  </si>
  <si>
    <t>CC0010036</t>
  </si>
  <si>
    <t>Library Murphy</t>
  </si>
  <si>
    <t>CC0010037</t>
  </si>
  <si>
    <t>Natural Sciences Murphy</t>
  </si>
  <si>
    <t>CC0010038</t>
  </si>
  <si>
    <t>LPN to RN Bridge Murphy</t>
  </si>
  <si>
    <t>CC0010039</t>
  </si>
  <si>
    <t>Adjuncts Murphy</t>
  </si>
  <si>
    <t>CC0010040</t>
  </si>
  <si>
    <t>Esthetics Murphy</t>
  </si>
  <si>
    <t>CC0010041</t>
  </si>
  <si>
    <t>Maintenance Murphy</t>
  </si>
  <si>
    <t>CC0010042</t>
  </si>
  <si>
    <t>Grounds Murphy</t>
  </si>
  <si>
    <t>CC0010043</t>
  </si>
  <si>
    <t>Health Information Management Murphy</t>
  </si>
  <si>
    <t>CC0010044</t>
  </si>
  <si>
    <t>Business Technology LaGrange</t>
  </si>
  <si>
    <t>CC0010045</t>
  </si>
  <si>
    <t>Accounting LaGrange</t>
  </si>
  <si>
    <t>CC0010046</t>
  </si>
  <si>
    <t>Computer Information Systems LaGrange</t>
  </si>
  <si>
    <t>CC0010047</t>
  </si>
  <si>
    <t>Automotive Technology LaGrange</t>
  </si>
  <si>
    <t>CC0010048</t>
  </si>
  <si>
    <t>Cosmetology LaGrange</t>
  </si>
  <si>
    <t>CC0010049</t>
  </si>
  <si>
    <t>Machine Tool LaGrange</t>
  </si>
  <si>
    <t>CC0010050</t>
  </si>
  <si>
    <t>LPN LaGrange</t>
  </si>
  <si>
    <t>CC0010051</t>
  </si>
  <si>
    <t>Criminal Justice LaGrange</t>
  </si>
  <si>
    <t>CC0010052</t>
  </si>
  <si>
    <t>Culinary Arts LaGrange</t>
  </si>
  <si>
    <t>CC0010053</t>
  </si>
  <si>
    <t>Commercial Truck Driving LaGrange</t>
  </si>
  <si>
    <t>CC0010054</t>
  </si>
  <si>
    <t>Welding LaGrange</t>
  </si>
  <si>
    <t>CC0010055</t>
  </si>
  <si>
    <t>Nurse Aide LaGrange</t>
  </si>
  <si>
    <t>CC0010056</t>
  </si>
  <si>
    <t>Registered Nursing LaGrange</t>
  </si>
  <si>
    <t>CC0010057</t>
  </si>
  <si>
    <t xml:space="preserve">Air Conditioning Technology LaGrange </t>
  </si>
  <si>
    <t>CC0010058</t>
  </si>
  <si>
    <t>Social Sciences</t>
  </si>
  <si>
    <t>CC0010059</t>
  </si>
  <si>
    <t>Library Lagrange</t>
  </si>
  <si>
    <t>CC0010060</t>
  </si>
  <si>
    <t>Early Childhood Education LaGrange</t>
  </si>
  <si>
    <t>CC0010061</t>
  </si>
  <si>
    <t>Natural Sciences LaGrange</t>
  </si>
  <si>
    <t>CC0010062</t>
  </si>
  <si>
    <t>Adjuncts - LaGrange</t>
  </si>
  <si>
    <t>CC0010063</t>
  </si>
  <si>
    <t>Precision Manufact LaGrange</t>
  </si>
  <si>
    <t>CC0010064</t>
  </si>
  <si>
    <t>Business Management LaGrange</t>
  </si>
  <si>
    <t>CC0010065</t>
  </si>
  <si>
    <t>Maintenance LaGrange</t>
  </si>
  <si>
    <t>CC0010066</t>
  </si>
  <si>
    <t>Grounds LaGrange</t>
  </si>
  <si>
    <t>CC0010067</t>
  </si>
  <si>
    <t>Hotel Rest Tour Mang LaGrange</t>
  </si>
  <si>
    <t>CC0010068</t>
  </si>
  <si>
    <t>Maintenance Adamson</t>
  </si>
  <si>
    <t>CC0010069</t>
  </si>
  <si>
    <t>CC0010070</t>
  </si>
  <si>
    <t>Support Staff</t>
  </si>
  <si>
    <t>CC0010071</t>
  </si>
  <si>
    <t>ACC - Online</t>
  </si>
  <si>
    <t>CC0010072</t>
  </si>
  <si>
    <t>Adjuncts - Online</t>
  </si>
  <si>
    <t>CC0010073</t>
  </si>
  <si>
    <t>Fire Science Online</t>
  </si>
  <si>
    <t>CC0010074</t>
  </si>
  <si>
    <t>Computer Information Systems Coweta</t>
  </si>
  <si>
    <t>CC0010075</t>
  </si>
  <si>
    <t>Machine Tool CEC</t>
  </si>
  <si>
    <t>CC0010076</t>
  </si>
  <si>
    <t>LPN Coweta</t>
  </si>
  <si>
    <t>CC0010077</t>
  </si>
  <si>
    <t>EMS Coweta</t>
  </si>
  <si>
    <t>CC0010078</t>
  </si>
  <si>
    <t>Registered Nursing Coweta</t>
  </si>
  <si>
    <t>CC0010079</t>
  </si>
  <si>
    <t>Humanities</t>
  </si>
  <si>
    <t>CC0010080</t>
  </si>
  <si>
    <t>Library Coweta</t>
  </si>
  <si>
    <t>CC0010081</t>
  </si>
  <si>
    <t>Early Childhood Education Coweta</t>
  </si>
  <si>
    <t>CC0010082</t>
  </si>
  <si>
    <t>Natural Sciences Coweta</t>
  </si>
  <si>
    <t>CC0010083</t>
  </si>
  <si>
    <t>ADJUNCT - COWETA</t>
  </si>
  <si>
    <t>CC0010084</t>
  </si>
  <si>
    <t>Precision Manufacturing Coweta</t>
  </si>
  <si>
    <t>CC0010085</t>
  </si>
  <si>
    <t>Esthetics Coweta</t>
  </si>
  <si>
    <t>CC0010086</t>
  </si>
  <si>
    <t>BUSINESS MANAGEMENT - COWETA</t>
  </si>
  <si>
    <t>CC0010087</t>
  </si>
  <si>
    <t>Maintenance Coweta</t>
  </si>
  <si>
    <t>CC0010088</t>
  </si>
  <si>
    <t>Grounds Coweta</t>
  </si>
  <si>
    <t>CC0010089</t>
  </si>
  <si>
    <t>Maint Coweta Foundation Bldg</t>
  </si>
  <si>
    <t>CC0010090</t>
  </si>
  <si>
    <t>CC0010091</t>
  </si>
  <si>
    <t>College Wide Marketing</t>
  </si>
  <si>
    <t>CC0010092</t>
  </si>
  <si>
    <t>Board Relations</t>
  </si>
  <si>
    <t>CC0010093</t>
  </si>
  <si>
    <t>Vice President Student Affairs</t>
  </si>
  <si>
    <t>CC0010094</t>
  </si>
  <si>
    <t>CC0010095</t>
  </si>
  <si>
    <t>Registrar's Office</t>
  </si>
  <si>
    <t>CC0010096</t>
  </si>
  <si>
    <t>Dean of Students</t>
  </si>
  <si>
    <t>CC0010097</t>
  </si>
  <si>
    <t>Career Services Corporate</t>
  </si>
  <si>
    <t>CC0010098</t>
  </si>
  <si>
    <t>Financial Aid Corporate</t>
  </si>
  <si>
    <t>CC0010099</t>
  </si>
  <si>
    <t>CC0010100</t>
  </si>
  <si>
    <t>CC0010101</t>
  </si>
  <si>
    <t>VA Services</t>
  </si>
  <si>
    <t>CC0010102</t>
  </si>
  <si>
    <t>GEERS</t>
  </si>
  <si>
    <t>CC0010103</t>
  </si>
  <si>
    <t xml:space="preserve">Vice President Finance </t>
  </si>
  <si>
    <t>CC0010104</t>
  </si>
  <si>
    <t>Police Department</t>
  </si>
  <si>
    <t>CC0010105</t>
  </si>
  <si>
    <t>CC0010106</t>
  </si>
  <si>
    <t>Financial Services</t>
  </si>
  <si>
    <t>CC0010107</t>
  </si>
  <si>
    <t>Annual Leave Payout</t>
  </si>
  <si>
    <t>CC0010108</t>
  </si>
  <si>
    <t>Operations and Facilities</t>
  </si>
  <si>
    <t>CC0010109</t>
  </si>
  <si>
    <t>Bookstore Services</t>
  </si>
  <si>
    <t>CC0010110</t>
  </si>
  <si>
    <t>CC0010111</t>
  </si>
  <si>
    <t>Administrative Overhead</t>
  </si>
  <si>
    <t>CC0010112</t>
  </si>
  <si>
    <t>Operating Adult Ed</t>
  </si>
  <si>
    <t>CC0010113</t>
  </si>
  <si>
    <t>Adult Ed Full Time</t>
  </si>
  <si>
    <t>CC0010114</t>
  </si>
  <si>
    <t>Adult Ed Part Time</t>
  </si>
  <si>
    <t>CC0010115</t>
  </si>
  <si>
    <t>GED Special Grants</t>
  </si>
  <si>
    <t>CC0010116</t>
  </si>
  <si>
    <t>GED - Adult Education</t>
  </si>
  <si>
    <t>CC0010117</t>
  </si>
  <si>
    <t>GED Local</t>
  </si>
  <si>
    <t>CC0010118</t>
  </si>
  <si>
    <t>Vice President Academic Affairs</t>
  </si>
  <si>
    <t>CC0010119</t>
  </si>
  <si>
    <t xml:space="preserve">Library Director </t>
  </si>
  <si>
    <t>CC0010120</t>
  </si>
  <si>
    <t>Dean Health Sciences</t>
  </si>
  <si>
    <t>CC0010121</t>
  </si>
  <si>
    <t xml:space="preserve">Dean Business and Computer Sciences </t>
  </si>
  <si>
    <t>CC0010122</t>
  </si>
  <si>
    <t>Dean Manufacturing and Trades</t>
  </si>
  <si>
    <t>CC0010123</t>
  </si>
  <si>
    <t>Retention</t>
  </si>
  <si>
    <t>CC0010124</t>
  </si>
  <si>
    <t>Online Learning Department</t>
  </si>
  <si>
    <t>CC0010125</t>
  </si>
  <si>
    <t>Curriculum and Academic Support</t>
  </si>
  <si>
    <t>CC0010126</t>
  </si>
  <si>
    <t>Advisement and Customer Support</t>
  </si>
  <si>
    <t>CC0010127</t>
  </si>
  <si>
    <t>Advisement</t>
  </si>
  <si>
    <t>CC0010128</t>
  </si>
  <si>
    <t>Dean Arts and Sciences</t>
  </si>
  <si>
    <t>CC0010129</t>
  </si>
  <si>
    <t>Dual Enrollment</t>
  </si>
  <si>
    <t>CC0010130</t>
  </si>
  <si>
    <t>Assistant VP of Academic Affairs</t>
  </si>
  <si>
    <t>CC0010131</t>
  </si>
  <si>
    <t>Academic Resource Centers</t>
  </si>
  <si>
    <t>CC0010132</t>
  </si>
  <si>
    <t>Dean Nursing</t>
  </si>
  <si>
    <t>CC0010133</t>
  </si>
  <si>
    <t>CC0010134</t>
  </si>
  <si>
    <t>Carl Perkins</t>
  </si>
  <si>
    <t>CC0010135</t>
  </si>
  <si>
    <t>Research and Effectiveness</t>
  </si>
  <si>
    <t>CC0010136</t>
  </si>
  <si>
    <t>NASA Grant</t>
  </si>
  <si>
    <t>CC0010137</t>
  </si>
  <si>
    <t>SACSCOC</t>
  </si>
  <si>
    <t>CC0010138</t>
  </si>
  <si>
    <t>Plumbing Carroll</t>
  </si>
  <si>
    <t>CC0010139</t>
  </si>
  <si>
    <t>Electrical Line Worker Murphy</t>
  </si>
  <si>
    <t>CC0010140</t>
  </si>
  <si>
    <t>Revenue Bus and Ind</t>
  </si>
  <si>
    <t>CC0010141</t>
  </si>
  <si>
    <t>Revenue Con Ed</t>
  </si>
  <si>
    <t>CC0010142</t>
  </si>
  <si>
    <t>CC0010143</t>
  </si>
  <si>
    <t>Revenue WIOA</t>
  </si>
  <si>
    <t>CC0010146</t>
  </si>
  <si>
    <t>CC0010147</t>
  </si>
  <si>
    <t>CC0010148</t>
  </si>
  <si>
    <t>CC0010149</t>
  </si>
  <si>
    <t>ADVANCEMENT OFFICE</t>
  </si>
  <si>
    <t>CC0010150</t>
  </si>
  <si>
    <t>BOARD MEMBERS</t>
  </si>
  <si>
    <t>CC0010151</t>
  </si>
  <si>
    <t>FISCAL OPERATIONS</t>
  </si>
  <si>
    <t>CC0010152</t>
  </si>
  <si>
    <t>CC0010153</t>
  </si>
  <si>
    <t>HUMAN RESOURCES/PAYROLL</t>
  </si>
  <si>
    <t>CC0010154</t>
  </si>
  <si>
    <t>Finance / Accounts Payable</t>
  </si>
  <si>
    <t>CC0010155</t>
  </si>
  <si>
    <t>HOLDING POOL</t>
  </si>
  <si>
    <t>CC0010156</t>
  </si>
  <si>
    <t>CC0010157</t>
  </si>
  <si>
    <t>FEE WAIVERS</t>
  </si>
  <si>
    <t>CC0010158</t>
  </si>
  <si>
    <t>CTC Bookstore</t>
  </si>
  <si>
    <t>CC0010159</t>
  </si>
  <si>
    <t>ECONOMIC DEV ADMIN</t>
  </si>
  <si>
    <t>CC0010160</t>
  </si>
  <si>
    <t>ED Admin</t>
  </si>
  <si>
    <t>CC0010161</t>
  </si>
  <si>
    <t>COMMUNITY EDU TRAINING CTR</t>
  </si>
  <si>
    <t>CC0010162</t>
  </si>
  <si>
    <t>Business and Industry Training</t>
  </si>
  <si>
    <t>CC0010163</t>
  </si>
  <si>
    <t>BUSINESS &amp; INFO ADMIN</t>
  </si>
  <si>
    <t>CC0010164</t>
  </si>
  <si>
    <t>CHILDCARE</t>
  </si>
  <si>
    <t>CC0010165</t>
  </si>
  <si>
    <t>BUSINESS ADMINISTRATIVE TECHNO</t>
  </si>
  <si>
    <t>CC0010166</t>
  </si>
  <si>
    <t>COMPUTER INFO TECH (CIS)</t>
  </si>
  <si>
    <t>CC0010167</t>
  </si>
  <si>
    <t>CRIMINAL JUSTICE</t>
  </si>
  <si>
    <t>CC0010168</t>
  </si>
  <si>
    <t>Funeral Services</t>
  </si>
  <si>
    <t>CC0010169</t>
  </si>
  <si>
    <t>MGT &amp; SUPERVISOR DEV</t>
  </si>
  <si>
    <t>CC0010170</t>
  </si>
  <si>
    <t>Logistics</t>
  </si>
  <si>
    <t>CC0010171</t>
  </si>
  <si>
    <t>PARALEGAL</t>
  </si>
  <si>
    <t>CC0010172</t>
  </si>
  <si>
    <t>Health Science Admin</t>
  </si>
  <si>
    <t>CC0010173</t>
  </si>
  <si>
    <t>Allied Health</t>
  </si>
  <si>
    <t>CC0010174</t>
  </si>
  <si>
    <t>CC0010175</t>
  </si>
  <si>
    <t>CC0010176</t>
  </si>
  <si>
    <t>CC0010177</t>
  </si>
  <si>
    <t>CC0010178</t>
  </si>
  <si>
    <t>Funeral Sciences</t>
  </si>
  <si>
    <t>CC0010179</t>
  </si>
  <si>
    <t>CC0010180</t>
  </si>
  <si>
    <t>CC0010181</t>
  </si>
  <si>
    <t>Pharmancy Technician</t>
  </si>
  <si>
    <t>CC0010182</t>
  </si>
  <si>
    <t>CC0010183</t>
  </si>
  <si>
    <t>CC0010184</t>
  </si>
  <si>
    <t>RESPIRATORY CARE TECHNOLOGY</t>
  </si>
  <si>
    <t>CC0010185</t>
  </si>
  <si>
    <t>CC0010186</t>
  </si>
  <si>
    <t>Certified Personal Trainer</t>
  </si>
  <si>
    <t>CC0010187</t>
  </si>
  <si>
    <t>Health Science AS</t>
  </si>
  <si>
    <t>CC0010188</t>
  </si>
  <si>
    <t>PROFESSIONAL &amp; TECH ADMIN</t>
  </si>
  <si>
    <t>CC0010189</t>
  </si>
  <si>
    <t>AIR CONDITIONING TECH</t>
  </si>
  <si>
    <t>CC0010190</t>
  </si>
  <si>
    <t>APPLIANCE SERVICE</t>
  </si>
  <si>
    <t>CC0010191</t>
  </si>
  <si>
    <t>AUTO COLLISION REPAIR</t>
  </si>
  <si>
    <t>CC0010192</t>
  </si>
  <si>
    <t>Massage Therapy</t>
  </si>
  <si>
    <t>CC0010193</t>
  </si>
  <si>
    <t>CC0010194</t>
  </si>
  <si>
    <t>CARPENTRY</t>
  </si>
  <si>
    <t>CC0010195</t>
  </si>
  <si>
    <t>CULINARY NUTRITION</t>
  </si>
  <si>
    <t>CC0010196</t>
  </si>
  <si>
    <t>COMPUTER AIDED DRAFTING</t>
  </si>
  <si>
    <t>CC0010197</t>
  </si>
  <si>
    <t>CC0010198</t>
  </si>
  <si>
    <t>BARBERING</t>
  </si>
  <si>
    <t>CC0010199</t>
  </si>
  <si>
    <t>CC0010200</t>
  </si>
  <si>
    <t>MACHINE TOOL TECH</t>
  </si>
  <si>
    <t>CC0010201</t>
  </si>
  <si>
    <t>WELDING &amp; JOINING TECH</t>
  </si>
  <si>
    <t>CC0010202</t>
  </si>
  <si>
    <t>Pre- Engineering</t>
  </si>
  <si>
    <t>CC0010203</t>
  </si>
  <si>
    <t>COMMERCIAL TRUCK DRIVING (CDL</t>
  </si>
  <si>
    <t>CC0010204</t>
  </si>
  <si>
    <t>ACADEMIC AFFAIRS ADMIN</t>
  </si>
  <si>
    <t>CC0010205</t>
  </si>
  <si>
    <t>Instructional Support Service</t>
  </si>
  <si>
    <t>CC0010206</t>
  </si>
  <si>
    <t>QUALITY ENHANCEMENT PLAN (QEP)</t>
  </si>
  <si>
    <t>CC0010207</t>
  </si>
  <si>
    <t>ACADEMIC SUPPORT</t>
  </si>
  <si>
    <t>CC0010208</t>
  </si>
  <si>
    <t>GENERAL EDUCATION ADMIN</t>
  </si>
  <si>
    <t>CC0010209</t>
  </si>
  <si>
    <t>GENERAL PROGRAMS</t>
  </si>
  <si>
    <t>CC0010210</t>
  </si>
  <si>
    <t>CC0010211</t>
  </si>
  <si>
    <t>SCIENCES</t>
  </si>
  <si>
    <t>CC0010212</t>
  </si>
  <si>
    <t>Adult Education Administration</t>
  </si>
  <si>
    <t>CC0010213</t>
  </si>
  <si>
    <t>Adult Education Local Administration</t>
  </si>
  <si>
    <t>CC0010214</t>
  </si>
  <si>
    <t>Adult Ed Programs</t>
  </si>
  <si>
    <t>CC0010215</t>
  </si>
  <si>
    <t>CC0010216</t>
  </si>
  <si>
    <t>BUILDING MAINTENANCE</t>
  </si>
  <si>
    <t>CC0010217</t>
  </si>
  <si>
    <t>CUSTODIAL SERVICE</t>
  </si>
  <si>
    <t>CC0010218</t>
  </si>
  <si>
    <t>CC0010219</t>
  </si>
  <si>
    <t>LANDSCAPE &amp; GROUNDS MAINT.</t>
  </si>
  <si>
    <t>CC0010220</t>
  </si>
  <si>
    <t>REPAIRS &amp; RENOVATIONS</t>
  </si>
  <si>
    <t>CC0010221</t>
  </si>
  <si>
    <t>CC0010222</t>
  </si>
  <si>
    <t>CC0010223</t>
  </si>
  <si>
    <t>CC0010224</t>
  </si>
  <si>
    <t>SHIPPING &amp; RECEIVING</t>
  </si>
  <si>
    <t>CC0010225</t>
  </si>
  <si>
    <t>CC0010226</t>
  </si>
  <si>
    <t>Registrar</t>
  </si>
  <si>
    <t>CC0010227</t>
  </si>
  <si>
    <t>CC0010228</t>
  </si>
  <si>
    <t>ADMISSION</t>
  </si>
  <si>
    <t>CC0010229</t>
  </si>
  <si>
    <t>COUNSELOR FORT BENNING</t>
  </si>
  <si>
    <t>CC0010230</t>
  </si>
  <si>
    <t>Veteran Admin Office</t>
  </si>
  <si>
    <t>CC0010231</t>
  </si>
  <si>
    <t>COUNSELING, ADVISEMENT &amp; RECRU</t>
  </si>
  <si>
    <t>CC0010232</t>
  </si>
  <si>
    <t>Recruitment &amp; Student Activity</t>
  </si>
  <si>
    <t>CC0010233</t>
  </si>
  <si>
    <t>COLLEGE WORK STUDY</t>
  </si>
  <si>
    <t>CC0010234</t>
  </si>
  <si>
    <t>WORKFORCE INVESTMENT ACT (WIA)</t>
  </si>
  <si>
    <t>CC0010235</t>
  </si>
  <si>
    <t>ACADEMIC ADVISEMENT CENTER</t>
  </si>
  <si>
    <t>CC0010236</t>
  </si>
  <si>
    <t>CAREER COUNSELING CENTER</t>
  </si>
  <si>
    <t>CC0010237</t>
  </si>
  <si>
    <t>SECONDARY INITIATIVES</t>
  </si>
  <si>
    <t>CC0010238</t>
  </si>
  <si>
    <t>Creative Services</t>
  </si>
  <si>
    <t>CC0010239</t>
  </si>
  <si>
    <t>COUNSELING &amp; TESTING</t>
  </si>
  <si>
    <t>CC0010240</t>
  </si>
  <si>
    <t>INFORMATION TECH ADMIN</t>
  </si>
  <si>
    <t>CC0010241</t>
  </si>
  <si>
    <t>CC0010242</t>
  </si>
  <si>
    <t>SERVICE INDUSTRY ACADEMY</t>
  </si>
  <si>
    <t>CC0010243</t>
  </si>
  <si>
    <t>Revenue Bookstore</t>
  </si>
  <si>
    <t>CC0010244</t>
  </si>
  <si>
    <t>CC0010245</t>
  </si>
  <si>
    <t>CC0010246</t>
  </si>
  <si>
    <t>CC0010247</t>
  </si>
  <si>
    <t>CC0010248</t>
  </si>
  <si>
    <t>CC0010249</t>
  </si>
  <si>
    <t>CC0010250</t>
  </si>
  <si>
    <t>CC0010251</t>
  </si>
  <si>
    <t>CC0010252</t>
  </si>
  <si>
    <t>CC0010253</t>
  </si>
  <si>
    <t>CC0010254</t>
  </si>
  <si>
    <t>CC0010255</t>
  </si>
  <si>
    <t>STUDENT BUSINESS SERVICES</t>
  </si>
  <si>
    <t>CC0010256</t>
  </si>
  <si>
    <t>CC0010257</t>
  </si>
  <si>
    <t>ECONOMIC DEVELOPMENT PERSONNEL</t>
  </si>
  <si>
    <t>CC0010258</t>
  </si>
  <si>
    <t>CC0010259</t>
  </si>
  <si>
    <t>CC0010260</t>
  </si>
  <si>
    <t>CUSTOMIZED BUSINESS AND INDUSTRY SERVICES</t>
  </si>
  <si>
    <t>CC0010261</t>
  </si>
  <si>
    <t>ECONOMIC DEVELOPMENT</t>
  </si>
  <si>
    <t>CC0010262</t>
  </si>
  <si>
    <t>ECONOMIC DEVELOPMENT OTHER</t>
  </si>
  <si>
    <t>CC0010263</t>
  </si>
  <si>
    <t>CC0010264</t>
  </si>
  <si>
    <t>ACADEMIC AFFAIRS WFD</t>
  </si>
  <si>
    <t>CC0010265</t>
  </si>
  <si>
    <t>TECHNOLOGY SERVICES</t>
  </si>
  <si>
    <t>CC0010266</t>
  </si>
  <si>
    <t>TUTORING</t>
  </si>
  <si>
    <t>CC0010267</t>
  </si>
  <si>
    <t>CC0010268</t>
  </si>
  <si>
    <t>CURRICULUM AND FACULTY CREDENTIALING</t>
  </si>
  <si>
    <t>CC0010269</t>
  </si>
  <si>
    <t>CC0010270</t>
  </si>
  <si>
    <t>CC0010271</t>
  </si>
  <si>
    <t>CYBER AND RELATED</t>
  </si>
  <si>
    <t>CC0010272</t>
  </si>
  <si>
    <t>CC0010273</t>
  </si>
  <si>
    <t>BUSINESS AND OFFICE TECHNOLOGY</t>
  </si>
  <si>
    <t>CC0010274</t>
  </si>
  <si>
    <t>CONSTRUCTION MANAGEMENT</t>
  </si>
  <si>
    <t>CC0010275</t>
  </si>
  <si>
    <t>CC0010276</t>
  </si>
  <si>
    <t>MANAGEMENT AND SUPERVISORY DEVELOPMENT</t>
  </si>
  <si>
    <t>CC0010277</t>
  </si>
  <si>
    <t>LOGISTIC &amp; SUPPLY CHAIN MGMT</t>
  </si>
  <si>
    <t>CC0010278</t>
  </si>
  <si>
    <t>INTRO TO COMPUTER LITERACY</t>
  </si>
  <si>
    <t>CC0010279</t>
  </si>
  <si>
    <t>CC0010280</t>
  </si>
  <si>
    <t>GENERAL EDUCATION SCIENCES</t>
  </si>
  <si>
    <t>CC0010281</t>
  </si>
  <si>
    <t>VASCULAR TECHNOLOGY</t>
  </si>
  <si>
    <t>CC0010282</t>
  </si>
  <si>
    <t>CC0010283</t>
  </si>
  <si>
    <t>REGISTERED NURSING</t>
  </si>
  <si>
    <t>CC0010284</t>
  </si>
  <si>
    <t>CC0010285</t>
  </si>
  <si>
    <t>CC0010286</t>
  </si>
  <si>
    <t>CC0010287</t>
  </si>
  <si>
    <t>HUMAN LACTATION</t>
  </si>
  <si>
    <t>CC0010288</t>
  </si>
  <si>
    <t>NURSE AIDE ACCELERATED AND PATIENT CARE ASSISTANT</t>
  </si>
  <si>
    <t>CC0010289</t>
  </si>
  <si>
    <t>CC0010290</t>
  </si>
  <si>
    <t>PHLEBOTOMY</t>
  </si>
  <si>
    <t>CC0010291</t>
  </si>
  <si>
    <t>ECHOCARDIOGRAPHY</t>
  </si>
  <si>
    <t>CC0010292</t>
  </si>
  <si>
    <t>CC0010293</t>
  </si>
  <si>
    <t>CC0010294</t>
  </si>
  <si>
    <t>HEALTH CARE ASSISTANT</t>
  </si>
  <si>
    <t>CC0010295</t>
  </si>
  <si>
    <t>EMERGENCY MEDICAL SERVICES AND PARAMEDIC TECHNOLOGY</t>
  </si>
  <si>
    <t>CC0010296</t>
  </si>
  <si>
    <t>CC0010297</t>
  </si>
  <si>
    <t>CC0010298</t>
  </si>
  <si>
    <t>WELDING AND JOINING TECHNOLOGY</t>
  </si>
  <si>
    <t>CC0010299</t>
  </si>
  <si>
    <t>CC0010300</t>
  </si>
  <si>
    <t>CC0010301</t>
  </si>
  <si>
    <t>CC0010302</t>
  </si>
  <si>
    <t>CC0010303</t>
  </si>
  <si>
    <t>ELECTRICAL SYSTEMS TECHNOLOGY</t>
  </si>
  <si>
    <t>CC0010304</t>
  </si>
  <si>
    <t>AUTOMATION ENGINEERING TECHNOLOGY</t>
  </si>
  <si>
    <t>CC0010305</t>
  </si>
  <si>
    <t>CC0010306</t>
  </si>
  <si>
    <t>INSTRUMENTATION &amp; CONTROLS TECHNICIAN</t>
  </si>
  <si>
    <t>CC0010307</t>
  </si>
  <si>
    <t>CC0010308</t>
  </si>
  <si>
    <t>HORTICULTURE</t>
  </si>
  <si>
    <t>CC0010309</t>
  </si>
  <si>
    <t>FLOORING INSTALLATION</t>
  </si>
  <si>
    <t>CC0010310</t>
  </si>
  <si>
    <t>CC0010311</t>
  </si>
  <si>
    <t>AVIATION MAINTENANCE TECHNOLOGY</t>
  </si>
  <si>
    <t>CC0010312</t>
  </si>
  <si>
    <t>BASIC LAW ENFORCEMENT</t>
  </si>
  <si>
    <t>CC0010313</t>
  </si>
  <si>
    <t>CC0010314</t>
  </si>
  <si>
    <t>CC0010315</t>
  </si>
  <si>
    <t>CC0010316</t>
  </si>
  <si>
    <t>CC0010317</t>
  </si>
  <si>
    <t>CC0010318</t>
  </si>
  <si>
    <t>BUSINESS AND OFFICE TECHNOLOGY DUAL ENROLLMENT</t>
  </si>
  <si>
    <t>CC0010319</t>
  </si>
  <si>
    <t>CONSTRUCTION MANAGEMENT DUAL ENROLLMENT</t>
  </si>
  <si>
    <t>CC0010320</t>
  </si>
  <si>
    <t>MARKETING MANAGEMENT DUAL ENROLLMENT</t>
  </si>
  <si>
    <t>CC0010321</t>
  </si>
  <si>
    <t>GENERAL EDUCATION DUAL ENROLLMENT</t>
  </si>
  <si>
    <t>CC0010322</t>
  </si>
  <si>
    <t>GENERAL ED SCIENCES DUAL ENROLLMENT</t>
  </si>
  <si>
    <t>CC0010323</t>
  </si>
  <si>
    <t>HEALTH CARE ASSISTANT DUAL ENROLLMENT</t>
  </si>
  <si>
    <t>CC0010324</t>
  </si>
  <si>
    <t>EMERGENCY MEDICAL SERVICES DUAL ENROLLMENT</t>
  </si>
  <si>
    <t>CC0010325</t>
  </si>
  <si>
    <t>WELDING DUAL ENROLLMENT</t>
  </si>
  <si>
    <t>CC0010326</t>
  </si>
  <si>
    <t>AUTOMATED ENGINEERING DUAL ENROLLMENT</t>
  </si>
  <si>
    <t>CC0010327</t>
  </si>
  <si>
    <t>INDUSTRIAL SYSTEMS DUAL ENROLLMENT</t>
  </si>
  <si>
    <t>CC0010328</t>
  </si>
  <si>
    <t>EARLY CHILDHOOD CARE DUAL ENROLLMENT</t>
  </si>
  <si>
    <t>CC0010329</t>
  </si>
  <si>
    <t>COSMETOLOGY DUAL ENROLLMENT</t>
  </si>
  <si>
    <t>CC0010330</t>
  </si>
  <si>
    <t>CRIMINAL JUSTICE DUAL ENROLLMENT</t>
  </si>
  <si>
    <t>CC0010331</t>
  </si>
  <si>
    <t>MAINTENANCE FLOYD COUNTY CAMPUS</t>
  </si>
  <si>
    <t>CC0010332</t>
  </si>
  <si>
    <t>MAINTENANCE WALKER COUNTY CAMPUS</t>
  </si>
  <si>
    <t>CC0010333</t>
  </si>
  <si>
    <t>MAINTENANCE GORDON COUNTY CAMPUS</t>
  </si>
  <si>
    <t>CC0010334</t>
  </si>
  <si>
    <t>MAINTENANCE POLK COUNTY CAMPUS</t>
  </si>
  <si>
    <t>CC0010335</t>
  </si>
  <si>
    <t>MAINTENANCE WHITFIELD COUNTY CAMPUS</t>
  </si>
  <si>
    <t>CC0010336</t>
  </si>
  <si>
    <t>MAINTENANCE CATOOSA COUNTY CAMPUS</t>
  </si>
  <si>
    <t>CC0010337</t>
  </si>
  <si>
    <t>MAINTENANCE CEDARTOWN LEARNING CENTER</t>
  </si>
  <si>
    <t>CC0010338</t>
  </si>
  <si>
    <t>MAINTENANCE AVIATION TRAINING CENTER</t>
  </si>
  <si>
    <t>CC0010339</t>
  </si>
  <si>
    <t>CC0010340</t>
  </si>
  <si>
    <t>CC0010341</t>
  </si>
  <si>
    <t>HIGH SCHOOL INITIATIVES</t>
  </si>
  <si>
    <t>CC0010342</t>
  </si>
  <si>
    <t>CC0010343</t>
  </si>
  <si>
    <t>STUDENT SUCCESS OFFICE</t>
  </si>
  <si>
    <t>CC0010344</t>
  </si>
  <si>
    <t>RECRUITING</t>
  </si>
  <si>
    <t>CC0010345</t>
  </si>
  <si>
    <t>STUDENT ENGAGEMENT</t>
  </si>
  <si>
    <t>CC0010346</t>
  </si>
  <si>
    <t>ENROLLMENT SERVICES</t>
  </si>
  <si>
    <t>CC0010347</t>
  </si>
  <si>
    <t>EVENING ADMINISTRATION</t>
  </si>
  <si>
    <t>CC0010348</t>
  </si>
  <si>
    <t>DISABILITY AND ACCESSIBILITY SERVICES</t>
  </si>
  <si>
    <t>CC0010349</t>
  </si>
  <si>
    <t>ACADEMIC ADVISEMENT</t>
  </si>
  <si>
    <t>CC0010350</t>
  </si>
  <si>
    <t>CC0010351</t>
  </si>
  <si>
    <t>MARKETING DEPARTMENT</t>
  </si>
  <si>
    <t>CC0010352</t>
  </si>
  <si>
    <t>CC0010353</t>
  </si>
  <si>
    <t>CC0010354</t>
  </si>
  <si>
    <t>CC0010355</t>
  </si>
  <si>
    <t>GED TESTING SERVICES</t>
  </si>
  <si>
    <t>CC0010356</t>
  </si>
  <si>
    <t>ADULT ED CAREER SPECIALIST</t>
  </si>
  <si>
    <t>CC0010357</t>
  </si>
  <si>
    <t>CC0010358</t>
  </si>
  <si>
    <t>CC0010359</t>
  </si>
  <si>
    <t>CC0010360</t>
  </si>
  <si>
    <t>Revenue Business &amp; Industry Services</t>
  </si>
  <si>
    <t>CC0010361</t>
  </si>
  <si>
    <t>CC0010362</t>
  </si>
  <si>
    <t>Revenue Technical Education Special Project</t>
  </si>
  <si>
    <t>CC0010363</t>
  </si>
  <si>
    <t>CC0010364</t>
  </si>
  <si>
    <t>CC0010365</t>
  </si>
  <si>
    <t>CC0010366</t>
  </si>
  <si>
    <t>BOARD OF DIRECTORS</t>
  </si>
  <si>
    <t>CC0010367</t>
  </si>
  <si>
    <t>MARKETING &amp; COMMUNICATIONS</t>
  </si>
  <si>
    <t>CC0010368</t>
  </si>
  <si>
    <t>CC0010369</t>
  </si>
  <si>
    <t>CAMPUS POLICE &amp; SECURITY</t>
  </si>
  <si>
    <t>CC0010370</t>
  </si>
  <si>
    <t>CC0010371</t>
  </si>
  <si>
    <t>CC0010372</t>
  </si>
  <si>
    <t>CC0010373</t>
  </si>
  <si>
    <t>GA FILM ACADEMY (CONT ED)</t>
  </si>
  <si>
    <t>CC0010374</t>
  </si>
  <si>
    <t>DHS/DFCS TRAINING</t>
  </si>
  <si>
    <t>CC0010375</t>
  </si>
  <si>
    <t>SFRF APPRENTICESHIP</t>
  </si>
  <si>
    <t>CC0010376</t>
  </si>
  <si>
    <t>BUSINESS &amp; INDUSTRY</t>
  </si>
  <si>
    <t>CC0010377</t>
  </si>
  <si>
    <t>ADVANCED MANUFACTURING (BUS &amp; IND)</t>
  </si>
  <si>
    <t>CC0010378</t>
  </si>
  <si>
    <t>REGIONAL TRANSPORTATION TRAINING CENTER</t>
  </si>
  <si>
    <t>CC0010379</t>
  </si>
  <si>
    <t>GA DEPT OF CORRECTIONS</t>
  </si>
  <si>
    <t>CC0010380</t>
  </si>
  <si>
    <t>EXECUTIVE VP ACADEMIC AFFAIRS</t>
  </si>
  <si>
    <t>CC0010381</t>
  </si>
  <si>
    <t>ASSOCIATE VP ACADEMIC AFFAIRS</t>
  </si>
  <si>
    <t>CC0010382</t>
  </si>
  <si>
    <t>CC0010383</t>
  </si>
  <si>
    <t>BANKING &amp; FINANCE</t>
  </si>
  <si>
    <t>CC0010384</t>
  </si>
  <si>
    <t>BUSINESS ADMINISTRATION</t>
  </si>
  <si>
    <t>CC0010385</t>
  </si>
  <si>
    <t>CC0010386</t>
  </si>
  <si>
    <t>COMPUTER INFORMATION SYSTEMS</t>
  </si>
  <si>
    <t>CC0010387</t>
  </si>
  <si>
    <t>DIGITAL MEDIA</t>
  </si>
  <si>
    <t>CC0010388</t>
  </si>
  <si>
    <t>HIT - HEALTH INFORMATION TECHNOLOGY</t>
  </si>
  <si>
    <t>CC0010389</t>
  </si>
  <si>
    <t>CC0010390</t>
  </si>
  <si>
    <t>MARKETING</t>
  </si>
  <si>
    <t>CC0010391</t>
  </si>
  <si>
    <t>DEAN HEALTH TECHNOLOGY</t>
  </si>
  <si>
    <t>CC0010392</t>
  </si>
  <si>
    <t>CNA- CERTIFIED NURSE ASSISTANT</t>
  </si>
  <si>
    <t>CC0010393</t>
  </si>
  <si>
    <t>MEDICAL LABORATORY</t>
  </si>
  <si>
    <t>CC0010394</t>
  </si>
  <si>
    <t>EMT/PARAMEDICINE</t>
  </si>
  <si>
    <t>CC0010395</t>
  </si>
  <si>
    <t>FIRE SCIENCE</t>
  </si>
  <si>
    <t>CC0010396</t>
  </si>
  <si>
    <t>CC0010397</t>
  </si>
  <si>
    <t>OPTICIANRY</t>
  </si>
  <si>
    <t>CC0010398</t>
  </si>
  <si>
    <t>CC0010399</t>
  </si>
  <si>
    <t>LPN - LICENSED PRACTICAL NURSING</t>
  </si>
  <si>
    <t>CC0010400</t>
  </si>
  <si>
    <t>CC0010401</t>
  </si>
  <si>
    <t>EARLY CHILDHOOD EDUCATION</t>
  </si>
  <si>
    <t>CC0010402</t>
  </si>
  <si>
    <t>LIVE WORK-COSMETOLOGY</t>
  </si>
  <si>
    <t>CC0010403</t>
  </si>
  <si>
    <t>LIVE WORK-OPTICINARY</t>
  </si>
  <si>
    <t>CC0010404</t>
  </si>
  <si>
    <t>DEAN INDUSTRIAL TECHNOLOGY</t>
  </si>
  <si>
    <t>CC0010405</t>
  </si>
  <si>
    <t>ADVANCED MANUFACTURING</t>
  </si>
  <si>
    <t>CC0010406</t>
  </si>
  <si>
    <t>AIR CONDITIONING</t>
  </si>
  <si>
    <t>CC0010407</t>
  </si>
  <si>
    <t>AUTOMOTIVE</t>
  </si>
  <si>
    <t>CC0010408</t>
  </si>
  <si>
    <t>BLDG AUTOMATION SYSTEMS</t>
  </si>
  <si>
    <t>CC0010409</t>
  </si>
  <si>
    <t>COMMERCIAL TRUCK DRIVING (CREDIT)</t>
  </si>
  <si>
    <t>CC0010410</t>
  </si>
  <si>
    <t>CONSTRUCTION/CARPENTRY</t>
  </si>
  <si>
    <t>CC0010411</t>
  </si>
  <si>
    <t>ELECT/COMPUTER ENGINEERING</t>
  </si>
  <si>
    <t>CC0010412</t>
  </si>
  <si>
    <t>ELECTRONICS TECHNOLOGY</t>
  </si>
  <si>
    <t>CC0010413</t>
  </si>
  <si>
    <t>WELDING &amp; JOINING</t>
  </si>
  <si>
    <t>CC0010414</t>
  </si>
  <si>
    <t>CC0010415</t>
  </si>
  <si>
    <t>CC0010416</t>
  </si>
  <si>
    <t>LEA - LAW ENFORCEMENT ACADEMY</t>
  </si>
  <si>
    <t>CC0010417</t>
  </si>
  <si>
    <t>GA-AIM (BBBRC) FEDERAL</t>
  </si>
  <si>
    <t>CC0010418</t>
  </si>
  <si>
    <t>DEAN ARTS &amp; SCIENCES</t>
  </si>
  <si>
    <t>CC0010419</t>
  </si>
  <si>
    <t>CC0010420</t>
  </si>
  <si>
    <t>LEARNING SUPPORT EDUCATION</t>
  </si>
  <si>
    <t>CC0010421</t>
  </si>
  <si>
    <t>LEARNING RESOURCE CENTER</t>
  </si>
  <si>
    <t>CC0010422</t>
  </si>
  <si>
    <t>ONLINE EDUCATION</t>
  </si>
  <si>
    <t>CC0010423</t>
  </si>
  <si>
    <t>STUDENT SUCCESS</t>
  </si>
  <si>
    <t>CC0010424</t>
  </si>
  <si>
    <t>CC0010425</t>
  </si>
  <si>
    <t>CC0010426</t>
  </si>
  <si>
    <t>CONFERENCE CENTER - DEKALB</t>
  </si>
  <si>
    <t>CC0010427</t>
  </si>
  <si>
    <t>CONFERENCE CENTER - NEWTON</t>
  </si>
  <si>
    <t>CC0010428</t>
  </si>
  <si>
    <t>ADULT EDUCATON</t>
  </si>
  <si>
    <t>CC0010429</t>
  </si>
  <si>
    <t>ADULT ED (TECH ED)</t>
  </si>
  <si>
    <t>CC0010430</t>
  </si>
  <si>
    <t>WIA YOUTHBUILD</t>
  </si>
  <si>
    <t>CC0010431</t>
  </si>
  <si>
    <t>DHS REFUGEE FY22</t>
  </si>
  <si>
    <t>CC0010432</t>
  </si>
  <si>
    <t>TCSG-TRUIST</t>
  </si>
  <si>
    <t>CC0010433</t>
  </si>
  <si>
    <t>GED</t>
  </si>
  <si>
    <t>CC0010434</t>
  </si>
  <si>
    <t>CC0010435</t>
  </si>
  <si>
    <t>DIRECTOR ADMISSIONS &amp; RECRUITING</t>
  </si>
  <si>
    <t>CC0010436</t>
  </si>
  <si>
    <t>ADMISSIONS &amp; RECRUITNG</t>
  </si>
  <si>
    <t>CC0010437</t>
  </si>
  <si>
    <t>RETENTION &amp; ADVISEMENT</t>
  </si>
  <si>
    <t>CC0010438</t>
  </si>
  <si>
    <t>CC0010439</t>
  </si>
  <si>
    <t>ROCKDALE CAREER ACADEMY</t>
  </si>
  <si>
    <t>CC0010440</t>
  </si>
  <si>
    <t>CC0010441</t>
  </si>
  <si>
    <t>FEDERAL WORK STUDY</t>
  </si>
  <si>
    <t>CC0010442</t>
  </si>
  <si>
    <t>ADMINISTRATIVE COST ALLOWANCE</t>
  </si>
  <si>
    <t>CC0010443</t>
  </si>
  <si>
    <t>CC0010444</t>
  </si>
  <si>
    <t>SPECIAL SERVICES</t>
  </si>
  <si>
    <t>CC0010445</t>
  </si>
  <si>
    <t>DEAN STUDENT AFFAIRS</t>
  </si>
  <si>
    <t>CC0010446</t>
  </si>
  <si>
    <t>TESTING</t>
  </si>
  <si>
    <t>CC0010447</t>
  </si>
  <si>
    <t>GED TESTING</t>
  </si>
  <si>
    <t>CC0010448</t>
  </si>
  <si>
    <t>CC0010449</t>
  </si>
  <si>
    <t>CC0010450</t>
  </si>
  <si>
    <t>PENN STATE-NSF</t>
  </si>
  <si>
    <t>CC0010451</t>
  </si>
  <si>
    <t>QEP-QUALITY ENHANCEMENT PLAN</t>
  </si>
  <si>
    <t>CC0010452</t>
  </si>
  <si>
    <t>CC0010453</t>
  </si>
  <si>
    <t>CC0010454</t>
  </si>
  <si>
    <t>CC0010455</t>
  </si>
  <si>
    <t>BOOKSTORE - DEKALB</t>
  </si>
  <si>
    <t>CC0010456</t>
  </si>
  <si>
    <t>BOOKSTORE - NEWTON</t>
  </si>
  <si>
    <t>CC0010457</t>
  </si>
  <si>
    <t>PROCUREMEMT/PURCHASING</t>
  </si>
  <si>
    <t>CC0010458</t>
  </si>
  <si>
    <t>FT P/R - PRESIDENT'S OFFICE</t>
  </si>
  <si>
    <t>CC0010459</t>
  </si>
  <si>
    <t>FT P/R - MARKETING &amp; COMMUNICATIONS</t>
  </si>
  <si>
    <t>CC0010460</t>
  </si>
  <si>
    <t>FT P/R - INSTITUTIONAL ADVANCEMENT</t>
  </si>
  <si>
    <t>CC0010461</t>
  </si>
  <si>
    <t>P/R - CAMPUS POLICE &amp; SECURITY</t>
  </si>
  <si>
    <t>CC0010462</t>
  </si>
  <si>
    <t>P/R - INFORMATION TECHNOLOGY</t>
  </si>
  <si>
    <t>CC0010463</t>
  </si>
  <si>
    <t>FT P/R - EXECUTIVE VP ACADEMIC AFFAIRS</t>
  </si>
  <si>
    <t>CC0010464</t>
  </si>
  <si>
    <t>FT P/R - ASSOCIATE VP ACADEMIC AFFAIRS</t>
  </si>
  <si>
    <t>CC0010465</t>
  </si>
  <si>
    <t>FT P/R - DEAN BUSINESS TECHNOLOGY</t>
  </si>
  <si>
    <t>CC0010466</t>
  </si>
  <si>
    <t>FT P/R - ACCOUNTING</t>
  </si>
  <si>
    <t>CC0010467</t>
  </si>
  <si>
    <t>FT P/R - BUSINESS TECHNOLOGY</t>
  </si>
  <si>
    <t>CC0010468</t>
  </si>
  <si>
    <t>FT P/R - COMPUTER INFORMATION SYSTEMS</t>
  </si>
  <si>
    <t>CC0010469</t>
  </si>
  <si>
    <t>FT P/R - DIGITAL MEDIA</t>
  </si>
  <si>
    <t>CC0010470</t>
  </si>
  <si>
    <t>FT P/R-HIT-HEALTH INFORMATION TECHNOLOGY</t>
  </si>
  <si>
    <t>CC0010471</t>
  </si>
  <si>
    <t>FT P/R - LOGISTICS</t>
  </si>
  <si>
    <t>CC0010472</t>
  </si>
  <si>
    <t>FT P/R - MANAGEMENT</t>
  </si>
  <si>
    <t>CC0010473</t>
  </si>
  <si>
    <t>FT P/R - RECORDING ARTS</t>
  </si>
  <si>
    <t>CC0010474</t>
  </si>
  <si>
    <t>FT P/R - DEAN HEALTH TECHNOLOGY</t>
  </si>
  <si>
    <t>CC0010475</t>
  </si>
  <si>
    <t>FT P/R - CNA - CERTIFIED NURSE ASSISTANT</t>
  </si>
  <si>
    <t>CC0010476</t>
  </si>
  <si>
    <t>FT P/R - MEDICAL LABORATORY</t>
  </si>
  <si>
    <t>CC0010477</t>
  </si>
  <si>
    <t>FT P/R - EMT/PARAMEDICINE</t>
  </si>
  <si>
    <t>CC0010478</t>
  </si>
  <si>
    <t>FT P/R - MEDICAL ASSISTING</t>
  </si>
  <si>
    <t>CC0010479</t>
  </si>
  <si>
    <t>FT P/R - OPTICIANRY</t>
  </si>
  <si>
    <t>CC0010480</t>
  </si>
  <si>
    <t>FT P/R - LICENSED PRACTICAL NURSING</t>
  </si>
  <si>
    <t>CC0010481</t>
  </si>
  <si>
    <t>FT P/R - COSMETOLOGY</t>
  </si>
  <si>
    <t>CC0010482</t>
  </si>
  <si>
    <t>FT P/R - EARLY CHILDHOOD EDUCATION</t>
  </si>
  <si>
    <t>CC0010483</t>
  </si>
  <si>
    <t>FT P/R-ASSOCIATE SCIENCE NURSING</t>
  </si>
  <si>
    <t>CC0010484</t>
  </si>
  <si>
    <t>FT P/R - DEAN INDUSTRIAL TECHNOLOGY</t>
  </si>
  <si>
    <t>CC0010485</t>
  </si>
  <si>
    <t>FT P/R - ADVANCED MANUFACTURING</t>
  </si>
  <si>
    <t>CC0010486</t>
  </si>
  <si>
    <t>FT P/R - AIR CONDITIONING</t>
  </si>
  <si>
    <t>CC0010487</t>
  </si>
  <si>
    <t>FT P/R - AUTOMOTIVE</t>
  </si>
  <si>
    <t>CC0010488</t>
  </si>
  <si>
    <t>FT P/R - BLDG AUTOMATION SYSTEMS</t>
  </si>
  <si>
    <t>CC0010489</t>
  </si>
  <si>
    <t>FT P/R-COMMERCIAL TRUCK DRIVING</t>
  </si>
  <si>
    <t>CC0010490</t>
  </si>
  <si>
    <t>FT P/R - CONSTRUCTION/CARPENTRY</t>
  </si>
  <si>
    <t>CC0010491</t>
  </si>
  <si>
    <t>FT P/R - ELECT/COMPUTER ENGINEERING</t>
  </si>
  <si>
    <t>CC0010492</t>
  </si>
  <si>
    <t>FT P/R - WELDING &amp; JOINING</t>
  </si>
  <si>
    <t>CC0010493</t>
  </si>
  <si>
    <t>FT P/R - CRIMINAL JUSTICE</t>
  </si>
  <si>
    <t>CC0010494</t>
  </si>
  <si>
    <t>FT P/R - PARALEGAL</t>
  </si>
  <si>
    <t>CC0010495</t>
  </si>
  <si>
    <t>FT P/R-LEA-LAW ENFORCEMENT ACADEMY</t>
  </si>
  <si>
    <t>CC0010496</t>
  </si>
  <si>
    <t>FT P/R - DEAN ARTS &amp; SCIENCES</t>
  </si>
  <si>
    <t>CC0010497</t>
  </si>
  <si>
    <t>FT P/R - GENERAL EDUCATION</t>
  </si>
  <si>
    <t>CC0010498</t>
  </si>
  <si>
    <t>FT P/R - LEARNING SUPPORT EDUCATION</t>
  </si>
  <si>
    <t>CC0010499</t>
  </si>
  <si>
    <t>FT P/R - LEARNING RESOURCE CENTER</t>
  </si>
  <si>
    <t>CC0010500</t>
  </si>
  <si>
    <t>FT P/R - ONLINE EDUCATION</t>
  </si>
  <si>
    <t>CC0010501</t>
  </si>
  <si>
    <t>FT P/R - STUDENT SUCCESS</t>
  </si>
  <si>
    <t>CC0010502</t>
  </si>
  <si>
    <t>FT P/R - HUMAN RESOURCES</t>
  </si>
  <si>
    <t>CC0010503</t>
  </si>
  <si>
    <t>FT P/R - FACILITIES</t>
  </si>
  <si>
    <t>CC0010504</t>
  </si>
  <si>
    <t>FT P/R - ADULT EDUCATION</t>
  </si>
  <si>
    <t>CC0010505</t>
  </si>
  <si>
    <t>FT P/R - VP STUDENT AFFAIRS</t>
  </si>
  <si>
    <t>CC0010506</t>
  </si>
  <si>
    <t>FT P/R - ADMISSIONS &amp; RECRUITING</t>
  </si>
  <si>
    <t>CC0010507</t>
  </si>
  <si>
    <t>FT P/R - RETENTION &amp; ADVISEMENT</t>
  </si>
  <si>
    <t>CC0010508</t>
  </si>
  <si>
    <t>FT P/R - DUAL ENROLLMENT</t>
  </si>
  <si>
    <t>CC0010509</t>
  </si>
  <si>
    <t>FT P/R - ROCKDALE CAREER ACADEMY</t>
  </si>
  <si>
    <t>CC0010510</t>
  </si>
  <si>
    <t>FT P/R - FINANCIAL AID</t>
  </si>
  <si>
    <t>CC0010511</t>
  </si>
  <si>
    <t>FT P/R - REGISTRAR</t>
  </si>
  <si>
    <t>CC0010512</t>
  </si>
  <si>
    <t>FT P/R - SPECIAL SERVICES</t>
  </si>
  <si>
    <t>CC0010513</t>
  </si>
  <si>
    <t>FT P/R - DEAN STUDENT AFFAIRS</t>
  </si>
  <si>
    <t>CC0010514</t>
  </si>
  <si>
    <t>FT P/R - STUDENT LIFE</t>
  </si>
  <si>
    <t>CC0010515</t>
  </si>
  <si>
    <t>FT P/R - TESTING</t>
  </si>
  <si>
    <t>CC0010516</t>
  </si>
  <si>
    <t>FT P/R-VP INSTITUTIONAL EFFECTIVENESS</t>
  </si>
  <si>
    <t>CC0010517</t>
  </si>
  <si>
    <t>FT P/R - INSTITUTIONAL EFFECTIVENESS</t>
  </si>
  <si>
    <t>CC0010518</t>
  </si>
  <si>
    <t>FT PR-QEP</t>
  </si>
  <si>
    <t>CC0010519</t>
  </si>
  <si>
    <t>FT P/R - VP ADMINISTRATIVE SERVICES</t>
  </si>
  <si>
    <t>CC0010520</t>
  </si>
  <si>
    <t>FT P/R - BUSINESS OFFICE</t>
  </si>
  <si>
    <t>CC0010521</t>
  </si>
  <si>
    <t>FT P/R-PROCUREMENT/PURCHASING</t>
  </si>
  <si>
    <t>CC0010522</t>
  </si>
  <si>
    <t>CP - EXECUTIVE VP ACADEMIC AFF</t>
  </si>
  <si>
    <t>CC0010523</t>
  </si>
  <si>
    <t>CP - BUSINESS TECHNOLOGY</t>
  </si>
  <si>
    <t>CC0010524</t>
  </si>
  <si>
    <t>CP - COMPUTER INFORMATION SYSTEMS</t>
  </si>
  <si>
    <t>CC0010525</t>
  </si>
  <si>
    <t>CP - MANAGEMENT</t>
  </si>
  <si>
    <t>CC0010526</t>
  </si>
  <si>
    <t>CP - CNA - CERTIFIED NURSE ASSISTANT</t>
  </si>
  <si>
    <t>CC0010527</t>
  </si>
  <si>
    <t>CP - MEDICAL LABORATORY</t>
  </si>
  <si>
    <t>CC0010528</t>
  </si>
  <si>
    <t>CP - MEDICAL ASSISTING</t>
  </si>
  <si>
    <t>CC0010529</t>
  </si>
  <si>
    <t>CP - OPTICIANRY</t>
  </si>
  <si>
    <t>CC0010530</t>
  </si>
  <si>
    <t>CP - LPN - LICENSED PRACTICAL NURSING</t>
  </si>
  <si>
    <t>CC0010531</t>
  </si>
  <si>
    <t>CP - AIR CONDITIONING</t>
  </si>
  <si>
    <t>CC0010532</t>
  </si>
  <si>
    <t>CP - AUTOMOTIVE</t>
  </si>
  <si>
    <t>CC0010533</t>
  </si>
  <si>
    <t>CP - WELDING &amp; JOINING</t>
  </si>
  <si>
    <t>CC0010534</t>
  </si>
  <si>
    <t>CP - PARALEGAL</t>
  </si>
  <si>
    <t>CC0010535</t>
  </si>
  <si>
    <t>CP - LEA - LAW ENFORCEMENT ACADEMY</t>
  </si>
  <si>
    <t>CC0010536</t>
  </si>
  <si>
    <t>CP - GENERAL EDUCATION</t>
  </si>
  <si>
    <t>CC0010537</t>
  </si>
  <si>
    <t>ADULT ED STATE ADMIN</t>
  </si>
  <si>
    <t>CC0010538</t>
  </si>
  <si>
    <t>ADULT ED FED CORRECTIONS</t>
  </si>
  <si>
    <t>CC0010539</t>
  </si>
  <si>
    <t>ADULT ED FED CORRECTIONS ADMIN</t>
  </si>
  <si>
    <t>CC0010540</t>
  </si>
  <si>
    <t>ADULT ED FEDERAL</t>
  </si>
  <si>
    <t>CC0010541</t>
  </si>
  <si>
    <t>ADULT ED FED ADMIN</t>
  </si>
  <si>
    <t>CC0010542</t>
  </si>
  <si>
    <t>ADULT ED FED IELCE</t>
  </si>
  <si>
    <t>CC0010543</t>
  </si>
  <si>
    <t>ADULT ED FED IELCE ADMIN</t>
  </si>
  <si>
    <t>CC0010544</t>
  </si>
  <si>
    <t>ADULT ED STATE</t>
  </si>
  <si>
    <t>CC0010545</t>
  </si>
  <si>
    <t>CP-ADMISSIONS &amp; RECRUITMENT</t>
  </si>
  <si>
    <t>CC0010546</t>
  </si>
  <si>
    <t>CP-RETENTION &amp; ADVISEMENT</t>
  </si>
  <si>
    <t>CC0010547</t>
  </si>
  <si>
    <t>CP - DUAL ENROLLMENT</t>
  </si>
  <si>
    <t>CC0010548</t>
  </si>
  <si>
    <t>CP - SPECIAL SERVICES</t>
  </si>
  <si>
    <t>CC0010549</t>
  </si>
  <si>
    <t>CP - DEAN STUDENT AFFAIRS</t>
  </si>
  <si>
    <t>CC0010550</t>
  </si>
  <si>
    <t>CP - TESTING</t>
  </si>
  <si>
    <t>CC0010551</t>
  </si>
  <si>
    <t>CP-INSTITUTIONAL INSECTIVENESS</t>
  </si>
  <si>
    <t>CC0010552</t>
  </si>
  <si>
    <t>FT P/R - ACADEMIC AFFAIRS</t>
  </si>
  <si>
    <t>CC0010553</t>
  </si>
  <si>
    <t>CC0010554</t>
  </si>
  <si>
    <t>VP, Communications - old</t>
  </si>
  <si>
    <t>CC0010555</t>
  </si>
  <si>
    <t>College Communications</t>
  </si>
  <si>
    <t>CC0010556</t>
  </si>
  <si>
    <t>Office of Development</t>
  </si>
  <si>
    <t>CC0010557</t>
  </si>
  <si>
    <t>CC0010558</t>
  </si>
  <si>
    <t>Academic Affairs - ANF</t>
  </si>
  <si>
    <t>CC0010559</t>
  </si>
  <si>
    <t>SACSCOC On-Site Review</t>
  </si>
  <si>
    <t>CC0010560</t>
  </si>
  <si>
    <t>Enrollment Support</t>
  </si>
  <si>
    <t>CC0010561</t>
  </si>
  <si>
    <t>Enrollment Processing</t>
  </si>
  <si>
    <t>CC0010562</t>
  </si>
  <si>
    <t>International Students Program</t>
  </si>
  <si>
    <t>CC0010563</t>
  </si>
  <si>
    <t>Institution - ANF</t>
  </si>
  <si>
    <t>CC0010564</t>
  </si>
  <si>
    <t>Student Affairs - ANF</t>
  </si>
  <si>
    <t>CC0010565</t>
  </si>
  <si>
    <t>Enrollment Support - ANF</t>
  </si>
  <si>
    <t>CC0010566</t>
  </si>
  <si>
    <t>VP, Student Affairs</t>
  </si>
  <si>
    <t>CC0010567</t>
  </si>
  <si>
    <t>CC0010568</t>
  </si>
  <si>
    <t>Assessment Center</t>
  </si>
  <si>
    <t>CC0010569</t>
  </si>
  <si>
    <t>Office of Military and Veteran Student Support</t>
  </si>
  <si>
    <t>CC0010570</t>
  </si>
  <si>
    <t>VA Veterans Affairs Reporting Fee</t>
  </si>
  <si>
    <t>CC0010571</t>
  </si>
  <si>
    <t>CC0010572</t>
  </si>
  <si>
    <t>CC0010573</t>
  </si>
  <si>
    <t>CC0010574</t>
  </si>
  <si>
    <t>Student Life</t>
  </si>
  <si>
    <t>CC0010575</t>
  </si>
  <si>
    <t>Student Organizations/Clubs</t>
  </si>
  <si>
    <t>CC0010576</t>
  </si>
  <si>
    <t>CC0010577</t>
  </si>
  <si>
    <t>Disability Services</t>
  </si>
  <si>
    <t>CC0010578</t>
  </si>
  <si>
    <t>General Scholarships</t>
  </si>
  <si>
    <t>CC0010579</t>
  </si>
  <si>
    <t>Federal Aid - Pell Grant</t>
  </si>
  <si>
    <t>CC0010580</t>
  </si>
  <si>
    <t>Federal Aid - SEOG</t>
  </si>
  <si>
    <t>CC0010581</t>
  </si>
  <si>
    <t>Federal Aid - College Workstudy</t>
  </si>
  <si>
    <t>CC0010582</t>
  </si>
  <si>
    <t>State Aid - HOPE</t>
  </si>
  <si>
    <t>CC0010583</t>
  </si>
  <si>
    <t>WIOA Student Payments</t>
  </si>
  <si>
    <t>CC0010584</t>
  </si>
  <si>
    <t>CC0010585</t>
  </si>
  <si>
    <t>CC0010586</t>
  </si>
  <si>
    <t>CC0010587</t>
  </si>
  <si>
    <t>Counselor</t>
  </si>
  <si>
    <t>CC0010588</t>
  </si>
  <si>
    <t>Career Experience</t>
  </si>
  <si>
    <t>CC0010589</t>
  </si>
  <si>
    <t>GBIT Gwinnett Behavior Intervention Team</t>
  </si>
  <si>
    <t>CC0010590</t>
  </si>
  <si>
    <t>Assessment Center - ANF</t>
  </si>
  <si>
    <t>CC0010591</t>
  </si>
  <si>
    <t>Disability Services - ANF</t>
  </si>
  <si>
    <t>CC0010592</t>
  </si>
  <si>
    <t>VP, Academic Affairs</t>
  </si>
  <si>
    <t>CC0010593</t>
  </si>
  <si>
    <t>VP, Economic Development</t>
  </si>
  <si>
    <t>CC0010594</t>
  </si>
  <si>
    <t>VP, Economic Development (all budgeted to 4110601 this year) - old</t>
  </si>
  <si>
    <t>CC0010595</t>
  </si>
  <si>
    <t>CC0010596</t>
  </si>
  <si>
    <t>Computer Training (TR) - old</t>
  </si>
  <si>
    <t>CC0010597</t>
  </si>
  <si>
    <t>Tax Retraining Opportunity</t>
  </si>
  <si>
    <t>CC0010598</t>
  </si>
  <si>
    <t>CE ESL - old</t>
  </si>
  <si>
    <t>CC0010599</t>
  </si>
  <si>
    <t>CE ESL - old 2</t>
  </si>
  <si>
    <t>CC0010600</t>
  </si>
  <si>
    <t>Community Training - old</t>
  </si>
  <si>
    <t>CC0010601</t>
  </si>
  <si>
    <t>Community Training - old 2</t>
  </si>
  <si>
    <t>CC0010602</t>
  </si>
  <si>
    <t>CC0010603</t>
  </si>
  <si>
    <t>B&amp;I - old</t>
  </si>
  <si>
    <t>CC0010604</t>
  </si>
  <si>
    <t>CE HEALTH</t>
  </si>
  <si>
    <t>CC0010605</t>
  </si>
  <si>
    <t>CE HEALTH - old</t>
  </si>
  <si>
    <t>CC0010606</t>
  </si>
  <si>
    <t>CC0010607</t>
  </si>
  <si>
    <t>Administration - old</t>
  </si>
  <si>
    <t>CC0010608</t>
  </si>
  <si>
    <t>CE BUSINESS MGMT - old</t>
  </si>
  <si>
    <t>CC0010609</t>
  </si>
  <si>
    <t>CE BUSINESS TECHNICAL - old</t>
  </si>
  <si>
    <t>CC0010610</t>
  </si>
  <si>
    <t>CC0010611</t>
  </si>
  <si>
    <t>DFCS/DHS Department of Human Services/Department of Family and Children Services Regional Training Center</t>
  </si>
  <si>
    <t>CC0010612</t>
  </si>
  <si>
    <t>DFCS - old</t>
  </si>
  <si>
    <t>CC0010613</t>
  </si>
  <si>
    <t>Adult Literacy - Special Projects</t>
  </si>
  <si>
    <t>CC0010614</t>
  </si>
  <si>
    <t>Adult Literacy - State</t>
  </si>
  <si>
    <t>CC0010615</t>
  </si>
  <si>
    <t>CC0010616</t>
  </si>
  <si>
    <t>Professional Enhancement</t>
  </si>
  <si>
    <t>CC0010617</t>
  </si>
  <si>
    <t>Public and Professional Services Division</t>
  </si>
  <si>
    <t>CC0010618</t>
  </si>
  <si>
    <t>Environmental Health and Safety</t>
  </si>
  <si>
    <t>CC0010619</t>
  </si>
  <si>
    <t>Automated Manufacturing and Engineering</t>
  </si>
  <si>
    <t>CC0010620</t>
  </si>
  <si>
    <t>CC0010621</t>
  </si>
  <si>
    <t>HVAC Heating Ventilation Air Condition</t>
  </si>
  <si>
    <t>CC0010622</t>
  </si>
  <si>
    <t>Residential Construction/Carpentry</t>
  </si>
  <si>
    <t>CC0010623</t>
  </si>
  <si>
    <t>Residential Construction/Carpentry - Cost Recovery</t>
  </si>
  <si>
    <t>CC0010624</t>
  </si>
  <si>
    <t>CC0010625</t>
  </si>
  <si>
    <t>Live Work - Environmental Horticulture</t>
  </si>
  <si>
    <t>CC0010626</t>
  </si>
  <si>
    <t>CC0010627</t>
  </si>
  <si>
    <t>Commercial Construction Management</t>
  </si>
  <si>
    <t>CC0010628</t>
  </si>
  <si>
    <t>Education Division</t>
  </si>
  <si>
    <t>CC0010629</t>
  </si>
  <si>
    <t>CC0010630</t>
  </si>
  <si>
    <t>CC0010631</t>
  </si>
  <si>
    <t>General Education - Cost Recovery</t>
  </si>
  <si>
    <t>CC0010632</t>
  </si>
  <si>
    <t>Business Sciences Division</t>
  </si>
  <si>
    <t>CC0010633</t>
  </si>
  <si>
    <t>Accounting Technology</t>
  </si>
  <si>
    <t>CC0010634</t>
  </si>
  <si>
    <t>CC0010635</t>
  </si>
  <si>
    <t>Interiors</t>
  </si>
  <si>
    <t>CC0010636</t>
  </si>
  <si>
    <t>HRTM Hotel, Restaurant, and Tourism Management</t>
  </si>
  <si>
    <t>CC0010637</t>
  </si>
  <si>
    <t>CC0010638</t>
  </si>
  <si>
    <t>CC0010639</t>
  </si>
  <si>
    <t>CC0010640</t>
  </si>
  <si>
    <t>Nursing Sciences Division</t>
  </si>
  <si>
    <t>CC0010641</t>
  </si>
  <si>
    <t>Live Work - Barbering</t>
  </si>
  <si>
    <t>CC0010642</t>
  </si>
  <si>
    <t>Health Sciences Division</t>
  </si>
  <si>
    <t>CC0010643</t>
  </si>
  <si>
    <t>CC0010644</t>
  </si>
  <si>
    <t>CC0010645</t>
  </si>
  <si>
    <t>Building and Manufacturning Technologies Division</t>
  </si>
  <si>
    <t>CC0010646</t>
  </si>
  <si>
    <t>Licensed Practical Nursing - Cost Recovery</t>
  </si>
  <si>
    <t>CC0010647</t>
  </si>
  <si>
    <t>Radiology Technology</t>
  </si>
  <si>
    <t>CC0010648</t>
  </si>
  <si>
    <t>Respiratory Care</t>
  </si>
  <si>
    <t>CC0010649</t>
  </si>
  <si>
    <t>CC0010650</t>
  </si>
  <si>
    <t>CC0010651</t>
  </si>
  <si>
    <t>Live Work - Cosmetology</t>
  </si>
  <si>
    <t>CC0010652</t>
  </si>
  <si>
    <t>CC0010653</t>
  </si>
  <si>
    <t>CC0010654</t>
  </si>
  <si>
    <t>Cost Recovery - Respiratory Care</t>
  </si>
  <si>
    <t>CC0010655</t>
  </si>
  <si>
    <t>Nursing</t>
  </si>
  <si>
    <t>CC0010656</t>
  </si>
  <si>
    <t>EMS Emergency Management Services</t>
  </si>
  <si>
    <t>CC0010657</t>
  </si>
  <si>
    <t>Computer Science Division</t>
  </si>
  <si>
    <t>CC0010658</t>
  </si>
  <si>
    <t>Computer Programming</t>
  </si>
  <si>
    <t>CC0010659</t>
  </si>
  <si>
    <t>Drafting and Design</t>
  </si>
  <si>
    <t>CC0010660</t>
  </si>
  <si>
    <t>Emergency Management Services - Cost Recovery</t>
  </si>
  <si>
    <t>CC0010661</t>
  </si>
  <si>
    <t>Hotel, Restaurant, and Tourism Management - Cost Recovery</t>
  </si>
  <si>
    <t>CC0010662</t>
  </si>
  <si>
    <t>CIST Computer Information Systems Technology</t>
  </si>
  <si>
    <t>CC0010663</t>
  </si>
  <si>
    <t>Networking Technology</t>
  </si>
  <si>
    <t>CC0010664</t>
  </si>
  <si>
    <t>CC0010665</t>
  </si>
  <si>
    <t>CC0010666</t>
  </si>
  <si>
    <t>Automotive Technology Division</t>
  </si>
  <si>
    <t>CC0010667</t>
  </si>
  <si>
    <t>Electrical Engineering</t>
  </si>
  <si>
    <t>CC0010668</t>
  </si>
  <si>
    <t>General Automotive / General Motors (GM) / Nissan</t>
  </si>
  <si>
    <t>CC0010669</t>
  </si>
  <si>
    <t>Ford ASSET - Automotive Student Service Educational Training</t>
  </si>
  <si>
    <t>CC0010670</t>
  </si>
  <si>
    <t>Ford ASSET - Cost Recovery</t>
  </si>
  <si>
    <t>CC0010671</t>
  </si>
  <si>
    <t>MOPAR Career Automotive Progam (CAP)</t>
  </si>
  <si>
    <t>CC0010672</t>
  </si>
  <si>
    <t>Manufacturer Specific &amp; Diesel</t>
  </si>
  <si>
    <t>CC0010673</t>
  </si>
  <si>
    <t>VP, Academic Affairs - ANF</t>
  </si>
  <si>
    <t>CC0010674</t>
  </si>
  <si>
    <t>Environmental Health and Safety - ANF</t>
  </si>
  <si>
    <t>CC0010675</t>
  </si>
  <si>
    <t>General Education - ANF</t>
  </si>
  <si>
    <t>CC0010676</t>
  </si>
  <si>
    <t>Developmental Studies - ANF</t>
  </si>
  <si>
    <t>CC0010677</t>
  </si>
  <si>
    <t>Accounting Technology - ANF</t>
  </si>
  <si>
    <t>CC0010678</t>
  </si>
  <si>
    <t>Hotel, Restaurant, and Tourism Management - ANF</t>
  </si>
  <si>
    <t>CC0010679</t>
  </si>
  <si>
    <t>Marketing Management - ANF</t>
  </si>
  <si>
    <t>CC0010680</t>
  </si>
  <si>
    <t>Business Management - ANF</t>
  </si>
  <si>
    <t>CC0010681</t>
  </si>
  <si>
    <t>Computer Programming - ANF</t>
  </si>
  <si>
    <t>CC0010682</t>
  </si>
  <si>
    <t>Networking Technology - ANF</t>
  </si>
  <si>
    <t>CC0010683</t>
  </si>
  <si>
    <t>Library - ANF</t>
  </si>
  <si>
    <t>CC0010684</t>
  </si>
  <si>
    <t>VP, Administrative Services</t>
  </si>
  <si>
    <t>CC0010685</t>
  </si>
  <si>
    <t>Student Accounts Office</t>
  </si>
  <si>
    <t>CC0010686</t>
  </si>
  <si>
    <t>CC0010687</t>
  </si>
  <si>
    <t>Campus Police and Security</t>
  </si>
  <si>
    <t>CC0010688</t>
  </si>
  <si>
    <t>CC0010689</t>
  </si>
  <si>
    <t>CC0010690</t>
  </si>
  <si>
    <t>CC0010691</t>
  </si>
  <si>
    <t>CC0010692</t>
  </si>
  <si>
    <t>Grounds Maintenance</t>
  </si>
  <si>
    <t>CC0010693</t>
  </si>
  <si>
    <t>Shipping and Receiving</t>
  </si>
  <si>
    <t>CC0010694</t>
  </si>
  <si>
    <t>VP, Human Resources</t>
  </si>
  <si>
    <t>CC0010695</t>
  </si>
  <si>
    <t>Facilities Special Projects</t>
  </si>
  <si>
    <t>CC0010696</t>
  </si>
  <si>
    <t>CC0010697</t>
  </si>
  <si>
    <t>Telecommunications Support</t>
  </si>
  <si>
    <t>CC0010698</t>
  </si>
  <si>
    <t>CC0010699</t>
  </si>
  <si>
    <t>Banner Services</t>
  </si>
  <si>
    <t>CC0010700</t>
  </si>
  <si>
    <t>VP, Technology and Operations</t>
  </si>
  <si>
    <t>CC0010701</t>
  </si>
  <si>
    <t>Facilities Rental and Events</t>
  </si>
  <si>
    <t>CC0010702</t>
  </si>
  <si>
    <t>Campus Police and Security - ANF</t>
  </si>
  <si>
    <t>CC0010703</t>
  </si>
  <si>
    <t>Maintenance - ANF</t>
  </si>
  <si>
    <t>CC0010704</t>
  </si>
  <si>
    <t>Custodial - ANF</t>
  </si>
  <si>
    <t>CC0010705</t>
  </si>
  <si>
    <t>Grounds Maintenance - ANF</t>
  </si>
  <si>
    <t>CC0010706</t>
  </si>
  <si>
    <t>Computer Services - ANF</t>
  </si>
  <si>
    <t>CC0010707</t>
  </si>
  <si>
    <t>CC0010708</t>
  </si>
  <si>
    <t>Early Childhood Care and Education - Cost Recovery</t>
  </si>
  <si>
    <t>CC0010709</t>
  </si>
  <si>
    <t>Veterinary Technology - Cost Recovery</t>
  </si>
  <si>
    <t>CC0010710</t>
  </si>
  <si>
    <t>GFA Georgia Film Academy</t>
  </si>
  <si>
    <t>CC0010711</t>
  </si>
  <si>
    <t>WIOA Workforce Innovation and Opportunity Act - Adult</t>
  </si>
  <si>
    <t>CC0010712</t>
  </si>
  <si>
    <t>WIOA - old</t>
  </si>
  <si>
    <t>CC0010713</t>
  </si>
  <si>
    <t>Mercedes-Benz Program</t>
  </si>
  <si>
    <t>CC0010714</t>
  </si>
  <si>
    <t>CC0010715</t>
  </si>
  <si>
    <t>CC0010716</t>
  </si>
  <si>
    <t>Radiology Technology - Cost Recovery</t>
  </si>
  <si>
    <t>CC0010717</t>
  </si>
  <si>
    <t>Surgical Technology - Cost Recovery</t>
  </si>
  <si>
    <t>CC0010718</t>
  </si>
  <si>
    <t>Medical Assisting - Cost Recovery</t>
  </si>
  <si>
    <t>CC0010719</t>
  </si>
  <si>
    <t>CC0010720</t>
  </si>
  <si>
    <t>Web Design</t>
  </si>
  <si>
    <t>CC0010721</t>
  </si>
  <si>
    <t>CISCO / Computer Information Systems</t>
  </si>
  <si>
    <t>CC0010722</t>
  </si>
  <si>
    <t>Game Development</t>
  </si>
  <si>
    <t>CC0010723</t>
  </si>
  <si>
    <t>Adult Literacy - Other</t>
  </si>
  <si>
    <t>CC0010724</t>
  </si>
  <si>
    <t>Carl Perkins Basic Grant</t>
  </si>
  <si>
    <t>CC0010725</t>
  </si>
  <si>
    <t>Life Sciences Division</t>
  </si>
  <si>
    <t>CC0010726</t>
  </si>
  <si>
    <t>Bioscience Program</t>
  </si>
  <si>
    <t>CC0010727</t>
  </si>
  <si>
    <t>Live Work - Culinary Arts</t>
  </si>
  <si>
    <t>CC0010728</t>
  </si>
  <si>
    <t>Basic Science Program</t>
  </si>
  <si>
    <t>CC0010729</t>
  </si>
  <si>
    <t>CC0010730</t>
  </si>
  <si>
    <t>Diagnostic Medical Sonography - Cost Recovery</t>
  </si>
  <si>
    <t>CC0010731</t>
  </si>
  <si>
    <t>CC0010732</t>
  </si>
  <si>
    <t>Cardiovascular Technology - Cost Recovery</t>
  </si>
  <si>
    <t>CC0010733</t>
  </si>
  <si>
    <t>Health Information Systems Division</t>
  </si>
  <si>
    <t>CC0010734</t>
  </si>
  <si>
    <t>Early Childhood Care and Education - ANF</t>
  </si>
  <si>
    <t>CC0010735</t>
  </si>
  <si>
    <t>Health Care Assistant - ANF</t>
  </si>
  <si>
    <t>CC0010736</t>
  </si>
  <si>
    <t>Cyber Security - ANF</t>
  </si>
  <si>
    <t>CC0010737</t>
  </si>
  <si>
    <t>Web Design - ANF</t>
  </si>
  <si>
    <t>CC0010738</t>
  </si>
  <si>
    <t>Basic Science Program - ANF</t>
  </si>
  <si>
    <t>CC0010739</t>
  </si>
  <si>
    <t>CC0010740</t>
  </si>
  <si>
    <t>Recruitment Office</t>
  </si>
  <si>
    <t>CC0010741</t>
  </si>
  <si>
    <t>Recruitment Office - ANF</t>
  </si>
  <si>
    <t>CC0010742</t>
  </si>
  <si>
    <t>Workforce Development old</t>
  </si>
  <si>
    <t>CC0010743</t>
  </si>
  <si>
    <t>Workforce Development old 2</t>
  </si>
  <si>
    <t>CC0010744</t>
  </si>
  <si>
    <t>ANF -Workforce - old</t>
  </si>
  <si>
    <t>CC0010745</t>
  </si>
  <si>
    <t>ANF -Workforce - old 2</t>
  </si>
  <si>
    <t>CC0010746</t>
  </si>
  <si>
    <t>Adult Literacy - State Administration</t>
  </si>
  <si>
    <t>CC0010747</t>
  </si>
  <si>
    <t>Adult Education Program</t>
  </si>
  <si>
    <t>CC0010748</t>
  </si>
  <si>
    <t>Adult Education Program Administration</t>
  </si>
  <si>
    <t>CC0010749</t>
  </si>
  <si>
    <t>Adult Education - Professional Development</t>
  </si>
  <si>
    <t>CC0010750</t>
  </si>
  <si>
    <t>Adult Education - Corrections</t>
  </si>
  <si>
    <t>CC0010751</t>
  </si>
  <si>
    <t>Adult Education - Corrections Administration</t>
  </si>
  <si>
    <t>CC0010752</t>
  </si>
  <si>
    <t>Adult Education - Integrated English Literacy and Civics Education (IELCE) Program</t>
  </si>
  <si>
    <t>CC0010753</t>
  </si>
  <si>
    <t>Adult Education - Integrated English Literacy and Civics Education (IELCE) Program Administration</t>
  </si>
  <si>
    <t>CC0010754</t>
  </si>
  <si>
    <t>Office of Military and Veteran Student Support - ANF</t>
  </si>
  <si>
    <t>CC0010755</t>
  </si>
  <si>
    <t>Financial Aid - ANF</t>
  </si>
  <si>
    <t>CC0010756</t>
  </si>
  <si>
    <t>Admissions - ANF</t>
  </si>
  <si>
    <t>CC0010757</t>
  </si>
  <si>
    <t>Live Work - Carpentry</t>
  </si>
  <si>
    <t>CC0010758</t>
  </si>
  <si>
    <t>Cosmetology - Cost Recovery</t>
  </si>
  <si>
    <t>CC0010759</t>
  </si>
  <si>
    <t>Dual Enrollment - ANF</t>
  </si>
  <si>
    <t>CC0010760</t>
  </si>
  <si>
    <t>Business Technology - ANF</t>
  </si>
  <si>
    <t>CC0010761</t>
  </si>
  <si>
    <t>Certified Nursing Assistant - ANF</t>
  </si>
  <si>
    <t>CC0010762</t>
  </si>
  <si>
    <t>CQI/OD - Continuing Quality Improvement/Organizational Development</t>
  </si>
  <si>
    <t>CC0010763</t>
  </si>
  <si>
    <t>Disaster Recovery</t>
  </si>
  <si>
    <t>CC0010764</t>
  </si>
  <si>
    <t>Facilities Administraion - ANF</t>
  </si>
  <si>
    <t>CC0010765</t>
  </si>
  <si>
    <t>Human Resources - ANF</t>
  </si>
  <si>
    <t>CC0010766</t>
  </si>
  <si>
    <t>Apprenticeship Grant</t>
  </si>
  <si>
    <t>CC0010767</t>
  </si>
  <si>
    <t>GFA Georgia Film Academy - Cost Recovery</t>
  </si>
  <si>
    <t>CC0010768</t>
  </si>
  <si>
    <t>Clinical Research</t>
  </si>
  <si>
    <t>CC0010769</t>
  </si>
  <si>
    <t>GearUp Grant</t>
  </si>
  <si>
    <t>CC0010770</t>
  </si>
  <si>
    <t>Criminal Justice - ANF</t>
  </si>
  <si>
    <t>CC0010771</t>
  </si>
  <si>
    <t>CISCO / Computer Information Systems - ANF</t>
  </si>
  <si>
    <t>CC0010772</t>
  </si>
  <si>
    <t>VP, Community and Government Affairs</t>
  </si>
  <si>
    <t>CC0010773</t>
  </si>
  <si>
    <t>Nursing (Special Project)</t>
  </si>
  <si>
    <t>CC0010774</t>
  </si>
  <si>
    <t>Federal Aid - Pell Administrative Allowance</t>
  </si>
  <si>
    <t>CC0010775</t>
  </si>
  <si>
    <t>State Aid - Hero Grant</t>
  </si>
  <si>
    <t>CC0010776</t>
  </si>
  <si>
    <t>State Aid - Reach</t>
  </si>
  <si>
    <t>CC0010777</t>
  </si>
  <si>
    <t>State Aid - Georgia National Guard Loan</t>
  </si>
  <si>
    <t>CC0010778</t>
  </si>
  <si>
    <t>State Aid - GSAP (Student Access Loan)</t>
  </si>
  <si>
    <t>CC0010779</t>
  </si>
  <si>
    <t>State Aid - Hope Career Grant (SWIG)</t>
  </si>
  <si>
    <t>CC0010780</t>
  </si>
  <si>
    <t>State Aid - Dual Enrollment</t>
  </si>
  <si>
    <t>CC0010781</t>
  </si>
  <si>
    <t>State Aid - Dual Enrollment Books</t>
  </si>
  <si>
    <t>CC0010782</t>
  </si>
  <si>
    <t>State Aid - Zell Miller</t>
  </si>
  <si>
    <t>CC0010783</t>
  </si>
  <si>
    <t>AITP Club (DPMA)</t>
  </si>
  <si>
    <t>CC0010784</t>
  </si>
  <si>
    <t>Student Toastmasters International - (SkillsUSA Competition)</t>
  </si>
  <si>
    <t>CC0010785</t>
  </si>
  <si>
    <t>Lambda Nu Honor Society</t>
  </si>
  <si>
    <t>CC0010786</t>
  </si>
  <si>
    <t>Student Sonography Association</t>
  </si>
  <si>
    <t>CC0010787</t>
  </si>
  <si>
    <t>Future Cardiovascular Technologists Club</t>
  </si>
  <si>
    <t>CC0010788</t>
  </si>
  <si>
    <t>ISA Club</t>
  </si>
  <si>
    <t>CC0010789</t>
  </si>
  <si>
    <t>Women in Technology</t>
  </si>
  <si>
    <t>CC0010790</t>
  </si>
  <si>
    <t>Student Veterans Organization</t>
  </si>
  <si>
    <t>CC0010791</t>
  </si>
  <si>
    <t>AFRT Club</t>
  </si>
  <si>
    <t>CC0010792</t>
  </si>
  <si>
    <t>Surgical Tech Club</t>
  </si>
  <si>
    <t>CC0010793</t>
  </si>
  <si>
    <t>National Technical Honor Society</t>
  </si>
  <si>
    <t>CC0010794</t>
  </si>
  <si>
    <t>GTCANS-RN Club (Nursing Club)</t>
  </si>
  <si>
    <t>CC0010795</t>
  </si>
  <si>
    <t>Respiratory Care Club</t>
  </si>
  <si>
    <t>CC0010796</t>
  </si>
  <si>
    <t>Green Sustainable Club</t>
  </si>
  <si>
    <t>CC0010797</t>
  </si>
  <si>
    <t>Sport &amp; Recreation Management</t>
  </si>
  <si>
    <t>CC0010798</t>
  </si>
  <si>
    <t>Multicultural Club</t>
  </si>
  <si>
    <t>CC0010799</t>
  </si>
  <si>
    <t>Game Development Esports Club</t>
  </si>
  <si>
    <t>CC0010800</t>
  </si>
  <si>
    <t>Criminal Justice Club</t>
  </si>
  <si>
    <t>CC0010801</t>
  </si>
  <si>
    <t>Design Group</t>
  </si>
  <si>
    <t>CC0010802</t>
  </si>
  <si>
    <t>Hospitality Student Association-HRT Club</t>
  </si>
  <si>
    <t>CC0010803</t>
  </si>
  <si>
    <t>Skills USA (Post-Secondary)</t>
  </si>
  <si>
    <t>CC0010804</t>
  </si>
  <si>
    <t>Skills USA Club Funds</t>
  </si>
  <si>
    <t>CC0010805</t>
  </si>
  <si>
    <t>Phi Theta Kappa</t>
  </si>
  <si>
    <t>CC0010806</t>
  </si>
  <si>
    <t>Environmental Horticulture Club</t>
  </si>
  <si>
    <t>CC0010807</t>
  </si>
  <si>
    <t>Federal Aid - Student Loans</t>
  </si>
  <si>
    <t>CC0010808</t>
  </si>
  <si>
    <t>Student Aid - Private Loans</t>
  </si>
  <si>
    <t>CC0010809</t>
  </si>
  <si>
    <t>CC0010810</t>
  </si>
  <si>
    <t>VPAS</t>
  </si>
  <si>
    <t>CC0010811</t>
  </si>
  <si>
    <t>Director Admin Services</t>
  </si>
  <si>
    <t>CC0010812</t>
  </si>
  <si>
    <t>Director Human Resources</t>
  </si>
  <si>
    <t>CC0010813</t>
  </si>
  <si>
    <t>CC0010814</t>
  </si>
  <si>
    <t>MRR Bonds - Maintenance - Oakw</t>
  </si>
  <si>
    <t>CC0010815</t>
  </si>
  <si>
    <t>Bookstore Hall</t>
  </si>
  <si>
    <t>CC0010816</t>
  </si>
  <si>
    <t>B&amp;I</t>
  </si>
  <si>
    <t>CC0010817</t>
  </si>
  <si>
    <t>B&amp;I Administration</t>
  </si>
  <si>
    <t>CC0010818</t>
  </si>
  <si>
    <t>Continuing Ed Instruction</t>
  </si>
  <si>
    <t>CC0010819</t>
  </si>
  <si>
    <t>Continuing Ed Administration</t>
  </si>
  <si>
    <t>CC0010820</t>
  </si>
  <si>
    <t>Continuing Ed Economic Development</t>
  </si>
  <si>
    <t>CC0010821</t>
  </si>
  <si>
    <t>B&amp;I Economic Development</t>
  </si>
  <si>
    <t>CC0010822</t>
  </si>
  <si>
    <t>Continuing Ed AHA</t>
  </si>
  <si>
    <t>CC0010823</t>
  </si>
  <si>
    <t>Continuing Ed Ammonia Refrig</t>
  </si>
  <si>
    <t>CC0010824</t>
  </si>
  <si>
    <t>CC0010825</t>
  </si>
  <si>
    <t>CC0010826</t>
  </si>
  <si>
    <t>VPAA</t>
  </si>
  <si>
    <t>CC0010827</t>
  </si>
  <si>
    <t>GVTC Coordinator</t>
  </si>
  <si>
    <t>CC0010828</t>
  </si>
  <si>
    <t>General Ed Health</t>
  </si>
  <si>
    <t>CC0010829</t>
  </si>
  <si>
    <t>CC0010830</t>
  </si>
  <si>
    <t>Welding</t>
  </si>
  <si>
    <t>CC0010831</t>
  </si>
  <si>
    <t>CC0010832</t>
  </si>
  <si>
    <t>CC0010833</t>
  </si>
  <si>
    <t>CC0010834</t>
  </si>
  <si>
    <t>MotorSports Technology</t>
  </si>
  <si>
    <t>CC0010835</t>
  </si>
  <si>
    <t>Fire Science Technology</t>
  </si>
  <si>
    <t>CC0010836</t>
  </si>
  <si>
    <t>Precision Machine &amp; Mfg Technology</t>
  </si>
  <si>
    <t>CC0010837</t>
  </si>
  <si>
    <t>CC0010838</t>
  </si>
  <si>
    <t>CC0010839</t>
  </si>
  <si>
    <t>Drafting</t>
  </si>
  <si>
    <t>CC0010840</t>
  </si>
  <si>
    <t>Early Childhood</t>
  </si>
  <si>
    <t>CC0010841</t>
  </si>
  <si>
    <t>CC0010842</t>
  </si>
  <si>
    <t>Hall Conference Center - Tech Ed</t>
  </si>
  <si>
    <t>CC0010843</t>
  </si>
  <si>
    <t>Conference Center Hall - Cont Ed</t>
  </si>
  <si>
    <t>CC0010844</t>
  </si>
  <si>
    <t>CC0010845</t>
  </si>
  <si>
    <t>CC0010846</t>
  </si>
  <si>
    <t>Paramedic Technology</t>
  </si>
  <si>
    <t>CC0010847</t>
  </si>
  <si>
    <t>Paramedic Technology Continuing Ed</t>
  </si>
  <si>
    <t>CC0010848</t>
  </si>
  <si>
    <t>CC0010849</t>
  </si>
  <si>
    <t>CC0010850</t>
  </si>
  <si>
    <t>CC0010851</t>
  </si>
  <si>
    <t>Cosmetic Esthetician</t>
  </si>
  <si>
    <t>CC0010852</t>
  </si>
  <si>
    <t>CC0010853</t>
  </si>
  <si>
    <t>Health Information Mgmt Technology</t>
  </si>
  <si>
    <t>CC0010854</t>
  </si>
  <si>
    <t>Engineering Technology</t>
  </si>
  <si>
    <t>CC0010855</t>
  </si>
  <si>
    <t>Electrical Utility Technology</t>
  </si>
  <si>
    <t>CC0010856</t>
  </si>
  <si>
    <t>Introduction to Micro Computer</t>
  </si>
  <si>
    <t>CC0010857</t>
  </si>
  <si>
    <t>CC0010858</t>
  </si>
  <si>
    <t>CC0010859</t>
  </si>
  <si>
    <t>Associate of Science Nursing - Oakwood</t>
  </si>
  <si>
    <t>CC0010860</t>
  </si>
  <si>
    <t>Construction Mgmt Technology</t>
  </si>
  <si>
    <t>CC0010861</t>
  </si>
  <si>
    <t>Simulation Lab</t>
  </si>
  <si>
    <t>CC0010862</t>
  </si>
  <si>
    <t>Marine Engine Technology</t>
  </si>
  <si>
    <t>CC0010863</t>
  </si>
  <si>
    <t>CC0010864</t>
  </si>
  <si>
    <t>Curriculum Coordinator</t>
  </si>
  <si>
    <t>CC0010865</t>
  </si>
  <si>
    <t>CC0010866</t>
  </si>
  <si>
    <t>CC0010867</t>
  </si>
  <si>
    <t>CC0010868</t>
  </si>
  <si>
    <t>Machine Tool Technology</t>
  </si>
  <si>
    <t>CC0010869</t>
  </si>
  <si>
    <t>Medical Lab Technology</t>
  </si>
  <si>
    <t>CC0010870</t>
  </si>
  <si>
    <t>Child Development</t>
  </si>
  <si>
    <t>CC0010871</t>
  </si>
  <si>
    <t>Certified Nursing Asst - Oakwood</t>
  </si>
  <si>
    <t>CC0010872</t>
  </si>
  <si>
    <t>Conference Center Hall</t>
  </si>
  <si>
    <t>CC0010873</t>
  </si>
  <si>
    <t>Ec Dev-Hall Conference Center</t>
  </si>
  <si>
    <t>CC0010874</t>
  </si>
  <si>
    <t>Wireless Engineering Tech</t>
  </si>
  <si>
    <t>CC0010875</t>
  </si>
  <si>
    <t>Management Supervisory</t>
  </si>
  <si>
    <t>CC0010876</t>
  </si>
  <si>
    <t>CNA Coordinator</t>
  </si>
  <si>
    <t>CC0010877</t>
  </si>
  <si>
    <t>Criminal Justice - Cont Ed</t>
  </si>
  <si>
    <t>CC0010878</t>
  </si>
  <si>
    <t>Medical Assisting Hall</t>
  </si>
  <si>
    <t>CC0010879</t>
  </si>
  <si>
    <t>Associate of Science Nursing</t>
  </si>
  <si>
    <t>CC0010880</t>
  </si>
  <si>
    <t>Equipment Bonds - VP - Oakwood</t>
  </si>
  <si>
    <t>CC0010881</t>
  </si>
  <si>
    <t>Livework-Dental Hygiene</t>
  </si>
  <si>
    <t>CC0010882</t>
  </si>
  <si>
    <t>Livework-Auto Collision Repair</t>
  </si>
  <si>
    <t>CC0010883</t>
  </si>
  <si>
    <t>Livework-Cosmetology</t>
  </si>
  <si>
    <t>CC0010884</t>
  </si>
  <si>
    <t>Livework-Cosmetic Esthetician</t>
  </si>
  <si>
    <t>CC0010885</t>
  </si>
  <si>
    <t>Adult Lit English Civics - Ins</t>
  </si>
  <si>
    <t>CC0010886</t>
  </si>
  <si>
    <t>Adult Lit Cash Donations - Ins</t>
  </si>
  <si>
    <t>CC0010887</t>
  </si>
  <si>
    <t>Adult Lit Federal Instruction - Adult Ed</t>
  </si>
  <si>
    <t>CC0010888</t>
  </si>
  <si>
    <t>Adult Lit Federal Instr - GED Testing</t>
  </si>
  <si>
    <t>CC0010889</t>
  </si>
  <si>
    <t>Adult Lit GED - GED Testing</t>
  </si>
  <si>
    <t>CC0010890</t>
  </si>
  <si>
    <t>Adult Lit GED - Tech Ed</t>
  </si>
  <si>
    <t>CC0010891</t>
  </si>
  <si>
    <t>Payroll PT WIOA GMRC GED Career Pathways</t>
  </si>
  <si>
    <t>CC0010892</t>
  </si>
  <si>
    <t>Payroll FT Adult Lit State Program</t>
  </si>
  <si>
    <t>CC0010893</t>
  </si>
  <si>
    <t>Payroll FT Adult Lit State Program 401</t>
  </si>
  <si>
    <t>CC0010894</t>
  </si>
  <si>
    <t>Payroll PT Adult Lit State Program</t>
  </si>
  <si>
    <t>CC0010895</t>
  </si>
  <si>
    <t>CC0010896</t>
  </si>
  <si>
    <t>Payroll PT Adult Lit State Instruction</t>
  </si>
  <si>
    <t>CC0010897</t>
  </si>
  <si>
    <t>Adult Lit State Program Admin</t>
  </si>
  <si>
    <t>CC0010898</t>
  </si>
  <si>
    <t>Adult Lit State Program General</t>
  </si>
  <si>
    <t>CC0010899</t>
  </si>
  <si>
    <t>Adult Lit State Instruction</t>
  </si>
  <si>
    <t>CC0010900</t>
  </si>
  <si>
    <t>Adult Lit State Maintenance</t>
  </si>
  <si>
    <t>CC0010901</t>
  </si>
  <si>
    <t>Adult Lit Fed Corrections - ABE</t>
  </si>
  <si>
    <t>CC0010902</t>
  </si>
  <si>
    <t>Adult Lit Fed Corrections - GED</t>
  </si>
  <si>
    <t>CC0010903</t>
  </si>
  <si>
    <t>Facilities Hall</t>
  </si>
  <si>
    <t>CC0010904</t>
  </si>
  <si>
    <t>CC0010905</t>
  </si>
  <si>
    <t>Marketing and Public Relations</t>
  </si>
  <si>
    <t>CC0010906</t>
  </si>
  <si>
    <t>CC0010907</t>
  </si>
  <si>
    <t>CC0010908</t>
  </si>
  <si>
    <t>Carl Perkins Institutional Effectiveness</t>
  </si>
  <si>
    <t>CC0010909</t>
  </si>
  <si>
    <t>Carl Perkins Institutional Effectivesness</t>
  </si>
  <si>
    <t>CC0010910</t>
  </si>
  <si>
    <t>CC0010911</t>
  </si>
  <si>
    <t>VPSS</t>
  </si>
  <si>
    <t>CC0010912</t>
  </si>
  <si>
    <t>CC0010913</t>
  </si>
  <si>
    <t>CC0010914</t>
  </si>
  <si>
    <t>Carl Perkins Special Pops</t>
  </si>
  <si>
    <t>CC0010915</t>
  </si>
  <si>
    <t>Carl Perkins Disability Services</t>
  </si>
  <si>
    <t>CC0010916</t>
  </si>
  <si>
    <t>CC0010917</t>
  </si>
  <si>
    <t>VPT</t>
  </si>
  <si>
    <t>CC0010918</t>
  </si>
  <si>
    <t>MRR Forsyth</t>
  </si>
  <si>
    <t>CC0010919</t>
  </si>
  <si>
    <t>Bookstore Forsyth</t>
  </si>
  <si>
    <t>CC0010920</t>
  </si>
  <si>
    <t>VP Institutional Effectiveness and Operations</t>
  </si>
  <si>
    <t>CC0010921</t>
  </si>
  <si>
    <t>Printing and Graphics</t>
  </si>
  <si>
    <t>CC0010922</t>
  </si>
  <si>
    <t>Interiors Forsyth</t>
  </si>
  <si>
    <t>CC0010923</t>
  </si>
  <si>
    <t>Conference Center Forsyth</t>
  </si>
  <si>
    <t>CC0010924</t>
  </si>
  <si>
    <t>Physical Therapy</t>
  </si>
  <si>
    <t>CC0010925</t>
  </si>
  <si>
    <t>CC0010926</t>
  </si>
  <si>
    <t>CC0010927</t>
  </si>
  <si>
    <t>Library Forsyth</t>
  </si>
  <si>
    <t>CC0010928</t>
  </si>
  <si>
    <t>Business and Office Tech Forsyth</t>
  </si>
  <si>
    <t>CC0010929</t>
  </si>
  <si>
    <t>Accounting Forsyth</t>
  </si>
  <si>
    <t>CC0010930</t>
  </si>
  <si>
    <t>General Education Forsyth</t>
  </si>
  <si>
    <t>CC0010931</t>
  </si>
  <si>
    <t>Computer Information Systems Forsyth</t>
  </si>
  <si>
    <t>CC0010932</t>
  </si>
  <si>
    <t>Forsyth Conference Center ED</t>
  </si>
  <si>
    <t>CC0010933</t>
  </si>
  <si>
    <t>Medical Assisting Forsyth</t>
  </si>
  <si>
    <t>CC0010934</t>
  </si>
  <si>
    <t>Physical Therapy Asst</t>
  </si>
  <si>
    <t>CC0010935</t>
  </si>
  <si>
    <t>Management Supervisory Forsyth</t>
  </si>
  <si>
    <t>CC0010936</t>
  </si>
  <si>
    <t>CC0010937</t>
  </si>
  <si>
    <t>CC0010938</t>
  </si>
  <si>
    <t>CC0010939</t>
  </si>
  <si>
    <t>Equipment Refresh Forsyth</t>
  </si>
  <si>
    <t>CC0010940</t>
  </si>
  <si>
    <t>Facilities Forsyth</t>
  </si>
  <si>
    <t>CC0010941</t>
  </si>
  <si>
    <t>VPSS Forsyth</t>
  </si>
  <si>
    <t>CC0010942</t>
  </si>
  <si>
    <t>MRR Barrow</t>
  </si>
  <si>
    <t>CC0010943</t>
  </si>
  <si>
    <t>Dean Barrow Campus</t>
  </si>
  <si>
    <t>CC0010944</t>
  </si>
  <si>
    <t>Emergency Management Barrow</t>
  </si>
  <si>
    <t>CC0010945</t>
  </si>
  <si>
    <t>Building Automation Barrow</t>
  </si>
  <si>
    <t>CC0010946</t>
  </si>
  <si>
    <t>Mechatronics Barrow</t>
  </si>
  <si>
    <t>CC0010947</t>
  </si>
  <si>
    <t>Director Winder Barrow</t>
  </si>
  <si>
    <t>CC0010948</t>
  </si>
  <si>
    <t>Welding Barrow</t>
  </si>
  <si>
    <t>CC0010949</t>
  </si>
  <si>
    <t>Business and Office Tech Barrow</t>
  </si>
  <si>
    <t>CC0010950</t>
  </si>
  <si>
    <t>Automotive Tech Barrow</t>
  </si>
  <si>
    <t>CC0010951</t>
  </si>
  <si>
    <t>Certified Nursing Assistant</t>
  </si>
  <si>
    <t>CC0010952</t>
  </si>
  <si>
    <t>Medical Assisting Barrow</t>
  </si>
  <si>
    <t>CC0010953</t>
  </si>
  <si>
    <t>Equipment Refresh Barrow</t>
  </si>
  <si>
    <t>CC0010954</t>
  </si>
  <si>
    <t>Facilities Barrow</t>
  </si>
  <si>
    <t>CC0010955</t>
  </si>
  <si>
    <t>Dean Jackson Campus</t>
  </si>
  <si>
    <t>CC0010956</t>
  </si>
  <si>
    <t>Facilities Jackson</t>
  </si>
  <si>
    <t>CC0010957</t>
  </si>
  <si>
    <t>MRR Dawson</t>
  </si>
  <si>
    <t>CC0010958</t>
  </si>
  <si>
    <t>Dean Dawson Campus</t>
  </si>
  <si>
    <t>CC0010959</t>
  </si>
  <si>
    <t>Automotive Technology Dawson</t>
  </si>
  <si>
    <t>CC0010960</t>
  </si>
  <si>
    <t>Electrical Construction Dawson</t>
  </si>
  <si>
    <t>CC0010961</t>
  </si>
  <si>
    <t>Director Dawson County</t>
  </si>
  <si>
    <t>CC0010962</t>
  </si>
  <si>
    <t>Welding Dawson</t>
  </si>
  <si>
    <t>CC0010963</t>
  </si>
  <si>
    <t>Cosmetology Dawson</t>
  </si>
  <si>
    <t>CC0010964</t>
  </si>
  <si>
    <t>Equipment Refresh Dawson</t>
  </si>
  <si>
    <t>CC0010965</t>
  </si>
  <si>
    <t>Livework Cosmetology Dawson</t>
  </si>
  <si>
    <t>CC0010966</t>
  </si>
  <si>
    <t>Facilities Dawson</t>
  </si>
  <si>
    <t>CC0010967</t>
  </si>
  <si>
    <t>Concur</t>
  </si>
  <si>
    <t>CC0010968</t>
  </si>
  <si>
    <t>Dean Advanced Technology</t>
  </si>
  <si>
    <t>CC0010969</t>
  </si>
  <si>
    <t>CC0010970</t>
  </si>
  <si>
    <t>Dean Allied Health</t>
  </si>
  <si>
    <t>CC0010971</t>
  </si>
  <si>
    <t>Dean Professional Programs</t>
  </si>
  <si>
    <t>CC0010972</t>
  </si>
  <si>
    <t>Student Success Center</t>
  </si>
  <si>
    <t>CC0010973</t>
  </si>
  <si>
    <t>CC0010974</t>
  </si>
  <si>
    <t>CC0010975</t>
  </si>
  <si>
    <t>Executive VP</t>
  </si>
  <si>
    <t>CC0010976</t>
  </si>
  <si>
    <t>Advancement</t>
  </si>
  <si>
    <t>CC0010977</t>
  </si>
  <si>
    <t>VECTR Center</t>
  </si>
  <si>
    <t>CC0010978</t>
  </si>
  <si>
    <t>Knowledge Management</t>
  </si>
  <si>
    <t>CC0010979</t>
  </si>
  <si>
    <t>CC0010980</t>
  </si>
  <si>
    <t>CC0010981</t>
  </si>
  <si>
    <t>Reentry Program</t>
  </si>
  <si>
    <t>CC0010982</t>
  </si>
  <si>
    <t>Global Initiatives</t>
  </si>
  <si>
    <t>CC0010983</t>
  </si>
  <si>
    <t>VP for Administrative Financial Service</t>
  </si>
  <si>
    <t>CC0010984</t>
  </si>
  <si>
    <t>Administrative Financial Services</t>
  </si>
  <si>
    <t>CC0010985</t>
  </si>
  <si>
    <t>WR Childcare Center</t>
  </si>
  <si>
    <t>CC0010986</t>
  </si>
  <si>
    <t>Macon Childcare Center</t>
  </si>
  <si>
    <t>CC0010987</t>
  </si>
  <si>
    <t>Student Financial Services</t>
  </si>
  <si>
    <t>CC0010988</t>
  </si>
  <si>
    <t>CC0010989</t>
  </si>
  <si>
    <t>VP for Institutional Effectiveness</t>
  </si>
  <si>
    <t>CC0010990</t>
  </si>
  <si>
    <t>CC0010991</t>
  </si>
  <si>
    <t>Career Connections &amp; Transition</t>
  </si>
  <si>
    <t>CC0010992</t>
  </si>
  <si>
    <t>IE-Professional Develoment &amp; Special Project</t>
  </si>
  <si>
    <t>CC0010993</t>
  </si>
  <si>
    <t>IE Research and Compliance</t>
  </si>
  <si>
    <t>CC0010994</t>
  </si>
  <si>
    <t>CC0010995</t>
  </si>
  <si>
    <t>CC0010996</t>
  </si>
  <si>
    <t>Educational Technology</t>
  </si>
  <si>
    <t>CC0010997</t>
  </si>
  <si>
    <t>CC0010998</t>
  </si>
  <si>
    <t>Campus Police/Security</t>
  </si>
  <si>
    <t>CC0010999</t>
  </si>
  <si>
    <t>Facilities &amp; Custodial Service</t>
  </si>
  <si>
    <t>CC0011000</t>
  </si>
  <si>
    <t>CGTC Miscellaneous</t>
  </si>
  <si>
    <t>CC0011001</t>
  </si>
  <si>
    <t>VP for Student Affairs</t>
  </si>
  <si>
    <t>CC0011002</t>
  </si>
  <si>
    <t>Marketing &amp; Public Relations</t>
  </si>
  <si>
    <t>CC0011003</t>
  </si>
  <si>
    <t>Enrollment Management</t>
  </si>
  <si>
    <t>CC0011004</t>
  </si>
  <si>
    <t>CC0011005</t>
  </si>
  <si>
    <t>Conduct, Appeals, &amp; Compliance</t>
  </si>
  <si>
    <t>CC0011006</t>
  </si>
  <si>
    <t>Registar</t>
  </si>
  <si>
    <t>CC0011007</t>
  </si>
  <si>
    <t>CC0011008</t>
  </si>
  <si>
    <t>CC0011009</t>
  </si>
  <si>
    <t>Counseling</t>
  </si>
  <si>
    <t>CC0011010</t>
  </si>
  <si>
    <t>CC0011011</t>
  </si>
  <si>
    <t>Food Service Center</t>
  </si>
  <si>
    <t>CC0011012</t>
  </si>
  <si>
    <t>Commun. &amp; Enrollment Analysis</t>
  </si>
  <si>
    <t>CC0011013</t>
  </si>
  <si>
    <t>Dual Achievment Program</t>
  </si>
  <si>
    <t>CC0011014</t>
  </si>
  <si>
    <t>VP for Satellite Operations So</t>
  </si>
  <si>
    <t>CC0011015</t>
  </si>
  <si>
    <t>Crawford</t>
  </si>
  <si>
    <t>CC0011016</t>
  </si>
  <si>
    <t>Hawkinsville</t>
  </si>
  <si>
    <t>CC0011017</t>
  </si>
  <si>
    <t>VP for Satellite Operations</t>
  </si>
  <si>
    <t>CC0011018</t>
  </si>
  <si>
    <t>Jones</t>
  </si>
  <si>
    <t>CC0011019</t>
  </si>
  <si>
    <t>Monroe</t>
  </si>
  <si>
    <t>CC0011020</t>
  </si>
  <si>
    <t>CC0011021</t>
  </si>
  <si>
    <t>VP for Academic Affairs</t>
  </si>
  <si>
    <t>CC0011022</t>
  </si>
  <si>
    <t>CC0011023</t>
  </si>
  <si>
    <t>CC0011024</t>
  </si>
  <si>
    <t>Curriculum</t>
  </si>
  <si>
    <t>CC0011025</t>
  </si>
  <si>
    <t>Professional Development</t>
  </si>
  <si>
    <t>CC0011026</t>
  </si>
  <si>
    <t>CC0011027</t>
  </si>
  <si>
    <t>CC0011028</t>
  </si>
  <si>
    <t>Dean: Aerospace, Trade, and Industry</t>
  </si>
  <si>
    <t>CC0011029</t>
  </si>
  <si>
    <t>Aircraft Structural Technology</t>
  </si>
  <si>
    <t>CC0011030</t>
  </si>
  <si>
    <t>CC0011031</t>
  </si>
  <si>
    <t>CC0011032</t>
  </si>
  <si>
    <t>CC0011033</t>
  </si>
  <si>
    <t>CC0011034</t>
  </si>
  <si>
    <t>Carpentry/Cabinetmaking</t>
  </si>
  <si>
    <t>CC0011035</t>
  </si>
  <si>
    <t>CC0011036</t>
  </si>
  <si>
    <t>CC0011037</t>
  </si>
  <si>
    <t>CC0011038</t>
  </si>
  <si>
    <t>CC0011039</t>
  </si>
  <si>
    <t>CC0011040</t>
  </si>
  <si>
    <t>Precision Machining &amp; Manufacturing</t>
  </si>
  <si>
    <t>CC0011041</t>
  </si>
  <si>
    <t>Metrology</t>
  </si>
  <si>
    <t>CC0011042</t>
  </si>
  <si>
    <t>CC0011043</t>
  </si>
  <si>
    <t>CC0011044</t>
  </si>
  <si>
    <t>Diesel Mechanic</t>
  </si>
  <si>
    <t>CC0011045</t>
  </si>
  <si>
    <t>Dean: General Education</t>
  </si>
  <si>
    <t>CC0011046</t>
  </si>
  <si>
    <t>English, Speech &amp; Humanities</t>
  </si>
  <si>
    <t>CC0011047</t>
  </si>
  <si>
    <t>Speech</t>
  </si>
  <si>
    <t>CC0011048</t>
  </si>
  <si>
    <t>College Success &amp; Employability</t>
  </si>
  <si>
    <t>CC0011049</t>
  </si>
  <si>
    <t>Mathematics</t>
  </si>
  <si>
    <t>CC0011050</t>
  </si>
  <si>
    <t>CC0011051</t>
  </si>
  <si>
    <t>CC0011052</t>
  </si>
  <si>
    <t>Dean: Public Safety and Professional Services</t>
  </si>
  <si>
    <t>CC0011053</t>
  </si>
  <si>
    <t>CC0011054</t>
  </si>
  <si>
    <t>CC0011055</t>
  </si>
  <si>
    <t>Early Childhood &amp; Education</t>
  </si>
  <si>
    <t>CC0011056</t>
  </si>
  <si>
    <t>CC0011057</t>
  </si>
  <si>
    <t>CC0011058</t>
  </si>
  <si>
    <t>Title s/b Agribusiness</t>
  </si>
  <si>
    <t>CC0011059</t>
  </si>
  <si>
    <t>Dean: Business and Computer Technology</t>
  </si>
  <si>
    <t>CC0011060</t>
  </si>
  <si>
    <t>CC0011061</t>
  </si>
  <si>
    <t>Banking and Finance</t>
  </si>
  <si>
    <t>CC0011062</t>
  </si>
  <si>
    <t>Business Administrative Technology</t>
  </si>
  <si>
    <t>CC0011063</t>
  </si>
  <si>
    <t>CC0011064</t>
  </si>
  <si>
    <t>Design Media &amp; Production Technology</t>
  </si>
  <si>
    <t>CC0011065</t>
  </si>
  <si>
    <t>Logistics Management</t>
  </si>
  <si>
    <t>CC0011066</t>
  </si>
  <si>
    <t>CC0011067</t>
  </si>
  <si>
    <t>Computer Support Specialist</t>
  </si>
  <si>
    <t>CC0011068</t>
  </si>
  <si>
    <t>Hotel/Restaurant Tourism Management</t>
  </si>
  <si>
    <t>CC0011069</t>
  </si>
  <si>
    <t>Sports/Fitness Management</t>
  </si>
  <si>
    <t>CC0011070</t>
  </si>
  <si>
    <t>CC0011071</t>
  </si>
  <si>
    <t>Dean: Health Sciences</t>
  </si>
  <si>
    <t>CC0011072</t>
  </si>
  <si>
    <t>Biotechnology</t>
  </si>
  <si>
    <t>CC0011073</t>
  </si>
  <si>
    <t>CC0011074</t>
  </si>
  <si>
    <t>Clinical Laboratory Technology</t>
  </si>
  <si>
    <t>CC0011075</t>
  </si>
  <si>
    <t>CC0011076</t>
  </si>
  <si>
    <t>CC0011077</t>
  </si>
  <si>
    <t>Physical Therapy Assistant</t>
  </si>
  <si>
    <t>CC0011078</t>
  </si>
  <si>
    <t>CC0011079</t>
  </si>
  <si>
    <t>Orthopedic Technology</t>
  </si>
  <si>
    <t>CC0011080</t>
  </si>
  <si>
    <t>CC0011081</t>
  </si>
  <si>
    <t>CC0011082</t>
  </si>
  <si>
    <t>Polysomnography</t>
  </si>
  <si>
    <t>CC0011083</t>
  </si>
  <si>
    <t>Pratical Nursing</t>
  </si>
  <si>
    <t>CC0011084</t>
  </si>
  <si>
    <t>CC0011085</t>
  </si>
  <si>
    <t>CC0011086</t>
  </si>
  <si>
    <t>Health Core</t>
  </si>
  <si>
    <t>CC0011087</t>
  </si>
  <si>
    <t>Hemodialysis</t>
  </si>
  <si>
    <t>CC0011088</t>
  </si>
  <si>
    <t>Nurse Aid</t>
  </si>
  <si>
    <t>CC0011089</t>
  </si>
  <si>
    <t>Nursing ASN</t>
  </si>
  <si>
    <t>CC0011090</t>
  </si>
  <si>
    <t>Dean: Distance Education</t>
  </si>
  <si>
    <t>CC0011091</t>
  </si>
  <si>
    <t>CC0011092</t>
  </si>
  <si>
    <t>VP for Economic Development - Continuing Education</t>
  </si>
  <si>
    <t>CC0011093</t>
  </si>
  <si>
    <t>VP for Economic Development - Customized Business &amp; Industry Services</t>
  </si>
  <si>
    <t>CC0011094</t>
  </si>
  <si>
    <t>VP for Economic Development - Economic Development</t>
  </si>
  <si>
    <t>CC0011095</t>
  </si>
  <si>
    <t>Economic Development - Continuing Education</t>
  </si>
  <si>
    <t>CC0011096</t>
  </si>
  <si>
    <t>Economic Development - Customized Business &amp; Industry Services</t>
  </si>
  <si>
    <t>CC0011097</t>
  </si>
  <si>
    <t>Defense Industry Training - Continuing Education</t>
  </si>
  <si>
    <t>CC0011098</t>
  </si>
  <si>
    <t>Defense Industry Training - Customized Business &amp; Industry Services</t>
  </si>
  <si>
    <t>CC0011099</t>
  </si>
  <si>
    <t>Defense Industry Training - Economic Development</t>
  </si>
  <si>
    <t>CC0011100</t>
  </si>
  <si>
    <t>Continuing Education &amp; Training</t>
  </si>
  <si>
    <t>CC0011101</t>
  </si>
  <si>
    <t>Continuing Education &amp; Training - Customized Business &amp; Industry Services</t>
  </si>
  <si>
    <t>CC0011102</t>
  </si>
  <si>
    <t>Continuing Education &amp; Training - Economic Development</t>
  </si>
  <si>
    <t>CC0011103</t>
  </si>
  <si>
    <t>VP for Adult Education</t>
  </si>
  <si>
    <t>CC0011104</t>
  </si>
  <si>
    <t>Adult Education - Basic Education</t>
  </si>
  <si>
    <t>CC0011105</t>
  </si>
  <si>
    <t>Adult Education - GED Testing Services</t>
  </si>
  <si>
    <t>CC0011106</t>
  </si>
  <si>
    <t>Adult Education - Technical Education</t>
  </si>
  <si>
    <t>CC0011107</t>
  </si>
  <si>
    <t>CC0011108</t>
  </si>
  <si>
    <t>CC0011109</t>
  </si>
  <si>
    <t>CC0011110</t>
  </si>
  <si>
    <t>Foundation</t>
  </si>
  <si>
    <t>CC0011111</t>
  </si>
  <si>
    <t>CC0011112</t>
  </si>
  <si>
    <t>CC0011113</t>
  </si>
  <si>
    <t>CC0011114</t>
  </si>
  <si>
    <t>CC0011115</t>
  </si>
  <si>
    <t>Academic Affairs Support</t>
  </si>
  <si>
    <t>CC0011116</t>
  </si>
  <si>
    <t>CC0011117</t>
  </si>
  <si>
    <t>Allied Health Core</t>
  </si>
  <si>
    <t>CC0011118</t>
  </si>
  <si>
    <t>Automotive Collision</t>
  </si>
  <si>
    <t>CC0011119</t>
  </si>
  <si>
    <t>CC0011120</t>
  </si>
  <si>
    <t>CC0011121</t>
  </si>
  <si>
    <t>Photography</t>
  </si>
  <si>
    <t>CC0011122</t>
  </si>
  <si>
    <t>Commercial Truck Driving - CDL</t>
  </si>
  <si>
    <t>CC0011123</t>
  </si>
  <si>
    <t>CC0011124</t>
  </si>
  <si>
    <t>CC0011125</t>
  </si>
  <si>
    <t>CC0011126</t>
  </si>
  <si>
    <t>Emergency Medical Technician - EMT</t>
  </si>
  <si>
    <t>CC0011127</t>
  </si>
  <si>
    <t>CC0011128</t>
  </si>
  <si>
    <t>General Studies</t>
  </si>
  <si>
    <t>CC0011129</t>
  </si>
  <si>
    <t>Precision Machining</t>
  </si>
  <si>
    <t>CC0011130</t>
  </si>
  <si>
    <t>CC0011131</t>
  </si>
  <si>
    <t>Medical Laboratory Technology</t>
  </si>
  <si>
    <t>CC0011132</t>
  </si>
  <si>
    <t>CC0011133</t>
  </si>
  <si>
    <t>Science</t>
  </si>
  <si>
    <t>CC0011134</t>
  </si>
  <si>
    <t>CC0011135</t>
  </si>
  <si>
    <t>CC0011136</t>
  </si>
  <si>
    <t>Environmental Technology</t>
  </si>
  <si>
    <t>CC0011137</t>
  </si>
  <si>
    <t>CC0011138</t>
  </si>
  <si>
    <t>ASN</t>
  </si>
  <si>
    <t>CC0011139</t>
  </si>
  <si>
    <t>Agriculture</t>
  </si>
  <si>
    <t>CC0011140</t>
  </si>
  <si>
    <t>CC0011141</t>
  </si>
  <si>
    <t>CC0011142</t>
  </si>
  <si>
    <t>Campus Life</t>
  </si>
  <si>
    <t>CC0011143</t>
  </si>
  <si>
    <t>CC0011144</t>
  </si>
  <si>
    <t>CC0011145</t>
  </si>
  <si>
    <t>CC0011146</t>
  </si>
  <si>
    <t>Dorms</t>
  </si>
  <si>
    <t>CC0011147</t>
  </si>
  <si>
    <t>CC0011148</t>
  </si>
  <si>
    <t>CC0011149</t>
  </si>
  <si>
    <t>Campus Police</t>
  </si>
  <si>
    <t>CC0011150</t>
  </si>
  <si>
    <t>Information Technology - IT</t>
  </si>
  <si>
    <t>CC0011151</t>
  </si>
  <si>
    <t>Human Resources - HR</t>
  </si>
  <si>
    <t>CC0011152</t>
  </si>
  <si>
    <t>Fleet</t>
  </si>
  <si>
    <t>CC0011153</t>
  </si>
  <si>
    <t>CC0011154</t>
  </si>
  <si>
    <t>Safety</t>
  </si>
  <si>
    <t>CC0011155</t>
  </si>
  <si>
    <t>Dining Hall</t>
  </si>
  <si>
    <t>CC0011156</t>
  </si>
  <si>
    <t>CC0011157</t>
  </si>
  <si>
    <t>CC0011158</t>
  </si>
  <si>
    <t>CC0011159</t>
  </si>
  <si>
    <t>Electrical Lineworker</t>
  </si>
  <si>
    <t>CC0011160</t>
  </si>
  <si>
    <t>Driver's Education</t>
  </si>
  <si>
    <t>CC0011161</t>
  </si>
  <si>
    <t>CC0011162</t>
  </si>
  <si>
    <t>American Heart Association - CPR</t>
  </si>
  <si>
    <t>CC0011163</t>
  </si>
  <si>
    <t>Conference Center - Clarkesville</t>
  </si>
  <si>
    <t>CC0011164</t>
  </si>
  <si>
    <t>Business and Industry - BIND</t>
  </si>
  <si>
    <t>CC0011165</t>
  </si>
  <si>
    <t>CC0011166</t>
  </si>
  <si>
    <t>Technology Training</t>
  </si>
  <si>
    <t>CC0011167</t>
  </si>
  <si>
    <t>CC0011168</t>
  </si>
  <si>
    <t>Director, Blairsville</t>
  </si>
  <si>
    <t>CC0011169</t>
  </si>
  <si>
    <t>Academic Affairs Support - Blairsville</t>
  </si>
  <si>
    <t>CC0011170</t>
  </si>
  <si>
    <t>Allied Health Core - Blairsville</t>
  </si>
  <si>
    <t>CC0011171</t>
  </si>
  <si>
    <t>Business Technology - Blairsville</t>
  </si>
  <si>
    <t>CC0011172</t>
  </si>
  <si>
    <t>Cosmetology - Blairsville</t>
  </si>
  <si>
    <t>CC0011173</t>
  </si>
  <si>
    <t>General Studies - Blairsville</t>
  </si>
  <si>
    <t>CC0011174</t>
  </si>
  <si>
    <t>Medical Assisting - Blairsville</t>
  </si>
  <si>
    <t>CC0011175</t>
  </si>
  <si>
    <t>Practical Nursing - Blairsville</t>
  </si>
  <si>
    <t>CC0011176</t>
  </si>
  <si>
    <t>ASN - Blairsville</t>
  </si>
  <si>
    <t>CC0011177</t>
  </si>
  <si>
    <t>Financial Aid - Blairsville</t>
  </si>
  <si>
    <t>CC0011178</t>
  </si>
  <si>
    <t>Student Affairs - Blairsville</t>
  </si>
  <si>
    <t>CC0011179</t>
  </si>
  <si>
    <t>Maintenance - Blairsville</t>
  </si>
  <si>
    <t>CC0011180</t>
  </si>
  <si>
    <t>Conference Center - Blairsville</t>
  </si>
  <si>
    <t>CC0011181</t>
  </si>
  <si>
    <t>Library - Blairsville</t>
  </si>
  <si>
    <t>CC0011182</t>
  </si>
  <si>
    <t>Director, Currahee</t>
  </si>
  <si>
    <t>CC0011183</t>
  </si>
  <si>
    <t>Academic Affairs Support - Currahee</t>
  </si>
  <si>
    <t>CC0011184</t>
  </si>
  <si>
    <t>Allied Health Core - Currahee</t>
  </si>
  <si>
    <t>CC0011185</t>
  </si>
  <si>
    <t>Business Technology - Currahee</t>
  </si>
  <si>
    <t>CC0011186</t>
  </si>
  <si>
    <t>General Studies - Currahee</t>
  </si>
  <si>
    <t>CC0011187</t>
  </si>
  <si>
    <t>Advanced Manufacturing Technology - Currahee</t>
  </si>
  <si>
    <t>CC0011188</t>
  </si>
  <si>
    <t>Medical Assisting - Currahee</t>
  </si>
  <si>
    <t>CC0011189</t>
  </si>
  <si>
    <t>Practical Nursing - Currahee</t>
  </si>
  <si>
    <t>CC0011190</t>
  </si>
  <si>
    <t>Culinary Arts - Currahee</t>
  </si>
  <si>
    <t>CC0011191</t>
  </si>
  <si>
    <t>Student Affairs - Currahee</t>
  </si>
  <si>
    <t>CC0011192</t>
  </si>
  <si>
    <t>Maintenance - Currahee</t>
  </si>
  <si>
    <t>CC0011193</t>
  </si>
  <si>
    <t>Conference Center - Currahee</t>
  </si>
  <si>
    <t>CC0011194</t>
  </si>
  <si>
    <t>Library - Currahee</t>
  </si>
  <si>
    <t>CC0011195</t>
  </si>
  <si>
    <t>CC0011196</t>
  </si>
  <si>
    <t>ASN Bridge - Currahee</t>
  </si>
  <si>
    <t>CC0011197</t>
  </si>
  <si>
    <t>Commercial Truck Driving - CDL - Blairsville</t>
  </si>
  <si>
    <t>CC0011198</t>
  </si>
  <si>
    <t>Electrical Lineworker - Blairsville</t>
  </si>
  <si>
    <t>CC0011199</t>
  </si>
  <si>
    <t>Social Worker</t>
  </si>
  <si>
    <t>CC0011200</t>
  </si>
  <si>
    <t>Financial Aid - Currahee</t>
  </si>
  <si>
    <t>CC0011201</t>
  </si>
  <si>
    <t>CC0011202</t>
  </si>
  <si>
    <t>CC0011203</t>
  </si>
  <si>
    <t>CC0011204</t>
  </si>
  <si>
    <t>CC0011205</t>
  </si>
  <si>
    <t>CC0011206</t>
  </si>
  <si>
    <t>CC0011207</t>
  </si>
  <si>
    <t>CC0011208</t>
  </si>
  <si>
    <t>CC0011209</t>
  </si>
  <si>
    <t>CC0011210</t>
  </si>
  <si>
    <t>CC0011211</t>
  </si>
  <si>
    <t>Revenue Economic Development</t>
  </si>
  <si>
    <t>CC0011212</t>
  </si>
  <si>
    <t>CC0011213</t>
  </si>
  <si>
    <t>CC0011214</t>
  </si>
  <si>
    <t>Revenue Technical Education High Cost</t>
  </si>
  <si>
    <t>CC0011215</t>
  </si>
  <si>
    <t>CC0011216</t>
  </si>
  <si>
    <t>CC0011217</t>
  </si>
  <si>
    <t>CC0011218</t>
  </si>
  <si>
    <t>College Advancement</t>
  </si>
  <si>
    <t>CC0011219</t>
  </si>
  <si>
    <t>E-Learning</t>
  </si>
  <si>
    <t>CC0011220</t>
  </si>
  <si>
    <t>CC0011221</t>
  </si>
  <si>
    <t>CC0011222</t>
  </si>
  <si>
    <t>CC0011223</t>
  </si>
  <si>
    <t>CC0011224</t>
  </si>
  <si>
    <t>CC0011225</t>
  </si>
  <si>
    <t>CC0011226</t>
  </si>
  <si>
    <t>CC0011227</t>
  </si>
  <si>
    <t>CC0011228</t>
  </si>
  <si>
    <t>Dean Business and Technology</t>
  </si>
  <si>
    <t>CC0011229</t>
  </si>
  <si>
    <t>Dean General Studies</t>
  </si>
  <si>
    <t>CC0011230</t>
  </si>
  <si>
    <t>CC0011231</t>
  </si>
  <si>
    <t>Language and Communication</t>
  </si>
  <si>
    <t>CC0011232</t>
  </si>
  <si>
    <t>Social and Behavorial Science</t>
  </si>
  <si>
    <t>CC0011233</t>
  </si>
  <si>
    <t>Natural Science</t>
  </si>
  <si>
    <t>CC0011234</t>
  </si>
  <si>
    <t>Humanities and Fine Arts</t>
  </si>
  <si>
    <t>CC0011235</t>
  </si>
  <si>
    <t>Dean Industrial Technologies</t>
  </si>
  <si>
    <t>CC0011236</t>
  </si>
  <si>
    <t>Dean Aviation</t>
  </si>
  <si>
    <t>CC0011237</t>
  </si>
  <si>
    <t>Dean Public Services</t>
  </si>
  <si>
    <t>CC0011238</t>
  </si>
  <si>
    <t>CC0011239</t>
  </si>
  <si>
    <t>VP Economic Development State Technical Education Funds</t>
  </si>
  <si>
    <t>CC0011240</t>
  </si>
  <si>
    <t>CC0011241</t>
  </si>
  <si>
    <t>CC0011242</t>
  </si>
  <si>
    <t>Department of Family and Children Services Training Grant</t>
  </si>
  <si>
    <t>CC0011243</t>
  </si>
  <si>
    <t>Child Care Resource and Referral</t>
  </si>
  <si>
    <t>CC0011244</t>
  </si>
  <si>
    <t>Conference Centers and Adminstrative Fees</t>
  </si>
  <si>
    <t>CC0011245</t>
  </si>
  <si>
    <t>Drivers Education</t>
  </si>
  <si>
    <t>CC0011246</t>
  </si>
  <si>
    <t>American Heart Association</t>
  </si>
  <si>
    <t>CC0011247</t>
  </si>
  <si>
    <t>CC0011248</t>
  </si>
  <si>
    <t>Finanical Aid</t>
  </si>
  <si>
    <t>CC0011249</t>
  </si>
  <si>
    <t>CC0011250</t>
  </si>
  <si>
    <t>CC0011251</t>
  </si>
  <si>
    <t>SNAP Supplemental Nutrition Assistance Program</t>
  </si>
  <si>
    <t>CC0011252</t>
  </si>
  <si>
    <t>Student Navigation</t>
  </si>
  <si>
    <t>CC0011253</t>
  </si>
  <si>
    <t>Testing Center Continuing Education</t>
  </si>
  <si>
    <t>CC0011254</t>
  </si>
  <si>
    <t>Testing Center GED</t>
  </si>
  <si>
    <t>CC0011255</t>
  </si>
  <si>
    <t>Testing Center Technical Education</t>
  </si>
  <si>
    <t>CC0011256</t>
  </si>
  <si>
    <t>Military Initiatives</t>
  </si>
  <si>
    <t>CC0011257</t>
  </si>
  <si>
    <t>Dean Academic Advising and Student Support Services</t>
  </si>
  <si>
    <t>CC0011258</t>
  </si>
  <si>
    <t>Dean Enrollment Services</t>
  </si>
  <si>
    <t>CC0011259</t>
  </si>
  <si>
    <t>CC0011260</t>
  </si>
  <si>
    <t>CC0011261</t>
  </si>
  <si>
    <t>CC0011262</t>
  </si>
  <si>
    <t>CC0011263</t>
  </si>
  <si>
    <t>CC0011264</t>
  </si>
  <si>
    <t>Lutheran Services Grant</t>
  </si>
  <si>
    <t>CC0011265</t>
  </si>
  <si>
    <t>CC0011266</t>
  </si>
  <si>
    <t>CC0011267</t>
  </si>
  <si>
    <t>CC0011268</t>
  </si>
  <si>
    <t>CC0011269</t>
  </si>
  <si>
    <t>CC0011270</t>
  </si>
  <si>
    <t>CC0011271</t>
  </si>
  <si>
    <t>CC0011272</t>
  </si>
  <si>
    <t>Carpentry Historic Preservation</t>
  </si>
  <si>
    <t>CC0011273</t>
  </si>
  <si>
    <t>CC0011274</t>
  </si>
  <si>
    <t>CC0011275</t>
  </si>
  <si>
    <t>CC0011276</t>
  </si>
  <si>
    <t>CC0011277</t>
  </si>
  <si>
    <t>CC0011278</t>
  </si>
  <si>
    <t>CC0011279</t>
  </si>
  <si>
    <t>CC0011280</t>
  </si>
  <si>
    <t>CC0011281</t>
  </si>
  <si>
    <t>Logistics Distribution Materials Management</t>
  </si>
  <si>
    <t>CC0011282</t>
  </si>
  <si>
    <t>CC0011283</t>
  </si>
  <si>
    <t>Electrical Construction</t>
  </si>
  <si>
    <t>CC0011284</t>
  </si>
  <si>
    <t>Electronics Computer</t>
  </si>
  <si>
    <t>CC0011285</t>
  </si>
  <si>
    <t>CC0011286</t>
  </si>
  <si>
    <t>CC0011287</t>
  </si>
  <si>
    <t>Hospitality Hotel Restaurant and Tourism Management</t>
  </si>
  <si>
    <t>CC0011288</t>
  </si>
  <si>
    <t>CC0011289</t>
  </si>
  <si>
    <t>CC0011290</t>
  </si>
  <si>
    <t>CC0011291</t>
  </si>
  <si>
    <t>CC0011292</t>
  </si>
  <si>
    <t>Precision Manufacturing</t>
  </si>
  <si>
    <t>CC0011293</t>
  </si>
  <si>
    <t>Management Supervisor Development</t>
  </si>
  <si>
    <t>CC0011294</t>
  </si>
  <si>
    <t>CC0011295</t>
  </si>
  <si>
    <t>Film Production</t>
  </si>
  <si>
    <t>CC0011296</t>
  </si>
  <si>
    <t>CC0011297</t>
  </si>
  <si>
    <t>CC0011298</t>
  </si>
  <si>
    <t>Practical Nursing and Related Programs</t>
  </si>
  <si>
    <t>CC0011299</t>
  </si>
  <si>
    <t>CC0011300</t>
  </si>
  <si>
    <t>CC0011301</t>
  </si>
  <si>
    <t>Health Care Science</t>
  </si>
  <si>
    <t>CC0011302</t>
  </si>
  <si>
    <t>CC0011303</t>
  </si>
  <si>
    <t>CC0011304</t>
  </si>
  <si>
    <t>Nursing, ASN</t>
  </si>
  <si>
    <t>CC0011305</t>
  </si>
  <si>
    <t>Math</t>
  </si>
  <si>
    <t>CC0011306</t>
  </si>
  <si>
    <t>CC0011307</t>
  </si>
  <si>
    <t>CC0011308</t>
  </si>
  <si>
    <t>Institutional Advancement and Marketing</t>
  </si>
  <si>
    <t>CC0011309</t>
  </si>
  <si>
    <t>CC0011310</t>
  </si>
  <si>
    <t>CC0011311</t>
  </si>
  <si>
    <t>CC0011312</t>
  </si>
  <si>
    <t>CC0011313</t>
  </si>
  <si>
    <t>Campus Safety</t>
  </si>
  <si>
    <t>CC0011314</t>
  </si>
  <si>
    <t>Cafeteria Operations</t>
  </si>
  <si>
    <t>CC0011315</t>
  </si>
  <si>
    <t>On Campus Housing</t>
  </si>
  <si>
    <t>CC0011316</t>
  </si>
  <si>
    <t>Receiving Department and Central Supply</t>
  </si>
  <si>
    <t>CC0011317</t>
  </si>
  <si>
    <t>CC0011318</t>
  </si>
  <si>
    <t>CC0011319</t>
  </si>
  <si>
    <t>CC0011320</t>
  </si>
  <si>
    <t>Athletic Men's Teams</t>
  </si>
  <si>
    <t>CC0011321</t>
  </si>
  <si>
    <t>Athletic Women's Teams</t>
  </si>
  <si>
    <t>CC0011322</t>
  </si>
  <si>
    <t>CC0011323</t>
  </si>
  <si>
    <t>CC0011324</t>
  </si>
  <si>
    <t>CC0011325</t>
  </si>
  <si>
    <t>Adult Education through Technical Education</t>
  </si>
  <si>
    <t>CC0011326</t>
  </si>
  <si>
    <t>CC0011327</t>
  </si>
  <si>
    <t>Academic Affairs-Americus</t>
  </si>
  <si>
    <t>CC0011328</t>
  </si>
  <si>
    <t>Industrial Electrial Technology-Americus</t>
  </si>
  <si>
    <t>CC0011329</t>
  </si>
  <si>
    <t>Electronics Technology-Americus</t>
  </si>
  <si>
    <t>CC0011330</t>
  </si>
  <si>
    <t>Agricultural Technology-Americus</t>
  </si>
  <si>
    <t>CC0011331</t>
  </si>
  <si>
    <t>Emergency Medical Technician-Americus</t>
  </si>
  <si>
    <t>CC0011332</t>
  </si>
  <si>
    <t>Practical Nursing-Americus</t>
  </si>
  <si>
    <t>CC0011333</t>
  </si>
  <si>
    <t>Medical Assisting Technology-Americus</t>
  </si>
  <si>
    <t>CC0011334</t>
  </si>
  <si>
    <t>Business &amp; Office Technology-Americus</t>
  </si>
  <si>
    <t>CC0011335</t>
  </si>
  <si>
    <t>Accounting-Americus</t>
  </si>
  <si>
    <t>CC0011336</t>
  </si>
  <si>
    <t>Computer Information Systems-Americus</t>
  </si>
  <si>
    <t>CC0011337</t>
  </si>
  <si>
    <t>Marketing Technology-Americus</t>
  </si>
  <si>
    <t>CC0011338</t>
  </si>
  <si>
    <t>Aviation Maintenance Technology-Americus</t>
  </si>
  <si>
    <t>CC0011339</t>
  </si>
  <si>
    <t>Automotive Technology-Americus</t>
  </si>
  <si>
    <t>CC0011340</t>
  </si>
  <si>
    <t>Welding &amp; Joining Technology-Americus</t>
  </si>
  <si>
    <t>CC0011341</t>
  </si>
  <si>
    <t>Precision Machining and Manufacturing-Americus</t>
  </si>
  <si>
    <t>CC0011342</t>
  </si>
  <si>
    <t>Drafting-Americus</t>
  </si>
  <si>
    <t>CC0011343</t>
  </si>
  <si>
    <t>Power Generation Technology-Americus</t>
  </si>
  <si>
    <t>CC0011344</t>
  </si>
  <si>
    <t>Air Conditioning Technology-Americus</t>
  </si>
  <si>
    <t>CC0011345</t>
  </si>
  <si>
    <t>LPN to RN Bridge-Americus</t>
  </si>
  <si>
    <t>CC0011346</t>
  </si>
  <si>
    <t>Auto Collision Repair Technology-Americus</t>
  </si>
  <si>
    <t>CC0011347</t>
  </si>
  <si>
    <t>Industrial Systems Technology-Americus</t>
  </si>
  <si>
    <t>CC0011348</t>
  </si>
  <si>
    <t>Nail Technician-Americus</t>
  </si>
  <si>
    <t>CC0011349</t>
  </si>
  <si>
    <t>Cosmetology-Americus</t>
  </si>
  <si>
    <t>CC0011350</t>
  </si>
  <si>
    <t>Barbering-Americus</t>
  </si>
  <si>
    <t>CC0011351</t>
  </si>
  <si>
    <t>Diesel Technology-Americus</t>
  </si>
  <si>
    <t>CC0011352</t>
  </si>
  <si>
    <t>Heavy Equipment Dealer Service Technician-Americus</t>
  </si>
  <si>
    <t>CC0011353</t>
  </si>
  <si>
    <t>Avionics Maintenance Technology-Americus</t>
  </si>
  <si>
    <t>CC0011354</t>
  </si>
  <si>
    <t>Aircraft Structural Technology-Americus</t>
  </si>
  <si>
    <t>CC0011355</t>
  </si>
  <si>
    <t>Culinary Arts-Americus</t>
  </si>
  <si>
    <t>CC0011356</t>
  </si>
  <si>
    <t>Horticulture-Americus</t>
  </si>
  <si>
    <t>CC0011357</t>
  </si>
  <si>
    <t>Childhood Care &amp; Education-Americus</t>
  </si>
  <si>
    <t>CC0011358</t>
  </si>
  <si>
    <t>Criminal Justice Technology-Americus</t>
  </si>
  <si>
    <t>CC0011359</t>
  </si>
  <si>
    <t>Law Enforcement Academy</t>
  </si>
  <si>
    <t>CC0011360</t>
  </si>
  <si>
    <t>Motor Sports Technology</t>
  </si>
  <si>
    <t>CC0011361</t>
  </si>
  <si>
    <t>Sports and Fitness Management</t>
  </si>
  <si>
    <t>CC0011362</t>
  </si>
  <si>
    <t>Pulp and Paper</t>
  </si>
  <si>
    <t>CC0011363</t>
  </si>
  <si>
    <t>Electrical Lineworker Maintenance</t>
  </si>
  <si>
    <t>CC0011364</t>
  </si>
  <si>
    <t>Basic Skills-Americus</t>
  </si>
  <si>
    <t>CC0011365</t>
  </si>
  <si>
    <t>Library Services-Americus</t>
  </si>
  <si>
    <t>CC0011366</t>
  </si>
  <si>
    <t>Commercial Truck Driving-Americus</t>
  </si>
  <si>
    <t>CC0011367</t>
  </si>
  <si>
    <t>Learning Support-Americus</t>
  </si>
  <si>
    <t>CC0011368</t>
  </si>
  <si>
    <t>Commercial Truck Driving-Cordele</t>
  </si>
  <si>
    <t>CC0011369</t>
  </si>
  <si>
    <t>Deans</t>
  </si>
  <si>
    <t>CC0011370</t>
  </si>
  <si>
    <t>Criminal Justice Technology-Cordele</t>
  </si>
  <si>
    <t>CC0011371</t>
  </si>
  <si>
    <t>Repairs &amp; Maintenance-Americus</t>
  </si>
  <si>
    <t>CC0011372</t>
  </si>
  <si>
    <t>Custodial-Americus</t>
  </si>
  <si>
    <t>CC0011373</t>
  </si>
  <si>
    <t>Student Affairs-Americus</t>
  </si>
  <si>
    <t>CC0011374</t>
  </si>
  <si>
    <t>High Schools</t>
  </si>
  <si>
    <t>CC0011375</t>
  </si>
  <si>
    <t>Career Counseling</t>
  </si>
  <si>
    <t>CC0011376</t>
  </si>
  <si>
    <t>Air Conditioning Technology-Cordele</t>
  </si>
  <si>
    <t>CC0011377</t>
  </si>
  <si>
    <t>CC0011378</t>
  </si>
  <si>
    <t>Student Affairs-Cordele</t>
  </si>
  <si>
    <t>CC0011379</t>
  </si>
  <si>
    <t>Academic Affairs-Cordele</t>
  </si>
  <si>
    <t>CC0011380</t>
  </si>
  <si>
    <t>Industrial Electrical Technology-Cordele</t>
  </si>
  <si>
    <t>CC0011381</t>
  </si>
  <si>
    <t>Electronics Technology-Cordele</t>
  </si>
  <si>
    <t>CC0011382</t>
  </si>
  <si>
    <t>Emergency Medical Technician-Cordele</t>
  </si>
  <si>
    <t>CC0011383</t>
  </si>
  <si>
    <t>Practical Nursing-Cordele</t>
  </si>
  <si>
    <t>CC0011384</t>
  </si>
  <si>
    <t>Medical Assisting Technology-Cordele</t>
  </si>
  <si>
    <t>CC0011385</t>
  </si>
  <si>
    <t>Business &amp; Office Technology-Cordele</t>
  </si>
  <si>
    <t>CC0011386</t>
  </si>
  <si>
    <t>Accounting-Cordele</t>
  </si>
  <si>
    <t>CC0011387</t>
  </si>
  <si>
    <t>Computer Information Systems-Cordele</t>
  </si>
  <si>
    <t>CC0011388</t>
  </si>
  <si>
    <t>Welding &amp; Joining Technology-Cordele</t>
  </si>
  <si>
    <t>CC0011389</t>
  </si>
  <si>
    <t>Nail Technician-Cordele</t>
  </si>
  <si>
    <t>CC0011390</t>
  </si>
  <si>
    <t>Culinary Arts-Cordele</t>
  </si>
  <si>
    <t>CC0011391</t>
  </si>
  <si>
    <t>Childhood Care &amp; Education-Cordele</t>
  </si>
  <si>
    <t>CC0011392</t>
  </si>
  <si>
    <t>Basic Skills-Crisp</t>
  </si>
  <si>
    <t>CC0011393</t>
  </si>
  <si>
    <t>Library Services-Cordele</t>
  </si>
  <si>
    <t>CC0011394</t>
  </si>
  <si>
    <t>Learning Support-Cordele</t>
  </si>
  <si>
    <t>CC0011395</t>
  </si>
  <si>
    <t>Repairs &amp; Maintenance-Cordele</t>
  </si>
  <si>
    <t>CC0011396</t>
  </si>
  <si>
    <t>Custodial-Cordele</t>
  </si>
  <si>
    <t>CC0011397</t>
  </si>
  <si>
    <t>GOAL</t>
  </si>
  <si>
    <t>CC0011398</t>
  </si>
  <si>
    <t>CC0011399</t>
  </si>
  <si>
    <t>Student Government</t>
  </si>
  <si>
    <t>CC0011400</t>
  </si>
  <si>
    <t>CC0011401</t>
  </si>
  <si>
    <t>Student of Excellence-Food</t>
  </si>
  <si>
    <t>CC0011402</t>
  </si>
  <si>
    <t>Student of Excellence</t>
  </si>
  <si>
    <t>CC0011403</t>
  </si>
  <si>
    <t>Recreation</t>
  </si>
  <si>
    <t>CC0011404</t>
  </si>
  <si>
    <t>Dormitory Activities</t>
  </si>
  <si>
    <t>CC0011405</t>
  </si>
  <si>
    <t>Americus Campus Activities</t>
  </si>
  <si>
    <t>CC0011406</t>
  </si>
  <si>
    <t>Graduation Activities</t>
  </si>
  <si>
    <t>CC0011407</t>
  </si>
  <si>
    <t>Registration Activities</t>
  </si>
  <si>
    <t>CC0011408</t>
  </si>
  <si>
    <t>Advisory Committee Meetings</t>
  </si>
  <si>
    <t>CC0011409</t>
  </si>
  <si>
    <t>President's Discretionary Fund</t>
  </si>
  <si>
    <t>CC0011410</t>
  </si>
  <si>
    <t>CC0011411</t>
  </si>
  <si>
    <t>CC0011412</t>
  </si>
  <si>
    <t>CC0011413</t>
  </si>
  <si>
    <t>CC0011414</t>
  </si>
  <si>
    <t>CC0011415</t>
  </si>
  <si>
    <t>CC0011416</t>
  </si>
  <si>
    <t>CC0011417</t>
  </si>
  <si>
    <t>CC0011418</t>
  </si>
  <si>
    <t>Vice President for Academic Affairs</t>
  </si>
  <si>
    <t>CC0011419</t>
  </si>
  <si>
    <t>CC0011420</t>
  </si>
  <si>
    <t xml:space="preserve">Administrative Cost Allowance </t>
  </si>
  <si>
    <t>CC0011421</t>
  </si>
  <si>
    <t>Vice President for Administrative Services</t>
  </si>
  <si>
    <t>CC0011422</t>
  </si>
  <si>
    <t>Director of Accounting</t>
  </si>
  <si>
    <t>CC0011423</t>
  </si>
  <si>
    <t xml:space="preserve">Veterans Affairs ARF  </t>
  </si>
  <si>
    <t>CC0011424</t>
  </si>
  <si>
    <t>Payroll-Academic-Health Programs</t>
  </si>
  <si>
    <t>CC0011425</t>
  </si>
  <si>
    <t>Payroll-Academic-Business Programs</t>
  </si>
  <si>
    <t>CC0011426</t>
  </si>
  <si>
    <t>Payroll-Academic-Industrial Programs</t>
  </si>
  <si>
    <t>CC0011427</t>
  </si>
  <si>
    <t>Payroll-Academis- Personal Services Programs</t>
  </si>
  <si>
    <t>CC0011428</t>
  </si>
  <si>
    <t>Director of Human Resources</t>
  </si>
  <si>
    <t>CC0011429</t>
  </si>
  <si>
    <t>Payroll-Academic-General Education</t>
  </si>
  <si>
    <t>CC0011430</t>
  </si>
  <si>
    <t>Vidalia Bookstore</t>
  </si>
  <si>
    <t>CC0011431</t>
  </si>
  <si>
    <t>Swainsboro Bookstore</t>
  </si>
  <si>
    <t>CC0011432</t>
  </si>
  <si>
    <t>Academic Affairs Workforce Grant</t>
  </si>
  <si>
    <t>CC0011433</t>
  </si>
  <si>
    <t>Admin Secretary  to VPAA</t>
  </si>
  <si>
    <t>CC0011434</t>
  </si>
  <si>
    <t>Dean of Health</t>
  </si>
  <si>
    <t>CC0011435</t>
  </si>
  <si>
    <t>Dean of Business/Human Service</t>
  </si>
  <si>
    <t>CC0011436</t>
  </si>
  <si>
    <t>CC0011437</t>
  </si>
  <si>
    <t>Dean Industrial Programs</t>
  </si>
  <si>
    <t>CC0011438</t>
  </si>
  <si>
    <t>Health Programs-Academic</t>
  </si>
  <si>
    <t>CC0011439</t>
  </si>
  <si>
    <t>Payroll - Perkins - Tech Ed</t>
  </si>
  <si>
    <t>CC0011440</t>
  </si>
  <si>
    <t>Operating - Perkins - Tech Ed</t>
  </si>
  <si>
    <t>CC0011441</t>
  </si>
  <si>
    <t>INSTITUTIONAL EXP IT</t>
  </si>
  <si>
    <t>CC0011442</t>
  </si>
  <si>
    <t>MRR FY25 - Year 2</t>
  </si>
  <si>
    <t>CC0011443</t>
  </si>
  <si>
    <t>MRR FY26 - Year 1</t>
  </si>
  <si>
    <t>CC0011444</t>
  </si>
  <si>
    <t>Obsolete Equipment FY25 - Year 2</t>
  </si>
  <si>
    <t>CC0011445</t>
  </si>
  <si>
    <t>Obsolete Equipment FY26 - Year 1</t>
  </si>
  <si>
    <t>CC0011446</t>
  </si>
  <si>
    <t>Livework Cosmetology</t>
  </si>
  <si>
    <t>CC0011447</t>
  </si>
  <si>
    <t>Business Programs-Academic</t>
  </si>
  <si>
    <t>CC0011448</t>
  </si>
  <si>
    <t>Livework Dental Hygiene</t>
  </si>
  <si>
    <t>CC0011449</t>
  </si>
  <si>
    <t xml:space="preserve">ALOE Grant </t>
  </si>
  <si>
    <t>CC0011450</t>
  </si>
  <si>
    <t>Dept of Corrections Grant</t>
  </si>
  <si>
    <t>CC0011451</t>
  </si>
  <si>
    <t>Payroll - Perkins - Rural Reserve</t>
  </si>
  <si>
    <t>CC0011452</t>
  </si>
  <si>
    <t>Payroll - HIISET/High School Initiatives</t>
  </si>
  <si>
    <t>CC0011453</t>
  </si>
  <si>
    <t>Payroll - Childcare Center</t>
  </si>
  <si>
    <t>CC0011454</t>
  </si>
  <si>
    <t>Personal Services Programs-Academic</t>
  </si>
  <si>
    <t>CC0011455</t>
  </si>
  <si>
    <t>Payroll - Miscellaneous Revenue</t>
  </si>
  <si>
    <t>CC0011456</t>
  </si>
  <si>
    <t>Payroll - Student Fee Revenue</t>
  </si>
  <si>
    <t>CC0011457</t>
  </si>
  <si>
    <t>Payroll - Registration Fee Revenue</t>
  </si>
  <si>
    <t>CC0011458</t>
  </si>
  <si>
    <t>Industrial Programs-Academic</t>
  </si>
  <si>
    <t>CC0011459</t>
  </si>
  <si>
    <t>Payroll - Technology Fee Revenue</t>
  </si>
  <si>
    <t>CC0011460</t>
  </si>
  <si>
    <t>Payroll - Campus Safety Fee Revenue</t>
  </si>
  <si>
    <t>CC0011461</t>
  </si>
  <si>
    <t>Payroll - Bookstore</t>
  </si>
  <si>
    <t>CC0011462</t>
  </si>
  <si>
    <t>CC0011463</t>
  </si>
  <si>
    <t>State Appropriations Special Projects 4110701</t>
  </si>
  <si>
    <t>CC0011464</t>
  </si>
  <si>
    <t>Payroll - Adjunct Faculty - Tuition</t>
  </si>
  <si>
    <t>CC0011465</t>
  </si>
  <si>
    <t>Payroll - Library Services</t>
  </si>
  <si>
    <t>CC0011466</t>
  </si>
  <si>
    <t>Agency Revenue</t>
  </si>
  <si>
    <t>CC0011467</t>
  </si>
  <si>
    <t>General Education-Academic</t>
  </si>
  <si>
    <t>CC0011468</t>
  </si>
  <si>
    <t>Nursing Revenue Tech Ed SP</t>
  </si>
  <si>
    <t>CC0011469</t>
  </si>
  <si>
    <t>CDL Revenue Tech Ed SP</t>
  </si>
  <si>
    <t>CC0011471</t>
  </si>
  <si>
    <t>Childcare Center Operating</t>
  </si>
  <si>
    <t>CC0011472</t>
  </si>
  <si>
    <t>Childcare Cntr - Food Program</t>
  </si>
  <si>
    <t>CC0011473</t>
  </si>
  <si>
    <t>Business &amp; Industry Serv Spec</t>
  </si>
  <si>
    <t>CC0011474</t>
  </si>
  <si>
    <t>Economic Development-B &amp; I</t>
  </si>
  <si>
    <t>CC0011475</t>
  </si>
  <si>
    <t>CC0011476</t>
  </si>
  <si>
    <t>Conference Center</t>
  </si>
  <si>
    <t>CC0011477</t>
  </si>
  <si>
    <t>CC0011480</t>
  </si>
  <si>
    <t>Director of Enrollment Services</t>
  </si>
  <si>
    <t>CC0011482</t>
  </si>
  <si>
    <t>RIS State AFF</t>
  </si>
  <si>
    <t>CC0011483</t>
  </si>
  <si>
    <t>High School Coordinator-Student Affairs</t>
  </si>
  <si>
    <t>CC0011484</t>
  </si>
  <si>
    <t>FSS Insurance Recovery</t>
  </si>
  <si>
    <t>CC0011485</t>
  </si>
  <si>
    <t>CC0011486</t>
  </si>
  <si>
    <t>Director of Career Services</t>
  </si>
  <si>
    <t>CC0011487</t>
  </si>
  <si>
    <t>MEO MECAP Contract</t>
  </si>
  <si>
    <t>CC0011488</t>
  </si>
  <si>
    <t>Director of Financial Aid</t>
  </si>
  <si>
    <t>CC0011489</t>
  </si>
  <si>
    <t>FSS CP Cash Funded</t>
  </si>
  <si>
    <t>CC0011490</t>
  </si>
  <si>
    <t>Special Services Director</t>
  </si>
  <si>
    <t>CC0011491</t>
  </si>
  <si>
    <t>Auditorium Manager</t>
  </si>
  <si>
    <t>CC0011492</t>
  </si>
  <si>
    <t>Director of Marketing &amp; PR</t>
  </si>
  <si>
    <t>CC0011493</t>
  </si>
  <si>
    <t>Executive Director of Adult Education</t>
  </si>
  <si>
    <t>CC0011494</t>
  </si>
  <si>
    <t>GED Services - Vidalia</t>
  </si>
  <si>
    <t>CC0011495</t>
  </si>
  <si>
    <t>GED Services - Swainsboro</t>
  </si>
  <si>
    <t>CC0011496</t>
  </si>
  <si>
    <t>Institutional Expense Vidalia</t>
  </si>
  <si>
    <t>CC0011497</t>
  </si>
  <si>
    <t>Institutional Expense Swainsboro</t>
  </si>
  <si>
    <t>CC0011498</t>
  </si>
  <si>
    <t>Director of Facilties</t>
  </si>
  <si>
    <t>CC0011499</t>
  </si>
  <si>
    <t>Crime Lab WF &amp; Consultations</t>
  </si>
  <si>
    <t>CC0011500</t>
  </si>
  <si>
    <t>Vice President of Institutional Effectiveness</t>
  </si>
  <si>
    <t>CC0011501</t>
  </si>
  <si>
    <t>Director of Informtion Tech</t>
  </si>
  <si>
    <t>CC0011503</t>
  </si>
  <si>
    <t>Exec. Dir. of Inst. Advancemen</t>
  </si>
  <si>
    <t>CC0011504</t>
  </si>
  <si>
    <t>CC0011505</t>
  </si>
  <si>
    <t>CC0011506</t>
  </si>
  <si>
    <t>Distance Ed</t>
  </si>
  <si>
    <t>CC0011507</t>
  </si>
  <si>
    <t>NEW QEP BUDGET-Detail</t>
  </si>
  <si>
    <t>CC0011508</t>
  </si>
  <si>
    <t>Southeastern Tech Payroll Adult Education</t>
  </si>
  <si>
    <t>CC0011509</t>
  </si>
  <si>
    <t>Payroll - GED</t>
  </si>
  <si>
    <t>CC0011510</t>
  </si>
  <si>
    <t>Payroll - Executive &amp; Administration</t>
  </si>
  <si>
    <t>CC0011511</t>
  </si>
  <si>
    <t>Payroll - Continuing Education</t>
  </si>
  <si>
    <t>CC0011512</t>
  </si>
  <si>
    <t>Payroll - Business &amp; Industry</t>
  </si>
  <si>
    <t>CC0011513</t>
  </si>
  <si>
    <t>PAYROLL-DIRECT ACADEMIC SUPPORT</t>
  </si>
  <si>
    <t>CC0011514</t>
  </si>
  <si>
    <t>FSS Asset Forfeitures Funds</t>
  </si>
  <si>
    <t>CC0011515</t>
  </si>
  <si>
    <t>Payroll - Tech Ed - Indirect Academic Support</t>
  </si>
  <si>
    <t>CC0011516</t>
  </si>
  <si>
    <t xml:space="preserve">Payroll - Continuing Ed </t>
  </si>
  <si>
    <t>CC0011517</t>
  </si>
  <si>
    <t>CC0011518</t>
  </si>
  <si>
    <t>Payroll - Economic Development</t>
  </si>
  <si>
    <t>CC0011519</t>
  </si>
  <si>
    <t>PAYROLL-STUDENT SERVICES</t>
  </si>
  <si>
    <t>CC0011520</t>
  </si>
  <si>
    <t>CJIS Technology Development</t>
  </si>
  <si>
    <t>CC0011521</t>
  </si>
  <si>
    <t>PAYROLL - INSTITUTIONAL SUPPORT</t>
  </si>
  <si>
    <t>CC0011522</t>
  </si>
  <si>
    <t>CJIS Insurance Recovery</t>
  </si>
  <si>
    <t>CC0011523</t>
  </si>
  <si>
    <t>Payroll-Operations and Maintenance-Tech Ed</t>
  </si>
  <si>
    <t>CC0011524</t>
  </si>
  <si>
    <t>CC0011525</t>
  </si>
  <si>
    <t>OFFICE OF THE PRESIDENT</t>
  </si>
  <si>
    <t>CC0011526</t>
  </si>
  <si>
    <t>Office of College Advancement</t>
  </si>
  <si>
    <t>CC0011528</t>
  </si>
  <si>
    <t>Office of Cont Ed.</t>
  </si>
  <si>
    <t>CC0011533</t>
  </si>
  <si>
    <t>Office of Administrative Services</t>
  </si>
  <si>
    <t>CC0011534</t>
  </si>
  <si>
    <t>CC0011535</t>
  </si>
  <si>
    <t>CC0011536</t>
  </si>
  <si>
    <t>AUXILARY SERVICES</t>
  </si>
  <si>
    <t>CC0011537</t>
  </si>
  <si>
    <t>Café</t>
  </si>
  <si>
    <t>CC0011538</t>
  </si>
  <si>
    <t>Grants &amp; Contracts</t>
  </si>
  <si>
    <t>CC0011539</t>
  </si>
  <si>
    <t>Director of Plant Operations</t>
  </si>
  <si>
    <t>CC0011540</t>
  </si>
  <si>
    <t>FACILITIES MAIN CAMPUS</t>
  </si>
  <si>
    <t>CC0011542</t>
  </si>
  <si>
    <t>PI OP'S-EVANS</t>
  </si>
  <si>
    <t>CC0011543</t>
  </si>
  <si>
    <t>PI OP'S-SCREVEN</t>
  </si>
  <si>
    <t>CC0011545</t>
  </si>
  <si>
    <t>PI OP'S-HAGAN</t>
  </si>
  <si>
    <t>CC0011547</t>
  </si>
  <si>
    <t>CDL Screven</t>
  </si>
  <si>
    <t>CC0011549</t>
  </si>
  <si>
    <t>CC0011550</t>
  </si>
  <si>
    <t>AA - Professional Services</t>
  </si>
  <si>
    <t>CC0011552</t>
  </si>
  <si>
    <t>CC0011554</t>
  </si>
  <si>
    <t>CC0011556</t>
  </si>
  <si>
    <t>CC0011558</t>
  </si>
  <si>
    <t>CC0011559</t>
  </si>
  <si>
    <t>Construction Management - BI</t>
  </si>
  <si>
    <t>CC0011560</t>
  </si>
  <si>
    <t>Cosmetology/Esthetician</t>
  </si>
  <si>
    <t>CC0011561</t>
  </si>
  <si>
    <t>Cosmetology/Esthetician - BI</t>
  </si>
  <si>
    <t>CC0011562</t>
  </si>
  <si>
    <t>CC0011563</t>
  </si>
  <si>
    <t>Criminal Justice - BI</t>
  </si>
  <si>
    <t>CC0011564</t>
  </si>
  <si>
    <t>Electrical Systems</t>
  </si>
  <si>
    <t>CC0011565</t>
  </si>
  <si>
    <t>Electrical Systems - BI</t>
  </si>
  <si>
    <t>CC0011566</t>
  </si>
  <si>
    <t>CC0011568</t>
  </si>
  <si>
    <t>CC0011570</t>
  </si>
  <si>
    <t>Heavy Diesel Service</t>
  </si>
  <si>
    <t>CC0011572</t>
  </si>
  <si>
    <t>CC0011574</t>
  </si>
  <si>
    <t>Early Childhood Care &amp; Educati</t>
  </si>
  <si>
    <t>CC0011576</t>
  </si>
  <si>
    <t>Funeral Services Education</t>
  </si>
  <si>
    <t>CC0011578</t>
  </si>
  <si>
    <t>Manufacturing Engineering Tech</t>
  </si>
  <si>
    <t>CC0011580</t>
  </si>
  <si>
    <t>AA - Health Sciences</t>
  </si>
  <si>
    <t>CC0011581</t>
  </si>
  <si>
    <t>CC0011582</t>
  </si>
  <si>
    <t>CC0011584</t>
  </si>
  <si>
    <t>CC0011585</t>
  </si>
  <si>
    <t>Health Information Technology</t>
  </si>
  <si>
    <t>CC0011586</t>
  </si>
  <si>
    <t>CC0011587</t>
  </si>
  <si>
    <t>CC0011589</t>
  </si>
  <si>
    <t>CC0011590</t>
  </si>
  <si>
    <t>CC0011591</t>
  </si>
  <si>
    <t>Health Science Core</t>
  </si>
  <si>
    <t>CC0011592</t>
  </si>
  <si>
    <t>CC0011594</t>
  </si>
  <si>
    <t>Paramedicine Technology</t>
  </si>
  <si>
    <t>CC0011595</t>
  </si>
  <si>
    <t>CC0011596</t>
  </si>
  <si>
    <t>AA - Business &amp; General Education</t>
  </si>
  <si>
    <t>CC0011597</t>
  </si>
  <si>
    <t>CC0011598</t>
  </si>
  <si>
    <t>Georgia Film Academy</t>
  </si>
  <si>
    <t>CC0011599</t>
  </si>
  <si>
    <t>CC0011600</t>
  </si>
  <si>
    <t>Agribusiness</t>
  </si>
  <si>
    <t>CC0011601</t>
  </si>
  <si>
    <t>CC0011602</t>
  </si>
  <si>
    <t>CC0011603</t>
  </si>
  <si>
    <t>CC0011604</t>
  </si>
  <si>
    <t>Fish and Wildlife Management</t>
  </si>
  <si>
    <t>CC0011605</t>
  </si>
  <si>
    <t>CC0011606</t>
  </si>
  <si>
    <t>Cybersecurity</t>
  </si>
  <si>
    <t>CC0011607</t>
  </si>
  <si>
    <t>Office of ITS</t>
  </si>
  <si>
    <t>CC0011608</t>
  </si>
  <si>
    <t>TECH SUPPORT</t>
  </si>
  <si>
    <t>CC0011609</t>
  </si>
  <si>
    <t>Office of Institutional Effectiveness</t>
  </si>
  <si>
    <t>CC0011610</t>
  </si>
  <si>
    <t>Office of Adult Education</t>
  </si>
  <si>
    <t>CC0011612</t>
  </si>
  <si>
    <t>Office of Adult Education - CTI</t>
  </si>
  <si>
    <t>CC0011613</t>
  </si>
  <si>
    <t xml:space="preserve"> Adult LIT - FT REGULAR</t>
  </si>
  <si>
    <t>CC0011614</t>
  </si>
  <si>
    <t>AE - Adult Lit - CTI</t>
  </si>
  <si>
    <t>CC0011615</t>
  </si>
  <si>
    <t xml:space="preserve"> Adult Lit Basic</t>
  </si>
  <si>
    <t>CC0011618</t>
  </si>
  <si>
    <t xml:space="preserve"> GED Testing Services</t>
  </si>
  <si>
    <t>CC0011619</t>
  </si>
  <si>
    <t>CC0011620</t>
  </si>
  <si>
    <t>Office of Student Affairs</t>
  </si>
  <si>
    <t>CC0011621</t>
  </si>
  <si>
    <t>CC0011622</t>
  </si>
  <si>
    <t>CC0011623</t>
  </si>
  <si>
    <t>CC0011624</t>
  </si>
  <si>
    <t>CC0011625</t>
  </si>
  <si>
    <t>CC0011626</t>
  </si>
  <si>
    <t>OFFICE OF ECON DEVELOPMENT</t>
  </si>
  <si>
    <t>CC0011630</t>
  </si>
  <si>
    <t>Economic Development Programs</t>
  </si>
  <si>
    <t>CC0011633</t>
  </si>
  <si>
    <t>CC0011634</t>
  </si>
  <si>
    <t>CC0011635</t>
  </si>
  <si>
    <t>Print Center</t>
  </si>
  <si>
    <t>CC0011636</t>
  </si>
  <si>
    <t>Office of Public Relations</t>
  </si>
  <si>
    <t>CC0011637</t>
  </si>
  <si>
    <t>PR/ Marketing</t>
  </si>
  <si>
    <t>CC0011638</t>
  </si>
  <si>
    <t>Facility Rentals - 37</t>
  </si>
  <si>
    <t>CC0011641</t>
  </si>
  <si>
    <t>National Assoc of Home Builder</t>
  </si>
  <si>
    <t>CC0011642</t>
  </si>
  <si>
    <t>National Tech Honor Society</t>
  </si>
  <si>
    <t>CC0011643</t>
  </si>
  <si>
    <t>Out to Conquer Gaming Club</t>
  </si>
  <si>
    <t>CC0011644</t>
  </si>
  <si>
    <t>Phi Beta Lambda</t>
  </si>
  <si>
    <t>CC0011645</t>
  </si>
  <si>
    <t>Rad Tech Association</t>
  </si>
  <si>
    <t>CC0011647</t>
  </si>
  <si>
    <t>Skills</t>
  </si>
  <si>
    <t>CC0011649</t>
  </si>
  <si>
    <t>Student Leadership</t>
  </si>
  <si>
    <t>CC0011650</t>
  </si>
  <si>
    <t>Student Veterans Association</t>
  </si>
  <si>
    <t>CC0011651</t>
  </si>
  <si>
    <t>Vet Tech</t>
  </si>
  <si>
    <t>CC0011652</t>
  </si>
  <si>
    <t>Wildlife Society</t>
  </si>
  <si>
    <t>CC0011653</t>
  </si>
  <si>
    <t xml:space="preserve"> Continuing Education Revenue</t>
  </si>
  <si>
    <t>CC0011654</t>
  </si>
  <si>
    <t>Business &amp; Industry Revenue</t>
  </si>
  <si>
    <t>CC0011655</t>
  </si>
  <si>
    <t>Technical Education Revenue</t>
  </si>
  <si>
    <t>CC0011656</t>
  </si>
  <si>
    <t>Workforce Development Revenue</t>
  </si>
  <si>
    <t>CC0011657</t>
  </si>
  <si>
    <t>State Econ Dev Revenue</t>
  </si>
  <si>
    <t>CC0011658</t>
  </si>
  <si>
    <t>Adult Education Revenue</t>
  </si>
  <si>
    <t>CC0011659</t>
  </si>
  <si>
    <t>GED Revenue</t>
  </si>
  <si>
    <t>CC0011660</t>
  </si>
  <si>
    <t>CC0011661</t>
  </si>
  <si>
    <t>COOK CO. WORKFORCE DEV. CTR</t>
  </si>
  <si>
    <t>CC0011662</t>
  </si>
  <si>
    <t>CC0011663</t>
  </si>
  <si>
    <t>INSTITUTIONAL TECHNOLOGY</t>
  </si>
  <si>
    <t>CC0011664</t>
  </si>
  <si>
    <t>INSTITUTIONAL TECHNOLOGY - AGENCY FUNDS</t>
  </si>
  <si>
    <t>CC0011665</t>
  </si>
  <si>
    <t>VALDOSTA CAMPUS ADMINISTRATION</t>
  </si>
  <si>
    <t>CC0011666</t>
  </si>
  <si>
    <t>INSTRUCTIONAL TECHNOLOGY/GVTC</t>
  </si>
  <si>
    <t>CC0011667</t>
  </si>
  <si>
    <t>MOODY AFB</t>
  </si>
  <si>
    <t>CC0011668</t>
  </si>
  <si>
    <t>CC0011669</t>
  </si>
  <si>
    <t>CC0011670</t>
  </si>
  <si>
    <t>CC0011671</t>
  </si>
  <si>
    <t>Early Childhood Education - VLD</t>
  </si>
  <si>
    <t>CC0011672</t>
  </si>
  <si>
    <t>Early Childcare Education - CFE</t>
  </si>
  <si>
    <t>CC0011673</t>
  </si>
  <si>
    <t>PATIENT CARE ASSISTING - VLD</t>
  </si>
  <si>
    <t>CC0011674</t>
  </si>
  <si>
    <t>OPTICIANRY PROGRAM</t>
  </si>
  <si>
    <t>CC0011675</t>
  </si>
  <si>
    <t>OPTICIANRY- LIVE WORK</t>
  </si>
  <si>
    <t>CC0011676</t>
  </si>
  <si>
    <t>Opticianry - Student Fees</t>
  </si>
  <si>
    <t>CC0011677</t>
  </si>
  <si>
    <t>PATIENT CARE ASSISTING - Student Fees</t>
  </si>
  <si>
    <t>CC0011678</t>
  </si>
  <si>
    <t>PATIENT CARE ASSISTING -BHI</t>
  </si>
  <si>
    <t>CC0011679</t>
  </si>
  <si>
    <t>PATIENT CARE ASSISTING-CFE</t>
  </si>
  <si>
    <t>CC0011680</t>
  </si>
  <si>
    <t>COMMERCIAL TRUCK DRIVING - VLD</t>
  </si>
  <si>
    <t>CC0011681</t>
  </si>
  <si>
    <t>COMMERCIAL TRUCK DRIVING-CFE</t>
  </si>
  <si>
    <t>CC0011682</t>
  </si>
  <si>
    <t>Comm Truck Driving - Student Fees</t>
  </si>
  <si>
    <t>CC0011683</t>
  </si>
  <si>
    <t>CONT ED &amp; CONTRACTED TRAINING - CONT ED</t>
  </si>
  <si>
    <t>CC0011684</t>
  </si>
  <si>
    <t>CONT ED &amp; CONTRACTED TRAINING - BUSINESS AND INDUSTRY</t>
  </si>
  <si>
    <t>CC0011685</t>
  </si>
  <si>
    <t>CULINARY</t>
  </si>
  <si>
    <t>CC0011686</t>
  </si>
  <si>
    <t>Live Work - Culinary Arts VLD</t>
  </si>
  <si>
    <t>CC0011687</t>
  </si>
  <si>
    <t>Culinary Arts - Valdosta HS</t>
  </si>
  <si>
    <t>CC0011688</t>
  </si>
  <si>
    <t>Culinary Arts - Brooks HS</t>
  </si>
  <si>
    <t>CC0011689</t>
  </si>
  <si>
    <t>VP OF ECON DEV - CONT ED</t>
  </si>
  <si>
    <t>CC0011690</t>
  </si>
  <si>
    <t>VP OF ECON DEV - BUSINESS AND INDUSTRY</t>
  </si>
  <si>
    <t>CC0011691</t>
  </si>
  <si>
    <t>VP OF ECON DEV - ECON DEV</t>
  </si>
  <si>
    <t>CC0011692</t>
  </si>
  <si>
    <t>ECON DEV DIRECTOR - BHI - CONT ED</t>
  </si>
  <si>
    <t>CC0011693</t>
  </si>
  <si>
    <t>ECON DEV DIRECTOR - BHI - BUSINESS AND INDUSTRY</t>
  </si>
  <si>
    <t>CC0011694</t>
  </si>
  <si>
    <t>Econ Dev Director - VLD - CONT ED</t>
  </si>
  <si>
    <t>CC0011695</t>
  </si>
  <si>
    <t>ECON DEV DIRECTOR - VLD - BUSINESS AND INDUSTRY</t>
  </si>
  <si>
    <t>CC0011696</t>
  </si>
  <si>
    <t>GATAPP</t>
  </si>
  <si>
    <t>CC0011697</t>
  </si>
  <si>
    <t>VP of Academic Affairs</t>
  </si>
  <si>
    <t>CC0011698</t>
  </si>
  <si>
    <t>Student Health Clinic</t>
  </si>
  <si>
    <t>CC0011699</t>
  </si>
  <si>
    <t>CC0011700</t>
  </si>
  <si>
    <t>NACEP</t>
  </si>
  <si>
    <t>CC0011701</t>
  </si>
  <si>
    <t>APPRENTICESHIPS</t>
  </si>
  <si>
    <t>CC0011702</t>
  </si>
  <si>
    <t>GEN ED-ENGLISH &amp; MATH</t>
  </si>
  <si>
    <t>CC0011703</t>
  </si>
  <si>
    <t>GEN ED-PSYCH, ECON &amp; HIST</t>
  </si>
  <si>
    <t>CC0011704</t>
  </si>
  <si>
    <t>ALLIED HEALTH CORE INSTR - VLD</t>
  </si>
  <si>
    <t>CC0011705</t>
  </si>
  <si>
    <t>BIOLOGY - VLD</t>
  </si>
  <si>
    <t>CC0011706</t>
  </si>
  <si>
    <t>Gen Ed - Eng/Math/Hum/Speech - Student Fees</t>
  </si>
  <si>
    <t>CC0011707</t>
  </si>
  <si>
    <t>Biology - Student Fees</t>
  </si>
  <si>
    <t>CC0011708</t>
  </si>
  <si>
    <t>ALLIED HEALTH CORE INSTR-BHI</t>
  </si>
  <si>
    <t>CC0011709</t>
  </si>
  <si>
    <t>ALLIED HEALTH CORE INSTR-CFE</t>
  </si>
  <si>
    <t>CC0011710</t>
  </si>
  <si>
    <t>DEAN - TECHNICAL INSTRUCTION</t>
  </si>
  <si>
    <t>CC0011711</t>
  </si>
  <si>
    <t>DEAN - ALLIED HEALTH</t>
  </si>
  <si>
    <t>CC0011712</t>
  </si>
  <si>
    <t>DEAN - BUSINESS EDUCATION</t>
  </si>
  <si>
    <t>CC0011713</t>
  </si>
  <si>
    <t>DEAN- ARTS &amp; SCIENCES</t>
  </si>
  <si>
    <t>CC0011714</t>
  </si>
  <si>
    <t>PRACTICAL NURSING - VLD</t>
  </si>
  <si>
    <t>CC0011715</t>
  </si>
  <si>
    <t>CC0011716</t>
  </si>
  <si>
    <t>ASSOC DEGREE NURSING - RN</t>
  </si>
  <si>
    <t>CC0011717</t>
  </si>
  <si>
    <t>ASSOC DEGREE NURSING - RN - Student Fees</t>
  </si>
  <si>
    <t>CC0011718</t>
  </si>
  <si>
    <t>PRACTICAL NURSING-BHI</t>
  </si>
  <si>
    <t>CC0011719</t>
  </si>
  <si>
    <t>PRACTICAL NURSING-CFE</t>
  </si>
  <si>
    <t>CC0011720</t>
  </si>
  <si>
    <t>Practical Nursing - Student Fees</t>
  </si>
  <si>
    <t>CC0011721</t>
  </si>
  <si>
    <t>BUSINESS &amp; OFFICE TECHNOLOGY</t>
  </si>
  <si>
    <t>CC0011722</t>
  </si>
  <si>
    <t>COMPUTER INFORMATION SYSTEMS - VLD</t>
  </si>
  <si>
    <t>CC0011723</t>
  </si>
  <si>
    <t>COMPUTER INFORMATION SYSTEMS - BHI</t>
  </si>
  <si>
    <t>CC0011724</t>
  </si>
  <si>
    <t>Cybersecurity &amp; Networking - BHI</t>
  </si>
  <si>
    <t>CC0011725</t>
  </si>
  <si>
    <t>Business Management - VLD</t>
  </si>
  <si>
    <t>CC0011726</t>
  </si>
  <si>
    <t>AUTOMOTIVE TECHNOLOGY - VLD</t>
  </si>
  <si>
    <t>CC0011727</t>
  </si>
  <si>
    <t>AUTOMOTIVE TECHNOLOGY - BHI</t>
  </si>
  <si>
    <t>CC0011728</t>
  </si>
  <si>
    <t>AUTOMOTIVE VLD- LIVE WORK</t>
  </si>
  <si>
    <t>CC0011729</t>
  </si>
  <si>
    <t>AUTOMOTIVE BHI- LIVE WORK</t>
  </si>
  <si>
    <t>CC0011730</t>
  </si>
  <si>
    <t>WELDING - VLD</t>
  </si>
  <si>
    <t>CC0011731</t>
  </si>
  <si>
    <t>Welding - Valdosta HS</t>
  </si>
  <si>
    <t>CC0011732</t>
  </si>
  <si>
    <t>WELDING - BHI</t>
  </si>
  <si>
    <t>CC0011733</t>
  </si>
  <si>
    <t>Welding-Coffee Career Academy</t>
  </si>
  <si>
    <t>CC0011734</t>
  </si>
  <si>
    <t>Welding - CFE</t>
  </si>
  <si>
    <t>CC0011735</t>
  </si>
  <si>
    <t>WELDING-ATKINSON HS</t>
  </si>
  <si>
    <t>CC0011736</t>
  </si>
  <si>
    <t>Criminal Justice - VLD</t>
  </si>
  <si>
    <t>CC0011737</t>
  </si>
  <si>
    <t>Criminal Justice - CFE</t>
  </si>
  <si>
    <t>CC0011738</t>
  </si>
  <si>
    <t>CC0011739</t>
  </si>
  <si>
    <t>Electrical &amp; Computer Engineering</t>
  </si>
  <si>
    <t>CC0011740</t>
  </si>
  <si>
    <t>CC0011741</t>
  </si>
  <si>
    <t>DENTAL HYGIENE- LIVE WORK</t>
  </si>
  <si>
    <t>CC0011742</t>
  </si>
  <si>
    <t>AIR CONDITIONING TECHNOLOGY - VLD</t>
  </si>
  <si>
    <t>CC0011743</t>
  </si>
  <si>
    <t>INDUSTRIAL ELECTRICAL TECHNOLOGY</t>
  </si>
  <si>
    <t>CC0011744</t>
  </si>
  <si>
    <t>CC0011745</t>
  </si>
  <si>
    <t>CC0011746</t>
  </si>
  <si>
    <t>INDUSTRIAL SYSTEMS TECHNOLOGY - BHI</t>
  </si>
  <si>
    <t>CC0011747</t>
  </si>
  <si>
    <t>INDUSTRIAL SYSTEMS TECHNOLOGY - CFE</t>
  </si>
  <si>
    <t>CC0011748</t>
  </si>
  <si>
    <t>CC0011749</t>
  </si>
  <si>
    <t>Dental Assisting - Student Fees</t>
  </si>
  <si>
    <t>CC0011750</t>
  </si>
  <si>
    <t>MEDICAL ASSISTING - VLD</t>
  </si>
  <si>
    <t>CC0011751</t>
  </si>
  <si>
    <t>PHLEBOTOMY - VLD</t>
  </si>
  <si>
    <t>CC0011752</t>
  </si>
  <si>
    <t>Medical Assisting - Student Fees</t>
  </si>
  <si>
    <t>CC0011753</t>
  </si>
  <si>
    <t>Phlebotomy Student Fees</t>
  </si>
  <si>
    <t>CC0011754</t>
  </si>
  <si>
    <t>PHLEBOTOMY - CFE</t>
  </si>
  <si>
    <t>CC0011755</t>
  </si>
  <si>
    <t>CC0011756</t>
  </si>
  <si>
    <t>Surgical Technology - Student Fees</t>
  </si>
  <si>
    <t>CC0011757</t>
  </si>
  <si>
    <t>PARAMEDIC TECHNOLOGY - VLD</t>
  </si>
  <si>
    <t>CC0011758</t>
  </si>
  <si>
    <t>PARAMEDIC TECHNOLOGY - CFE</t>
  </si>
  <si>
    <t>CC0011759</t>
  </si>
  <si>
    <t>Paramedic Technology - Student Fees</t>
  </si>
  <si>
    <t>CC0011760</t>
  </si>
  <si>
    <t>Paramedic Technology - BHI</t>
  </si>
  <si>
    <t>CC0011761</t>
  </si>
  <si>
    <t>CC0011762</t>
  </si>
  <si>
    <t>Medical Lab Tech - Student Fees</t>
  </si>
  <si>
    <t>CC0011763</t>
  </si>
  <si>
    <t>CC0011764</t>
  </si>
  <si>
    <t>Radiologic Technology - Student Fees</t>
  </si>
  <si>
    <t>CC0011765</t>
  </si>
  <si>
    <t>DESIGN &amp; MEDIA PRODUCTION TECHNOLOGY</t>
  </si>
  <si>
    <t>CC0011766</t>
  </si>
  <si>
    <t>Neuromuscular Therapy</t>
  </si>
  <si>
    <t>CC0011767</t>
  </si>
  <si>
    <t>Live Work - Neuromuscular</t>
  </si>
  <si>
    <t>CC0011768</t>
  </si>
  <si>
    <t>Neuromuscular - Student Fees</t>
  </si>
  <si>
    <t>CC0011769</t>
  </si>
  <si>
    <t>COSMETOLOGY - VLD</t>
  </si>
  <si>
    <t>CC0011770</t>
  </si>
  <si>
    <t>Esthetics</t>
  </si>
  <si>
    <t>CC0011771</t>
  </si>
  <si>
    <t>Barbering - VLD</t>
  </si>
  <si>
    <t>CC0011772</t>
  </si>
  <si>
    <t>COSMETOLOGY- VLD LIVE WORK</t>
  </si>
  <si>
    <t>CC0011773</t>
  </si>
  <si>
    <t>ESTHETICS- LIVE WORK</t>
  </si>
  <si>
    <t>CC0011774</t>
  </si>
  <si>
    <t>BARBERING - VLD LIVE WORK</t>
  </si>
  <si>
    <t>CC0011775</t>
  </si>
  <si>
    <t>COSMETOLOGY - COOK</t>
  </si>
  <si>
    <t>CC0011776</t>
  </si>
  <si>
    <t>COSMETOLOGY - COOK LIVE WORK</t>
  </si>
  <si>
    <t>CC0011777</t>
  </si>
  <si>
    <t>COSMETOLOGY - BHI</t>
  </si>
  <si>
    <t>CC0011778</t>
  </si>
  <si>
    <t>COSMETOLOGY- BHI LIVE WORK</t>
  </si>
  <si>
    <t>CC0011779</t>
  </si>
  <si>
    <t>COSMETOLOGY - CFE</t>
  </si>
  <si>
    <t>CC0011780</t>
  </si>
  <si>
    <t>COSMETOLOGY - CFE LIVE WORK</t>
  </si>
  <si>
    <t>CC0011781</t>
  </si>
  <si>
    <t>Cosmetology - Valdosta HS</t>
  </si>
  <si>
    <t>CC0011782</t>
  </si>
  <si>
    <t>Barbering - Valdosta HS</t>
  </si>
  <si>
    <t>CC0011783</t>
  </si>
  <si>
    <t>Cosmetology - ATKINSON HS</t>
  </si>
  <si>
    <t>CC0011784</t>
  </si>
  <si>
    <t>CC0011785</t>
  </si>
  <si>
    <t>Aviation - CFE</t>
  </si>
  <si>
    <t>CC0011786</t>
  </si>
  <si>
    <t>VP OF OPERATIONS</t>
  </si>
  <si>
    <t>CC0011787</t>
  </si>
  <si>
    <t>Maint &amp; Facilities- Northern</t>
  </si>
  <si>
    <t>CC0011788</t>
  </si>
  <si>
    <t>Maint &amp; Facilities - Southern</t>
  </si>
  <si>
    <t>CC0011789</t>
  </si>
  <si>
    <t>Ben Hill Campus Administration</t>
  </si>
  <si>
    <t>CC0011790</t>
  </si>
  <si>
    <t>Coffee Campus Administration</t>
  </si>
  <si>
    <t>CC0011791</t>
  </si>
  <si>
    <t>Wilcox Campus Admin</t>
  </si>
  <si>
    <t>CC0011792</t>
  </si>
  <si>
    <t>Institutional Advancemnt North</t>
  </si>
  <si>
    <t>CC0011793</t>
  </si>
  <si>
    <t>Institutional Advancemnt South</t>
  </si>
  <si>
    <t>CC0011794</t>
  </si>
  <si>
    <t>MAINTENANCE SOUTH-COOK</t>
  </si>
  <si>
    <t>CC0011795</t>
  </si>
  <si>
    <t>MAINTENANCE NORTH-CFE</t>
  </si>
  <si>
    <t>CC0011796</t>
  </si>
  <si>
    <t>VP OF ENROLLMENT MGT</t>
  </si>
  <si>
    <t>CC0011797</t>
  </si>
  <si>
    <t>CC0011798</t>
  </si>
  <si>
    <t>PUBLIC RELATIONS</t>
  </si>
  <si>
    <t>CC0011799</t>
  </si>
  <si>
    <t>CC0011800</t>
  </si>
  <si>
    <t>CC0011801</t>
  </si>
  <si>
    <t>Graduation</t>
  </si>
  <si>
    <t>CC0011802</t>
  </si>
  <si>
    <t>RECORDS</t>
  </si>
  <si>
    <t>CC0011803</t>
  </si>
  <si>
    <t>CC0011804</t>
  </si>
  <si>
    <t>ASSESSMENT &amp; TESTING</t>
  </si>
  <si>
    <t>CC0011805</t>
  </si>
  <si>
    <t>High School Services</t>
  </si>
  <si>
    <t>CC0011806</t>
  </si>
  <si>
    <t>CC0011807</t>
  </si>
  <si>
    <t>One Stop - Student Affairs</t>
  </si>
  <si>
    <t>CC0011808</t>
  </si>
  <si>
    <t>ADULT LITERACY STATE</t>
  </si>
  <si>
    <t>CC0011809</t>
  </si>
  <si>
    <t>ADULT LITERACY FEDERAL</t>
  </si>
  <si>
    <t>CC0011810</t>
  </si>
  <si>
    <t>GED Remediation</t>
  </si>
  <si>
    <t>CC0011811</t>
  </si>
  <si>
    <t>AER Apprenticeship Grant</t>
  </si>
  <si>
    <t>CC0011812</t>
  </si>
  <si>
    <t>LIBRARY - VLD</t>
  </si>
  <si>
    <t>CC0011813</t>
  </si>
  <si>
    <t>Library - BHI</t>
  </si>
  <si>
    <t>CC0011814</t>
  </si>
  <si>
    <t>Library - CFE</t>
  </si>
  <si>
    <t>CC0011815</t>
  </si>
  <si>
    <t>Library - COOK</t>
  </si>
  <si>
    <t>CC0011816</t>
  </si>
  <si>
    <t>VP OF ADMIN SVCS</t>
  </si>
  <si>
    <t>CC0011817</t>
  </si>
  <si>
    <t>Auxilliary Services</t>
  </si>
  <si>
    <t>CC0011818</t>
  </si>
  <si>
    <t>CCA OF TENNESSEE</t>
  </si>
  <si>
    <t>CC0011819</t>
  </si>
  <si>
    <t>PERKINS- INSTRUCTION</t>
  </si>
  <si>
    <t>CC0011820</t>
  </si>
  <si>
    <t>PERKINS- LIBRARY</t>
  </si>
  <si>
    <t>CC0011821</t>
  </si>
  <si>
    <t>PERKINS- STUDENT AFFAIRS</t>
  </si>
  <si>
    <t>CC0011822</t>
  </si>
  <si>
    <t>BOND FUNDS- MRR</t>
  </si>
  <si>
    <t>CC0011823</t>
  </si>
  <si>
    <t>Equipment Refresh</t>
  </si>
  <si>
    <t>CC0011824</t>
  </si>
  <si>
    <t>TRUIST Grant</t>
  </si>
  <si>
    <t>CC0011825</t>
  </si>
  <si>
    <t>DOC-EHO WILCOX</t>
  </si>
  <si>
    <t>CC0011826</t>
  </si>
  <si>
    <t>DOC-BIS-OSHA</t>
  </si>
  <si>
    <t>CC0011827</t>
  </si>
  <si>
    <t>DOC-BIS-SERVSAFE</t>
  </si>
  <si>
    <t>CC0011828</t>
  </si>
  <si>
    <t>DOC- GROW</t>
  </si>
  <si>
    <t>CC0011829</t>
  </si>
  <si>
    <t>DOC-CREDIT PRGMS-VLD TRANSITIO</t>
  </si>
  <si>
    <t>CC0011830</t>
  </si>
  <si>
    <t>DOC-DIESEL-TELFAIR</t>
  </si>
  <si>
    <t>CC0011831</t>
  </si>
  <si>
    <t>DOC-ELECTRICIAN ASST</t>
  </si>
  <si>
    <t>CC0011832</t>
  </si>
  <si>
    <t>GaTAPP-Teachers assist/ApprPrg</t>
  </si>
  <si>
    <t>CC0011833</t>
  </si>
  <si>
    <t>GA DECAL - COMM TRANSFORM GRAN</t>
  </si>
  <si>
    <t>CC0011834</t>
  </si>
  <si>
    <t>Nurs Educ Prog Exp Grant</t>
  </si>
  <si>
    <t>CC0011835</t>
  </si>
  <si>
    <t>NSF - Mechatronics</t>
  </si>
  <si>
    <t>CC0011836</t>
  </si>
  <si>
    <t>GEAR UP FY23</t>
  </si>
  <si>
    <t>CC0011837</t>
  </si>
  <si>
    <t>VSU High Sch Equiv Program</t>
  </si>
  <si>
    <t>CC0011838</t>
  </si>
  <si>
    <t>Payroll-Instruction - Adult Education</t>
  </si>
  <si>
    <t>CC0011839</t>
  </si>
  <si>
    <t>Payroll-Instruction - Technical Education</t>
  </si>
  <si>
    <t>CC0011840</t>
  </si>
  <si>
    <t>Payroll-Instruction - Continuing Education</t>
  </si>
  <si>
    <t>CC0011841</t>
  </si>
  <si>
    <t>Payroll-Instruction - Business and Industry</t>
  </si>
  <si>
    <t>CC0011842</t>
  </si>
  <si>
    <t>PAYROLL - ACADEMIC SUPPORT - ADULT EDUCATION</t>
  </si>
  <si>
    <t>CC0011843</t>
  </si>
  <si>
    <t>PAYROLL - ACADEMIC SUPPORT - TECHNICAL EDUCATION</t>
  </si>
  <si>
    <t>CC0011844</t>
  </si>
  <si>
    <t>PAYROLL - ACADEMIC SUPPORT - CONTINUING EDUCATION</t>
  </si>
  <si>
    <t>CC0011845</t>
  </si>
  <si>
    <t>PAYROLL - ACADEMIC SUPPORT - BUSINESS AND INDUSTRY</t>
  </si>
  <si>
    <t>CC0011846</t>
  </si>
  <si>
    <t>PAYROLL - ACADEMIC SUPPORT - ECONOMIC DEVELOPMENT</t>
  </si>
  <si>
    <t>CC0011847</t>
  </si>
  <si>
    <t>PAYROLL - ACADEMIC SUPPORT - AGENCY FUNDS</t>
  </si>
  <si>
    <t>CC0011848</t>
  </si>
  <si>
    <t>PAYROLL - LIBRARY - TECHNICAL EDUCATION</t>
  </si>
  <si>
    <t>CC0011849</t>
  </si>
  <si>
    <t>PAYROLL - STUDENT SERVICES - TECHNICAL EDUCATION</t>
  </si>
  <si>
    <t>CC0011850</t>
  </si>
  <si>
    <t>PAYROLL - STUDENT SERVICES - AGENCY FUNDS</t>
  </si>
  <si>
    <t>CC0011851</t>
  </si>
  <si>
    <t xml:space="preserve">PAYROLL - GED Remediation </t>
  </si>
  <si>
    <t>CC0011852</t>
  </si>
  <si>
    <t>PAYROLL - INSTITUTIONAL - TECHNICAL EDUCATION</t>
  </si>
  <si>
    <t>CC0011853</t>
  </si>
  <si>
    <t>PAYROLL - INSTITUTIONAL - CONTINUING EDUCATION</t>
  </si>
  <si>
    <t>CC0011854</t>
  </si>
  <si>
    <t>PAYROLL - INSTITUTIONAL - AGENCY FUNDS</t>
  </si>
  <si>
    <t>CC0011855</t>
  </si>
  <si>
    <t>PAYROLL - OPERATION &amp; MAINT - TECHNICAL EDUCATION</t>
  </si>
  <si>
    <t>CC0011856</t>
  </si>
  <si>
    <t>PAYROLL - OPERATION &amp; MAINT - CONTINUING EDUCATION</t>
  </si>
  <si>
    <t>CC0011857</t>
  </si>
  <si>
    <t>PAYROLL - SCHOLARSHIPS</t>
  </si>
  <si>
    <t>CC0011858</t>
  </si>
  <si>
    <t>WIOA GRANT - ADULT</t>
  </si>
  <si>
    <t>CC0011859</t>
  </si>
  <si>
    <t>WIOA GRANT - DISLOCATED WORKER</t>
  </si>
  <si>
    <t>CC0011860</t>
  </si>
  <si>
    <t>WIOA GRANT - GED</t>
  </si>
  <si>
    <t>CC0011861</t>
  </si>
  <si>
    <t>WIOA GRANT - QUEST</t>
  </si>
  <si>
    <t>CC0011862</t>
  </si>
  <si>
    <t>WIOA GRANT - YOUTH</t>
  </si>
  <si>
    <t>CC0011863</t>
  </si>
  <si>
    <t>USDA RBSG - Telecom</t>
  </si>
  <si>
    <t>CC0011864</t>
  </si>
  <si>
    <t>GA Aim Grant</t>
  </si>
  <si>
    <t>CC0011865</t>
  </si>
  <si>
    <t>USDA RBDG - Allied Health CFE</t>
  </si>
  <si>
    <t>CC0011866</t>
  </si>
  <si>
    <t>USDA RBDG-BHI CDL Truck</t>
  </si>
  <si>
    <t>CC0011867</t>
  </si>
  <si>
    <t>USDA RBDG-CFE CDL Truck</t>
  </si>
  <si>
    <t>CC0011868</t>
  </si>
  <si>
    <t>USDA-CFE CDL Trailer</t>
  </si>
  <si>
    <t>CC0011869</t>
  </si>
  <si>
    <t>WGTC Institutional Resilience-</t>
  </si>
  <si>
    <t>CC0011870</t>
  </si>
  <si>
    <t>State Properties Commission</t>
  </si>
  <si>
    <t>CC0011875</t>
  </si>
  <si>
    <t>System Administration (ERS)</t>
  </si>
  <si>
    <t>CC0011924</t>
  </si>
  <si>
    <t>System Administration (TRS)</t>
  </si>
  <si>
    <t>CC0011927</t>
  </si>
  <si>
    <t>CC0011928</t>
  </si>
  <si>
    <t>Claims Processing Division</t>
  </si>
  <si>
    <t>CC0011929</t>
  </si>
  <si>
    <t>Legal Division - Atlanta</t>
  </si>
  <si>
    <t>CC0011930</t>
  </si>
  <si>
    <t>CC0011931</t>
  </si>
  <si>
    <t>CC0011932</t>
  </si>
  <si>
    <t>CTR WORKFORCE INNOVATION</t>
  </si>
  <si>
    <t>CC0011933</t>
  </si>
  <si>
    <t>PBI - RAPP GRANT</t>
  </si>
  <si>
    <t>CC0011934</t>
  </si>
  <si>
    <t>PBI - SOAR GRANT</t>
  </si>
  <si>
    <t>CC0011935</t>
  </si>
  <si>
    <t>LEARNING, DEVELOPMENT &amp; TRAINING</t>
  </si>
  <si>
    <t>CC0011936</t>
  </si>
  <si>
    <t>CC0011937</t>
  </si>
  <si>
    <t>CC0011938</t>
  </si>
  <si>
    <t>CC0011939</t>
  </si>
  <si>
    <t>AHA TRAINING CENTER</t>
  </si>
  <si>
    <t>CC0011940</t>
  </si>
  <si>
    <t>CC0011941</t>
  </si>
  <si>
    <t>PAC ASSESSMENT CENTER</t>
  </si>
  <si>
    <t>CC0011942</t>
  </si>
  <si>
    <t>CUSTOMIZED TRAINING</t>
  </si>
  <si>
    <t>CC0011943</t>
  </si>
  <si>
    <t>CC0011944</t>
  </si>
  <si>
    <t>SMALL BUSINESS DEV CNTR</t>
  </si>
  <si>
    <t>CC0011945</t>
  </si>
  <si>
    <t>APPRENTICESHIP FOR ECONOMIC RECOVERY</t>
  </si>
  <si>
    <t>CC0011946</t>
  </si>
  <si>
    <t>CC0011947</t>
  </si>
  <si>
    <t>CC0011948</t>
  </si>
  <si>
    <t>CC0011949</t>
  </si>
  <si>
    <t>CC0011950</t>
  </si>
  <si>
    <t>COMMUNITY HEALTH SOLUTIONS GRANT</t>
  </si>
  <si>
    <t>CC0011951</t>
  </si>
  <si>
    <t>DFCS TRAINING GRANT</t>
  </si>
  <si>
    <t>CC0011952</t>
  </si>
  <si>
    <t>SOAR (SIMBA) GRANT</t>
  </si>
  <si>
    <t>CC0011953</t>
  </si>
  <si>
    <t>BJA-IRES GRANT</t>
  </si>
  <si>
    <t>CC0011954</t>
  </si>
  <si>
    <t>HEALTH &amp; PUBLIC SAFETY TECHNOLOGY</t>
  </si>
  <si>
    <t>CC0011955</t>
  </si>
  <si>
    <t>CC0011956</t>
  </si>
  <si>
    <t>CC0011957</t>
  </si>
  <si>
    <t>EMT/PARAMEDIC</t>
  </si>
  <si>
    <t>CC0011958</t>
  </si>
  <si>
    <t>CNA, PCT, &amp; GERIATRIC CARE</t>
  </si>
  <si>
    <t>CC0011959</t>
  </si>
  <si>
    <t>CC0011960</t>
  </si>
  <si>
    <t>CC0011961</t>
  </si>
  <si>
    <t>CC0011962</t>
  </si>
  <si>
    <t>CC0011963</t>
  </si>
  <si>
    <t>CC0011964</t>
  </si>
  <si>
    <t>CC0011965</t>
  </si>
  <si>
    <t>CC0011966</t>
  </si>
  <si>
    <t>CC0011967</t>
  </si>
  <si>
    <t>NATIONAL SCIENCE FOUNDATION GRANT</t>
  </si>
  <si>
    <t>CC0011968</t>
  </si>
  <si>
    <t>BIOSCIENCE TECHNOLOGIES</t>
  </si>
  <si>
    <t>CC0011969</t>
  </si>
  <si>
    <t>CC0011970</t>
  </si>
  <si>
    <t>CC0011971</t>
  </si>
  <si>
    <t>EARLY CHILDCARE EDUCATION</t>
  </si>
  <si>
    <t>CC0011972</t>
  </si>
  <si>
    <t>CC0011973</t>
  </si>
  <si>
    <t>CC0011974</t>
  </si>
  <si>
    <t>HOTEL RESTAURANT MANAGEMENT</t>
  </si>
  <si>
    <t>CC0011975</t>
  </si>
  <si>
    <t>CC0011976</t>
  </si>
  <si>
    <t>ESTHETICIAN</t>
  </si>
  <si>
    <t>CC0011977</t>
  </si>
  <si>
    <t>INDUSTRIAL &amp; TRANSPORTATION TECHNOLOGY</t>
  </si>
  <si>
    <t>CC0011978</t>
  </si>
  <si>
    <t>CC0011979</t>
  </si>
  <si>
    <t>INDUSTRIAL ENGINEERING</t>
  </si>
  <si>
    <t>CC0011980</t>
  </si>
  <si>
    <t>CC0011981</t>
  </si>
  <si>
    <t>SUPPLY CHAIN MANAGEMENT</t>
  </si>
  <si>
    <t>CC0011982</t>
  </si>
  <si>
    <t>CC0011983</t>
  </si>
  <si>
    <t>CC0011984</t>
  </si>
  <si>
    <t>CC0011985</t>
  </si>
  <si>
    <t>AVIATION MAINTENANCE TECH</t>
  </si>
  <si>
    <t>CC0011986</t>
  </si>
  <si>
    <t>AVIONICS MAINTENANCE TECH</t>
  </si>
  <si>
    <t>CC0011987</t>
  </si>
  <si>
    <t>CC0011988</t>
  </si>
  <si>
    <t>DIESEL EQUIP TECHNOLOGY</t>
  </si>
  <si>
    <t>CC0011989</t>
  </si>
  <si>
    <t>CC0011990</t>
  </si>
  <si>
    <t>ELECTRICAL CONSTRUCTION MAINT.</t>
  </si>
  <si>
    <t>CC0011991</t>
  </si>
  <si>
    <t>CC0011992</t>
  </si>
  <si>
    <t>CLEAN ENERGY GRANT</t>
  </si>
  <si>
    <t>CC0011993</t>
  </si>
  <si>
    <t>PLUMBING</t>
  </si>
  <si>
    <t>CC0011994</t>
  </si>
  <si>
    <t>CC0011995</t>
  </si>
  <si>
    <t>CC0011996</t>
  </si>
  <si>
    <t>CC0011997</t>
  </si>
  <si>
    <t>BUSINESS &amp; PUBLIC SERVICES</t>
  </si>
  <si>
    <t>CC0011998</t>
  </si>
  <si>
    <t>CC0011999</t>
  </si>
  <si>
    <t>CC0012000</t>
  </si>
  <si>
    <t>DESIGN &amp; MEDIA</t>
  </si>
  <si>
    <t>CC0012001</t>
  </si>
  <si>
    <t>BUSINESS OFFICE TECHNOLOGY</t>
  </si>
  <si>
    <t>CC0012002</t>
  </si>
  <si>
    <t>CC0012003</t>
  </si>
  <si>
    <t>CC0012004</t>
  </si>
  <si>
    <t>CC0012005</t>
  </si>
  <si>
    <t>CC0012006</t>
  </si>
  <si>
    <t>CC0012007</t>
  </si>
  <si>
    <t>ARTS &amp; SCIENCE</t>
  </si>
  <si>
    <t>CC0012008</t>
  </si>
  <si>
    <t>CC0012009</t>
  </si>
  <si>
    <t>LEARNING SUPPORT CENTER</t>
  </si>
  <si>
    <t>CC0012010</t>
  </si>
  <si>
    <t>LIVE WORK COSMOTOLOGY</t>
  </si>
  <si>
    <t>CC0012011</t>
  </si>
  <si>
    <t>LIVE WORK CHILDCARE</t>
  </si>
  <si>
    <t>CC0012012</t>
  </si>
  <si>
    <t>LIVE WORK CULINARY ARTS</t>
  </si>
  <si>
    <t>CC0012013</t>
  </si>
  <si>
    <t>DOE FOOD PROGRAM</t>
  </si>
  <si>
    <t>CC0012014</t>
  </si>
  <si>
    <t>LIVE WORK - AUTOMOTIVE</t>
  </si>
  <si>
    <t>CC0012015</t>
  </si>
  <si>
    <t>CC0012016</t>
  </si>
  <si>
    <t>PRE-K PROGRAM GRANT</t>
  </si>
  <si>
    <t>CC0012017</t>
  </si>
  <si>
    <t>ATC ACTIVITY FUND</t>
  </si>
  <si>
    <t>CC0012018</t>
  </si>
  <si>
    <t>SUMMER TRANSITION PROGRAM GRANT</t>
  </si>
  <si>
    <t>CC0012019</t>
  </si>
  <si>
    <t>DENTAL HYGIENE ACTIVITY FUND</t>
  </si>
  <si>
    <t>CC0012020</t>
  </si>
  <si>
    <t>CC0012021</t>
  </si>
  <si>
    <t>CC0012022</t>
  </si>
  <si>
    <t>CC0012023</t>
  </si>
  <si>
    <t>STRENGTHENING COMMUNITY COLLEGE GRANT</t>
  </si>
  <si>
    <t>CC0012024</t>
  </si>
  <si>
    <t>DEAN OF ENROLLMENT SERVICES</t>
  </si>
  <si>
    <t>CC0012025</t>
  </si>
  <si>
    <t>CC0012026</t>
  </si>
  <si>
    <t>HIGH SCHOOL OPERATIONS</t>
  </si>
  <si>
    <t>CC0012027</t>
  </si>
  <si>
    <t>CAREER RISE GRANT</t>
  </si>
  <si>
    <t>CC0012028</t>
  </si>
  <si>
    <t>CC0012029</t>
  </si>
  <si>
    <t>CC0012030</t>
  </si>
  <si>
    <t>INTERNATIONAL STUDENT SERVICES</t>
  </si>
  <si>
    <t>CC0012031</t>
  </si>
  <si>
    <t>LIBRARY &amp; MEDIA SERVICES</t>
  </si>
  <si>
    <t>CC0012032</t>
  </si>
  <si>
    <t>CC0012033</t>
  </si>
  <si>
    <t>CC0012034</t>
  </si>
  <si>
    <t>VETERANS</t>
  </si>
  <si>
    <t>CC0012035</t>
  </si>
  <si>
    <t>OPERATIONS &amp; TECHNOLOGY</t>
  </si>
  <si>
    <t>CC0012036</t>
  </si>
  <si>
    <t>CC0012037</t>
  </si>
  <si>
    <t>CONNECTING MINORITY COMMUNICATION GRANT</t>
  </si>
  <si>
    <t>CC0012038</t>
  </si>
  <si>
    <t>CC0012039</t>
  </si>
  <si>
    <t>CC0012040</t>
  </si>
  <si>
    <t>CC0012041</t>
  </si>
  <si>
    <t>TUITION EXEMPTIONS</t>
  </si>
  <si>
    <t>CC0012042</t>
  </si>
  <si>
    <t>CC0012043</t>
  </si>
  <si>
    <t>CC0012044</t>
  </si>
  <si>
    <t>WORKSTUDY</t>
  </si>
  <si>
    <t>CC0012045</t>
  </si>
  <si>
    <t>VEPS SERVICES PROGRAM GRANT</t>
  </si>
  <si>
    <t>CC0012046</t>
  </si>
  <si>
    <t>CC0012047</t>
  </si>
  <si>
    <t>STUDENT ACCOUNTS</t>
  </si>
  <si>
    <t>CC0012048</t>
  </si>
  <si>
    <t>ALL STAR CAFE</t>
  </si>
  <si>
    <t>CC0012049</t>
  </si>
  <si>
    <t>PUBLIC SAFETY SERVICES</t>
  </si>
  <si>
    <t>CC0012050</t>
  </si>
  <si>
    <t>CC0012051</t>
  </si>
  <si>
    <t>COMMUNICATIONS,MARKETING &amp; PR</t>
  </si>
  <si>
    <t>CC0012052</t>
  </si>
  <si>
    <t>PAYROLL - PRESIDENT'S OFFICE</t>
  </si>
  <si>
    <t>CC0012053</t>
  </si>
  <si>
    <t>PAYROLL - LEARNING, DEVELOPMENT &amp; TRAINING</t>
  </si>
  <si>
    <t>CC0012054</t>
  </si>
  <si>
    <t>PAYROLL - HUMAN RESOURCES</t>
  </si>
  <si>
    <t>CC0012055</t>
  </si>
  <si>
    <t>CC0012056</t>
  </si>
  <si>
    <t>PAYROLL - ACADEMIC AFFAIRS ADMIN</t>
  </si>
  <si>
    <t>CC0012057</t>
  </si>
  <si>
    <t>PAYROLL - INSTITUTIONAL EFFECTIVENESS</t>
  </si>
  <si>
    <t>CC0012058</t>
  </si>
  <si>
    <t>PAYROLL - FINANCIAL AID</t>
  </si>
  <si>
    <t>CC0012059</t>
  </si>
  <si>
    <t>PAYROLL - HEALTH &amp; PUBLIC SAFETY TECHNOLOGY</t>
  </si>
  <si>
    <t>CC0012060</t>
  </si>
  <si>
    <t>PAYROLL - MEDICAL ASSISTING</t>
  </si>
  <si>
    <t>CC0012061</t>
  </si>
  <si>
    <t>PAYROLL - DENTAL ASSISTING</t>
  </si>
  <si>
    <t>CC0012062</t>
  </si>
  <si>
    <t>PAYROLL - EMT/PARAMEDIC</t>
  </si>
  <si>
    <t>CC0012063</t>
  </si>
  <si>
    <t>PAYROLL - CNA, PCT, &amp; GERIATRIC CARE</t>
  </si>
  <si>
    <t>CC0012064</t>
  </si>
  <si>
    <t>PAYROLL - HORTICULTURE</t>
  </si>
  <si>
    <t>CC0012065</t>
  </si>
  <si>
    <t>PAYROLL - PHARMACY</t>
  </si>
  <si>
    <t>CC0012066</t>
  </si>
  <si>
    <t>PAYROLL - HEALTH INFORMATION TECHNOLOGY</t>
  </si>
  <si>
    <t>CC0012067</t>
  </si>
  <si>
    <t>PAYROLL - DENTAL HYGIENE</t>
  </si>
  <si>
    <t>CC0012068</t>
  </si>
  <si>
    <t>PAYROLL - RADIOLOGY TECHNOLOGY</t>
  </si>
  <si>
    <t>CC0012069</t>
  </si>
  <si>
    <t>PAYROLL - ASSOC DEGREE NURSING</t>
  </si>
  <si>
    <t>CC0012070</t>
  </si>
  <si>
    <t>PAYROLL - FIRE SCIENCE</t>
  </si>
  <si>
    <t>CC0012071</t>
  </si>
  <si>
    <t>PAYROLL - PHYSICAL THERAPY</t>
  </si>
  <si>
    <t>CC0012072</t>
  </si>
  <si>
    <t>PAYROLL - BIOSCIENCE TECHNOLOGIES</t>
  </si>
  <si>
    <t>CC0012073</t>
  </si>
  <si>
    <t>PAYROLL - ALLIED HEALTH</t>
  </si>
  <si>
    <t>CC0012074</t>
  </si>
  <si>
    <t>PAYROLL - PHLEBOTOMY</t>
  </si>
  <si>
    <t>CC0012075</t>
  </si>
  <si>
    <t>PAYROLL - EARLY CHILDCARE EDUCATION</t>
  </si>
  <si>
    <t>CC0012076</t>
  </si>
  <si>
    <t>PAYROLL - COSMETOLOGY</t>
  </si>
  <si>
    <t>CC0012077</t>
  </si>
  <si>
    <t>PAYROLL - CULINARY ARTS</t>
  </si>
  <si>
    <t>CC0012078</t>
  </si>
  <si>
    <t>PAYROLL - BARBERING</t>
  </si>
  <si>
    <t>CC0012079</t>
  </si>
  <si>
    <t>PAYROLL - ESTHETICIAN</t>
  </si>
  <si>
    <t>CC0012080</t>
  </si>
  <si>
    <t>PAYROLL - INDUSTRIAL &amp; TRANSPORTATION TECHNOLOGY</t>
  </si>
  <si>
    <t>CC0012081</t>
  </si>
  <si>
    <t>PAYROLL - TRANSPORTATION</t>
  </si>
  <si>
    <t>CC0012082</t>
  </si>
  <si>
    <t>PAYROLL - INDUSTRIAL ENGINEERING</t>
  </si>
  <si>
    <t>CC0012083</t>
  </si>
  <si>
    <t>PAYROLL - COMMERCIAL TRUCK DRIVING</t>
  </si>
  <si>
    <t>CC0012084</t>
  </si>
  <si>
    <t>PAYROLL - SUPPLY CHAIN MANAGEMENT</t>
  </si>
  <si>
    <t>CC0012085</t>
  </si>
  <si>
    <t>PAYROLL - AIR CONDITIONING TECHNOLOGY</t>
  </si>
  <si>
    <t>CC0012086</t>
  </si>
  <si>
    <t>PAYROLL - AUTO COLLISION REPAIR</t>
  </si>
  <si>
    <t>CC0012087</t>
  </si>
  <si>
    <t>PAYROLL - AUTOMOTIVE TECHNOLOGY</t>
  </si>
  <si>
    <t>CC0012088</t>
  </si>
  <si>
    <t>PAYROLL - AVIATION MAINTENANCE TECH</t>
  </si>
  <si>
    <t>CC0012089</t>
  </si>
  <si>
    <t>PAYROLL - AVIONICS MAINTENANCE TECH</t>
  </si>
  <si>
    <t>CC0012090</t>
  </si>
  <si>
    <t>PAYROLL - CARPENTRY</t>
  </si>
  <si>
    <t>CC0012091</t>
  </si>
  <si>
    <t>PAYROLL - DIESEL EQUIP TECH</t>
  </si>
  <si>
    <t>CC0012092</t>
  </si>
  <si>
    <t>PAYROLL - DRAFTING</t>
  </si>
  <si>
    <t>CC0012093</t>
  </si>
  <si>
    <t>PAYROLL - ELECTRICAL CONSTRUCTION MAINT</t>
  </si>
  <si>
    <t>CC0012094</t>
  </si>
  <si>
    <t>PAYROLL - ELECTRONICS TECHNOLOGY</t>
  </si>
  <si>
    <t>CC0012095</t>
  </si>
  <si>
    <t>PAYROLL - PLUMBING</t>
  </si>
  <si>
    <t>CC0012096</t>
  </si>
  <si>
    <t>PAYROLL - WELDING &amp; JOINING TECH</t>
  </si>
  <si>
    <t>CC0012097</t>
  </si>
  <si>
    <t>PAYROLL - CIVIL ENGINEERING</t>
  </si>
  <si>
    <t>CC0012098</t>
  </si>
  <si>
    <t>PAYROLL - CONSTRUCTION MANAGEMENT</t>
  </si>
  <si>
    <t>CC0012099</t>
  </si>
  <si>
    <t>PAYROLL - BUSINESS &amp; PUBLIC SERVICES</t>
  </si>
  <si>
    <t>CC0012100</t>
  </si>
  <si>
    <t>PAYROLL - PHOTOGRAPHY</t>
  </si>
  <si>
    <t>CC0012101</t>
  </si>
  <si>
    <t>PAYROLL - BUSINESS MANAGEMENT</t>
  </si>
  <si>
    <t>CC0012102</t>
  </si>
  <si>
    <t>PAYROLL - DESIGN &amp; MEDIA</t>
  </si>
  <si>
    <t>CC0012103</t>
  </si>
  <si>
    <t>PAYROLL - BUSINESS OFFICE TECHNOLOGY</t>
  </si>
  <si>
    <t>CC0012104</t>
  </si>
  <si>
    <t>PAYROLL - PARALEGAL STUDIES</t>
  </si>
  <si>
    <t>CC0012105</t>
  </si>
  <si>
    <t>PAYROLL - COMPUTER INFORMATION SYSTEMS</t>
  </si>
  <si>
    <t>CC0012106</t>
  </si>
  <si>
    <t>PAYROLL - ACCOUNTING</t>
  </si>
  <si>
    <t>CC0012107</t>
  </si>
  <si>
    <t>PAYROLL - MARKETING</t>
  </si>
  <si>
    <t>CC0012108</t>
  </si>
  <si>
    <t>PAYROLL - CRIMINAL JUSTICE</t>
  </si>
  <si>
    <t>CC0012109</t>
  </si>
  <si>
    <t>PAYROLL - ARTS &amp; SCIENCES</t>
  </si>
  <si>
    <t>CC0012110</t>
  </si>
  <si>
    <t>PAYROLL - GENERAL EDUCATION</t>
  </si>
  <si>
    <t>CC0012111</t>
  </si>
  <si>
    <t>PAYROLL - LEARNING SUPPORT CENTER</t>
  </si>
  <si>
    <t>CC0012112</t>
  </si>
  <si>
    <t>PAYROLL - ADULT EDUCATION</t>
  </si>
  <si>
    <t>CC0012113</t>
  </si>
  <si>
    <t>PAYROLL - INSTITUTIONAL ADVANC</t>
  </si>
  <si>
    <t>CC0012114</t>
  </si>
  <si>
    <t>PAYROLL - STUDENT ENGAGEMENT</t>
  </si>
  <si>
    <t>CC0012115</t>
  </si>
  <si>
    <t>PAYROLL - DEAN OF ENROLLMENT SERVICES</t>
  </si>
  <si>
    <t>CC0012116</t>
  </si>
  <si>
    <t>PAYROLL - ENROLLMENT SERVICES</t>
  </si>
  <si>
    <t>CC0012117</t>
  </si>
  <si>
    <t>PAYROLL - DEAN OF STUDENTS</t>
  </si>
  <si>
    <t>CC0012118</t>
  </si>
  <si>
    <t>PAYROLL - STUDENT SUCCESS CENTER</t>
  </si>
  <si>
    <t>CC0012119</t>
  </si>
  <si>
    <t>PAYROLL - INTERNATIONAL STUDENT SERVICES</t>
  </si>
  <si>
    <t>CC0012120</t>
  </si>
  <si>
    <t>PAYROLL - LIBRARY &amp; MEDIA SERV</t>
  </si>
  <si>
    <t>CC0012121</t>
  </si>
  <si>
    <t>PAYROLL - STUDENT SUPPORT SERVICES</t>
  </si>
  <si>
    <t>CC0012122</t>
  </si>
  <si>
    <t>PAYROLL - STUDENT ACTIVITIES</t>
  </si>
  <si>
    <t>CC0012123</t>
  </si>
  <si>
    <t>PAYROLL - OPERATIONS &amp; TECHNOLOGY</t>
  </si>
  <si>
    <t>CC0012124</t>
  </si>
  <si>
    <t>PAYROLL - INFORMATION TECHNOLOGY</t>
  </si>
  <si>
    <t>CC0012125</t>
  </si>
  <si>
    <t>PAYROLL - FACILITIES</t>
  </si>
  <si>
    <t>CC0012126</t>
  </si>
  <si>
    <t>PAYROLL - ADMINISTRATIVE SERVICES</t>
  </si>
  <si>
    <t>CC0012127</t>
  </si>
  <si>
    <t>PAYROLL - BUSINESS OFFICE</t>
  </si>
  <si>
    <t>CC0012128</t>
  </si>
  <si>
    <t>PAYROLL - PURCHASING</t>
  </si>
  <si>
    <t>CC0012129</t>
  </si>
  <si>
    <t>PAYROLL - STUDENT ACCOUNTS</t>
  </si>
  <si>
    <t>CC0012130</t>
  </si>
  <si>
    <t>PAYROLL - ALL STAR CAFÉ</t>
  </si>
  <si>
    <t>CC0012131</t>
  </si>
  <si>
    <t>PAYROLL - PUBLIC SAFETY SERVICES</t>
  </si>
  <si>
    <t>CC0012132</t>
  </si>
  <si>
    <t>PAYROLL - POLICE DEPARTMENT</t>
  </si>
  <si>
    <t>CC0012133</t>
  </si>
  <si>
    <t>PAYROLL - COMMUNICATIONS, MARKETING &amp; PR</t>
  </si>
  <si>
    <t>CC0012134</t>
  </si>
  <si>
    <t>ADULT ED - STATE ADMIN</t>
  </si>
  <si>
    <t>CC0012135</t>
  </si>
  <si>
    <t>ADULT ED - FEDERAL ADMIN</t>
  </si>
  <si>
    <t>CC0012136</t>
  </si>
  <si>
    <t>ADULT ED - FEDERAL</t>
  </si>
  <si>
    <t>CC0012137</t>
  </si>
  <si>
    <t>ADULT ED - FEDERAL INSTIT</t>
  </si>
  <si>
    <t>CC0012138</t>
  </si>
  <si>
    <t>ADULT ED - STATE</t>
  </si>
  <si>
    <t>CC0012139</t>
  </si>
  <si>
    <t>CP - ACADEMIC AFFAIRS ADMIN</t>
  </si>
  <si>
    <t>CC0012140</t>
  </si>
  <si>
    <t>CP - INSTITUTIONAL EFFECTIVENESS</t>
  </si>
  <si>
    <t>CC0012141</t>
  </si>
  <si>
    <t>CC0012142</t>
  </si>
  <si>
    <t>CP - HORTICULTURE</t>
  </si>
  <si>
    <t>CC0012143</t>
  </si>
  <si>
    <t>CP - DENTAL HYGIENE</t>
  </si>
  <si>
    <t>CC0012144</t>
  </si>
  <si>
    <t>CP - RADIOLOGY TECHNOLOGY</t>
  </si>
  <si>
    <t>CC0012145</t>
  </si>
  <si>
    <t>CP - ASSOC DEGREE NURSING</t>
  </si>
  <si>
    <t>CC0012146</t>
  </si>
  <si>
    <t>CP - ALLIED HEALTH</t>
  </si>
  <si>
    <t>CC0012147</t>
  </si>
  <si>
    <t>CP - CULINARY ARTS</t>
  </si>
  <si>
    <t>CC0012148</t>
  </si>
  <si>
    <t>CP - AVIATION MAINTENANCE TECH</t>
  </si>
  <si>
    <t>CC0012149</t>
  </si>
  <si>
    <t>CP - ELECTRICAL CONSTRUCTION MAINT.</t>
  </si>
  <si>
    <t>CC0012150</t>
  </si>
  <si>
    <t>CP - ELECTONICS TECHNOLOGY</t>
  </si>
  <si>
    <t>CC0012151</t>
  </si>
  <si>
    <t>CP - WELDING &amp; JOINING TECH</t>
  </si>
  <si>
    <t>CC0012152</t>
  </si>
  <si>
    <t>GRADUATION ACTIVITY FUND</t>
  </si>
  <si>
    <t>CC0012153</t>
  </si>
  <si>
    <t>NATIONAL HONOR SOCIETY ACTIVITY FUND</t>
  </si>
  <si>
    <t>CC0012154</t>
  </si>
  <si>
    <t>CP - DESIGN &amp; MEDIA</t>
  </si>
  <si>
    <t>CC0012155</t>
  </si>
  <si>
    <t>CP - PARALEGAL STUDIES</t>
  </si>
  <si>
    <t>CC0012156</t>
  </si>
  <si>
    <t>CP - HIGH SCHOOL OPERATIONS</t>
  </si>
  <si>
    <t>CC0012157</t>
  </si>
  <si>
    <t>ACCIDENT INSURANCE FUND</t>
  </si>
  <si>
    <t>CC0012158</t>
  </si>
  <si>
    <t>CP - STUDENT SUCCESS CENTER</t>
  </si>
  <si>
    <t>CC0012159</t>
  </si>
  <si>
    <t>MALPRACTICE INSURANCE FUND</t>
  </si>
  <si>
    <t>CC0012160</t>
  </si>
  <si>
    <t>CC0012161</t>
  </si>
  <si>
    <t>VICA</t>
  </si>
  <si>
    <t>CC0012162</t>
  </si>
  <si>
    <t>CC0012163</t>
  </si>
  <si>
    <t>CC0012164</t>
  </si>
  <si>
    <t>CC0012165</t>
  </si>
  <si>
    <t>CC0012166</t>
  </si>
  <si>
    <t>VA</t>
  </si>
  <si>
    <t>CC0012167</t>
  </si>
  <si>
    <t>FACILITIES &amp; OPERATIONS</t>
  </si>
  <si>
    <t>CC0012168</t>
  </si>
  <si>
    <t>MAINTENANCE &amp; CUSTODIAL</t>
  </si>
  <si>
    <t>CC0012169</t>
  </si>
  <si>
    <t>CC0012170</t>
  </si>
  <si>
    <t>CONTINGENCY</t>
  </si>
  <si>
    <t>CC0012171</t>
  </si>
  <si>
    <t>CC0012172</t>
  </si>
  <si>
    <t>CC0012173</t>
  </si>
  <si>
    <t>INFO. TECHNOLOGY SUPPORT</t>
  </si>
  <si>
    <t>CC0012174</t>
  </si>
  <si>
    <t>LOCAL BOARD</t>
  </si>
  <si>
    <t>CC0012175</t>
  </si>
  <si>
    <t>Institutional Overhead GR</t>
  </si>
  <si>
    <t>CC0012176</t>
  </si>
  <si>
    <t>I.E. PLANNING</t>
  </si>
  <si>
    <t>CC0012177</t>
  </si>
  <si>
    <t>Assoc VP Facilities &amp; Oper</t>
  </si>
  <si>
    <t>CC0012178</t>
  </si>
  <si>
    <t>VP of Admin Services</t>
  </si>
  <si>
    <t>CC0012179</t>
  </si>
  <si>
    <t>CC0012180</t>
  </si>
  <si>
    <t>MARKETING/PUBLIC RELATIONS</t>
  </si>
  <si>
    <t>CC0012181</t>
  </si>
  <si>
    <t>CC0012182</t>
  </si>
  <si>
    <t>INSTIT ADVANCEMENT</t>
  </si>
  <si>
    <t>CC0012183</t>
  </si>
  <si>
    <t>CC0012184</t>
  </si>
  <si>
    <t>Student Accounts, Directo</t>
  </si>
  <si>
    <t>CC0012185</t>
  </si>
  <si>
    <t>Economic Development Services - Credit Technical Instruction</t>
  </si>
  <si>
    <t>CC0012186</t>
  </si>
  <si>
    <t>Economic Development Services - Customized Business &amp; Industry Services</t>
  </si>
  <si>
    <t>CC0012187</t>
  </si>
  <si>
    <t>Economic Development Services - Economic Development</t>
  </si>
  <si>
    <t>CC0012188</t>
  </si>
  <si>
    <t>CONT ED - GENERAL</t>
  </si>
  <si>
    <t>CC0012189</t>
  </si>
  <si>
    <t>Instructional Contingency</t>
  </si>
  <si>
    <t>CC0012190</t>
  </si>
  <si>
    <t>Arts &amp; Science GR</t>
  </si>
  <si>
    <t>CC0012191</t>
  </si>
  <si>
    <t>E-CAMPUS</t>
  </si>
  <si>
    <t>CC0012192</t>
  </si>
  <si>
    <t>Horticulture GR</t>
  </si>
  <si>
    <t>CC0012193</t>
  </si>
  <si>
    <t>Practical Nursing GR</t>
  </si>
  <si>
    <t>CC0012194</t>
  </si>
  <si>
    <t>Early Childhood Care &amp; Ed GR</t>
  </si>
  <si>
    <t>CC0012195</t>
  </si>
  <si>
    <t>Business Admin Tech GR</t>
  </si>
  <si>
    <t>CC0012196</t>
  </si>
  <si>
    <t>CC0012197</t>
  </si>
  <si>
    <t>Business Management GR</t>
  </si>
  <si>
    <t>CC0012198</t>
  </si>
  <si>
    <t>Accounting GR</t>
  </si>
  <si>
    <t>CC0012199</t>
  </si>
  <si>
    <t>Orthopaedic Technology</t>
  </si>
  <si>
    <t>CC0012200</t>
  </si>
  <si>
    <t>Network Specialist</t>
  </si>
  <si>
    <t>CC0012201</t>
  </si>
  <si>
    <t>Automotive Technology GR</t>
  </si>
  <si>
    <t>CC0012202</t>
  </si>
  <si>
    <t>Welding &amp; Joining Tech GR</t>
  </si>
  <si>
    <t>CC0012203</t>
  </si>
  <si>
    <t>CC0012204</t>
  </si>
  <si>
    <t>Auto Collision</t>
  </si>
  <si>
    <t>CC0012205</t>
  </si>
  <si>
    <t>LOGISTICS &amp; SUPPLY CHAIN</t>
  </si>
  <si>
    <t>CC0012206</t>
  </si>
  <si>
    <t>CC0012207</t>
  </si>
  <si>
    <t>Internet Specialist</t>
  </si>
  <si>
    <t>CC0012208</t>
  </si>
  <si>
    <t>CC0012209</t>
  </si>
  <si>
    <t>Air Conditioning Technology GR</t>
  </si>
  <si>
    <t>CC0012210</t>
  </si>
  <si>
    <t>Database Specialist</t>
  </si>
  <si>
    <t>CC0012211</t>
  </si>
  <si>
    <t>CC0012212</t>
  </si>
  <si>
    <t>CC0012213</t>
  </si>
  <si>
    <t>Criminal Justice GR</t>
  </si>
  <si>
    <t>CC0012214</t>
  </si>
  <si>
    <t>CC0012215</t>
  </si>
  <si>
    <t>Civil Engineering Technology</t>
  </si>
  <si>
    <t>CC0012216</t>
  </si>
  <si>
    <t>Phlebotomy GR</t>
  </si>
  <si>
    <t>CC0012217</t>
  </si>
  <si>
    <t>Medical Assisting GR</t>
  </si>
  <si>
    <t>CC0012218</t>
  </si>
  <si>
    <t>CC0012219</t>
  </si>
  <si>
    <t>Nurse Aide GR</t>
  </si>
  <si>
    <t>CC0012220</t>
  </si>
  <si>
    <t>RN-REGISTERED NURSE</t>
  </si>
  <si>
    <t>CC0012221</t>
  </si>
  <si>
    <t>Patient Care Assistant - GR</t>
  </si>
  <si>
    <t>CC0012222</t>
  </si>
  <si>
    <t>Vascular &amp; Cardio-Vascular Tec</t>
  </si>
  <si>
    <t>CC0012223</t>
  </si>
  <si>
    <t>CC0012224</t>
  </si>
  <si>
    <t>CC0012225</t>
  </si>
  <si>
    <t>Surgical Technology GR</t>
  </si>
  <si>
    <t>CC0012226</t>
  </si>
  <si>
    <t>Cosmetology GR</t>
  </si>
  <si>
    <t>CC0012227</t>
  </si>
  <si>
    <t>CC0012228</t>
  </si>
  <si>
    <t>Forensic Science Technology</t>
  </si>
  <si>
    <t>CC0012229</t>
  </si>
  <si>
    <t>Hemodialysis Patient Care Spec</t>
  </si>
  <si>
    <t>CC0012230</t>
  </si>
  <si>
    <t>CC0012231</t>
  </si>
  <si>
    <t>CC0012232</t>
  </si>
  <si>
    <t>CC0012233</t>
  </si>
  <si>
    <t>CC0012234</t>
  </si>
  <si>
    <t>Central Sterile Processing</t>
  </si>
  <si>
    <t>CC0012235</t>
  </si>
  <si>
    <t>Electocardiography Technology</t>
  </si>
  <si>
    <t>CC0012236</t>
  </si>
  <si>
    <t>SMALL UNMANNED AIRCRAFT SYSTEM</t>
  </si>
  <si>
    <t>CC0012237</t>
  </si>
  <si>
    <t>FILM TECHNOLOGY</t>
  </si>
  <si>
    <t>CC0012238</t>
  </si>
  <si>
    <t>CC0012239</t>
  </si>
  <si>
    <t>CC0012240</t>
  </si>
  <si>
    <t>VP of Student Affairs</t>
  </si>
  <si>
    <t>CC0012241</t>
  </si>
  <si>
    <t>SPECIAL POPS</t>
  </si>
  <si>
    <t>CC0012242</t>
  </si>
  <si>
    <t>CC0012243</t>
  </si>
  <si>
    <t>DHR TRAINING</t>
  </si>
  <si>
    <t>CC0012244</t>
  </si>
  <si>
    <t>Career Placement &amp; Acad Advise</t>
  </si>
  <si>
    <t>CC0012245</t>
  </si>
  <si>
    <t>CC0012246</t>
  </si>
  <si>
    <t>Student Support Services - Dir</t>
  </si>
  <si>
    <t>CC0012247</t>
  </si>
  <si>
    <t>CC0012248</t>
  </si>
  <si>
    <t>CC0012249</t>
  </si>
  <si>
    <t>Adult Education - GED</t>
  </si>
  <si>
    <t>CC0012250</t>
  </si>
  <si>
    <t>Adult Education - Local</t>
  </si>
  <si>
    <t>CC0012251</t>
  </si>
  <si>
    <t>Adult Education - Workplace Literacy</t>
  </si>
  <si>
    <t>CC0012252</t>
  </si>
  <si>
    <t>GA DEPT OF CORRECTIONS FY23</t>
  </si>
  <si>
    <t>CC0012253</t>
  </si>
  <si>
    <t>CC0012254</t>
  </si>
  <si>
    <t>SPECIAL NEEDS</t>
  </si>
  <si>
    <t>CC0012255</t>
  </si>
  <si>
    <t>CC0012256</t>
  </si>
  <si>
    <t>CC0012257</t>
  </si>
  <si>
    <t>Academic Affairs - Deans</t>
  </si>
  <si>
    <t>CC0012258</t>
  </si>
  <si>
    <t>Academic Affairs - SFRF Apprenticeship Grant</t>
  </si>
  <si>
    <t>CC0012259</t>
  </si>
  <si>
    <t>Media Center GR</t>
  </si>
  <si>
    <t>CC0012260</t>
  </si>
  <si>
    <t>Academic Affairs Operations GR</t>
  </si>
  <si>
    <t>CC0012261</t>
  </si>
  <si>
    <t>Tutoring/Mentoring Center</t>
  </si>
  <si>
    <t>CC0012262</t>
  </si>
  <si>
    <t>V.P. for Academic Affairs</t>
  </si>
  <si>
    <t>CC0012263</t>
  </si>
  <si>
    <t>Commercial Truck Driving BU</t>
  </si>
  <si>
    <t>CC0012264</t>
  </si>
  <si>
    <t>Nurse Aide BU</t>
  </si>
  <si>
    <t>CC0012265</t>
  </si>
  <si>
    <t>BUTTS-ADMINISTRATION</t>
  </si>
  <si>
    <t>CC0012266</t>
  </si>
  <si>
    <t>Facilities &amp; Operations-FR</t>
  </si>
  <si>
    <t>CC0012267</t>
  </si>
  <si>
    <t>MAINT &amp; CUSTODIAL FLINT RIVER</t>
  </si>
  <si>
    <t>CC0012268</t>
  </si>
  <si>
    <t>Campus Police &amp; Security-FR</t>
  </si>
  <si>
    <t>CC0012269</t>
  </si>
  <si>
    <t>VP for Econ Development</t>
  </si>
  <si>
    <t>CC0012270</t>
  </si>
  <si>
    <t>ADMIN SERVICES - FLINT RIVER</t>
  </si>
  <si>
    <t>CC0012271</t>
  </si>
  <si>
    <t>Arts &amp; Science - FR</t>
  </si>
  <si>
    <t>CC0012272</t>
  </si>
  <si>
    <t>Commercial Truck Driving FR</t>
  </si>
  <si>
    <t>CC0012273</t>
  </si>
  <si>
    <t>PRACTICAL NURSING - FR</t>
  </si>
  <si>
    <t>CC0012274</t>
  </si>
  <si>
    <t>Early Childhood Care &amp; Ed FR</t>
  </si>
  <si>
    <t>CC0012275</t>
  </si>
  <si>
    <t>Business Admin Tech FR</t>
  </si>
  <si>
    <t>CC0012276</t>
  </si>
  <si>
    <t>Automotive Technology FR</t>
  </si>
  <si>
    <t>CC0012277</t>
  </si>
  <si>
    <t>Welding &amp; Joining Tech FR</t>
  </si>
  <si>
    <t>CC0012278</t>
  </si>
  <si>
    <t>Diesel Mechanics FR</t>
  </si>
  <si>
    <t>CC0012279</t>
  </si>
  <si>
    <t>Cosmetology FR</t>
  </si>
  <si>
    <t>CC0012280</t>
  </si>
  <si>
    <t>Admissions Coordinator-FR</t>
  </si>
  <si>
    <t>CC0012281</t>
  </si>
  <si>
    <t>Special Pops - Flint River</t>
  </si>
  <si>
    <t>CC0012282</t>
  </si>
  <si>
    <t>Director of Enrollment Mgt</t>
  </si>
  <si>
    <t>CC0012283</t>
  </si>
  <si>
    <t>ECONOMIC DEV SERVICES - FRC</t>
  </si>
  <si>
    <t>CC0012284</t>
  </si>
  <si>
    <t>LIBRARY/MEDIA SERVICES - FLINT</t>
  </si>
  <si>
    <t>CC0012285</t>
  </si>
  <si>
    <t>BOOKSTORE - FLINT RIVER</t>
  </si>
  <si>
    <t>CC0012286</t>
  </si>
  <si>
    <t>CHILDCARE SERVICES - FLINT</t>
  </si>
  <si>
    <t>CC0012287</t>
  </si>
  <si>
    <t>CHILDCARE SERVICES - USDA FOOD GRANT</t>
  </si>
  <si>
    <t>CC0012288</t>
  </si>
  <si>
    <t>CHILDCARE SERVICES - GA PRE-K</t>
  </si>
  <si>
    <t>CC0012289</t>
  </si>
  <si>
    <t>HENRY-ADMINISTRATION</t>
  </si>
  <si>
    <t>CC0012290</t>
  </si>
  <si>
    <t>Diesel Equipment Technology BU</t>
  </si>
  <si>
    <t>CC0012291</t>
  </si>
  <si>
    <t>SOSTC Tift Cafeteria</t>
  </si>
  <si>
    <t>CC0012292</t>
  </si>
  <si>
    <t>Phillips Print</t>
  </si>
  <si>
    <t>CC0012293</t>
  </si>
  <si>
    <t>Arrendale Beef Cow</t>
  </si>
  <si>
    <t>CC0012294</t>
  </si>
  <si>
    <t>Arrendale Row Crops</t>
  </si>
  <si>
    <t>CC0012295</t>
  </si>
  <si>
    <t>Arrendale Hay</t>
  </si>
  <si>
    <t>CC0012296</t>
  </si>
  <si>
    <t>Arrendale PIE</t>
  </si>
  <si>
    <t>CC0012297</t>
  </si>
  <si>
    <t>Arrendale Farm Admin</t>
  </si>
  <si>
    <t>CC0012298</t>
  </si>
  <si>
    <t>GDCP Meal Plan</t>
  </si>
  <si>
    <t>CC0012299</t>
  </si>
  <si>
    <t>GDCP Staff Dining</t>
  </si>
  <si>
    <t>CC0012300</t>
  </si>
  <si>
    <t>Rogers Dairy</t>
  </si>
  <si>
    <t>CC0012301</t>
  </si>
  <si>
    <t>Rogers Livestock</t>
  </si>
  <si>
    <t>CC0012302</t>
  </si>
  <si>
    <t>Rogers Beef Bull</t>
  </si>
  <si>
    <t>CC0012303</t>
  </si>
  <si>
    <t>Rogers Beef Cow</t>
  </si>
  <si>
    <t>CC0012304</t>
  </si>
  <si>
    <t>Rogers Beef Calf</t>
  </si>
  <si>
    <t>CC0012305</t>
  </si>
  <si>
    <t>Rogers Dairy Bull</t>
  </si>
  <si>
    <t>CC0012306</t>
  </si>
  <si>
    <t>Rogers Dairy Cow</t>
  </si>
  <si>
    <t>CC0012307</t>
  </si>
  <si>
    <t>Rogers Dairy Calf</t>
  </si>
  <si>
    <t>CC0012308</t>
  </si>
  <si>
    <t>Rogers Canning</t>
  </si>
  <si>
    <t>CC0012309</t>
  </si>
  <si>
    <t>Rogers Row Crops</t>
  </si>
  <si>
    <t>CC0012310</t>
  </si>
  <si>
    <t>Rogers Millet</t>
  </si>
  <si>
    <t>CC0012311</t>
  </si>
  <si>
    <t>Rogers Hay</t>
  </si>
  <si>
    <t>CC0012312</t>
  </si>
  <si>
    <t>Rogers Haylage</t>
  </si>
  <si>
    <t>CC0012313</t>
  </si>
  <si>
    <t>Rogers Silage</t>
  </si>
  <si>
    <t>CC0012314</t>
  </si>
  <si>
    <t>Rogers Sweet Corn</t>
  </si>
  <si>
    <t>CC0012315</t>
  </si>
  <si>
    <t>Rogers White Corn</t>
  </si>
  <si>
    <t>CC0012316</t>
  </si>
  <si>
    <t>Rogers Yellow Corn</t>
  </si>
  <si>
    <t>CC0012317</t>
  </si>
  <si>
    <t>Rogers Cotton</t>
  </si>
  <si>
    <t>CC0012318</t>
  </si>
  <si>
    <t>Rogers Peanuts</t>
  </si>
  <si>
    <t>CC0012319</t>
  </si>
  <si>
    <t>Rogers Vegetable</t>
  </si>
  <si>
    <t>CC0012320</t>
  </si>
  <si>
    <t>Rogers Cabbage</t>
  </si>
  <si>
    <t>CC0012321</t>
  </si>
  <si>
    <t>Rogers Carrots</t>
  </si>
  <si>
    <t>CC0012322</t>
  </si>
  <si>
    <t>Rogers Sweet Potatoes</t>
  </si>
  <si>
    <t>CC0012323</t>
  </si>
  <si>
    <t>Rogers White Potatoes</t>
  </si>
  <si>
    <t>CC0012324</t>
  </si>
  <si>
    <t>Rogers Yellow Squash</t>
  </si>
  <si>
    <t>CC0012325</t>
  </si>
  <si>
    <t>Rogers Zucchini Squash</t>
  </si>
  <si>
    <t>CC0012326</t>
  </si>
  <si>
    <t>Rogers Turnips</t>
  </si>
  <si>
    <t>CC0012327</t>
  </si>
  <si>
    <t>Rogers Collards</t>
  </si>
  <si>
    <t>CC0012328</t>
  </si>
  <si>
    <t>Rogers Kale</t>
  </si>
  <si>
    <t>CC0012329</t>
  </si>
  <si>
    <t>Rogers Brocolli</t>
  </si>
  <si>
    <t>CC0012330</t>
  </si>
  <si>
    <t>Rogers Cucumbers</t>
  </si>
  <si>
    <t>CC0012331</t>
  </si>
  <si>
    <t>Rogers Meal Plan</t>
  </si>
  <si>
    <t>CC0012332</t>
  </si>
  <si>
    <t>Rogers Staff Dining</t>
  </si>
  <si>
    <t>CC0012333</t>
  </si>
  <si>
    <t>Rogers Farm Admin</t>
  </si>
  <si>
    <t>CC0012334</t>
  </si>
  <si>
    <t>Central Meal Plan</t>
  </si>
  <si>
    <t>CC0012335</t>
  </si>
  <si>
    <t>Central Staff Dining</t>
  </si>
  <si>
    <t>CC0012336</t>
  </si>
  <si>
    <t>Central Textiles</t>
  </si>
  <si>
    <t>CC0012337</t>
  </si>
  <si>
    <t>Rutledge Meal Plan</t>
  </si>
  <si>
    <t>CC0012338</t>
  </si>
  <si>
    <t>Baldwin Meal Plan</t>
  </si>
  <si>
    <t>CC0012339</t>
  </si>
  <si>
    <t>Colony Farm Warehouse</t>
  </si>
  <si>
    <t>CC0012340</t>
  </si>
  <si>
    <t>Emanuel WF Meal Plan</t>
  </si>
  <si>
    <t>CC0012341</t>
  </si>
  <si>
    <t>Dodge Meal Plan</t>
  </si>
  <si>
    <t>CC0012342</t>
  </si>
  <si>
    <t>Dodge Staff Dining</t>
  </si>
  <si>
    <t>CC0012343</t>
  </si>
  <si>
    <t>Dodge Wood</t>
  </si>
  <si>
    <t>CC0012344</t>
  </si>
  <si>
    <t>ASMP Meal Plan</t>
  </si>
  <si>
    <t>CC0012345</t>
  </si>
  <si>
    <t>ASMP Staff Dining</t>
  </si>
  <si>
    <t>CC0012346</t>
  </si>
  <si>
    <t>Al Burrus Meal Plan</t>
  </si>
  <si>
    <t>CC0012347</t>
  </si>
  <si>
    <t>Lee Meal Plan</t>
  </si>
  <si>
    <t>CC0012348</t>
  </si>
  <si>
    <t>Lee Staff Dining</t>
  </si>
  <si>
    <t>CC0012349</t>
  </si>
  <si>
    <t>Valdosta Chemical</t>
  </si>
  <si>
    <t>CC0012350</t>
  </si>
  <si>
    <t>Long Meal Plan</t>
  </si>
  <si>
    <t>CC0012351</t>
  </si>
  <si>
    <t>Ware Meal Plan</t>
  </si>
  <si>
    <t>CC0012352</t>
  </si>
  <si>
    <t>Ware Staff Dining</t>
  </si>
  <si>
    <t>CC0012353</t>
  </si>
  <si>
    <t>Ware Wood Store PIE</t>
  </si>
  <si>
    <t>CC0012354</t>
  </si>
  <si>
    <t>Montgomery Eggs</t>
  </si>
  <si>
    <t>CC0012355</t>
  </si>
  <si>
    <t xml:space="preserve">Montgomery Livestock </t>
  </si>
  <si>
    <t>CC0012356</t>
  </si>
  <si>
    <t>Montgomery Meal Plan</t>
  </si>
  <si>
    <t>CC0012357</t>
  </si>
  <si>
    <t>Montgomery Furnishings</t>
  </si>
  <si>
    <t>CC0012359</t>
  </si>
  <si>
    <t>Walker Meal Plan</t>
  </si>
  <si>
    <t>CC0012360</t>
  </si>
  <si>
    <t>Walker Metal</t>
  </si>
  <si>
    <t>CC0012361</t>
  </si>
  <si>
    <t>Whitworth WF Meal Plan</t>
  </si>
  <si>
    <t>CC0012362</t>
  </si>
  <si>
    <t>Hays Optics</t>
  </si>
  <si>
    <t>CC0012363</t>
  </si>
  <si>
    <t>Telfair Meal Plan</t>
  </si>
  <si>
    <t>CC0012364</t>
  </si>
  <si>
    <t>Telfair Staff Dining</t>
  </si>
  <si>
    <t>CC0012365</t>
  </si>
  <si>
    <t>Telfair Mattress</t>
  </si>
  <si>
    <t>CC0012366</t>
  </si>
  <si>
    <t>Telfair Tags</t>
  </si>
  <si>
    <t>CC0012367</t>
  </si>
  <si>
    <t>Hancock Meal Plan</t>
  </si>
  <si>
    <t>CC0012368</t>
  </si>
  <si>
    <t>Hancock Staff Dining</t>
  </si>
  <si>
    <t>CC0012369</t>
  </si>
  <si>
    <t>Hancock Embroidery</t>
  </si>
  <si>
    <t>CC0012370</t>
  </si>
  <si>
    <t>Washington Meal Plan</t>
  </si>
  <si>
    <t>CC0012371</t>
  </si>
  <si>
    <t>Washington Staff Dining</t>
  </si>
  <si>
    <t>CC0012372</t>
  </si>
  <si>
    <t>Washington Textile</t>
  </si>
  <si>
    <t>CC0012373</t>
  </si>
  <si>
    <t>Washington Hosiery</t>
  </si>
  <si>
    <t>CC0012374</t>
  </si>
  <si>
    <t>Johnson Meal Plan</t>
  </si>
  <si>
    <t>CC0012375</t>
  </si>
  <si>
    <t>Johnson Staff Dining</t>
  </si>
  <si>
    <t>CC0012376</t>
  </si>
  <si>
    <t>Dooly Beef Cow</t>
  </si>
  <si>
    <t>CC0012377</t>
  </si>
  <si>
    <t>Dooly Row Crops</t>
  </si>
  <si>
    <t>CC0012378</t>
  </si>
  <si>
    <t>Dooly Vegetable</t>
  </si>
  <si>
    <t>CC0012379</t>
  </si>
  <si>
    <t>Dooly Cabbage</t>
  </si>
  <si>
    <t>CC0012380</t>
  </si>
  <si>
    <t>Dooly Yellow Squash</t>
  </si>
  <si>
    <t>CC0012381</t>
  </si>
  <si>
    <t>Dooly Brocolli</t>
  </si>
  <si>
    <t>CC0012382</t>
  </si>
  <si>
    <t>Dooly Meal Plan</t>
  </si>
  <si>
    <t>CC0012383</t>
  </si>
  <si>
    <t>Dooly Staff Dining</t>
  </si>
  <si>
    <t>CC0012384</t>
  </si>
  <si>
    <t>Dooly Farm Admin</t>
  </si>
  <si>
    <t>CC0012385</t>
  </si>
  <si>
    <t>Autry Staff Dining</t>
  </si>
  <si>
    <t>CC0012386</t>
  </si>
  <si>
    <t>Autry Textiles</t>
  </si>
  <si>
    <t>CC0012387</t>
  </si>
  <si>
    <t>Pulaski Meal Plan</t>
  </si>
  <si>
    <t>CC0012388</t>
  </si>
  <si>
    <t>Pulaski Staff Dining</t>
  </si>
  <si>
    <t>CC0012389</t>
  </si>
  <si>
    <t>Pulaski Textiles</t>
  </si>
  <si>
    <t>CC0012390</t>
  </si>
  <si>
    <t>Wilcox Meal Plan</t>
  </si>
  <si>
    <t>CC0012391</t>
  </si>
  <si>
    <t>Wilcox Staff Dining</t>
  </si>
  <si>
    <t>CC0012392</t>
  </si>
  <si>
    <t>Smith Signs</t>
  </si>
  <si>
    <t>CC0012393</t>
  </si>
  <si>
    <t>Macon Meal Plan</t>
  </si>
  <si>
    <t>CC0012394</t>
  </si>
  <si>
    <t>Macon Staff Dining</t>
  </si>
  <si>
    <t>CC0012395</t>
  </si>
  <si>
    <t>Calhoun Meal Plan</t>
  </si>
  <si>
    <t>CC0012396</t>
  </si>
  <si>
    <t>Calhoun Staff Dining</t>
  </si>
  <si>
    <t>CC0012397</t>
  </si>
  <si>
    <t>McRae WF Meal Plan</t>
  </si>
  <si>
    <t>CC0012398</t>
  </si>
  <si>
    <t>McRae WF Staff Dining</t>
  </si>
  <si>
    <t>CC0012399</t>
  </si>
  <si>
    <t>Atlanta TC Meal Plan</t>
  </si>
  <si>
    <t>CC0012400</t>
  </si>
  <si>
    <t>Augusta TC Meal Plan</t>
  </si>
  <si>
    <t>CC0012401</t>
  </si>
  <si>
    <t>Charles Hudson Meal Plan</t>
  </si>
  <si>
    <t>CC0012402</t>
  </si>
  <si>
    <t>Clayton TC Meal Plan</t>
  </si>
  <si>
    <t>CC0012403</t>
  </si>
  <si>
    <t>Bainbridge PSATC Meal Plan</t>
  </si>
  <si>
    <t>CC0012404</t>
  </si>
  <si>
    <t>Colwell PDC Meal Plan</t>
  </si>
  <si>
    <t>CC0012405</t>
  </si>
  <si>
    <t>Women's PDC Meal Plan</t>
  </si>
  <si>
    <t>CC0012406</t>
  </si>
  <si>
    <t>Treutlen PDC Meal Plan</t>
  </si>
  <si>
    <t>CC0012407</t>
  </si>
  <si>
    <t>Patten PDC Meal Plan</t>
  </si>
  <si>
    <t>CC0012408</t>
  </si>
  <si>
    <t>Emanuel PDC Meal Plan</t>
  </si>
  <si>
    <t>CC0012409</t>
  </si>
  <si>
    <t>Paulding PDC Meal Plan</t>
  </si>
  <si>
    <t>CC0012410</t>
  </si>
  <si>
    <t>McEver PDC Meal Plan</t>
  </si>
  <si>
    <t>CC0012411</t>
  </si>
  <si>
    <t>Bacon PDC Meal Plan</t>
  </si>
  <si>
    <t>CC0012412</t>
  </si>
  <si>
    <t>Bleckley PDC Meal Plan</t>
  </si>
  <si>
    <t>CC0012413</t>
  </si>
  <si>
    <t>Turner RSAT Meal Plan</t>
  </si>
  <si>
    <t>CC0012414</t>
  </si>
  <si>
    <t>Appling ITF Meal Plan</t>
  </si>
  <si>
    <t>CC0012415</t>
  </si>
  <si>
    <t>West Central ITF Meal Plan</t>
  </si>
  <si>
    <t>CC0012416</t>
  </si>
  <si>
    <t>GCI Field Services</t>
  </si>
  <si>
    <t>CC0012417</t>
  </si>
  <si>
    <t>GCI Exec Director</t>
  </si>
  <si>
    <t>CC0012418</t>
  </si>
  <si>
    <t>GCI CFO</t>
  </si>
  <si>
    <t>CC0012419</t>
  </si>
  <si>
    <t>GCI Transportation</t>
  </si>
  <si>
    <t>CC0012420</t>
  </si>
  <si>
    <t>GCI Sales</t>
  </si>
  <si>
    <t>CC0012421</t>
  </si>
  <si>
    <t>GCI Marketing</t>
  </si>
  <si>
    <t>CC0012422</t>
  </si>
  <si>
    <t>Rogers Watermelon</t>
  </si>
  <si>
    <t>CC0012423</t>
  </si>
  <si>
    <t xml:space="preserve">GCI COO </t>
  </si>
  <si>
    <t>CC0012424</t>
  </si>
  <si>
    <t>GCI Food Admin</t>
  </si>
  <si>
    <t>CC0012425</t>
  </si>
  <si>
    <t>GCI COO Farm Admin</t>
  </si>
  <si>
    <t>CC0012426</t>
  </si>
  <si>
    <t>GCI COO Manufacturing</t>
  </si>
  <si>
    <t>CC0012427</t>
  </si>
  <si>
    <t>GCI Admin PIE</t>
  </si>
  <si>
    <t>CC0012428</t>
  </si>
  <si>
    <t>Joe Kndy Grist Mill</t>
  </si>
  <si>
    <t>CC0012429</t>
  </si>
  <si>
    <t xml:space="preserve">Joe Kndy Livestock </t>
  </si>
  <si>
    <t>CC0012430</t>
  </si>
  <si>
    <t>Joe Kndy Beef Bull</t>
  </si>
  <si>
    <t>CC0012431</t>
  </si>
  <si>
    <t>Joe Kndy Beef Cow</t>
  </si>
  <si>
    <t>CC0012432</t>
  </si>
  <si>
    <t>Joe Kndy Row Crops</t>
  </si>
  <si>
    <t>CC0012433</t>
  </si>
  <si>
    <t>Joe Kndy Hay</t>
  </si>
  <si>
    <t>CC0012434</t>
  </si>
  <si>
    <t>Joe Kndy Silage</t>
  </si>
  <si>
    <t>CC0012435</t>
  </si>
  <si>
    <t>Joe Kndy Yellow Corn</t>
  </si>
  <si>
    <t>CC0012436</t>
  </si>
  <si>
    <t>Joe Kndy Cotton</t>
  </si>
  <si>
    <t>CC0012437</t>
  </si>
  <si>
    <t>Joe Kennedy Farm Admin</t>
  </si>
  <si>
    <t>CC0012438</t>
  </si>
  <si>
    <t>FDU Meat Processing</t>
  </si>
  <si>
    <t>CC0012439</t>
  </si>
  <si>
    <t>FDU Food Distribution</t>
  </si>
  <si>
    <t>CC0012440</t>
  </si>
  <si>
    <t>FDU Meal Plan</t>
  </si>
  <si>
    <t>CC0012441</t>
  </si>
  <si>
    <t>FDU Staff Dining</t>
  </si>
  <si>
    <t>CC0012442</t>
  </si>
  <si>
    <t>FDU AEP Kitchen</t>
  </si>
  <si>
    <t>CC0012443</t>
  </si>
  <si>
    <t>Decatur Engraving</t>
  </si>
  <si>
    <t>CC0012444</t>
  </si>
  <si>
    <t xml:space="preserve">MGF Livestock </t>
  </si>
  <si>
    <t>CC0012445</t>
  </si>
  <si>
    <t>MGF Beef Bull</t>
  </si>
  <si>
    <t>CC0012446</t>
  </si>
  <si>
    <t>MGF Beef Cow</t>
  </si>
  <si>
    <t>CC0012447</t>
  </si>
  <si>
    <t>MGF Beef Calf</t>
  </si>
  <si>
    <t>CC0012448</t>
  </si>
  <si>
    <t>MGF Hay</t>
  </si>
  <si>
    <t>CC0012449</t>
  </si>
  <si>
    <t>MGF Farm Admin</t>
  </si>
  <si>
    <t>CC0012450</t>
  </si>
  <si>
    <t>CC0012451</t>
  </si>
  <si>
    <t>CC0012452</t>
  </si>
  <si>
    <t>Govt Affairs &amp; Communications</t>
  </si>
  <si>
    <t>CC0012455</t>
  </si>
  <si>
    <t>PH GIA TO COUNTIES</t>
  </si>
  <si>
    <t>CC0012496</t>
  </si>
  <si>
    <t>PAQC</t>
  </si>
  <si>
    <t>CC0012499</t>
  </si>
  <si>
    <t>Replace boiler gas valves</t>
  </si>
  <si>
    <t>CC0012500</t>
  </si>
  <si>
    <t>IT - OPB Surge</t>
  </si>
  <si>
    <t>CC0012501</t>
  </si>
  <si>
    <t>OFFICE OF GA GATEWAY</t>
  </si>
  <si>
    <t>CC0012502</t>
  </si>
  <si>
    <t>CC0012503</t>
  </si>
  <si>
    <t>CC0012504</t>
  </si>
  <si>
    <t>PRIOR YEAR AP CORRECTION</t>
  </si>
  <si>
    <t>CC0012505</t>
  </si>
  <si>
    <t>CC0012506</t>
  </si>
  <si>
    <t>CC0012507</t>
  </si>
  <si>
    <t>CC0012508</t>
  </si>
  <si>
    <t>CC0012509</t>
  </si>
  <si>
    <t>CC0012510</t>
  </si>
  <si>
    <t>CC0012511</t>
  </si>
  <si>
    <t>CC0012512</t>
  </si>
  <si>
    <t>DIP Miscellaneous Income</t>
  </si>
  <si>
    <t>CC0012513</t>
  </si>
  <si>
    <t>5310 ARP- Small UZA Area GA</t>
  </si>
  <si>
    <t>CC0012514</t>
  </si>
  <si>
    <t>CC0012515</t>
  </si>
  <si>
    <t>5310 ARP- Non-Urbanized Area</t>
  </si>
  <si>
    <t>CC0012516</t>
  </si>
  <si>
    <t>5310 ARP- Atlanta Large UZA A</t>
  </si>
  <si>
    <t>CC0012517</t>
  </si>
  <si>
    <t>Coord Transport MOU</t>
  </si>
  <si>
    <t>CC0012518</t>
  </si>
  <si>
    <t>MOA GVRA Coordinated Transport</t>
  </si>
  <si>
    <t>CC0012519</t>
  </si>
  <si>
    <t>Peach County Office Building</t>
  </si>
  <si>
    <t>CC0012520</t>
  </si>
  <si>
    <t>FM-Albany Office Building</t>
  </si>
  <si>
    <t>CC0012521</t>
  </si>
  <si>
    <t>Employee Assistance Program</t>
  </si>
  <si>
    <t>CC0012522</t>
  </si>
  <si>
    <t>Aging Transportation Contracts</t>
  </si>
  <si>
    <t>CC0012523</t>
  </si>
  <si>
    <t>CC0012524</t>
  </si>
  <si>
    <t>TITLE III D Preventive Health</t>
  </si>
  <si>
    <t>CC0012525</t>
  </si>
  <si>
    <t>LTCO-CONTRACTS</t>
  </si>
  <si>
    <t>CC0012526</t>
  </si>
  <si>
    <t>LTCO-SSBG</t>
  </si>
  <si>
    <t>CC0012527</t>
  </si>
  <si>
    <t>CONGREGATE MEALS</t>
  </si>
  <si>
    <t>CC0012528</t>
  </si>
  <si>
    <t>AREA PLANNING/ADMINISTRATION</t>
  </si>
  <si>
    <t>CC0012529</t>
  </si>
  <si>
    <t>TITLE 3 SOC SERVICES 85% FED</t>
  </si>
  <si>
    <t>CC0012530</t>
  </si>
  <si>
    <t>C-2 HD MEALS</t>
  </si>
  <si>
    <t>CC0012531</t>
  </si>
  <si>
    <t>HDC6 (ARP) Title III-C2 HDM -</t>
  </si>
  <si>
    <t>CC0012532</t>
  </si>
  <si>
    <t>Georgia Alzheimer's Contract</t>
  </si>
  <si>
    <t>CC0012533</t>
  </si>
  <si>
    <t>CC0012534</t>
  </si>
  <si>
    <t>Title III B Transportation</t>
  </si>
  <si>
    <t>CC0012535</t>
  </si>
  <si>
    <t>MFP-SSBG</t>
  </si>
  <si>
    <t>CC0012536</t>
  </si>
  <si>
    <t>SSBG-TRANSPORTATION</t>
  </si>
  <si>
    <t>CC0012537</t>
  </si>
  <si>
    <t>NATIONAL FAMILY CAREGIVER'S SP</t>
  </si>
  <si>
    <t>CC0012538</t>
  </si>
  <si>
    <t>TITLE 111-E ADMIN</t>
  </si>
  <si>
    <t>CC0012539</t>
  </si>
  <si>
    <t>Title III E Spec Purp Contract</t>
  </si>
  <si>
    <t>CC0012540</t>
  </si>
  <si>
    <t>GEORGIA CARES</t>
  </si>
  <si>
    <t>CC0012541</t>
  </si>
  <si>
    <t>Community Based Services</t>
  </si>
  <si>
    <t>CC0012542</t>
  </si>
  <si>
    <t>CBS-TRANSPORTATION</t>
  </si>
  <si>
    <t>CC0012543</t>
  </si>
  <si>
    <t>CC0012544</t>
  </si>
  <si>
    <t>CC0012545</t>
  </si>
  <si>
    <t>CC0012546</t>
  </si>
  <si>
    <t>Medicare Assis Enroll Prog AAA</t>
  </si>
  <si>
    <t>CC0012547</t>
  </si>
  <si>
    <t>Medicare Assis Enroll Pro ADRC</t>
  </si>
  <si>
    <t>CC0012548</t>
  </si>
  <si>
    <t>MONEY FOLLOWS THE PERSON-ATS</t>
  </si>
  <si>
    <t>CC0012549</t>
  </si>
  <si>
    <t>MFP-MDSQ OPTIONS</t>
  </si>
  <si>
    <t>CC0012550</t>
  </si>
  <si>
    <t>MFP-TRANSITION COORDINATON</t>
  </si>
  <si>
    <t>CC0012551</t>
  </si>
  <si>
    <t>MFP-INDIRECT COST</t>
  </si>
  <si>
    <t>CC0012552</t>
  </si>
  <si>
    <t>CC0012553</t>
  </si>
  <si>
    <t>USDA TITLE VII ELDERLY NUTRITI</t>
  </si>
  <si>
    <t>CC0012554</t>
  </si>
  <si>
    <t>NSIP-STATE</t>
  </si>
  <si>
    <t>CC0012555</t>
  </si>
  <si>
    <t>SSBG NSIP SUPPLEMENTAL</t>
  </si>
  <si>
    <t>CC0012556</t>
  </si>
  <si>
    <t>HDM &amp; CONGREGATE MEALS</t>
  </si>
  <si>
    <t>CC0012558</t>
  </si>
  <si>
    <t>Respite Care Project</t>
  </si>
  <si>
    <t>CC0012559</t>
  </si>
  <si>
    <t>TITLE VII- LTCO CONTRACTS</t>
  </si>
  <si>
    <t>CC0012560</t>
  </si>
  <si>
    <t>TITLE III-B FISCAL CONTRACTS</t>
  </si>
  <si>
    <t>CC0012561</t>
  </si>
  <si>
    <t>ERF</t>
  </si>
  <si>
    <t>CC0012562</t>
  </si>
  <si>
    <t>TERF</t>
  </si>
  <si>
    <t>CC0012563</t>
  </si>
  <si>
    <t>SSBG Transfer To DBHDD</t>
  </si>
  <si>
    <t>CC0012564</t>
  </si>
  <si>
    <t>Georgia Commission for the Deaf and Hard of Hearing</t>
  </si>
  <si>
    <t>CC0012565</t>
  </si>
  <si>
    <t>CC0012566</t>
  </si>
  <si>
    <t>ADOPTION SERVICES-OPERATIONS</t>
  </si>
  <si>
    <t>CC0012567</t>
  </si>
  <si>
    <t>CC0012568</t>
  </si>
  <si>
    <t>CC0012569</t>
  </si>
  <si>
    <t>CC0012570</t>
  </si>
  <si>
    <t>Adoption Services - Adoption a</t>
  </si>
  <si>
    <t>CC0012571</t>
  </si>
  <si>
    <t>CC0012572</t>
  </si>
  <si>
    <t>AFTERE SCHOOL CARE - LEVEL 4</t>
  </si>
  <si>
    <t>CC0012573</t>
  </si>
  <si>
    <t>AFTER SCHOOL CARE -LEVEL 1</t>
  </si>
  <si>
    <t>CC0012574</t>
  </si>
  <si>
    <t>AFTER SCHOOL CARE - LEVEL 2</t>
  </si>
  <si>
    <t>CC0012575</t>
  </si>
  <si>
    <t>AFTER SCHOOL CARE - LEVEL 5</t>
  </si>
  <si>
    <t>CC0012576</t>
  </si>
  <si>
    <t>CC0012577</t>
  </si>
  <si>
    <t>CC0012578</t>
  </si>
  <si>
    <t>CC0012579</t>
  </si>
  <si>
    <t>TEFAP Commodity Credit Corp.</t>
  </si>
  <si>
    <t>CC0012580</t>
  </si>
  <si>
    <t>TEFAP Reach and Resiliency</t>
  </si>
  <si>
    <t>CC0012581</t>
  </si>
  <si>
    <t>CC0012582</t>
  </si>
  <si>
    <t>CC0012583</t>
  </si>
  <si>
    <t>SNAP Support Contracts</t>
  </si>
  <si>
    <t>CC0012584</t>
  </si>
  <si>
    <t>CC0012585</t>
  </si>
  <si>
    <t>CC0012586</t>
  </si>
  <si>
    <t>CC0012587</t>
  </si>
  <si>
    <t>CC0012588</t>
  </si>
  <si>
    <t>CC0012589</t>
  </si>
  <si>
    <t>TEFAP - 2 Year</t>
  </si>
  <si>
    <t>CC0012590</t>
  </si>
  <si>
    <t>GTC SNAP and Benefits to Eligibility</t>
  </si>
  <si>
    <t>CC0012591</t>
  </si>
  <si>
    <t>CC0012592</t>
  </si>
  <si>
    <t>CC0012593</t>
  </si>
  <si>
    <t>CC0012594</t>
  </si>
  <si>
    <t>CC0012595</t>
  </si>
  <si>
    <t>CC0012596</t>
  </si>
  <si>
    <t>CC0012597</t>
  </si>
  <si>
    <t>CC0012598</t>
  </si>
  <si>
    <t>CC0012599</t>
  </si>
  <si>
    <t>CC0012600</t>
  </si>
  <si>
    <t>CC0012601</t>
  </si>
  <si>
    <t>CC0012602</t>
  </si>
  <si>
    <t>CC0012603</t>
  </si>
  <si>
    <t>CC0012604</t>
  </si>
  <si>
    <t>CC0012605</t>
  </si>
  <si>
    <t>Adolescent Health &amp; Yth Dev Pr</t>
  </si>
  <si>
    <t>CC0012606</t>
  </si>
  <si>
    <t>Family Planning Program - DCH</t>
  </si>
  <si>
    <t>CC0012607</t>
  </si>
  <si>
    <t>DBHDD - Women &amp; Children</t>
  </si>
  <si>
    <t>CC0012608</t>
  </si>
  <si>
    <t>CC0012609</t>
  </si>
  <si>
    <t>CC0012610</t>
  </si>
  <si>
    <t>CC0012611</t>
  </si>
  <si>
    <t>CC0012612</t>
  </si>
  <si>
    <t>CC0012613</t>
  </si>
  <si>
    <t>CC0012614</t>
  </si>
  <si>
    <t>IES Maintenance and Operations</t>
  </si>
  <si>
    <t>CC0012615</t>
  </si>
  <si>
    <t>CC0012616</t>
  </si>
  <si>
    <t>State Funds - Safe Harbor for</t>
  </si>
  <si>
    <t>CC0012617</t>
  </si>
  <si>
    <t>CC0012618</t>
  </si>
  <si>
    <t>Interpreters DCH/Admin</t>
  </si>
  <si>
    <t>CC0012619</t>
  </si>
  <si>
    <t>Refugee - DCM Medical/CMA</t>
  </si>
  <si>
    <t>CC0012620</t>
  </si>
  <si>
    <t>Refugee-Cash &amp; Medical Assistance</t>
  </si>
  <si>
    <t>CC0012621</t>
  </si>
  <si>
    <t>CC0012622</t>
  </si>
  <si>
    <t>CC0012623</t>
  </si>
  <si>
    <t>CC0012624</t>
  </si>
  <si>
    <t>CC0012625</t>
  </si>
  <si>
    <t>Refugee Afghan RSS</t>
  </si>
  <si>
    <t>CC0012626</t>
  </si>
  <si>
    <t>Afghan School Impact</t>
  </si>
  <si>
    <t>CC0012627</t>
  </si>
  <si>
    <t>Afghan Youth Mentoring</t>
  </si>
  <si>
    <t>CC0012628</t>
  </si>
  <si>
    <t>ASA Legal Assistance</t>
  </si>
  <si>
    <t>CC0012629</t>
  </si>
  <si>
    <t>Refugee Ukraine Base</t>
  </si>
  <si>
    <t>CC0012630</t>
  </si>
  <si>
    <t>Refugee Ukraine Youth Mentor P</t>
  </si>
  <si>
    <t>CC0012631</t>
  </si>
  <si>
    <t>CC0012632</t>
  </si>
  <si>
    <t>CC0012633</t>
  </si>
  <si>
    <t>CC0012634</t>
  </si>
  <si>
    <t>CC0012635</t>
  </si>
  <si>
    <t>CC0012639</t>
  </si>
  <si>
    <t>GRHS Operation Hope Unit</t>
  </si>
  <si>
    <t>CC0012640</t>
  </si>
  <si>
    <t>ATL-FY24-IRM-033 Door Replacem</t>
  </si>
  <si>
    <t>CC0012641</t>
  </si>
  <si>
    <t>ATL-FY24-IRM-023 Fire Alarm</t>
  </si>
  <si>
    <t>CC0012642</t>
  </si>
  <si>
    <t>ATL-FY24-IRM-013WatrHeatrBldg7</t>
  </si>
  <si>
    <t>CC0012643</t>
  </si>
  <si>
    <t>ATL-FY25-IRM-002 6 Door Replac</t>
  </si>
  <si>
    <t>CC0012644</t>
  </si>
  <si>
    <t>ATL-FY24-IRM-022 FireAlrmPanel</t>
  </si>
  <si>
    <t>CC0012645</t>
  </si>
  <si>
    <t>CS-FY25-IRM-012 Main Door Corr</t>
  </si>
  <si>
    <t>CC0012646</t>
  </si>
  <si>
    <t>CS-FY24-IRM-029 Corridor Fire</t>
  </si>
  <si>
    <t>CC0012647</t>
  </si>
  <si>
    <t>CS-FY25-IRM-003 LCD Display</t>
  </si>
  <si>
    <t>CC0012648</t>
  </si>
  <si>
    <t>CS-FY24-IRM-015Entrnce Securty</t>
  </si>
  <si>
    <t>CC0012649</t>
  </si>
  <si>
    <t>CS-FY24-IRM-039 RYC Generator</t>
  </si>
  <si>
    <t>CC0012650</t>
  </si>
  <si>
    <t>SAV-FY24-IRM-047 Bldng 10 Reno</t>
  </si>
  <si>
    <t>CC0012651</t>
  </si>
  <si>
    <t>SAV-FY25-IRM-015 Gazebo Replac</t>
  </si>
  <si>
    <t>CC0012652</t>
  </si>
  <si>
    <t>SAV-FY24-IRM-041 Boiler and Ce</t>
  </si>
  <si>
    <t>CC0012653</t>
  </si>
  <si>
    <t>SAV-FY25-IRM-019 HeleneCleanUp</t>
  </si>
  <si>
    <t>CC0012654</t>
  </si>
  <si>
    <t>SAV-FY25-IRM-018 Fiber Install</t>
  </si>
  <si>
    <t>CC0012655</t>
  </si>
  <si>
    <t>SAV-FY25-IRM-011Storm Damage R</t>
  </si>
  <si>
    <t>CC0012656</t>
  </si>
  <si>
    <t>SAV-FY24-IRM-030Roof-1,3,10,12</t>
  </si>
  <si>
    <t>CC0012657</t>
  </si>
  <si>
    <t>EC-FY25-IRM-005 House 17 Roof</t>
  </si>
  <si>
    <t>CC0012658</t>
  </si>
  <si>
    <t>EC-FY25-IRM-010 Dining Floor</t>
  </si>
  <si>
    <t>CC0012659</t>
  </si>
  <si>
    <t>EC-FY25-IRM-006 Sprinkler Repa</t>
  </si>
  <si>
    <t>CC0012660</t>
  </si>
  <si>
    <t>EC-FY-25-IRM-008Air Handler Re</t>
  </si>
  <si>
    <t>CC0012661</t>
  </si>
  <si>
    <t>EC-FY25-IRM-017 Chiller Repair</t>
  </si>
  <si>
    <t>CC0012662</t>
  </si>
  <si>
    <t>EC-FY24-IRM-046 Gymnasium Repa</t>
  </si>
  <si>
    <t>CC0012663</t>
  </si>
  <si>
    <t>EC-FY24-IRM-036 Circlting Pump</t>
  </si>
  <si>
    <t>CC0012664</t>
  </si>
  <si>
    <t>EC-FY24-IRM-044 750 TonChiller</t>
  </si>
  <si>
    <t>CC0012665</t>
  </si>
  <si>
    <t>EC- FY25-IRM-016 103 A Mini Sp</t>
  </si>
  <si>
    <t>CC0012666</t>
  </si>
  <si>
    <t>EC-FY24-IRM-044 Ductless Mini</t>
  </si>
  <si>
    <t>CC0012667</t>
  </si>
  <si>
    <t>EC-FY25-IRM-007 Yard Renovatio</t>
  </si>
  <si>
    <t>CC0012668</t>
  </si>
  <si>
    <t>EC-FY25-IRM-020 HeleneCleanUp</t>
  </si>
  <si>
    <t>CC0012669</t>
  </si>
  <si>
    <t>Employee Vaccinations</t>
  </si>
  <si>
    <t>CC0012670</t>
  </si>
  <si>
    <t>WC-FY24-IRM-042 Transfer Swtch</t>
  </si>
  <si>
    <t>CC0012671</t>
  </si>
  <si>
    <t>WC-FY25-IRM-004 Shower Drain</t>
  </si>
  <si>
    <t>CC0012672</t>
  </si>
  <si>
    <t>WC-FY24-IRM-034 Gym Repairs</t>
  </si>
  <si>
    <t>CC0012673</t>
  </si>
  <si>
    <t>WC-FY25-IRM-001 Parking LotADA</t>
  </si>
  <si>
    <t>CC0012674</t>
  </si>
  <si>
    <t>WC-FY24-IRM-024 Sink Hole Rep</t>
  </si>
  <si>
    <t>CC0012675</t>
  </si>
  <si>
    <t>WC-FY25-IRM-009 Drain Repairs</t>
  </si>
  <si>
    <t>CC0012676</t>
  </si>
  <si>
    <t>CC0012677</t>
  </si>
  <si>
    <t>Incident Mgmt. &amp; Investigation</t>
  </si>
  <si>
    <t>CC0012678</t>
  </si>
  <si>
    <t>Learning &amp; Staff Development</t>
  </si>
  <si>
    <t>CC0012679</t>
  </si>
  <si>
    <t>HUD Housing Choice Voucher</t>
  </si>
  <si>
    <t>CC0012680</t>
  </si>
  <si>
    <t>Community Inpatient Beds C&amp;A</t>
  </si>
  <si>
    <t>CC0012681</t>
  </si>
  <si>
    <t>ADMIN-VOCATIONAL EDUCATION</t>
  </si>
  <si>
    <t>CC0012682</t>
  </si>
  <si>
    <t>ADMIN-OFC OF FINANCE ADMIN</t>
  </si>
  <si>
    <t>CC0012683</t>
  </si>
  <si>
    <t>ADM-DYS SECURE FACILITIES</t>
  </si>
  <si>
    <t>CC0012684</t>
  </si>
  <si>
    <t>Southern Region Maint Off New</t>
  </si>
  <si>
    <t>CC0012685</t>
  </si>
  <si>
    <t>WCS / CEWC</t>
  </si>
  <si>
    <t>CC0012686</t>
  </si>
  <si>
    <t>EMERGENCY COMMUNICATIONS</t>
  </si>
  <si>
    <t>CC0012687</t>
  </si>
  <si>
    <t>TECHNICAL SERVICES DIRECTOR</t>
  </si>
  <si>
    <t>CC0012700</t>
  </si>
  <si>
    <t>Reimbursable Expenses (Admin)</t>
  </si>
  <si>
    <t>CC0012701</t>
  </si>
  <si>
    <t>Admin State AFF</t>
  </si>
  <si>
    <t>CC0012707</t>
  </si>
  <si>
    <t>CHILDREN &amp; YOUTH COORD COUNCIL</t>
  </si>
  <si>
    <t>CC0012708</t>
  </si>
  <si>
    <t>Instruction Payroll</t>
  </si>
  <si>
    <t>CC0012709</t>
  </si>
  <si>
    <t>CC0012710</t>
  </si>
  <si>
    <t>Piedmont Custodial</t>
  </si>
  <si>
    <t>CC0012711</t>
  </si>
  <si>
    <t>CC0012712</t>
  </si>
  <si>
    <t>NSF - MILE TECHNOLOGY</t>
  </si>
  <si>
    <t>CC0012713</t>
  </si>
  <si>
    <t>CC0012714</t>
  </si>
  <si>
    <t>CC0012715</t>
  </si>
  <si>
    <t>CC0012716</t>
  </si>
  <si>
    <t>CC0012717</t>
  </si>
  <si>
    <t>DOL SCC Training Grant</t>
  </si>
  <si>
    <t>CC0012718</t>
  </si>
  <si>
    <t>CRISP ADMINISTRATION</t>
  </si>
  <si>
    <t>CC0012719</t>
  </si>
  <si>
    <t>ALLIED HEALTH CORE INSTR-CK</t>
  </si>
  <si>
    <t>CC0012720</t>
  </si>
  <si>
    <t>ADN RN - BHI/CFE Student Fees</t>
  </si>
  <si>
    <t>CC0012721</t>
  </si>
  <si>
    <t>Information Technology Operati</t>
  </si>
  <si>
    <t>CC0012722</t>
  </si>
  <si>
    <t>External Affairs Projects</t>
  </si>
  <si>
    <t>CC0012723</t>
  </si>
  <si>
    <t>STUDIO &amp; FIELD PRODUCTION</t>
  </si>
  <si>
    <t>CC0012726</t>
  </si>
  <si>
    <t>CGU State</t>
  </si>
  <si>
    <t>CC0012739</t>
  </si>
  <si>
    <t>CC0012740</t>
  </si>
  <si>
    <t>Admin Services</t>
  </si>
  <si>
    <t>CC0012741</t>
  </si>
  <si>
    <t>CC0012742</t>
  </si>
  <si>
    <t>CC0012743</t>
  </si>
  <si>
    <t>Human Resources - Trust</t>
  </si>
  <si>
    <t>CC0012744</t>
  </si>
  <si>
    <t>Adult Literacy</t>
  </si>
  <si>
    <t>CC0012745</t>
  </si>
  <si>
    <t>Adult Literacy - Tech Ed</t>
  </si>
  <si>
    <t>CC0012748</t>
  </si>
  <si>
    <t>Econ. Dev. Admin.</t>
  </si>
  <si>
    <t>CC0012749</t>
  </si>
  <si>
    <t>Econ Dev Administration - Bus and Ind</t>
  </si>
  <si>
    <t>CC0012750</t>
  </si>
  <si>
    <t>Econ. Dev. Programs</t>
  </si>
  <si>
    <t>CC0012751</t>
  </si>
  <si>
    <t>Econ Dev Programs - Bus and Ind</t>
  </si>
  <si>
    <t>CC0012752</t>
  </si>
  <si>
    <t>Cont. Ed.Admin.</t>
  </si>
  <si>
    <t>CC0012753</t>
  </si>
  <si>
    <t>Cont. Ed. Programs</t>
  </si>
  <si>
    <t>CC0012755</t>
  </si>
  <si>
    <t>Cont Ed Programs - Bus and Ind</t>
  </si>
  <si>
    <t>CC0012756</t>
  </si>
  <si>
    <t>Bus and Ind - Credit</t>
  </si>
  <si>
    <t>CC0012757</t>
  </si>
  <si>
    <t>Bus and Ind - Noncredit</t>
  </si>
  <si>
    <t>CC0012758</t>
  </si>
  <si>
    <t>Bus and Ind - Testing Services</t>
  </si>
  <si>
    <t>CC0012759</t>
  </si>
  <si>
    <t>Bus and Ind - Testing Services Tech Ed</t>
  </si>
  <si>
    <t>CC0012761</t>
  </si>
  <si>
    <t xml:space="preserve">Bus and Ind - Testing Services  </t>
  </si>
  <si>
    <t>CC0012763</t>
  </si>
  <si>
    <t>Polytechnical Center Administration</t>
  </si>
  <si>
    <t>CC0012764</t>
  </si>
  <si>
    <t>Polytechnical Center Operation</t>
  </si>
  <si>
    <t>CC0012765</t>
  </si>
  <si>
    <t>CC0012766</t>
  </si>
  <si>
    <t>CC0012767</t>
  </si>
  <si>
    <t>Institutional Administration</t>
  </si>
  <si>
    <t>CC0012768</t>
  </si>
  <si>
    <t>Institutional - M &amp; O</t>
  </si>
  <si>
    <t>CC0012769</t>
  </si>
  <si>
    <t>Library Services - Admin</t>
  </si>
  <si>
    <t>CC0012770</t>
  </si>
  <si>
    <t>Library Services - Resources</t>
  </si>
  <si>
    <t>CC0012771</t>
  </si>
  <si>
    <t>AA Administration</t>
  </si>
  <si>
    <t>CC0012772</t>
  </si>
  <si>
    <t>AA Instructional Support</t>
  </si>
  <si>
    <t>CC0012773</t>
  </si>
  <si>
    <t>Distance Ed - Admin</t>
  </si>
  <si>
    <t>CC0012774</t>
  </si>
  <si>
    <t>CC0012775</t>
  </si>
  <si>
    <t>CC0012776</t>
  </si>
  <si>
    <t>SA Admin</t>
  </si>
  <si>
    <t>CC0012777</t>
  </si>
  <si>
    <t>CC0012778</t>
  </si>
  <si>
    <t>CC0012779</t>
  </si>
  <si>
    <t>CC0012780</t>
  </si>
  <si>
    <t>CC0012781</t>
  </si>
  <si>
    <t>CC0012782</t>
  </si>
  <si>
    <t>Counseling and Special Serv</t>
  </si>
  <si>
    <t>CC0012783</t>
  </si>
  <si>
    <t>CC0012784</t>
  </si>
  <si>
    <t>IE Administration</t>
  </si>
  <si>
    <t>CC0012785</t>
  </si>
  <si>
    <t>IE Accreditation</t>
  </si>
  <si>
    <t>CC0012786</t>
  </si>
  <si>
    <t>IE Memberships</t>
  </si>
  <si>
    <t>CC0012788</t>
  </si>
  <si>
    <t>CC0012789</t>
  </si>
  <si>
    <t>Maint and Operations - Jesup</t>
  </si>
  <si>
    <t>CC0012790</t>
  </si>
  <si>
    <t>Maint and Oper. - Vehicles - Jesup</t>
  </si>
  <si>
    <t>CC0012791</t>
  </si>
  <si>
    <t>Maint and Oper. - Telecom - Jesup</t>
  </si>
  <si>
    <t>CC0012792</t>
  </si>
  <si>
    <t>Maint and Oper. - Polytechnical-Jesup</t>
  </si>
  <si>
    <t>CC0012793</t>
  </si>
  <si>
    <t>CC0012794</t>
  </si>
  <si>
    <t>IT Technical Support</t>
  </si>
  <si>
    <t>CC0012795</t>
  </si>
  <si>
    <t>IT Institutional Support</t>
  </si>
  <si>
    <t>CC0012796</t>
  </si>
  <si>
    <t>IT Instructional Support</t>
  </si>
  <si>
    <t>CC0012798</t>
  </si>
  <si>
    <t>Maint and Oper - Baxley</t>
  </si>
  <si>
    <t>CC0012799</t>
  </si>
  <si>
    <t>Maint and Oper. - Vehicles - Baxley</t>
  </si>
  <si>
    <t>CC0012800</t>
  </si>
  <si>
    <t>Maint and Oper. - Telecom - Baxley</t>
  </si>
  <si>
    <t>CC0012801</t>
  </si>
  <si>
    <t>Continuing Education through Technical Education</t>
  </si>
  <si>
    <t>CC0012802</t>
  </si>
  <si>
    <t>Maint and Oper - Hazlehurst</t>
  </si>
  <si>
    <t>CC0012803</t>
  </si>
  <si>
    <t>Maint and Oper. - Telecom - Hazelhurst</t>
  </si>
  <si>
    <t>CC0012804</t>
  </si>
  <si>
    <t>Maint and Oper. - Camden</t>
  </si>
  <si>
    <t>CC0012805</t>
  </si>
  <si>
    <t>Maint and Oper. - Vehicles - Camden</t>
  </si>
  <si>
    <t>CC0012806</t>
  </si>
  <si>
    <t>Maint and Oper. - Telecom - Camden</t>
  </si>
  <si>
    <t>CC0012807</t>
  </si>
  <si>
    <t>Maint and Oper. - Golden Isles</t>
  </si>
  <si>
    <t>CC0012808</t>
  </si>
  <si>
    <t>Maint and Oper. - Vehicles - Golden Isles</t>
  </si>
  <si>
    <t>CC0012809</t>
  </si>
  <si>
    <t>Maint &amp; Oper. - Telecom - Golden Isles</t>
  </si>
  <si>
    <t>CC0012810</t>
  </si>
  <si>
    <t>Business, Computer and Prof Serv. - Admin.</t>
  </si>
  <si>
    <t>CC0012811</t>
  </si>
  <si>
    <t>CC0012812</t>
  </si>
  <si>
    <t>CC0012813</t>
  </si>
  <si>
    <t>CC0012814</t>
  </si>
  <si>
    <t>CC0012815</t>
  </si>
  <si>
    <t>CC0012816</t>
  </si>
  <si>
    <t>CC0012817</t>
  </si>
  <si>
    <t>CC0012818</t>
  </si>
  <si>
    <t>CC0012819</t>
  </si>
  <si>
    <t>CC0012820</t>
  </si>
  <si>
    <t>Technical Division Admin</t>
  </si>
  <si>
    <t>CC0012821</t>
  </si>
  <si>
    <t>Technical Division Administration</t>
  </si>
  <si>
    <t>CC0012822</t>
  </si>
  <si>
    <t>Technical Division Administration - Apprenticeship</t>
  </si>
  <si>
    <t>CC0012823</t>
  </si>
  <si>
    <t>CC0012824</t>
  </si>
  <si>
    <t>CC0012825</t>
  </si>
  <si>
    <t>HVAC Technology</t>
  </si>
  <si>
    <t>CC0012826</t>
  </si>
  <si>
    <t>Industrial Electrical Systems</t>
  </si>
  <si>
    <t>CC0012827</t>
  </si>
  <si>
    <t>CC0012828</t>
  </si>
  <si>
    <t>CC0012829</t>
  </si>
  <si>
    <t>CC0012830</t>
  </si>
  <si>
    <t>CC0012831</t>
  </si>
  <si>
    <t>Forest Technology</t>
  </si>
  <si>
    <t>CC0012832</t>
  </si>
  <si>
    <t>CC0012833</t>
  </si>
  <si>
    <t>CC0012834</t>
  </si>
  <si>
    <t>CC0012835</t>
  </si>
  <si>
    <t>CC0012836</t>
  </si>
  <si>
    <t>CC0012837</t>
  </si>
  <si>
    <t>CC0012838</t>
  </si>
  <si>
    <t>Allied Health Admin</t>
  </si>
  <si>
    <t>CC0012839</t>
  </si>
  <si>
    <t>Nurse Aide</t>
  </si>
  <si>
    <t>CC0012840</t>
  </si>
  <si>
    <t>EMT/Paramedic Technology</t>
  </si>
  <si>
    <t>CC0012841</t>
  </si>
  <si>
    <t>CC0012842</t>
  </si>
  <si>
    <t>CC0012843</t>
  </si>
  <si>
    <t>CC0012844</t>
  </si>
  <si>
    <t>CC0012845</t>
  </si>
  <si>
    <t>Respiratory Therapy</t>
  </si>
  <si>
    <t>CC0012846</t>
  </si>
  <si>
    <t>CC0012847</t>
  </si>
  <si>
    <t>CC0012848</t>
  </si>
  <si>
    <t>Associate Nurse Admin</t>
  </si>
  <si>
    <t>CC0012849</t>
  </si>
  <si>
    <t>Associate Nurse Program</t>
  </si>
  <si>
    <t>CC0012850</t>
  </si>
  <si>
    <t>Dual Enrollment Admin</t>
  </si>
  <si>
    <t>CC0012851</t>
  </si>
  <si>
    <t>DE Accounting</t>
  </si>
  <si>
    <t>CC0012852</t>
  </si>
  <si>
    <t>DE Business Technology</t>
  </si>
  <si>
    <t>CC0012853</t>
  </si>
  <si>
    <t>DE Computer Information System</t>
  </si>
  <si>
    <t>CC0012854</t>
  </si>
  <si>
    <t>DE Cosmetology</t>
  </si>
  <si>
    <t>CC0012855</t>
  </si>
  <si>
    <t>DE Criminal Justice</t>
  </si>
  <si>
    <t>CC0012856</t>
  </si>
  <si>
    <t>DE Early Childhood Education</t>
  </si>
  <si>
    <t>CC0012857</t>
  </si>
  <si>
    <t>DE Paralegal</t>
  </si>
  <si>
    <t>CC0012858</t>
  </si>
  <si>
    <t>DE Automotive Technology</t>
  </si>
  <si>
    <t>CC0012859</t>
  </si>
  <si>
    <t>DE Electronics Technology</t>
  </si>
  <si>
    <t>CC0012860</t>
  </si>
  <si>
    <t>DE HVAC Technology</t>
  </si>
  <si>
    <t>CC0012861</t>
  </si>
  <si>
    <t>DE Industrial Electrical Syste</t>
  </si>
  <si>
    <t>CC0012862</t>
  </si>
  <si>
    <t>DE Industrial Systems Technolo</t>
  </si>
  <si>
    <t>CC0012863</t>
  </si>
  <si>
    <t>DE Machine Tool Technology</t>
  </si>
  <si>
    <t>CC0012864</t>
  </si>
  <si>
    <t>DE Welding Technology</t>
  </si>
  <si>
    <t>CC0012865</t>
  </si>
  <si>
    <t>DE Horticulture Technology</t>
  </si>
  <si>
    <t>CC0012866</t>
  </si>
  <si>
    <t>DE Carpentry</t>
  </si>
  <si>
    <t>CC0012867</t>
  </si>
  <si>
    <t>DE Electrical Lineworker</t>
  </si>
  <si>
    <t>CC0012868</t>
  </si>
  <si>
    <t>DE Diesel Equipment Technology</t>
  </si>
  <si>
    <t>CC0012869</t>
  </si>
  <si>
    <t>Basic Commercial Fisherman</t>
  </si>
  <si>
    <t>CC0012870</t>
  </si>
  <si>
    <t>DE Nurse Aide</t>
  </si>
  <si>
    <t>CC0012871</t>
  </si>
  <si>
    <t>DE EMT/Paramedic Technology</t>
  </si>
  <si>
    <t>CC0012872</t>
  </si>
  <si>
    <t>DE Practical Nursing</t>
  </si>
  <si>
    <t>CC0012873</t>
  </si>
  <si>
    <t>DE Medical Assisting</t>
  </si>
  <si>
    <t>CC0012874</t>
  </si>
  <si>
    <t>DE Gen Studies &amp; Learning Prgr</t>
  </si>
  <si>
    <t>CC0012875</t>
  </si>
  <si>
    <t>Gen.Studies- Learning Supp Adm</t>
  </si>
  <si>
    <t>CC0012876</t>
  </si>
  <si>
    <t>Gen.Studies and Learning-Progr</t>
  </si>
  <si>
    <t>CC0012877</t>
  </si>
  <si>
    <t>Learning Support - Waycross</t>
  </si>
  <si>
    <t>CC0012878</t>
  </si>
  <si>
    <t>Maint and Oper. - Waycross</t>
  </si>
  <si>
    <t>CC0012879</t>
  </si>
  <si>
    <t>Maint and Oper. - Vehicles - Waycross</t>
  </si>
  <si>
    <t>CC0012880</t>
  </si>
  <si>
    <t>Maint and Oper. - Telecom - Waycross</t>
  </si>
  <si>
    <t>CC0012881</t>
  </si>
  <si>
    <t>Maint and Oper. - Alma</t>
  </si>
  <si>
    <t>CC0012882</t>
  </si>
  <si>
    <t>Maint and Oper. - Telecom - Alma</t>
  </si>
  <si>
    <t>CC0012883</t>
  </si>
  <si>
    <t>Payroll - Instruction - Jesup</t>
  </si>
  <si>
    <t>CC0012884</t>
  </si>
  <si>
    <t>Payroll - Instruction - Jesup - Cont Ed</t>
  </si>
  <si>
    <t>CC0012885</t>
  </si>
  <si>
    <t>Payroll - Instruction - Jesup - Bus and Ind</t>
  </si>
  <si>
    <t>CC0012886</t>
  </si>
  <si>
    <t>Payroll - Academic Support - Jesup</t>
  </si>
  <si>
    <t>CC0012887</t>
  </si>
  <si>
    <t>Payroll - Academic Support/Library - Jesup</t>
  </si>
  <si>
    <t>CC0012888</t>
  </si>
  <si>
    <t>Payroll - Student Services - Jesup</t>
  </si>
  <si>
    <t>CC0012889</t>
  </si>
  <si>
    <t>Payroll - Institutional Suppor</t>
  </si>
  <si>
    <t>CC0012890</t>
  </si>
  <si>
    <t>Payroll - Institutional Support - Jesup - Credit</t>
  </si>
  <si>
    <t>CC0012891</t>
  </si>
  <si>
    <t>Payroll - Institutional Support - Jesup - Cont Ed</t>
  </si>
  <si>
    <t>CC0012892</t>
  </si>
  <si>
    <t>Payroll - Institutional Support - Jesup - Econ Dev</t>
  </si>
  <si>
    <t>CC0012893</t>
  </si>
  <si>
    <t>Payroll - Maintenance and Oper</t>
  </si>
  <si>
    <t>CC0012894</t>
  </si>
  <si>
    <t>Payroll - Maint and Oper - Jesup - Cont Ed</t>
  </si>
  <si>
    <t>CC0012895</t>
  </si>
  <si>
    <t>Payroll - Maint and Oper - Jesup - Bus and Ind</t>
  </si>
  <si>
    <t>CC0012896</t>
  </si>
  <si>
    <t>Payroll - Instruction - Baxley</t>
  </si>
  <si>
    <t>CC0012897</t>
  </si>
  <si>
    <t>Payroll - Student Services - Baxley</t>
  </si>
  <si>
    <t>CC0012898</t>
  </si>
  <si>
    <t>Payroll - Maint. And Operation</t>
  </si>
  <si>
    <t>CC0012899</t>
  </si>
  <si>
    <t>Payroll - Instruction - Hazlehurst</t>
  </si>
  <si>
    <t>CC0012900</t>
  </si>
  <si>
    <t>Payroll - Academic Support - Hazlehurst</t>
  </si>
  <si>
    <t>CC0012901</t>
  </si>
  <si>
    <t>Payroll - Student Services - Hazlehurst</t>
  </si>
  <si>
    <t>CC0012902</t>
  </si>
  <si>
    <t>Payroll - Instruction - Camden</t>
  </si>
  <si>
    <t>CC0012903</t>
  </si>
  <si>
    <t>Payroll - Instruction - Camden - Bus and Ind</t>
  </si>
  <si>
    <t>CC0012904</t>
  </si>
  <si>
    <t>Payroll -Academic Support/Library - Camden</t>
  </si>
  <si>
    <t>CC0012905</t>
  </si>
  <si>
    <t>Payroll - Student Services - Camden</t>
  </si>
  <si>
    <t>CC0012906</t>
  </si>
  <si>
    <t>Payroll - Institutional Support - Camden</t>
  </si>
  <si>
    <t>CC0012907</t>
  </si>
  <si>
    <t>Payroll - Maint. And Operation - Camden</t>
  </si>
  <si>
    <t>CC0012908</t>
  </si>
  <si>
    <t>Payroll - Instruction - Golden Isles</t>
  </si>
  <si>
    <t>CC0012909</t>
  </si>
  <si>
    <t>Payroll - Instruction - Golden Isles Cont Ed</t>
  </si>
  <si>
    <t>CC0012910</t>
  </si>
  <si>
    <t>Payroll - Instruction - Golden Isles Bus and Ind</t>
  </si>
  <si>
    <t>CC0012911</t>
  </si>
  <si>
    <t>Payroll - Academic Support/Library</t>
  </si>
  <si>
    <t>CC0012912</t>
  </si>
  <si>
    <t>Payroll - Student Services - Golden Isles</t>
  </si>
  <si>
    <t>CC0012913</t>
  </si>
  <si>
    <t>Payroll - Institutional Support - Golden Isles</t>
  </si>
  <si>
    <t>CC0012914</t>
  </si>
  <si>
    <t>Payroll - Institutional Support - Golden Isles - Cont Ed</t>
  </si>
  <si>
    <t>CC0012915</t>
  </si>
  <si>
    <t>Payroll - Institutional Support - Golden Isles - Bus and Ind</t>
  </si>
  <si>
    <t>CC0012916</t>
  </si>
  <si>
    <t>Payroll - Maint. And Operation - Golden Isles</t>
  </si>
  <si>
    <t>CC0012917</t>
  </si>
  <si>
    <t>Payroll - Instruction - Waycross</t>
  </si>
  <si>
    <t>CC0012918</t>
  </si>
  <si>
    <t>Payoll - Instruction - Waycross - Tech Ed</t>
  </si>
  <si>
    <t>CC0012919</t>
  </si>
  <si>
    <t>Payoll - Instruction - Waycross - Cont Ed</t>
  </si>
  <si>
    <t>CC0012920</t>
  </si>
  <si>
    <t>Payoll - Instruction - Waycross - Bus and Ind</t>
  </si>
  <si>
    <t>CC0012921</t>
  </si>
  <si>
    <t>Payroll - Academic Support/Library - Waycross</t>
  </si>
  <si>
    <t>CC0012922</t>
  </si>
  <si>
    <t>Payroll - Academic Support/Library Services - Waycross</t>
  </si>
  <si>
    <t>CC0012923</t>
  </si>
  <si>
    <t>Payroll - Student Services - Waycross</t>
  </si>
  <si>
    <t>CC0012924</t>
  </si>
  <si>
    <t>Payroll - Institutional Support - Waycross</t>
  </si>
  <si>
    <t>CC0012925</t>
  </si>
  <si>
    <t>Payroll - Institutional Support- Waycross - Cont Ed</t>
  </si>
  <si>
    <t>CC0012926</t>
  </si>
  <si>
    <t>Payroll - Institutional Support - Waycross - Econ Dev</t>
  </si>
  <si>
    <t>CC0012927</t>
  </si>
  <si>
    <t>Payroll - Maint. And Operation - Waycross</t>
  </si>
  <si>
    <t>CC0012928</t>
  </si>
  <si>
    <t>Payroll - Instruction - Alma</t>
  </si>
  <si>
    <t>CC0012929</t>
  </si>
  <si>
    <t>Payroll - Academic Support/Library - Alma</t>
  </si>
  <si>
    <t>CC0012930</t>
  </si>
  <si>
    <t>Payroll - Student Services - Alma</t>
  </si>
  <si>
    <t>CC0012931</t>
  </si>
  <si>
    <t>Payroll - Maint. And Operation - Alma</t>
  </si>
  <si>
    <t>CC0012932</t>
  </si>
  <si>
    <t>Maint and Operations - Waycross</t>
  </si>
  <si>
    <t>CC0012933</t>
  </si>
  <si>
    <t>Maint and Oper - Vehicles - Alma</t>
  </si>
  <si>
    <t>CC0012934</t>
  </si>
  <si>
    <t>CC0012935</t>
  </si>
  <si>
    <t>General Business</t>
  </si>
  <si>
    <t>CC0012936</t>
  </si>
  <si>
    <t>CC0012937</t>
  </si>
  <si>
    <t>CC0012938</t>
  </si>
  <si>
    <t>Railroad Systems Technology</t>
  </si>
  <si>
    <t>CC0012939</t>
  </si>
  <si>
    <t>Unmanned Aerial Systems</t>
  </si>
  <si>
    <t>CC0012940</t>
  </si>
  <si>
    <t>Heavy Equipment</t>
  </si>
  <si>
    <t>CC0012941</t>
  </si>
  <si>
    <t>Construction</t>
  </si>
  <si>
    <t>CC0012942</t>
  </si>
  <si>
    <t>DE Marketing Management</t>
  </si>
  <si>
    <t>CC0012943</t>
  </si>
  <si>
    <t>DE Culinary Arts</t>
  </si>
  <si>
    <t>CC0012944</t>
  </si>
  <si>
    <t>DE General Business</t>
  </si>
  <si>
    <t>CC0012945</t>
  </si>
  <si>
    <t>DE Education</t>
  </si>
  <si>
    <t>CC0012946</t>
  </si>
  <si>
    <t>DE Cybersecurity</t>
  </si>
  <si>
    <t>CC0012947</t>
  </si>
  <si>
    <t>DE Drafting</t>
  </si>
  <si>
    <t>CC0012948</t>
  </si>
  <si>
    <t>DE Commercial Truck Driving</t>
  </si>
  <si>
    <t>CC0012949</t>
  </si>
  <si>
    <t>DE Forest Technology</t>
  </si>
  <si>
    <t>CC0012950</t>
  </si>
  <si>
    <t>DE Auto Collision Technology</t>
  </si>
  <si>
    <t>CC0012951</t>
  </si>
  <si>
    <t>DE Railroad System Technology</t>
  </si>
  <si>
    <t>CC0012952</t>
  </si>
  <si>
    <t>DE Unmanned Aerial Systems</t>
  </si>
  <si>
    <t>CC0012953</t>
  </si>
  <si>
    <t>DE Construction</t>
  </si>
  <si>
    <t>CC0012954</t>
  </si>
  <si>
    <t>DE Heavy Equipment</t>
  </si>
  <si>
    <t>CC0012955</t>
  </si>
  <si>
    <t>DE Surgical Technology</t>
  </si>
  <si>
    <t>CC0012956</t>
  </si>
  <si>
    <t>DE Radiologic Technology</t>
  </si>
  <si>
    <t>CC0012957</t>
  </si>
  <si>
    <t>DE Phlebotomy</t>
  </si>
  <si>
    <t>CC0012958</t>
  </si>
  <si>
    <t>DE Neuromuscular Therapy</t>
  </si>
  <si>
    <t>CC0012959</t>
  </si>
  <si>
    <t>Apprenticeship Program</t>
  </si>
  <si>
    <t>CC0012960</t>
  </si>
  <si>
    <t>Apprenticeship Program - Workforce Dev</t>
  </si>
  <si>
    <t>CC0012961</t>
  </si>
  <si>
    <t>CC0012962</t>
  </si>
  <si>
    <t>CC0012963</t>
  </si>
  <si>
    <t>CC0012964</t>
  </si>
  <si>
    <t>Advancement and Resource Development</t>
  </si>
  <si>
    <t>CC0012965</t>
  </si>
  <si>
    <t>CC0012966</t>
  </si>
  <si>
    <t>Community Engagement - Bartow</t>
  </si>
  <si>
    <t>CC0012967</t>
  </si>
  <si>
    <t>Community Engagement - Cherokee</t>
  </si>
  <si>
    <t>CC0012968</t>
  </si>
  <si>
    <t>Community Engagement - Cobb</t>
  </si>
  <si>
    <t>CC0012969</t>
  </si>
  <si>
    <t>Community Engagement - Gilmer</t>
  </si>
  <si>
    <t>CC0012970</t>
  </si>
  <si>
    <t>Community Engagement - Paulding</t>
  </si>
  <si>
    <t>CC0012971</t>
  </si>
  <si>
    <t>Community Engagement - Pickens</t>
  </si>
  <si>
    <t>CC0012972</t>
  </si>
  <si>
    <t>Vice President Finance</t>
  </si>
  <si>
    <t>CC0012973</t>
  </si>
  <si>
    <t>CC0012974</t>
  </si>
  <si>
    <t>Compliance and Reporting</t>
  </si>
  <si>
    <t>CC0012975</t>
  </si>
  <si>
    <t>Business Center Operations</t>
  </si>
  <si>
    <t>CC0012976</t>
  </si>
  <si>
    <t>CC0012977</t>
  </si>
  <si>
    <t>Bursar's Office</t>
  </si>
  <si>
    <t>CC0012978</t>
  </si>
  <si>
    <t>CC0012979</t>
  </si>
  <si>
    <t>CC0012980</t>
  </si>
  <si>
    <t>Adjunct</t>
  </si>
  <si>
    <t>CC0012981</t>
  </si>
  <si>
    <t>CC0012982</t>
  </si>
  <si>
    <t>Service Learning</t>
  </si>
  <si>
    <t>CC0012983</t>
  </si>
  <si>
    <t>New Programs Academic Affairs</t>
  </si>
  <si>
    <t>CC0012984</t>
  </si>
  <si>
    <t>Grants</t>
  </si>
  <si>
    <t>CC0012985</t>
  </si>
  <si>
    <t>Grants Workforce Development</t>
  </si>
  <si>
    <t>CC0012986</t>
  </si>
  <si>
    <t>Associate Dean Secondary Initiatives</t>
  </si>
  <si>
    <t>CC0012987</t>
  </si>
  <si>
    <t>Professional Development Institutional Effectiveness</t>
  </si>
  <si>
    <t>CC0012988</t>
  </si>
  <si>
    <t>Professional Development Academic Affairs</t>
  </si>
  <si>
    <t>CC0012989</t>
  </si>
  <si>
    <t>Dean of Business and Technical Studies</t>
  </si>
  <si>
    <t>CC0012990</t>
  </si>
  <si>
    <t>CC0012991</t>
  </si>
  <si>
    <t>CC0012992</t>
  </si>
  <si>
    <t>CC0012993</t>
  </si>
  <si>
    <t>CC0012994</t>
  </si>
  <si>
    <t>Welding and Joing Technology</t>
  </si>
  <si>
    <t>CC0012995</t>
  </si>
  <si>
    <t>CC0012996</t>
  </si>
  <si>
    <t>Diesel Technology</t>
  </si>
  <si>
    <t>CC0012997</t>
  </si>
  <si>
    <t>Computer Information Systems Technology</t>
  </si>
  <si>
    <t>CC0012998</t>
  </si>
  <si>
    <t>CC0012999</t>
  </si>
  <si>
    <t>Electrical Computer Engineering Technology</t>
  </si>
  <si>
    <t>CC0013000</t>
  </si>
  <si>
    <t>Film and Video Production Technology</t>
  </si>
  <si>
    <t>CC0013001</t>
  </si>
  <si>
    <t>Design and Media Production Technology</t>
  </si>
  <si>
    <t>CC0013002</t>
  </si>
  <si>
    <t>Environmental Science</t>
  </si>
  <si>
    <t>CC0013003</t>
  </si>
  <si>
    <t>Industrial Maintenance and Electrical Technology</t>
  </si>
  <si>
    <t>CC0013004</t>
  </si>
  <si>
    <t>CNC Technology</t>
  </si>
  <si>
    <t>CC0013005</t>
  </si>
  <si>
    <t>CC0013006</t>
  </si>
  <si>
    <t>Carpentry Technology</t>
  </si>
  <si>
    <t>CC0013007</t>
  </si>
  <si>
    <t>Associate Dean Technical Studies</t>
  </si>
  <si>
    <t>CC0013008</t>
  </si>
  <si>
    <t>Associate Dean Business Studies</t>
  </si>
  <si>
    <t>CC0013009</t>
  </si>
  <si>
    <t>Associate Dean Professional and Design Services</t>
  </si>
  <si>
    <t>CC0013010</t>
  </si>
  <si>
    <t>Associate Dean Computers, Manfacturing and Engineering</t>
  </si>
  <si>
    <t>CC0013011</t>
  </si>
  <si>
    <t>Dean of Arts and Sciences</t>
  </si>
  <si>
    <t>CC0013012</t>
  </si>
  <si>
    <t>CC0013013</t>
  </si>
  <si>
    <t>CC0013014</t>
  </si>
  <si>
    <t>CC0013015</t>
  </si>
  <si>
    <t>CC0013016</t>
  </si>
  <si>
    <t>CC0013017</t>
  </si>
  <si>
    <t>Associate Dean Math</t>
  </si>
  <si>
    <t>CC0013018</t>
  </si>
  <si>
    <t>Associate Dean Science</t>
  </si>
  <si>
    <t>CC0013019</t>
  </si>
  <si>
    <t>Associate Dean Humanities</t>
  </si>
  <si>
    <t>CC0013020</t>
  </si>
  <si>
    <t>Exposure Control</t>
  </si>
  <si>
    <t>CC0013021</t>
  </si>
  <si>
    <t>Dean of Health Sciences</t>
  </si>
  <si>
    <t>CC0013022</t>
  </si>
  <si>
    <t>Nursing Associate Degree</t>
  </si>
  <si>
    <t>CC0013023</t>
  </si>
  <si>
    <t>CC0013024</t>
  </si>
  <si>
    <t>CC0013025</t>
  </si>
  <si>
    <t>CC0013026</t>
  </si>
  <si>
    <t>CC0013027</t>
  </si>
  <si>
    <t>CC0013028</t>
  </si>
  <si>
    <t>Radiography</t>
  </si>
  <si>
    <t>CC0013029</t>
  </si>
  <si>
    <t>CC0013030</t>
  </si>
  <si>
    <t>Occupational Therapy Assistant</t>
  </si>
  <si>
    <t>CC0013031</t>
  </si>
  <si>
    <t>Emergency Medical Services</t>
  </si>
  <si>
    <t>CC0013032</t>
  </si>
  <si>
    <t>Associate Dean Heath Sciences</t>
  </si>
  <si>
    <t>CC0013033</t>
  </si>
  <si>
    <t>Dean of Nursing</t>
  </si>
  <si>
    <t>CC0013034</t>
  </si>
  <si>
    <t>CC0013035</t>
  </si>
  <si>
    <t>CC0013036</t>
  </si>
  <si>
    <t>CC0013037</t>
  </si>
  <si>
    <t>CC0013038</t>
  </si>
  <si>
    <t>CC0013039</t>
  </si>
  <si>
    <t>Supply Chain Management and Logistics</t>
  </si>
  <si>
    <t>CC0013040</t>
  </si>
  <si>
    <t>CC0013041</t>
  </si>
  <si>
    <t>CC0013042</t>
  </si>
  <si>
    <t>CC0013043</t>
  </si>
  <si>
    <t>CC0013044</t>
  </si>
  <si>
    <t>CC0013045</t>
  </si>
  <si>
    <t>CC0013046</t>
  </si>
  <si>
    <t>Brewing and Fermentation Production Technology</t>
  </si>
  <si>
    <t>CC0013047</t>
  </si>
  <si>
    <t>Dean of Academic Support</t>
  </si>
  <si>
    <t>CC0013048</t>
  </si>
  <si>
    <t>CC0013049</t>
  </si>
  <si>
    <t xml:space="preserve">Adult Education </t>
  </si>
  <si>
    <t>CC0013050</t>
  </si>
  <si>
    <t>Academic Support Center</t>
  </si>
  <si>
    <t>CC0013051</t>
  </si>
  <si>
    <t>CC0013052</t>
  </si>
  <si>
    <t>Dean of Economic Development</t>
  </si>
  <si>
    <t>CC0013053</t>
  </si>
  <si>
    <t>CC0013054</t>
  </si>
  <si>
    <t>Testing Center</t>
  </si>
  <si>
    <t>CC0013055</t>
  </si>
  <si>
    <t>Intensive English Program</t>
  </si>
  <si>
    <t>CC0013056</t>
  </si>
  <si>
    <t>Associate Dean of Economic Development</t>
  </si>
  <si>
    <t>CC0013057</t>
  </si>
  <si>
    <t>CC0013058</t>
  </si>
  <si>
    <t>CC0013059</t>
  </si>
  <si>
    <t>CC0013060</t>
  </si>
  <si>
    <t>CC0013061</t>
  </si>
  <si>
    <t>International Services</t>
  </si>
  <si>
    <t>CC0013062</t>
  </si>
  <si>
    <t>CC0013063</t>
  </si>
  <si>
    <t>CC0013064</t>
  </si>
  <si>
    <t>CC0013065</t>
  </si>
  <si>
    <t>CC0013066</t>
  </si>
  <si>
    <t>CC0013067</t>
  </si>
  <si>
    <t>WIOA NWGRC</t>
  </si>
  <si>
    <t>CC0013068</t>
  </si>
  <si>
    <t>CC0013069</t>
  </si>
  <si>
    <t>Veterans Services</t>
  </si>
  <si>
    <t>CC0013070</t>
  </si>
  <si>
    <t>New Student Orientation</t>
  </si>
  <si>
    <t>CC0013071</t>
  </si>
  <si>
    <t>Professional Development Student Affairs</t>
  </si>
  <si>
    <t>CC0013072</t>
  </si>
  <si>
    <t>Technology Advancement and Support</t>
  </si>
  <si>
    <t>CC0013073</t>
  </si>
  <si>
    <t>Vice President Facilities and Public Safety</t>
  </si>
  <si>
    <t>CC0013074</t>
  </si>
  <si>
    <t>Facilities Planning</t>
  </si>
  <si>
    <t>CC0013075</t>
  </si>
  <si>
    <t>CC0013076</t>
  </si>
  <si>
    <t>CC0013077</t>
  </si>
  <si>
    <t>CC0013078</t>
  </si>
  <si>
    <t>Public Safety</t>
  </si>
  <si>
    <t>CC0013079</t>
  </si>
  <si>
    <t>CC0013080</t>
  </si>
  <si>
    <t>Professional Development Facilities and Public Safety</t>
  </si>
  <si>
    <t>CC0013081</t>
  </si>
  <si>
    <t>CC0013082</t>
  </si>
  <si>
    <t>PAYROLL - Board of Directors</t>
  </si>
  <si>
    <t>CC0013083</t>
  </si>
  <si>
    <t>PAYROLL - Digital Communications</t>
  </si>
  <si>
    <t>CC0013084</t>
  </si>
  <si>
    <t>CC0013085</t>
  </si>
  <si>
    <t>PAYROLL - Advancement and Resource Development</t>
  </si>
  <si>
    <t>CC0013086</t>
  </si>
  <si>
    <t>PAYROLL - Recruitment</t>
  </si>
  <si>
    <t>CC0013087</t>
  </si>
  <si>
    <t>PAYROLL - Vice President Advancement</t>
  </si>
  <si>
    <t>CC0013088</t>
  </si>
  <si>
    <t>PAYROLL - Vice President Administration and Operations</t>
  </si>
  <si>
    <t>CC0013089</t>
  </si>
  <si>
    <t>PAYROLL - Personnel</t>
  </si>
  <si>
    <t>CC0013090</t>
  </si>
  <si>
    <t>PAYROLL - Compliance and Reporting</t>
  </si>
  <si>
    <t>CC0013091</t>
  </si>
  <si>
    <t>PAYROLL - Business Center Operations</t>
  </si>
  <si>
    <t>CC0013092</t>
  </si>
  <si>
    <t>CC0013093</t>
  </si>
  <si>
    <t>PAYROLL - Financial Aid Agency</t>
  </si>
  <si>
    <t>CC0013094</t>
  </si>
  <si>
    <t>PAYROLL - Bursar's Office</t>
  </si>
  <si>
    <t>CC0013095</t>
  </si>
  <si>
    <t>PAYROLL - Vice President Academic Affairs</t>
  </si>
  <si>
    <t>CC0013096</t>
  </si>
  <si>
    <t>PAYROLL - Adjunct</t>
  </si>
  <si>
    <t>CC0013097</t>
  </si>
  <si>
    <t>CC0013098</t>
  </si>
  <si>
    <t>PAYROLL - Associate Dean Secondary Initiatives</t>
  </si>
  <si>
    <t>CC0013099</t>
  </si>
  <si>
    <t>PAYROLL - Dean of Business and Technical Studies</t>
  </si>
  <si>
    <t>CC0013100</t>
  </si>
  <si>
    <t>CC0013101</t>
  </si>
  <si>
    <t>CC0013102</t>
  </si>
  <si>
    <t>CC0013103</t>
  </si>
  <si>
    <t>PAYROLL - Welding and Joing Technology</t>
  </si>
  <si>
    <t>CC0013104</t>
  </si>
  <si>
    <t>CC0013105</t>
  </si>
  <si>
    <t>PAYROLL - Diesel Technology</t>
  </si>
  <si>
    <t>CC0013106</t>
  </si>
  <si>
    <t>PAYROLL - Computer Information Systems Technology</t>
  </si>
  <si>
    <t>CC0013107</t>
  </si>
  <si>
    <t>PAYROLL - Computer Applications</t>
  </si>
  <si>
    <t>CC0013108</t>
  </si>
  <si>
    <t>CC0013109</t>
  </si>
  <si>
    <t>PAYROLL - Electrical Computer Engineering Technology</t>
  </si>
  <si>
    <t>CC0013110</t>
  </si>
  <si>
    <t>PAYROLL - Film and Video Production Technology</t>
  </si>
  <si>
    <t>CC0013111</t>
  </si>
  <si>
    <t>PAYROLL - Design and Media Production Technology</t>
  </si>
  <si>
    <t>CC0013112</t>
  </si>
  <si>
    <t>PAYROLL - Environmental Science</t>
  </si>
  <si>
    <t>CC0013113</t>
  </si>
  <si>
    <t>PAYROLL - Industrial Maintenance and Electrical Technology</t>
  </si>
  <si>
    <t>CC0013114</t>
  </si>
  <si>
    <t>PAYROLL - CNC Technology</t>
  </si>
  <si>
    <t>CC0013115</t>
  </si>
  <si>
    <t>PAYROLL - Aviation Maintenance</t>
  </si>
  <si>
    <t>CC0013116</t>
  </si>
  <si>
    <t>PAYROLL - Carpentry Technology</t>
  </si>
  <si>
    <t>CC0013117</t>
  </si>
  <si>
    <t>PAYROLL - Associate Dean Technical Studies</t>
  </si>
  <si>
    <t>CC0013118</t>
  </si>
  <si>
    <t>PAYROLL - Associate Dean Business Studies</t>
  </si>
  <si>
    <t>CC0013119</t>
  </si>
  <si>
    <t>PAYROLL - Associate Dean Professional and Design Services</t>
  </si>
  <si>
    <t>CC0013120</t>
  </si>
  <si>
    <t>PAYROLL - Associate Dean Computers, Manfacturing and Engineering</t>
  </si>
  <si>
    <t>CC0013121</t>
  </si>
  <si>
    <t>PAYROLL - Dean of Arts and Sciences</t>
  </si>
  <si>
    <t>CC0013122</t>
  </si>
  <si>
    <t>PAYROLL - MATH</t>
  </si>
  <si>
    <t>CC0013123</t>
  </si>
  <si>
    <t>PAYROLL - Science</t>
  </si>
  <si>
    <t>CC0013124</t>
  </si>
  <si>
    <t>PAYROLL - Humanities</t>
  </si>
  <si>
    <t>CC0013125</t>
  </si>
  <si>
    <t>PAYROLL - Social Science</t>
  </si>
  <si>
    <t>CC0013126</t>
  </si>
  <si>
    <t>PAYROLL - Associate Dean Math</t>
  </si>
  <si>
    <t>CC0013127</t>
  </si>
  <si>
    <t>PAYROLL - Associate Dean Science</t>
  </si>
  <si>
    <t>CC0013128</t>
  </si>
  <si>
    <t>PAYROLL - Associate Dean Humanities</t>
  </si>
  <si>
    <t>CC0013129</t>
  </si>
  <si>
    <t>PAYROLL - Associate Dean Social Sciences</t>
  </si>
  <si>
    <t>CC0013130</t>
  </si>
  <si>
    <t>PAYROLL - Dean of Health Sciences</t>
  </si>
  <si>
    <t>CC0013131</t>
  </si>
  <si>
    <t>PAYROLL - Practical Nursing</t>
  </si>
  <si>
    <t>CC0013132</t>
  </si>
  <si>
    <t>PAYROLL - Health Care Assistant</t>
  </si>
  <si>
    <t>CC0013133</t>
  </si>
  <si>
    <t>PAYROLL - Surgical Technology</t>
  </si>
  <si>
    <t>CC0013134</t>
  </si>
  <si>
    <t>CC0013135</t>
  </si>
  <si>
    <t>PAYROLL - Medical Laboratory Technology</t>
  </si>
  <si>
    <t>CC0013136</t>
  </si>
  <si>
    <t>PAYROLL - Radiography</t>
  </si>
  <si>
    <t>CC0013137</t>
  </si>
  <si>
    <t>PAYROLL - Physical Therapist Assistant</t>
  </si>
  <si>
    <t>CC0013138</t>
  </si>
  <si>
    <t>PAYROLL - Occupational Therapy Assistant</t>
  </si>
  <si>
    <t>CC0013139</t>
  </si>
  <si>
    <t>PAYROLL - Emergency Medical Services</t>
  </si>
  <si>
    <t>CC0013140</t>
  </si>
  <si>
    <t>PAYROLL - Nursing Associate Degree</t>
  </si>
  <si>
    <t>CC0013141</t>
  </si>
  <si>
    <t>PAYROLL - Associate Dean Heath Sciences</t>
  </si>
  <si>
    <t>CC0013142</t>
  </si>
  <si>
    <t>PAYROLL - Dean of Nursing</t>
  </si>
  <si>
    <t>CC0013143</t>
  </si>
  <si>
    <t>CC0013144</t>
  </si>
  <si>
    <t>CC0013145</t>
  </si>
  <si>
    <t>PAYROLL - Business Technology</t>
  </si>
  <si>
    <t>CC0013146</t>
  </si>
  <si>
    <t>CC0013147</t>
  </si>
  <si>
    <t>PAYROLL - Marketing Management</t>
  </si>
  <si>
    <t>CC0013148</t>
  </si>
  <si>
    <t>PAYROLL - Supply Chain Management and Logistics</t>
  </si>
  <si>
    <t>CC0013149</t>
  </si>
  <si>
    <t>CC0013150</t>
  </si>
  <si>
    <t>PAYROLL - Criminal Justice Technology</t>
  </si>
  <si>
    <t>CC0013151</t>
  </si>
  <si>
    <t>PAYROLL - Early Childhood Care and Education</t>
  </si>
  <si>
    <t>CC0013152</t>
  </si>
  <si>
    <t>PAYROLL - Interiors</t>
  </si>
  <si>
    <t>CC0013153</t>
  </si>
  <si>
    <t>CC0013154</t>
  </si>
  <si>
    <t>CC0013155</t>
  </si>
  <si>
    <t>PAYROLL - Brewing and Fermentation Production Technology</t>
  </si>
  <si>
    <t>CC0013156</t>
  </si>
  <si>
    <t>PAYROLL - Dean of Academic Support</t>
  </si>
  <si>
    <t>CC0013157</t>
  </si>
  <si>
    <t>CC0013158</t>
  </si>
  <si>
    <t>CC0013159</t>
  </si>
  <si>
    <t>PAYROLL - Adult Education Local Funds</t>
  </si>
  <si>
    <t>CC0013160</t>
  </si>
  <si>
    <t>PAYROLL - Distance Learning</t>
  </si>
  <si>
    <t>CC0013161</t>
  </si>
  <si>
    <t>PAYROLL - Academic Support Center</t>
  </si>
  <si>
    <t>CC0013162</t>
  </si>
  <si>
    <t>PAYROLL - Dual Achievement</t>
  </si>
  <si>
    <t>CC0013163</t>
  </si>
  <si>
    <t>PAYROLL - Academic Affairs Support</t>
  </si>
  <si>
    <t>CC0013164</t>
  </si>
  <si>
    <t>PAYROLL - Dean of Economic Development</t>
  </si>
  <si>
    <t>CC0013165</t>
  </si>
  <si>
    <t>PAYROLL - Director of Economic Development</t>
  </si>
  <si>
    <t>CC0013166</t>
  </si>
  <si>
    <t>PAYROLL - Conference Center</t>
  </si>
  <si>
    <t>CC0013167</t>
  </si>
  <si>
    <t>PAYROLL - Conference Center ED</t>
  </si>
  <si>
    <t>CC0013168</t>
  </si>
  <si>
    <t>PAYROLL - Testing Center</t>
  </si>
  <si>
    <t>CC0013169</t>
  </si>
  <si>
    <t>PAYROLL - Testing Center ED</t>
  </si>
  <si>
    <t>CC0013170</t>
  </si>
  <si>
    <t>PAYROLL - Intensive English Program</t>
  </si>
  <si>
    <t>CC0013171</t>
  </si>
  <si>
    <t>PAYROLL - Intensive English Program ED</t>
  </si>
  <si>
    <t>CC0013172</t>
  </si>
  <si>
    <t>PAYROLL - Associate Dean of Economic Development</t>
  </si>
  <si>
    <t>CC0013173</t>
  </si>
  <si>
    <t>PAYROLL - Associate Dean of Economic Development ED</t>
  </si>
  <si>
    <t>CC0013174</t>
  </si>
  <si>
    <t>PAYROLL -  Vice President Student Affairs</t>
  </si>
  <si>
    <t>CC0013175</t>
  </si>
  <si>
    <t>CC0013176</t>
  </si>
  <si>
    <t>PAYROLL - Enrollment Service Agency</t>
  </si>
  <si>
    <t>CC0013177</t>
  </si>
  <si>
    <t>PAYROLL - Advisement</t>
  </si>
  <si>
    <t>CC0013178</t>
  </si>
  <si>
    <t>PAYROLL - International Services</t>
  </si>
  <si>
    <t>CC0013179</t>
  </si>
  <si>
    <t>PAYROLL - Special Populations</t>
  </si>
  <si>
    <t>CC0013180</t>
  </si>
  <si>
    <t>PAYROLL - Counseling</t>
  </si>
  <si>
    <t>CC0013181</t>
  </si>
  <si>
    <t>PAYROLL - Career Services</t>
  </si>
  <si>
    <t>CC0013182</t>
  </si>
  <si>
    <t>PAYROLL - Disability Services</t>
  </si>
  <si>
    <t>CC0013183</t>
  </si>
  <si>
    <t>PAYROLL - Student Success</t>
  </si>
  <si>
    <t>CC0013184</t>
  </si>
  <si>
    <t>PAYROLL - WIOA NWGRC</t>
  </si>
  <si>
    <t>CC0013185</t>
  </si>
  <si>
    <t>PAYROLL - Records</t>
  </si>
  <si>
    <t>CC0013186</t>
  </si>
  <si>
    <t>CC0013187</t>
  </si>
  <si>
    <t>PAYROLL - Veterans Services</t>
  </si>
  <si>
    <t>CC0013188</t>
  </si>
  <si>
    <t>PAYROLL - Technology Advancement and Support</t>
  </si>
  <si>
    <t>CC0013189</t>
  </si>
  <si>
    <t>PAYROLL - Vice President Facilities and Public Safety</t>
  </si>
  <si>
    <t>CC0013190</t>
  </si>
  <si>
    <t>PAYROLL - Facilities Management</t>
  </si>
  <si>
    <t>CC0013191</t>
  </si>
  <si>
    <t>PAYROLL - Custodial Services</t>
  </si>
  <si>
    <t>CC0013192</t>
  </si>
  <si>
    <t>PAYROLL - Grounds</t>
  </si>
  <si>
    <t>CC0013193</t>
  </si>
  <si>
    <t>PAYROLL - Public Safety</t>
  </si>
  <si>
    <t>CC0013194</t>
  </si>
  <si>
    <t>CC0013195</t>
  </si>
  <si>
    <t>Chatt Tech-Adult Basic Education</t>
  </si>
  <si>
    <t>CC0013196</t>
  </si>
  <si>
    <t>Chatt Tech - Technical Instruction</t>
  </si>
  <si>
    <t>CC0013197</t>
  </si>
  <si>
    <t>Chatt - Governor's Office of Workforce Development</t>
  </si>
  <si>
    <t>CC0013198</t>
  </si>
  <si>
    <t>Chatt Tech - Continuing Education</t>
  </si>
  <si>
    <t>CC0013199</t>
  </si>
  <si>
    <t>Chatt Tech - Economic Development</t>
  </si>
  <si>
    <t>CC0013200</t>
  </si>
  <si>
    <t>Chatt Tech - Technical Instruction Special</t>
  </si>
  <si>
    <t>CC0013201</t>
  </si>
  <si>
    <t>Professional Development Administrative Services</t>
  </si>
  <si>
    <t>CC0013202</t>
  </si>
  <si>
    <t>Professional Development Human Resources</t>
  </si>
  <si>
    <t>CC0013203</t>
  </si>
  <si>
    <t>CC0013204</t>
  </si>
  <si>
    <t>Aviation Upholstery and Trim</t>
  </si>
  <si>
    <t>CC0013205</t>
  </si>
  <si>
    <t>Avionics Bench Techician</t>
  </si>
  <si>
    <t>CC0013206</t>
  </si>
  <si>
    <t>Instructor of the Year</t>
  </si>
  <si>
    <t>CC0013207</t>
  </si>
  <si>
    <t>Associate Dean Social Sciences</t>
  </si>
  <si>
    <t>CC0013208</t>
  </si>
  <si>
    <t>Health Care Management</t>
  </si>
  <si>
    <t>CC0013209</t>
  </si>
  <si>
    <t>CC0013210</t>
  </si>
  <si>
    <t>CC0013211</t>
  </si>
  <si>
    <t>PAYROLL - Grants</t>
  </si>
  <si>
    <t>CC0013212</t>
  </si>
  <si>
    <t>PAYROLL - Commercial Truck Driving Special</t>
  </si>
  <si>
    <t>CC0013213</t>
  </si>
  <si>
    <t>PAYROLL - LPN to ASN Bridge</t>
  </si>
  <si>
    <t>CC0013214</t>
  </si>
  <si>
    <t>CC0013215</t>
  </si>
  <si>
    <t>PAYROLL - Continuing Education and Economic Development</t>
  </si>
  <si>
    <t>CC0013216</t>
  </si>
  <si>
    <t>CC0013217</t>
  </si>
  <si>
    <t>PAYROLL-INSTITUTIONAL SUPPORT</t>
  </si>
  <si>
    <t>CC0013218</t>
  </si>
  <si>
    <t>CC0013219</t>
  </si>
  <si>
    <t>ADULT ED</t>
  </si>
  <si>
    <t>CC0013220</t>
  </si>
  <si>
    <t>CC0013221</t>
  </si>
  <si>
    <t>CC0013222</t>
  </si>
  <si>
    <t>CDBG GRANT</t>
  </si>
  <si>
    <t>CC0013223</t>
  </si>
  <si>
    <t>CC0013224</t>
  </si>
  <si>
    <t>CC0013225</t>
  </si>
  <si>
    <t>TECHNICAL SUPPORT</t>
  </si>
  <si>
    <t>CC0013226</t>
  </si>
  <si>
    <t>CC0013227</t>
  </si>
  <si>
    <t>THO-BOOKSTORE</t>
  </si>
  <si>
    <t>CC0013228</t>
  </si>
  <si>
    <t>PAYROLL-PUBLIC SERVICES</t>
  </si>
  <si>
    <t>CC0013229</t>
  </si>
  <si>
    <t>PAYROLL - CONTINUING ED</t>
  </si>
  <si>
    <t>CC0013230</t>
  </si>
  <si>
    <t>CC0013231</t>
  </si>
  <si>
    <t>CC0013232</t>
  </si>
  <si>
    <t>AMERICAN HEART ASSOC. CTC</t>
  </si>
  <si>
    <t>CC0013233</t>
  </si>
  <si>
    <t>CC0013234</t>
  </si>
  <si>
    <t>BUSINESS &amp; INDUSTRY SERVICES</t>
  </si>
  <si>
    <t>CC0013235</t>
  </si>
  <si>
    <t>CC0013236</t>
  </si>
  <si>
    <t>CC0013237</t>
  </si>
  <si>
    <t>PAYROLL-GED</t>
  </si>
  <si>
    <t>CC0013238</t>
  </si>
  <si>
    <t>PAYROLL - INSTRUCTION</t>
  </si>
  <si>
    <t>CC0013239</t>
  </si>
  <si>
    <t>CC0013240</t>
  </si>
  <si>
    <t>VP INSTRUCTION</t>
  </si>
  <si>
    <t>CC0013241</t>
  </si>
  <si>
    <t>DEAN OF PROF SERV</t>
  </si>
  <si>
    <t>CC0013242</t>
  </si>
  <si>
    <t>CC0013243</t>
  </si>
  <si>
    <t>CC0013244</t>
  </si>
  <si>
    <t>NURSING LAB</t>
  </si>
  <si>
    <t>CC0013245</t>
  </si>
  <si>
    <t>CC0013246</t>
  </si>
  <si>
    <t>SPECIAL ASST TO PRESIDENT</t>
  </si>
  <si>
    <t>CC0013247</t>
  </si>
  <si>
    <t>CC0013248</t>
  </si>
  <si>
    <t>CC0013249</t>
  </si>
  <si>
    <t>CC0013250</t>
  </si>
  <si>
    <t>CC0013251</t>
  </si>
  <si>
    <t>BUSINESS AND OFFICE TECHNO</t>
  </si>
  <si>
    <t>CC0013252</t>
  </si>
  <si>
    <t>CC0013253</t>
  </si>
  <si>
    <t>CC0013254</t>
  </si>
  <si>
    <t>CC0013257</t>
  </si>
  <si>
    <t>CIS</t>
  </si>
  <si>
    <t>CC0013261</t>
  </si>
  <si>
    <t>CC0013263</t>
  </si>
  <si>
    <t>CC0013265</t>
  </si>
  <si>
    <t>CC0013269</t>
  </si>
  <si>
    <t>WELDING &amp; JOINING TECHNOLO</t>
  </si>
  <si>
    <t>CC0013271</t>
  </si>
  <si>
    <t>CC0013272</t>
  </si>
  <si>
    <t>CC0013273</t>
  </si>
  <si>
    <t>CLINICAL LAB TECH</t>
  </si>
  <si>
    <t>CC0013274</t>
  </si>
  <si>
    <t>CC0013276</t>
  </si>
  <si>
    <t>CC0013278</t>
  </si>
  <si>
    <t>CC0013280</t>
  </si>
  <si>
    <t>CC0013281</t>
  </si>
  <si>
    <t>AIR CONDITIONING TECHNOLOG</t>
  </si>
  <si>
    <t>CC0013283</t>
  </si>
  <si>
    <t>NATURAL SCIENCES</t>
  </si>
  <si>
    <t>CC0013284</t>
  </si>
  <si>
    <t>CC0013285</t>
  </si>
  <si>
    <t>CC0013286</t>
  </si>
  <si>
    <t>CC0013287</t>
  </si>
  <si>
    <t>CC0013289</t>
  </si>
  <si>
    <t>CC0013292</t>
  </si>
  <si>
    <t>CC0013293</t>
  </si>
  <si>
    <t>SOCIAL &amp; BEHAVIORAL SCIENCES</t>
  </si>
  <si>
    <t>CC0013294</t>
  </si>
  <si>
    <t>RADIOLOGY TECHNOLOGY-THO</t>
  </si>
  <si>
    <t>CC0013295</t>
  </si>
  <si>
    <t>RADIOLOGY TECHNOLOGY-MOU</t>
  </si>
  <si>
    <t>CC0013296</t>
  </si>
  <si>
    <t>MARKETING TECHNOLOGY</t>
  </si>
  <si>
    <t>CC0013297</t>
  </si>
  <si>
    <t>DEAN OF ARTS &amp; SCIENCES</t>
  </si>
  <si>
    <t>CC0013298</t>
  </si>
  <si>
    <t>DEAN OF INDUSTRIAL TECH</t>
  </si>
  <si>
    <t>CC0013299</t>
  </si>
  <si>
    <t>HUMANITIES &amp; FINE ARTS INCLUDING ENGLISH</t>
  </si>
  <si>
    <t>CC0013300</t>
  </si>
  <si>
    <t>CC0013301</t>
  </si>
  <si>
    <t>DEAN OF BUSINESS</t>
  </si>
  <si>
    <t>CC0013302</t>
  </si>
  <si>
    <t xml:space="preserve">FILM PRODUCTION </t>
  </si>
  <si>
    <t>CC0013303</t>
  </si>
  <si>
    <t>INDUSTRIAL SYSTEMS</t>
  </si>
  <si>
    <t>CC0013305</t>
  </si>
  <si>
    <t xml:space="preserve">ELECTRICAL CONSTR. &amp; MAINT </t>
  </si>
  <si>
    <t>CC0013307</t>
  </si>
  <si>
    <t>CC0013308</t>
  </si>
  <si>
    <t>CC0013309</t>
  </si>
  <si>
    <t>CC0013316</t>
  </si>
  <si>
    <t>CC0013317</t>
  </si>
  <si>
    <t>EMERGENCY MEDICAL TECHNOLO</t>
  </si>
  <si>
    <t>CC0013321</t>
  </si>
  <si>
    <t>ASN NURSING</t>
  </si>
  <si>
    <t>CC0013322</t>
  </si>
  <si>
    <t>HEALTH INFORMATION TECHNOL</t>
  </si>
  <si>
    <t>CC0013323</t>
  </si>
  <si>
    <t>CC0013326</t>
  </si>
  <si>
    <t>ALOE/GA TECH/NSF</t>
  </si>
  <si>
    <t>CC0013327</t>
  </si>
  <si>
    <t>CC0013328</t>
  </si>
  <si>
    <t>CC0013329</t>
  </si>
  <si>
    <t>GA-AIM MAISON</t>
  </si>
  <si>
    <t>CC0013330</t>
  </si>
  <si>
    <t>GA-AIM CARTER</t>
  </si>
  <si>
    <t>CC0013331</t>
  </si>
  <si>
    <t>WILDLIFE &amp; PLANTATION MGT NTCLIDILG ENGLISH</t>
  </si>
  <si>
    <t>CC0013332</t>
  </si>
  <si>
    <t>CC0013333</t>
  </si>
  <si>
    <t>ELECTRICAL LINE WORKER</t>
  </si>
  <si>
    <t>CC0013334</t>
  </si>
  <si>
    <t>CNC</t>
  </si>
  <si>
    <t>CC0013335</t>
  </si>
  <si>
    <t>PAYROLL-MAINTENANCE</t>
  </si>
  <si>
    <t>CC0013336</t>
  </si>
  <si>
    <t xml:space="preserve">MAINTENANCE &amp; OPERATIONS </t>
  </si>
  <si>
    <t>CC0013337</t>
  </si>
  <si>
    <t>CC0013338</t>
  </si>
  <si>
    <t>CC0013339</t>
  </si>
  <si>
    <t>VP STUDENT SERVICES</t>
  </si>
  <si>
    <t>CC0013340</t>
  </si>
  <si>
    <t>CC0013341</t>
  </si>
  <si>
    <t>STUDENT WELLNESS CENTER</t>
  </si>
  <si>
    <t>CC0013342</t>
  </si>
  <si>
    <t>CC0013343</t>
  </si>
  <si>
    <t>CC0013344</t>
  </si>
  <si>
    <t>CC0013345</t>
  </si>
  <si>
    <t>ADMISSIONS/REGISTRAR</t>
  </si>
  <si>
    <t>CC0013346</t>
  </si>
  <si>
    <t>VP OF ENROLLMENT MANAGEMENT</t>
  </si>
  <si>
    <t>CC0013347</t>
  </si>
  <si>
    <t>GBHCW GRANT</t>
  </si>
  <si>
    <t>CC0013348</t>
  </si>
  <si>
    <t>ADULT ED STATE 1-214 GRANT</t>
  </si>
  <si>
    <t>CC0013349</t>
  </si>
  <si>
    <t>ADULT ED FEDERAL GRANT</t>
  </si>
  <si>
    <t>CC0013350</t>
  </si>
  <si>
    <t>PERKINS GRANT-INSTRUCTION</t>
  </si>
  <si>
    <t>CC0013351</t>
  </si>
  <si>
    <t>WORK STUDY GRANT</t>
  </si>
  <si>
    <t>CC0013352</t>
  </si>
  <si>
    <t>DFCS TRAINING CENTER</t>
  </si>
  <si>
    <t>CC0013353</t>
  </si>
  <si>
    <t>TALENT SEARCH GRANT</t>
  </si>
  <si>
    <t>CC0013354</t>
  </si>
  <si>
    <t>UPWARD BOUND GRANT</t>
  </si>
  <si>
    <t>CC0013355</t>
  </si>
  <si>
    <t>CJCC Grant</t>
  </si>
  <si>
    <t>CC0013356</t>
  </si>
  <si>
    <t>Non-Budgeted - Revenue Collection</t>
  </si>
  <si>
    <t>CC0013357</t>
  </si>
  <si>
    <t>SHBP - INVESTMENTS &amp; CLEARINGS</t>
  </si>
  <si>
    <t>CC0013358</t>
  </si>
  <si>
    <t>SHBP - STATE</t>
  </si>
  <si>
    <t>CC0013359</t>
  </si>
  <si>
    <t>SHBP - HIGH OPTION - ASO</t>
  </si>
  <si>
    <t>CC0013360</t>
  </si>
  <si>
    <t>SHBP - TEACHERS</t>
  </si>
  <si>
    <t>CC0013361</t>
  </si>
  <si>
    <t>SHBP - PRIOR RETIRED</t>
  </si>
  <si>
    <t>CC0013362</t>
  </si>
  <si>
    <t>SHBP - SERVICE PERSONNEL</t>
  </si>
  <si>
    <t>CC0013363</t>
  </si>
  <si>
    <t>SHBP -  (NON-ASO)</t>
  </si>
  <si>
    <t>CC0013364</t>
  </si>
  <si>
    <t>SHBP -  CONTRACT</t>
  </si>
  <si>
    <t>CC0013365</t>
  </si>
  <si>
    <t>Environmental Prot Division</t>
  </si>
  <si>
    <t>CC0013366</t>
  </si>
  <si>
    <t>Georgia Outdoor Fund</t>
  </si>
  <si>
    <t>CC0013367</t>
  </si>
  <si>
    <t>GNRF Emergency Investment Fund</t>
  </si>
  <si>
    <t>CC0013368</t>
  </si>
  <si>
    <t>Resilient Food System Infrastructure</t>
  </si>
  <si>
    <t>CC0013369</t>
  </si>
  <si>
    <t>F&amp;M Electric Vehicle</t>
  </si>
  <si>
    <t>CC0013370</t>
  </si>
  <si>
    <t xml:space="preserve">Legal Services  </t>
  </si>
  <si>
    <t>CC0013371</t>
  </si>
  <si>
    <t>NextGen</t>
  </si>
  <si>
    <t>CC0013372</t>
  </si>
  <si>
    <t>Div Operations &amp; Compliance</t>
  </si>
  <si>
    <t>CC0013373</t>
  </si>
  <si>
    <t>NSC-RESIDENT PLACEMENT SERVICE</t>
  </si>
  <si>
    <t>CC0013374</t>
  </si>
  <si>
    <t>Macon YDC-Title VIB Flowthru</t>
  </si>
  <si>
    <t>CC0013375</t>
  </si>
  <si>
    <t>EASTMAN YDC-DOE TITLE I</t>
  </si>
  <si>
    <t>CC0013376</t>
  </si>
  <si>
    <t>SUMTER YDC-CJCC DRUG REHAB</t>
  </si>
  <si>
    <t>CC0013377</t>
  </si>
  <si>
    <t>SUMTER YDC-DOE TITLE I</t>
  </si>
  <si>
    <t>CC0013378</t>
  </si>
  <si>
    <t>ATLANTA YDC-DOE TITLE I</t>
  </si>
  <si>
    <t>CC0013379</t>
  </si>
  <si>
    <t>Metro RYDC - Title I-D</t>
  </si>
  <si>
    <t>CC0013380</t>
  </si>
  <si>
    <t>RYDC-TERRELL ADMINISTRATION</t>
  </si>
  <si>
    <t>CC0013382</t>
  </si>
  <si>
    <t>ADMIN-TITLE II-A IMPROVE TECH</t>
  </si>
  <si>
    <t>CC0013383</t>
  </si>
  <si>
    <t>DOE Title I part D</t>
  </si>
  <si>
    <t>CC0013384</t>
  </si>
  <si>
    <t>ADMIN-TITLE I</t>
  </si>
  <si>
    <t>CC0013385</t>
  </si>
  <si>
    <t>ADMIN-TITLE VI-B FLOWTHRU</t>
  </si>
  <si>
    <t>CC0013386</t>
  </si>
  <si>
    <t>RYDC-CADWELL ADMINISTRATION</t>
  </si>
  <si>
    <t>CC0013388</t>
  </si>
  <si>
    <t>CC0013389</t>
  </si>
  <si>
    <t>COMM OFC OF HUMAN RESOURCES</t>
  </si>
  <si>
    <t>CC0013390</t>
  </si>
  <si>
    <t>NE REG DIST 2 INT SUPERV PROG</t>
  </si>
  <si>
    <t>CC0013392</t>
  </si>
  <si>
    <t>NE REG DIST 5 INT SUPERV PROG</t>
  </si>
  <si>
    <t>CC0013394</t>
  </si>
  <si>
    <t>NE REG DIST 7 INT SUPERV PROG</t>
  </si>
  <si>
    <t>CC0013396</t>
  </si>
  <si>
    <t>NE REG DIST 1 INT SUPERV PROG</t>
  </si>
  <si>
    <t>CC0013398</t>
  </si>
  <si>
    <t>NE REG DIST 3 INT SUPERV PROG</t>
  </si>
  <si>
    <t>CC0013400</t>
  </si>
  <si>
    <t>NE REG DIST 4 INT SUPERV PROG</t>
  </si>
  <si>
    <t>CC0013402</t>
  </si>
  <si>
    <t>NE REG DIST 9 INT SUPERV PROG</t>
  </si>
  <si>
    <t>CC0013404</t>
  </si>
  <si>
    <t>NE REG DIST 11 INT SUPERV PROG</t>
  </si>
  <si>
    <t>CC0013406</t>
  </si>
  <si>
    <t>NE REG DIST 6 INT SUPERV PROG</t>
  </si>
  <si>
    <t>CC0013408</t>
  </si>
  <si>
    <t>NE REG DIST 8 INT SUPERV PROG</t>
  </si>
  <si>
    <t>CC0013410</t>
  </si>
  <si>
    <t>NE REG DIST 10 INT SUPERV PROG</t>
  </si>
  <si>
    <t>CC0013412</t>
  </si>
  <si>
    <t>SUMTER YDC-SECURITY</t>
  </si>
  <si>
    <t>CC0013413</t>
  </si>
  <si>
    <t>RYDC-STATEWIDE CARE &amp; CUSTODY</t>
  </si>
  <si>
    <t>CC0013414</t>
  </si>
  <si>
    <t>Court Services</t>
  </si>
  <si>
    <t>CC0013415</t>
  </si>
  <si>
    <t>COUNCIL OF JUVENILE COURT JUDG</t>
  </si>
  <si>
    <t>CC0013416</t>
  </si>
  <si>
    <t>Grants to Counties - Juv Judge</t>
  </si>
  <si>
    <t>CC0013417</t>
  </si>
  <si>
    <t>CC0013418</t>
  </si>
  <si>
    <t>CC0013419</t>
  </si>
  <si>
    <t>GEFA - Special Project</t>
  </si>
  <si>
    <t>CC0013420</t>
  </si>
  <si>
    <t>Security Program Management GEMA Grant</t>
  </si>
  <si>
    <t>CC0013421</t>
  </si>
  <si>
    <t>Customer Engagement Officer</t>
  </si>
  <si>
    <t>CC0013422</t>
  </si>
  <si>
    <t>CDO Director</t>
  </si>
  <si>
    <t>CC0013423</t>
  </si>
  <si>
    <t>Death Penalty Habeas Corpus</t>
  </si>
  <si>
    <t>CC0013425</t>
  </si>
  <si>
    <t>CC0013426</t>
  </si>
  <si>
    <t>CC0013427</t>
  </si>
  <si>
    <t>Air Monitoring</t>
  </si>
  <si>
    <t>CC0013434</t>
  </si>
  <si>
    <t>8100803 NEWBORN METABOLIC SCREENING</t>
  </si>
  <si>
    <t>CC0013435</t>
  </si>
  <si>
    <t>CC0013436</t>
  </si>
  <si>
    <t>8100101 PHBG TODDLERS WITH DISABILIES</t>
  </si>
  <si>
    <t>CC0013437</t>
  </si>
  <si>
    <t>8100702 PHBG TODDLERS WITH DISABILIES</t>
  </si>
  <si>
    <t>CC0013438</t>
  </si>
  <si>
    <t>8100101 Office of Information Technolo</t>
  </si>
  <si>
    <t>CC0013439</t>
  </si>
  <si>
    <t>8100202 CANCER SCREEN B&amp;C TOBACCO</t>
  </si>
  <si>
    <t>CC0013440</t>
  </si>
  <si>
    <t>8100301 CANCER TREAT TOBACCO CDTC</t>
  </si>
  <si>
    <t>CC0013441</t>
  </si>
  <si>
    <t>CC0013442</t>
  </si>
  <si>
    <t>8100801 Children 1st</t>
  </si>
  <si>
    <t>CC0013443</t>
  </si>
  <si>
    <t>CC0013444</t>
  </si>
  <si>
    <t>8100101 COVID-19 STATE RESPONSE EP</t>
  </si>
  <si>
    <t>CC0013445</t>
  </si>
  <si>
    <t>8100403 COVID-19 STATE RESPONSE EP</t>
  </si>
  <si>
    <t>CC0013446</t>
  </si>
  <si>
    <t>8100902 COVID - 19 STATE RESPONSE LAB</t>
  </si>
  <si>
    <t>CC0013447</t>
  </si>
  <si>
    <t>8100501 COVID- 19 STATE RESPONSE EPI</t>
  </si>
  <si>
    <t>CC0013448</t>
  </si>
  <si>
    <t>8100101 Commissioner"s Office</t>
  </si>
  <si>
    <t>CC0013449</t>
  </si>
  <si>
    <t>8100501 Commissioner"s Office</t>
  </si>
  <si>
    <t>CC0013450</t>
  </si>
  <si>
    <t>8101101 Commissioner"s Office</t>
  </si>
  <si>
    <t>CC0013451</t>
  </si>
  <si>
    <t>CC0013452</t>
  </si>
  <si>
    <t>8100502 Chief of Staff, Office</t>
  </si>
  <si>
    <t>CC0013453</t>
  </si>
  <si>
    <t>8100802 Chief of Staff, Office</t>
  </si>
  <si>
    <t>CC0013454</t>
  </si>
  <si>
    <t>CC0013455</t>
  </si>
  <si>
    <t>8100101 Early Brain Development</t>
  </si>
  <si>
    <t>CC0013456</t>
  </si>
  <si>
    <t>CC0013457</t>
  </si>
  <si>
    <t>CC0013458</t>
  </si>
  <si>
    <t>8100204 GA Approach to School Enhanced</t>
  </si>
  <si>
    <t>CC0013459</t>
  </si>
  <si>
    <t>8100201 GA Approach to School Enhanced</t>
  </si>
  <si>
    <t>CC0013460</t>
  </si>
  <si>
    <t>8100204 GA Approach Impr School Health</t>
  </si>
  <si>
    <t>CC0013461</t>
  </si>
  <si>
    <t>8100201 GA Approach Impr School Health</t>
  </si>
  <si>
    <t>CC0013462</t>
  </si>
  <si>
    <t>8100204 GA Approach School (Diabetes)</t>
  </si>
  <si>
    <t>CC0013463</t>
  </si>
  <si>
    <t>8100204 GA Approach (Heart Disease)</t>
  </si>
  <si>
    <t>CC0013464</t>
  </si>
  <si>
    <t>8100402 GA Approach (Heart Disease)</t>
  </si>
  <si>
    <t>CC0013465</t>
  </si>
  <si>
    <t>8100204 GA Approach/Tobacco Control</t>
  </si>
  <si>
    <t>CC0013466</t>
  </si>
  <si>
    <t>8100204 GA Approach Ext (Diabetes)</t>
  </si>
  <si>
    <t>CC0013467</t>
  </si>
  <si>
    <t>8100204 GA Approach Ext (Heart)</t>
  </si>
  <si>
    <t>CC0013468</t>
  </si>
  <si>
    <t>CC0013469</t>
  </si>
  <si>
    <t>CC0013470</t>
  </si>
  <si>
    <t>CC0013471</t>
  </si>
  <si>
    <t>8100101 Budget</t>
  </si>
  <si>
    <t>CC0013472</t>
  </si>
  <si>
    <t>8100101 PUBLIC HEALTH AUDITS</t>
  </si>
  <si>
    <t>CC0013473</t>
  </si>
  <si>
    <t>8100101 Procurement Operations - Split</t>
  </si>
  <si>
    <t>CC0013474</t>
  </si>
  <si>
    <t>CC0013475</t>
  </si>
  <si>
    <t>8100101 District Health Dalton State</t>
  </si>
  <si>
    <t>CC0013476</t>
  </si>
  <si>
    <t>8100902 District Health Macon</t>
  </si>
  <si>
    <t>CC0013477</t>
  </si>
  <si>
    <t>8100101 District Health Coastal</t>
  </si>
  <si>
    <t>CC0013478</t>
  </si>
  <si>
    <t>CC0013479</t>
  </si>
  <si>
    <t>CC0013480</t>
  </si>
  <si>
    <t>8100101 Office of Informatics</t>
  </si>
  <si>
    <t>CC0013481</t>
  </si>
  <si>
    <t>8100101 Office of Finance</t>
  </si>
  <si>
    <t>CC0013482</t>
  </si>
  <si>
    <t>8100101 PHHS Block Grant</t>
  </si>
  <si>
    <t>CC0013483</t>
  </si>
  <si>
    <t>8100101 GVHCP</t>
  </si>
  <si>
    <t>CC0013484</t>
  </si>
  <si>
    <t>8100101 DPH Indirect Services</t>
  </si>
  <si>
    <t>CC0013485</t>
  </si>
  <si>
    <t>8100101 Other Operational Admin</t>
  </si>
  <si>
    <t>CC0013486</t>
  </si>
  <si>
    <t>CC0013487</t>
  </si>
  <si>
    <t>CC0013488</t>
  </si>
  <si>
    <t>0500101 Administration Indirect</t>
  </si>
  <si>
    <t>CC0013489</t>
  </si>
  <si>
    <t>CC0013490</t>
  </si>
  <si>
    <t>8100804 Administration Indirect</t>
  </si>
  <si>
    <t>CC0013491</t>
  </si>
  <si>
    <t>8100101 Wellness Participation Fees</t>
  </si>
  <si>
    <t>CC0013492</t>
  </si>
  <si>
    <t>8101001 Wellness Participation Fees</t>
  </si>
  <si>
    <t>CC0013493</t>
  </si>
  <si>
    <t>CC0013494</t>
  </si>
  <si>
    <t>8100101 GVCHP - Split</t>
  </si>
  <si>
    <t>CC0013495</t>
  </si>
  <si>
    <t>8100903 GVCHP - Split</t>
  </si>
  <si>
    <t>CC0013496</t>
  </si>
  <si>
    <t>CC0013497</t>
  </si>
  <si>
    <t>CC0013498</t>
  </si>
  <si>
    <t>8100101 Vender Management</t>
  </si>
  <si>
    <t>CC0013499</t>
  </si>
  <si>
    <t>CC0013500</t>
  </si>
  <si>
    <t>8100802 FY15 GEORGIAS PROJECT LAUNCH</t>
  </si>
  <si>
    <t>CC0013501</t>
  </si>
  <si>
    <t>8100703 Early Autism Intervention</t>
  </si>
  <si>
    <t>CC0013502</t>
  </si>
  <si>
    <t>CC0013503</t>
  </si>
  <si>
    <t>CC0013504</t>
  </si>
  <si>
    <t>8100802 CH Screening-Title V</t>
  </si>
  <si>
    <t>CC0013505</t>
  </si>
  <si>
    <t>CC0013506</t>
  </si>
  <si>
    <t>8100501 GA ST SYSTEMS DEVELOPMENT INI</t>
  </si>
  <si>
    <t>CC0013507</t>
  </si>
  <si>
    <t>8100802 GA ST SYSTEMS DEVELOPMENT INI</t>
  </si>
  <si>
    <t>CC0013508</t>
  </si>
  <si>
    <t>8100804 GA ST SYSTEMS DEVELOPMENT INI</t>
  </si>
  <si>
    <t>CC0013509</t>
  </si>
  <si>
    <t>8100802 Sandra Deal Center</t>
  </si>
  <si>
    <t>CC0013510</t>
  </si>
  <si>
    <t>CC0013511</t>
  </si>
  <si>
    <t>8100804 WIC EBT NSA</t>
  </si>
  <si>
    <t>CC0013512</t>
  </si>
  <si>
    <t>CC0013513</t>
  </si>
  <si>
    <t>CC0013514</t>
  </si>
  <si>
    <t>CC0013515</t>
  </si>
  <si>
    <t>CC0013516</t>
  </si>
  <si>
    <t>8100705 STATE FUNDS</t>
  </si>
  <si>
    <t>CC0013517</t>
  </si>
  <si>
    <t>8100705 CHILDREN ORAL HEALTHCARE ACCSS</t>
  </si>
  <si>
    <t>CC0013518</t>
  </si>
  <si>
    <t>8100701 CHILDREN ORAL HEALTHCARE ACCSS</t>
  </si>
  <si>
    <t>CC0013519</t>
  </si>
  <si>
    <t>CC0013520</t>
  </si>
  <si>
    <t>CC0013521</t>
  </si>
  <si>
    <t>8100203 STROKE HYPERTENSION</t>
  </si>
  <si>
    <t>CC0013522</t>
  </si>
  <si>
    <t>8100204 STROKE HYPERTENSION</t>
  </si>
  <si>
    <t>CC0013523</t>
  </si>
  <si>
    <t>8100702 STROKE HYPERTENSION</t>
  </si>
  <si>
    <t>CC0013524</t>
  </si>
  <si>
    <t>8100302 STROKE HYPERTENSION</t>
  </si>
  <si>
    <t>CC0013525</t>
  </si>
  <si>
    <t>CC0013526</t>
  </si>
  <si>
    <t>8100706 Genetics/Sickle Cell/Hearing</t>
  </si>
  <si>
    <t>CC0013527</t>
  </si>
  <si>
    <t>8100403 UNVRSL NEWBORN HEARING SCREEN</t>
  </si>
  <si>
    <t>CC0013528</t>
  </si>
  <si>
    <t>CC0013529</t>
  </si>
  <si>
    <t>8100704 Sickle Cell Survillance/Promot</t>
  </si>
  <si>
    <t>CC0013530</t>
  </si>
  <si>
    <t>8100704 NBS Sys QI projects APHL</t>
  </si>
  <si>
    <t>CC0013531</t>
  </si>
  <si>
    <t>8100802 SICKLE CELL</t>
  </si>
  <si>
    <t>CC0013532</t>
  </si>
  <si>
    <t>8100903 STD</t>
  </si>
  <si>
    <t>CC0013533</t>
  </si>
  <si>
    <t>CC0013534</t>
  </si>
  <si>
    <t>8100403 STD-STATE</t>
  </si>
  <si>
    <t>CC0013535</t>
  </si>
  <si>
    <t>8100903 STD-STATE</t>
  </si>
  <si>
    <t>CC0013536</t>
  </si>
  <si>
    <t>8100903 PPHF 2014 ELC STD</t>
  </si>
  <si>
    <t>CC0013537</t>
  </si>
  <si>
    <t>8100903 STD Enhanced Activities Suppl</t>
  </si>
  <si>
    <t>CC0013538</t>
  </si>
  <si>
    <t>8100903 STD-FULTON</t>
  </si>
  <si>
    <t>CC0013539</t>
  </si>
  <si>
    <t>8100903 STD-DEKALB</t>
  </si>
  <si>
    <t>CC0013540</t>
  </si>
  <si>
    <t>8100903 STD MACON</t>
  </si>
  <si>
    <t>CC0013541</t>
  </si>
  <si>
    <t>8100903 STD-VALDOSTA</t>
  </si>
  <si>
    <t>CC0013542</t>
  </si>
  <si>
    <t>8100903 STD-ALBANY</t>
  </si>
  <si>
    <t>CC0013543</t>
  </si>
  <si>
    <t>8100903 STD-SAVANNAH</t>
  </si>
  <si>
    <t>CC0013544</t>
  </si>
  <si>
    <t>8100903 STD-WAYCROSS</t>
  </si>
  <si>
    <t>CC0013545</t>
  </si>
  <si>
    <t>CC0013546</t>
  </si>
  <si>
    <t>8100203 FP MM/MCH Title V Salary Split</t>
  </si>
  <si>
    <t>CC0013547</t>
  </si>
  <si>
    <t>CC0013548</t>
  </si>
  <si>
    <t>CC0013549</t>
  </si>
  <si>
    <t>CC0013550</t>
  </si>
  <si>
    <t>8100203 FAMILY PLANNING PHBG</t>
  </si>
  <si>
    <t>CC0013551</t>
  </si>
  <si>
    <t>8100203 FAMILY PLANNING DIST. RE-ALIGN</t>
  </si>
  <si>
    <t>CC0013552</t>
  </si>
  <si>
    <t>CC0013553</t>
  </si>
  <si>
    <t>CC0013554</t>
  </si>
  <si>
    <t>8100801 WIC-NUTRITION ADMIN</t>
  </si>
  <si>
    <t>CC0013555</t>
  </si>
  <si>
    <t>8100801 WIC PROGRAM INTEGRITY AND STRA</t>
  </si>
  <si>
    <t>CC0013556</t>
  </si>
  <si>
    <t>8100802 INF &amp; CHILD HLTH SVCS CCH/BF-W</t>
  </si>
  <si>
    <t>CC0013557</t>
  </si>
  <si>
    <t>CC0013558</t>
  </si>
  <si>
    <t>CC0013559</t>
  </si>
  <si>
    <t>CC0013560</t>
  </si>
  <si>
    <t>8100804 WIC GIA 014-Visual Collaborati</t>
  </si>
  <si>
    <t>CC0013561</t>
  </si>
  <si>
    <t>8100804 WIC-BREASTFEEDING PEER CON</t>
  </si>
  <si>
    <t>CC0013562</t>
  </si>
  <si>
    <t>CC0013563</t>
  </si>
  <si>
    <t>8100706 WIC Dietary Internship</t>
  </si>
  <si>
    <t>CC0013564</t>
  </si>
  <si>
    <t>8100802 WIC-INFRASTRUCTURE PRINTING</t>
  </si>
  <si>
    <t>CC0013565</t>
  </si>
  <si>
    <t>8100804 WIC-FARMER.S MARKET ADMIN</t>
  </si>
  <si>
    <t>CC0013566</t>
  </si>
  <si>
    <t>CC0013567</t>
  </si>
  <si>
    <t>CC0013568</t>
  </si>
  <si>
    <t>CC0013569</t>
  </si>
  <si>
    <t>CC0013570</t>
  </si>
  <si>
    <t>CC0013571</t>
  </si>
  <si>
    <t>CC0013572</t>
  </si>
  <si>
    <t>8100804 WIC GIA 301 - Personal Service</t>
  </si>
  <si>
    <t>CC0013573</t>
  </si>
  <si>
    <t>8100804 WIC INFRASTRUCTURE GRANT</t>
  </si>
  <si>
    <t>CC0013574</t>
  </si>
  <si>
    <t>CC0013575</t>
  </si>
  <si>
    <t>CC0013576</t>
  </si>
  <si>
    <t>8100201 WIC Dietetic Internship Suppor</t>
  </si>
  <si>
    <t>CC0013577</t>
  </si>
  <si>
    <t>CC0013578</t>
  </si>
  <si>
    <t>CC0013579</t>
  </si>
  <si>
    <t>8101101 GIA (MEDICAID)</t>
  </si>
  <si>
    <t>CC0013580</t>
  </si>
  <si>
    <t>CC0013581</t>
  </si>
  <si>
    <t>8101101 COVID19 Annex 686</t>
  </si>
  <si>
    <t>CC0013582</t>
  </si>
  <si>
    <t>CC0013583</t>
  </si>
  <si>
    <t>CC0013584</t>
  </si>
  <si>
    <t>8100705 MIECHV Program</t>
  </si>
  <si>
    <t>CC0013585</t>
  </si>
  <si>
    <t>CC0013586</t>
  </si>
  <si>
    <t>8100703 CMS STATE OFFICE/FED MCH</t>
  </si>
  <si>
    <t>CC0013587</t>
  </si>
  <si>
    <t>CC0013588</t>
  </si>
  <si>
    <t>8100705 Intergrated Community System</t>
  </si>
  <si>
    <t>CC0013589</t>
  </si>
  <si>
    <t>8100703 Intergrated Community System</t>
  </si>
  <si>
    <t>CC0013590</t>
  </si>
  <si>
    <t>8100703 MIECHV Program</t>
  </si>
  <si>
    <t>CC0013591</t>
  </si>
  <si>
    <t>CC0013592</t>
  </si>
  <si>
    <t>8100802 Healthy Start Initiative</t>
  </si>
  <si>
    <t>CC0013593</t>
  </si>
  <si>
    <t>CC0013594</t>
  </si>
  <si>
    <t>8100401 EMERGENCY MEDICAL HEALTH</t>
  </si>
  <si>
    <t>CC0013595</t>
  </si>
  <si>
    <t>8100403 EMERGENCY MEDICAL HEALTH</t>
  </si>
  <si>
    <t>CC0013596</t>
  </si>
  <si>
    <t>8100204 PH Prep &amp; Res.for Bioterror</t>
  </si>
  <si>
    <t>CC0013597</t>
  </si>
  <si>
    <t>8100403 PH Prep &amp; Res.for Bioterror</t>
  </si>
  <si>
    <t>CC0013598</t>
  </si>
  <si>
    <t>8100501 Enhanc GA Syndromic Surv Data</t>
  </si>
  <si>
    <t>CC0013599</t>
  </si>
  <si>
    <t>8100401 PH PREP &amp; RESPONSE-BT-SNS</t>
  </si>
  <si>
    <t>CC0013600</t>
  </si>
  <si>
    <t>CC0013601</t>
  </si>
  <si>
    <t>CC0013602</t>
  </si>
  <si>
    <t>CC0013603</t>
  </si>
  <si>
    <t>8100402 EMSC PARTNERSHIP</t>
  </si>
  <si>
    <t>CC0013604</t>
  </si>
  <si>
    <t>8100401 COVID 19 CRISIS RESPONSE</t>
  </si>
  <si>
    <t>CC0013605</t>
  </si>
  <si>
    <t>CC0013606</t>
  </si>
  <si>
    <t>CC0013607</t>
  </si>
  <si>
    <t>8100901 CT LAB PHEP</t>
  </si>
  <si>
    <t>CC0013608</t>
  </si>
  <si>
    <t>8100204 Food and Language Nutrition</t>
  </si>
  <si>
    <t>CC0013609</t>
  </si>
  <si>
    <t>CC0013610</t>
  </si>
  <si>
    <t>8100402 EPR Alignment</t>
  </si>
  <si>
    <t>CC0013611</t>
  </si>
  <si>
    <t>CC0013612</t>
  </si>
  <si>
    <t>CC0013613</t>
  </si>
  <si>
    <t>8100401 PHEP Admin Capabilities</t>
  </si>
  <si>
    <t>CC0013614</t>
  </si>
  <si>
    <t>8101001 PHEP Admin Capabilities</t>
  </si>
  <si>
    <t>CC0013615</t>
  </si>
  <si>
    <t>8100403 PHEP Zika Preparedness</t>
  </si>
  <si>
    <t>CC0013616</t>
  </si>
  <si>
    <t>8100403 OD2A and BJA 50/50 Split</t>
  </si>
  <si>
    <t>CC0013617</t>
  </si>
  <si>
    <t>CC0013618</t>
  </si>
  <si>
    <t>CC0013619</t>
  </si>
  <si>
    <t>8100403 Public Health Crisis Response</t>
  </si>
  <si>
    <t>CC0013620</t>
  </si>
  <si>
    <t>8101001 Public Health Crisis Response</t>
  </si>
  <si>
    <t>CC0013621</t>
  </si>
  <si>
    <t>8100403 NCIPC</t>
  </si>
  <si>
    <t>CC0013622</t>
  </si>
  <si>
    <t>8100403 CSELS</t>
  </si>
  <si>
    <t>CC0013623</t>
  </si>
  <si>
    <t>8100403 NCHHSTP</t>
  </si>
  <si>
    <t>CC0013624</t>
  </si>
  <si>
    <t>CC0013625</t>
  </si>
  <si>
    <t>CC0013626</t>
  </si>
  <si>
    <t>8100403 Opioid Misuse Grant</t>
  </si>
  <si>
    <t>CC0013627</t>
  </si>
  <si>
    <t>8100403 HPP Ebola Prep and Response</t>
  </si>
  <si>
    <t>CC0013628</t>
  </si>
  <si>
    <t>8100501 HPP Ebola Prep and Response</t>
  </si>
  <si>
    <t>CC0013629</t>
  </si>
  <si>
    <t>8100403 HPP EBOLA</t>
  </si>
  <si>
    <t>CC0013630</t>
  </si>
  <si>
    <t>8100403 PHEP EBOLA</t>
  </si>
  <si>
    <t>CC0013631</t>
  </si>
  <si>
    <t>CC0013632</t>
  </si>
  <si>
    <t>CC0013633</t>
  </si>
  <si>
    <t>8100204 GA Approach Coll. Oral Health</t>
  </si>
  <si>
    <t>CC0013634</t>
  </si>
  <si>
    <t>8100901 REFUGEE PROG (EPIDEMIOLOGY)</t>
  </si>
  <si>
    <t>CC0013635</t>
  </si>
  <si>
    <t>8100905 REFUGEE PROG (EPIDEMIOLOGY)</t>
  </si>
  <si>
    <t>CC0013636</t>
  </si>
  <si>
    <t>CC0013637</t>
  </si>
  <si>
    <t>CC0013638</t>
  </si>
  <si>
    <t>CC0013639</t>
  </si>
  <si>
    <t>8100403 ELC COVID 19  PT 2</t>
  </si>
  <si>
    <t>CC0013640</t>
  </si>
  <si>
    <t>CC0013641</t>
  </si>
  <si>
    <t>8100902 ELC COVID 19  PT 2</t>
  </si>
  <si>
    <t>CC0013642</t>
  </si>
  <si>
    <t>8100201 ELC COVID Cares 3 Firstline</t>
  </si>
  <si>
    <t>CC0013643</t>
  </si>
  <si>
    <t>8100403 ELC COVID Cares 3 Firstline</t>
  </si>
  <si>
    <t>CC0013644</t>
  </si>
  <si>
    <t>CC0013645</t>
  </si>
  <si>
    <t>8100502 ELC COVID Cares 3 Firstline</t>
  </si>
  <si>
    <t>CC0013646</t>
  </si>
  <si>
    <t>8100902 ELC COVID Cares 3 Firstline</t>
  </si>
  <si>
    <t>CC0013647</t>
  </si>
  <si>
    <t>8100501 ELC COVID Cares Lab PT 2</t>
  </si>
  <si>
    <t>CC0013648</t>
  </si>
  <si>
    <t>8100501 ELC COVID  AIRPORT</t>
  </si>
  <si>
    <t>CC0013649</t>
  </si>
  <si>
    <t>8100403 COVID-19 Supplemental Funds</t>
  </si>
  <si>
    <t>CC0013650</t>
  </si>
  <si>
    <t>8100501 ELC CARES 3 VACCINE ADMIN</t>
  </si>
  <si>
    <t>CC0013651</t>
  </si>
  <si>
    <t>CC0013652</t>
  </si>
  <si>
    <t>8100501 ELC CARES HAI Firstline</t>
  </si>
  <si>
    <t>CC0013653</t>
  </si>
  <si>
    <t>CC0013654</t>
  </si>
  <si>
    <t>CC0013655</t>
  </si>
  <si>
    <t>CC0013656</t>
  </si>
  <si>
    <t>CC0013657</t>
  </si>
  <si>
    <t>CC0013658</t>
  </si>
  <si>
    <t>8100403 EPIDEMIOLOGY &amp; LAB SURV</t>
  </si>
  <si>
    <t>CC0013659</t>
  </si>
  <si>
    <t>8100501 EPIDEMIOLOGY &amp; LAB SURV</t>
  </si>
  <si>
    <t>CC0013660</t>
  </si>
  <si>
    <t>8100502 EPIDEMIOLOGY &amp; LAB SURV</t>
  </si>
  <si>
    <t>CC0013661</t>
  </si>
  <si>
    <t>CC0013662</t>
  </si>
  <si>
    <t>8100101 EMERGING INFECTIONS PROGRAM</t>
  </si>
  <si>
    <t>CC0013663</t>
  </si>
  <si>
    <t>CC0013664</t>
  </si>
  <si>
    <t>8100501 Epi Lab Capacity ACA</t>
  </si>
  <si>
    <t>CC0013665</t>
  </si>
  <si>
    <t>8100502 Epi Lab Capacity ACA</t>
  </si>
  <si>
    <t>CC0013666</t>
  </si>
  <si>
    <t>8100901 Epi Lab Capacity ACA</t>
  </si>
  <si>
    <t>CC0013667</t>
  </si>
  <si>
    <t>8100501 HIV Aids Surviellence</t>
  </si>
  <si>
    <t>CC0013668</t>
  </si>
  <si>
    <t>8100901 HIV Aids Surviellence</t>
  </si>
  <si>
    <t>CC0013669</t>
  </si>
  <si>
    <t>CC0013670</t>
  </si>
  <si>
    <t>CC0013671</t>
  </si>
  <si>
    <t>8100501 CNCL ST&amp;TERRITORIAL EPIDEMIOLO</t>
  </si>
  <si>
    <t>CC0013672</t>
  </si>
  <si>
    <t>CC0013673</t>
  </si>
  <si>
    <t>CC0013674</t>
  </si>
  <si>
    <t>8100501 Preg Rsk Disability Sup</t>
  </si>
  <si>
    <t>CC0013675</t>
  </si>
  <si>
    <t>CC0013676</t>
  </si>
  <si>
    <t>CC0013677</t>
  </si>
  <si>
    <t>CC0013678</t>
  </si>
  <si>
    <t>CC0013679</t>
  </si>
  <si>
    <t>8100501 ADULT VIRAL HEPATIT PREVENTION</t>
  </si>
  <si>
    <t>CC0013680</t>
  </si>
  <si>
    <t>8100201 EHDI</t>
  </si>
  <si>
    <t>CC0013681</t>
  </si>
  <si>
    <t>CC0013682</t>
  </si>
  <si>
    <t>8100501 Georgia BRFSS- COVID LONG-FY23</t>
  </si>
  <si>
    <t>CC0013683</t>
  </si>
  <si>
    <t>CC0013684</t>
  </si>
  <si>
    <t>8100501 GA Healthy Comm-BRFSS-Obesity</t>
  </si>
  <si>
    <t>CC0013685</t>
  </si>
  <si>
    <t>8100501 EPI-MOU's &amp; Revenue Contracts</t>
  </si>
  <si>
    <t>CC0013686</t>
  </si>
  <si>
    <t>CC0013687</t>
  </si>
  <si>
    <t>CC0013688</t>
  </si>
  <si>
    <t>CC0013689</t>
  </si>
  <si>
    <t>8100501 FASTER-EPI</t>
  </si>
  <si>
    <t>CC0013690</t>
  </si>
  <si>
    <t>8100501 BRFSS-NON PPHF</t>
  </si>
  <si>
    <t>CC0013691</t>
  </si>
  <si>
    <t>CC0013692</t>
  </si>
  <si>
    <t>CC0013693</t>
  </si>
  <si>
    <t>CC0013694</t>
  </si>
  <si>
    <t>CC0013695</t>
  </si>
  <si>
    <t>8100501 EIP 2017 PPHF</t>
  </si>
  <si>
    <t>CC0013696</t>
  </si>
  <si>
    <t>CC0013697</t>
  </si>
  <si>
    <t>CC0013698</t>
  </si>
  <si>
    <t>8100601 COVID-19 Vaccine Preparedness</t>
  </si>
  <si>
    <t>CC0013699</t>
  </si>
  <si>
    <t>CC0013700</t>
  </si>
  <si>
    <t>8100501 IMMUNIZATION</t>
  </si>
  <si>
    <t>CC0013701</t>
  </si>
  <si>
    <t>8100601 IMMUNIZATION</t>
  </si>
  <si>
    <t>CC0013702</t>
  </si>
  <si>
    <t>8100601 IMMUN EP Split</t>
  </si>
  <si>
    <t>CC0013703</t>
  </si>
  <si>
    <t>8100601 Immunization Infrastructure</t>
  </si>
  <si>
    <t>CC0013704</t>
  </si>
  <si>
    <t>8100601 Immunization COVID SUPP</t>
  </si>
  <si>
    <t>CC0013705</t>
  </si>
  <si>
    <t>8100601 IMMUNIZATION - PHBG</t>
  </si>
  <si>
    <t>CC0013706</t>
  </si>
  <si>
    <t>CC0013707</t>
  </si>
  <si>
    <t>8100601 CAP BUILD Immunization Infrast</t>
  </si>
  <si>
    <t>CC0013708</t>
  </si>
  <si>
    <t>CC0013709</t>
  </si>
  <si>
    <t>8100601 Immunization 317-Operations</t>
  </si>
  <si>
    <t>CC0013710</t>
  </si>
  <si>
    <t>8100601 VFC Supplemental Funding</t>
  </si>
  <si>
    <t>CC0013711</t>
  </si>
  <si>
    <t>8100601 Immunization IIS</t>
  </si>
  <si>
    <t>CC0013712</t>
  </si>
  <si>
    <t>CC0013713</t>
  </si>
  <si>
    <t>8100601 IMMUNIZATION ADMIN</t>
  </si>
  <si>
    <t>CC0013714</t>
  </si>
  <si>
    <t>CC0013715</t>
  </si>
  <si>
    <t>8100601 Prev-PH Fund-Build Immun Infra</t>
  </si>
  <si>
    <t>CC0013716</t>
  </si>
  <si>
    <t>8100601 Preventive Public Health Fund</t>
  </si>
  <si>
    <t>CC0013717</t>
  </si>
  <si>
    <t>8100502 Strengthening PHL PREP</t>
  </si>
  <si>
    <t>CC0013718</t>
  </si>
  <si>
    <t>8100501 PROJECT E:AMD SEQUENCING</t>
  </si>
  <si>
    <t>CC0013719</t>
  </si>
  <si>
    <t>8100904 COMMUNITY TB PROGRAM</t>
  </si>
  <si>
    <t>CC0013720</t>
  </si>
  <si>
    <t>8100904 TB CONTROL PROGRAM</t>
  </si>
  <si>
    <t>CC0013721</t>
  </si>
  <si>
    <t>8100904 TB CONTROL - LAB</t>
  </si>
  <si>
    <t>CC0013722</t>
  </si>
  <si>
    <t>8100902 TB CONTROL - LAB</t>
  </si>
  <si>
    <t>CC0013723</t>
  </si>
  <si>
    <t>CC0013724</t>
  </si>
  <si>
    <t>CC0013725</t>
  </si>
  <si>
    <t>CC0013726</t>
  </si>
  <si>
    <t>CC0013727</t>
  </si>
  <si>
    <t>8100403 HPP PHEP SUPPLEMENTAL FUNDS</t>
  </si>
  <si>
    <t>CC0013728</t>
  </si>
  <si>
    <t>8100801 Maternal &amp; Child Health - Mgmt</t>
  </si>
  <si>
    <t>CC0013729</t>
  </si>
  <si>
    <t>8100802 Maternal and Child State</t>
  </si>
  <si>
    <t>CC0013730</t>
  </si>
  <si>
    <t>8100501 ELC EIP COVID Projects</t>
  </si>
  <si>
    <t>CC0013731</t>
  </si>
  <si>
    <t>8100502 ELC EIP COVID Projects</t>
  </si>
  <si>
    <t>CC0013732</t>
  </si>
  <si>
    <t>CC0013733</t>
  </si>
  <si>
    <t>CC0013734</t>
  </si>
  <si>
    <t>8101201 ELC Data Modern. Tier 3 VR</t>
  </si>
  <si>
    <t>CC0013735</t>
  </si>
  <si>
    <t>CC0013736</t>
  </si>
  <si>
    <t>8100802 CISS - SECC PLANNING</t>
  </si>
  <si>
    <t>CC0013737</t>
  </si>
  <si>
    <t>8100501 ELC SHARP - SHRPC6- Laboratory</t>
  </si>
  <si>
    <t>CC0013738</t>
  </si>
  <si>
    <t>8100203 Family Planning - MCH</t>
  </si>
  <si>
    <t>CC0013739</t>
  </si>
  <si>
    <t>8100702 BABIES CANT WAIT FH MGMT</t>
  </si>
  <si>
    <t>CC0013740</t>
  </si>
  <si>
    <t>CC0013741</t>
  </si>
  <si>
    <t>8100706 Infant Mortality - Title V</t>
  </si>
  <si>
    <t>CC0013742</t>
  </si>
  <si>
    <t>CC0013743</t>
  </si>
  <si>
    <t>CC0013744</t>
  </si>
  <si>
    <t>CC0013745</t>
  </si>
  <si>
    <t>CC0013746</t>
  </si>
  <si>
    <t>CC0013747</t>
  </si>
  <si>
    <t>8100706 PH FH PERINATAL PROGRAM</t>
  </si>
  <si>
    <t>CC0013748</t>
  </si>
  <si>
    <t>CC0013749</t>
  </si>
  <si>
    <t>8100201 RAPE PREVENTION &amp; EDUC</t>
  </si>
  <si>
    <t>CC0013750</t>
  </si>
  <si>
    <t>8100501 RAPE PREVENTION &amp; EDUC</t>
  </si>
  <si>
    <t>CC0013751</t>
  </si>
  <si>
    <t>CC0013752</t>
  </si>
  <si>
    <t>8100801 Perinatal Quality Collaborativ</t>
  </si>
  <si>
    <t>CC0013753</t>
  </si>
  <si>
    <t>8100204 GA Approach Coll. Oral Health2</t>
  </si>
  <si>
    <t>CC0013754</t>
  </si>
  <si>
    <t>CC0013755</t>
  </si>
  <si>
    <t>CC0013756</t>
  </si>
  <si>
    <t>CC0013757</t>
  </si>
  <si>
    <t>8100403 PHEP Cooperative Agreement</t>
  </si>
  <si>
    <t>CC0013758</t>
  </si>
  <si>
    <t>CC0013759</t>
  </si>
  <si>
    <t>8100204 Tobacco Cessation &amp; Quitline E</t>
  </si>
  <si>
    <t>CC0013760</t>
  </si>
  <si>
    <t>8100201 Tobacco Cessation &amp; Quitline E</t>
  </si>
  <si>
    <t>CC0013761</t>
  </si>
  <si>
    <t>8100204 GEORGIA ARTHRITIS PROGRAM</t>
  </si>
  <si>
    <t>CC0013762</t>
  </si>
  <si>
    <t>CC0013763</t>
  </si>
  <si>
    <t>8101001 GA. TOBACCO CONTROL PROGRAM</t>
  </si>
  <si>
    <t>CC0013764</t>
  </si>
  <si>
    <t>8100204 GA. TOBACCO CNTRL PRGRM SUP EX</t>
  </si>
  <si>
    <t>CC0013765</t>
  </si>
  <si>
    <t>8100501 GA. TOBACCO CNTRL PRGRM SUP EX</t>
  </si>
  <si>
    <t>CC0013766</t>
  </si>
  <si>
    <t>8100204 ASTHMA PREVENTION &amp; CONTROL</t>
  </si>
  <si>
    <t>CC0013767</t>
  </si>
  <si>
    <t>8100204 Georgia Asthma Control Program</t>
  </si>
  <si>
    <t>CC0013768</t>
  </si>
  <si>
    <t>8100204 GA Coord CDP &amp; HPP</t>
  </si>
  <si>
    <t>CC0013769</t>
  </si>
  <si>
    <t>8100501 ELC CORE</t>
  </si>
  <si>
    <t>CC0013770</t>
  </si>
  <si>
    <t>8100204 GA NUTRITI &amp; PHYSICAL ACT INIA</t>
  </si>
  <si>
    <t>CC0013771</t>
  </si>
  <si>
    <t>8100204 School Nutrition PHBG</t>
  </si>
  <si>
    <t>CC0013772</t>
  </si>
  <si>
    <t>CC0013773</t>
  </si>
  <si>
    <t>CC0013774</t>
  </si>
  <si>
    <t>CC0013775</t>
  </si>
  <si>
    <t>8100803 APHL REV CONTRACT 2018</t>
  </si>
  <si>
    <t>CC0013776</t>
  </si>
  <si>
    <t>8100202 GA B&amp;C CANCER PROGRAM</t>
  </si>
  <si>
    <t>CC0013777</t>
  </si>
  <si>
    <t>8100201 GA B&amp;C CANCER PROGRAM</t>
  </si>
  <si>
    <t>CC0013778</t>
  </si>
  <si>
    <t>8100501 GA B&amp;C CANCER PROGRAM</t>
  </si>
  <si>
    <t>CC0013779</t>
  </si>
  <si>
    <t>8100802 GA B&amp;C CANCER PROGRAM</t>
  </si>
  <si>
    <t>CC0013780</t>
  </si>
  <si>
    <t>8100202 GA COMPREHEN CANCER PRG COMP</t>
  </si>
  <si>
    <t>CC0013781</t>
  </si>
  <si>
    <t>8100204 GA COMPREHEN CANCER PRG COMP</t>
  </si>
  <si>
    <t>CC0013782</t>
  </si>
  <si>
    <t>8100201 GA COMPREHEN CANCER PRG COMP</t>
  </si>
  <si>
    <t>CC0013783</t>
  </si>
  <si>
    <t>8100202 Ga Colorectal Screening</t>
  </si>
  <si>
    <t>CC0013784</t>
  </si>
  <si>
    <t>8100202 Enhance BC Genomic Prac-Ed-Sur</t>
  </si>
  <si>
    <t>CC0013785</t>
  </si>
  <si>
    <t>CC0013786</t>
  </si>
  <si>
    <t>8100501 GA Peri Hep B Prev Surv &amp; Edu</t>
  </si>
  <si>
    <t>CC0013787</t>
  </si>
  <si>
    <t>8100501 Strength Surveill Hep B&amp;C Infe</t>
  </si>
  <si>
    <t>CC0013788</t>
  </si>
  <si>
    <t>CC0013789</t>
  </si>
  <si>
    <t>CC0013790</t>
  </si>
  <si>
    <t>8100501 Improving Hep B &amp; C Care Casca</t>
  </si>
  <si>
    <t>CC0013791</t>
  </si>
  <si>
    <t>CC0013792</t>
  </si>
  <si>
    <t>8100501 GA Surveillance of Opioid</t>
  </si>
  <si>
    <t>CC0013793</t>
  </si>
  <si>
    <t>CC0013794</t>
  </si>
  <si>
    <t>8100501 Viral Hepatitis Surv &amp; Prev</t>
  </si>
  <si>
    <t>CC0013795</t>
  </si>
  <si>
    <t>CC0013796</t>
  </si>
  <si>
    <t>CC0013797</t>
  </si>
  <si>
    <t>8100101 REG STATE APPROPRIATION</t>
  </si>
  <si>
    <t>CC0013798</t>
  </si>
  <si>
    <t>CC0013799</t>
  </si>
  <si>
    <t>8100101 ELC Cares Contact Tracing</t>
  </si>
  <si>
    <t>CC0013800</t>
  </si>
  <si>
    <t>8100101 Strengthening PH Infrastr IHO</t>
  </si>
  <si>
    <t>CC0013801</t>
  </si>
  <si>
    <t>8100501 Strengthening PH Infrastr IHO</t>
  </si>
  <si>
    <t>CC0013802</t>
  </si>
  <si>
    <t>8100301 GA Comp BCCP/Cancer Tobacco</t>
  </si>
  <si>
    <t>CC0013803</t>
  </si>
  <si>
    <t>8100501 (ELC) - NWSSC6-FY23</t>
  </si>
  <si>
    <t>CC0013804</t>
  </si>
  <si>
    <t>8100502 (ELC) - NWSSC6-FY23</t>
  </si>
  <si>
    <t>CC0013805</t>
  </si>
  <si>
    <t>8100502 EPI and LaboratoryN-WSSC6 LAB</t>
  </si>
  <si>
    <t>CC0013806</t>
  </si>
  <si>
    <t>CC0013807</t>
  </si>
  <si>
    <t>CC0013808</t>
  </si>
  <si>
    <t>CC0013809</t>
  </si>
  <si>
    <t>8101001 CHAMPs Comp 2</t>
  </si>
  <si>
    <t>CC0013810</t>
  </si>
  <si>
    <t>8101001 Chemical Hazards Assessment Mi</t>
  </si>
  <si>
    <t>CC0013811</t>
  </si>
  <si>
    <t>CC0013812</t>
  </si>
  <si>
    <t>CC0013813</t>
  </si>
  <si>
    <t>8101201 VITAL RECORDS DEPT HLTH HUMSV</t>
  </si>
  <si>
    <t>CC0013814</t>
  </si>
  <si>
    <t>CC0013815</t>
  </si>
  <si>
    <t>CC0013816</t>
  </si>
  <si>
    <t>8100501 ELC) - AMD 2</t>
  </si>
  <si>
    <t>CC0013817</t>
  </si>
  <si>
    <t>CC0013818</t>
  </si>
  <si>
    <t>8101201 Case Mgmnt &amp; Electronic Death</t>
  </si>
  <si>
    <t>CC0013819</t>
  </si>
  <si>
    <t>CC0013820</t>
  </si>
  <si>
    <t>8100101 Childhood Lead Prevention</t>
  </si>
  <si>
    <t>CC0013821</t>
  </si>
  <si>
    <t>8101001 Childhood Lead Prevention</t>
  </si>
  <si>
    <t>CC0013822</t>
  </si>
  <si>
    <t>CC0013823</t>
  </si>
  <si>
    <t>8101001 Assessing the built ECH</t>
  </si>
  <si>
    <t>CC0013824</t>
  </si>
  <si>
    <t>8101001 ATSDR SITE SPECIFIC ACTIVITIES</t>
  </si>
  <si>
    <t>CC0013825</t>
  </si>
  <si>
    <t>8101001 Childhood Lead Poisoning Prve</t>
  </si>
  <si>
    <t>CC0013826</t>
  </si>
  <si>
    <t>8101001 ADULT BLOOD LEAD DATA</t>
  </si>
  <si>
    <t>CC0013827</t>
  </si>
  <si>
    <t>8101001 Building CAP Food Service</t>
  </si>
  <si>
    <t>CC0013828</t>
  </si>
  <si>
    <t>CC0013829</t>
  </si>
  <si>
    <t>8100403 GA EH Workforce and Capacity</t>
  </si>
  <si>
    <t>CC0013830</t>
  </si>
  <si>
    <t>8100501 GA EH Workforce and Capacity</t>
  </si>
  <si>
    <t>CC0013831</t>
  </si>
  <si>
    <t>8101001 GA EH Workforce and Capacity</t>
  </si>
  <si>
    <t>CC0013832</t>
  </si>
  <si>
    <t>8101001 EH Dist. Health Director - 9-2</t>
  </si>
  <si>
    <t>CC0013833</t>
  </si>
  <si>
    <t>8100502 PPHF ELC ZIKA Supplement 2017</t>
  </si>
  <si>
    <t>CC0013834</t>
  </si>
  <si>
    <t>8100502 LABORATORY - EPI LAB CAPACITY</t>
  </si>
  <si>
    <t>CC0013835</t>
  </si>
  <si>
    <t>8101201 LABORATORY - EPI LAB CAPACITY</t>
  </si>
  <si>
    <t>CC0013836</t>
  </si>
  <si>
    <t>8100501 LAB-EMERGING INFECTION PROGRAM</t>
  </si>
  <si>
    <t>CC0013837</t>
  </si>
  <si>
    <t>8100502 LAB-EMERGING INFECTION PROGRAM</t>
  </si>
  <si>
    <t>CC0013838</t>
  </si>
  <si>
    <t>8100902 Lab-Infection Disease</t>
  </si>
  <si>
    <t>CC0013839</t>
  </si>
  <si>
    <t>8101201 Lab-Infection Disease</t>
  </si>
  <si>
    <t>CC0013840</t>
  </si>
  <si>
    <t>8100501 PPHF ELC ZIKA Supplement 2017</t>
  </si>
  <si>
    <t>CC0013841</t>
  </si>
  <si>
    <t>8100902 DPH Lab Pathogens - Covid</t>
  </si>
  <si>
    <t>CC0013842</t>
  </si>
  <si>
    <t>8100501 PPHF 2014 EIP &amp; Lab Cap (ELC)</t>
  </si>
  <si>
    <t>CC0013843</t>
  </si>
  <si>
    <t>8100502 PPHF 2014 EIP &amp; Lab Cap (ELC)</t>
  </si>
  <si>
    <t>CC0013844</t>
  </si>
  <si>
    <t>8101001 ECH/SEWAGE SALARY SPLIT</t>
  </si>
  <si>
    <t>CC0013845</t>
  </si>
  <si>
    <t>8100502 EIP 2017 NON-PPHF</t>
  </si>
  <si>
    <t>CC0013846</t>
  </si>
  <si>
    <t>8100403 MRC- State, Territory Next Ge</t>
  </si>
  <si>
    <t>CC0013847</t>
  </si>
  <si>
    <t>8100502 GA NARMS 2017</t>
  </si>
  <si>
    <t>CC0013848</t>
  </si>
  <si>
    <t>8101001 Environmental Health Cap - C</t>
  </si>
  <si>
    <t>CC0013849</t>
  </si>
  <si>
    <t>8101001 Environmental Health Cap C</t>
  </si>
  <si>
    <t>CC0013850</t>
  </si>
  <si>
    <t>8100502 ELC Disaster Relief LAB</t>
  </si>
  <si>
    <t>CC0013851</t>
  </si>
  <si>
    <t>CC0013852</t>
  </si>
  <si>
    <t>8100501 (AVERT-GA)</t>
  </si>
  <si>
    <t>CC0013853</t>
  </si>
  <si>
    <t>CC0013854</t>
  </si>
  <si>
    <t>CC0013855</t>
  </si>
  <si>
    <t>CC0013856</t>
  </si>
  <si>
    <t>CC0013857</t>
  </si>
  <si>
    <t>CC0013858</t>
  </si>
  <si>
    <t>8100901 LAGRANGE AIDS PREVENTION</t>
  </si>
  <si>
    <t>CC0013859</t>
  </si>
  <si>
    <t>8100901 Expanded &amp; Intergr HIV Testing</t>
  </si>
  <si>
    <t>CC0013860</t>
  </si>
  <si>
    <t>8100101 Enhanced Comp HIV PrevPlan Cou</t>
  </si>
  <si>
    <t>CC0013861</t>
  </si>
  <si>
    <t>8100901 Enhanced Comp HIV PrevPlan Cou</t>
  </si>
  <si>
    <t>CC0013862</t>
  </si>
  <si>
    <t>8100501 AIDS PREVENTION &amp; SURVELLANCE</t>
  </si>
  <si>
    <t>CC0013863</t>
  </si>
  <si>
    <t>8100901 AIDS PREVENTION &amp; SURVELLANCE</t>
  </si>
  <si>
    <t>CC0013864</t>
  </si>
  <si>
    <t>8100901 Rural HIV and Aging Challenge</t>
  </si>
  <si>
    <t>CC0013865</t>
  </si>
  <si>
    <t>8100901 Ryan White Grady Fulton</t>
  </si>
  <si>
    <t>CC0013866</t>
  </si>
  <si>
    <t>8100901 HIV AIDS SURVEILLANCE</t>
  </si>
  <si>
    <t>CC0013867</t>
  </si>
  <si>
    <t>CC0013868</t>
  </si>
  <si>
    <t>8100901 HIV HEP C /IMMUNIZATION SPLIT</t>
  </si>
  <si>
    <t>CC0013869</t>
  </si>
  <si>
    <t>8100901 AIDS PREV-COMM. PLANNING</t>
  </si>
  <si>
    <t>CC0013870</t>
  </si>
  <si>
    <t>8100901 HIV Admin</t>
  </si>
  <si>
    <t>CC0013871</t>
  </si>
  <si>
    <t>CC0013872</t>
  </si>
  <si>
    <t>8100901 MAI-TCE</t>
  </si>
  <si>
    <t>CC0013873</t>
  </si>
  <si>
    <t>8100501 Ga. Medical Monitoring Project</t>
  </si>
  <si>
    <t>CC0013874</t>
  </si>
  <si>
    <t>CC0013875</t>
  </si>
  <si>
    <t>CC0013876</t>
  </si>
  <si>
    <t>8100901 CAPUS- Care &amp; Prevention Proje</t>
  </si>
  <si>
    <t>CC0013877</t>
  </si>
  <si>
    <t>8100903 AIDS PREVENTION-MACON</t>
  </si>
  <si>
    <t>CC0013878</t>
  </si>
  <si>
    <t>8100901 Natl HIV Behavioral Surv</t>
  </si>
  <si>
    <t>CC0013879</t>
  </si>
  <si>
    <t>CC0013880</t>
  </si>
  <si>
    <t>CC0013881</t>
  </si>
  <si>
    <t>8100403 RW ADAP Earmark</t>
  </si>
  <si>
    <t>CC0013882</t>
  </si>
  <si>
    <t>8100601 RW ADAP Earmark</t>
  </si>
  <si>
    <t>CC0013883</t>
  </si>
  <si>
    <t>CC0013884</t>
  </si>
  <si>
    <t>8100901 RW ADAP Supplemental</t>
  </si>
  <si>
    <t>CC0013885</t>
  </si>
  <si>
    <t>CC0013886</t>
  </si>
  <si>
    <t>CC0013887</t>
  </si>
  <si>
    <t>CC0013888</t>
  </si>
  <si>
    <t>8100901 ADAP Shortfall Relief (2)</t>
  </si>
  <si>
    <t>CC0013889</t>
  </si>
  <si>
    <t>8100901 HIV PERINATAL PROGRAM</t>
  </si>
  <si>
    <t>CC0013890</t>
  </si>
  <si>
    <t>CC0013891</t>
  </si>
  <si>
    <t>8100201 TEENAGE PREGANCY</t>
  </si>
  <si>
    <t>CC0013892</t>
  </si>
  <si>
    <t>8100202 EPI MCH PRAMS For Dads</t>
  </si>
  <si>
    <t>CC0013893</t>
  </si>
  <si>
    <t>8100501 EPI MCH PRAMS For Dads</t>
  </si>
  <si>
    <t>CC0013894</t>
  </si>
  <si>
    <t>8100501 Natl HIV Beh Surv -Transgender</t>
  </si>
  <si>
    <t>CC0013895</t>
  </si>
  <si>
    <t>8100702 DISABILITIES-INFANTS &amp; TODD</t>
  </si>
  <si>
    <t>CC0013896</t>
  </si>
  <si>
    <t>8100402 BOLD -ALZHEIMER'S - DEMENTIAS</t>
  </si>
  <si>
    <t>CC0013897</t>
  </si>
  <si>
    <t>8100702 BCW STIMULUS PROJECT</t>
  </si>
  <si>
    <t>CC0013898</t>
  </si>
  <si>
    <t>CC0013899</t>
  </si>
  <si>
    <t>CC0013900</t>
  </si>
  <si>
    <t>CC0013901</t>
  </si>
  <si>
    <t>CC0013902</t>
  </si>
  <si>
    <t>CC0013903</t>
  </si>
  <si>
    <t>CC0013904</t>
  </si>
  <si>
    <t>8100901 Ryan White Covid 19 Pt B</t>
  </si>
  <si>
    <t>CC0013905</t>
  </si>
  <si>
    <t>CC0013906</t>
  </si>
  <si>
    <t>8100402 INJURY CONTROL HWY SAFETY</t>
  </si>
  <si>
    <t>CC0013907</t>
  </si>
  <si>
    <t>CC0013908</t>
  </si>
  <si>
    <t>8100802 Injury Prevention-(MCHBG)</t>
  </si>
  <si>
    <t>CC0013909</t>
  </si>
  <si>
    <t>8100402 State Injury Surv (Core VIPP)</t>
  </si>
  <si>
    <t>CC0013910</t>
  </si>
  <si>
    <t>CC0013911</t>
  </si>
  <si>
    <t>8100402 STATE INJURY INTERVENTION SURV</t>
  </si>
  <si>
    <t>CC0013912</t>
  </si>
  <si>
    <t>CC0013913</t>
  </si>
  <si>
    <t>8100402 Ga Core State VIPP - COVID</t>
  </si>
  <si>
    <t>CC0013914</t>
  </si>
  <si>
    <t>8100402 REDUCE FIRE DEATHS</t>
  </si>
  <si>
    <t>CC0013915</t>
  </si>
  <si>
    <t>8100402 OCJ Byrne Criminal</t>
  </si>
  <si>
    <t>CC0013916</t>
  </si>
  <si>
    <t>CC0013917</t>
  </si>
  <si>
    <t>8100402 ASTHO- Injury Prevention</t>
  </si>
  <si>
    <t>CC0013918</t>
  </si>
  <si>
    <t>CC0013919</t>
  </si>
  <si>
    <t>8100402 INJURY PREVENTION PHBG</t>
  </si>
  <si>
    <t>CC0013920</t>
  </si>
  <si>
    <t>CC0013921</t>
  </si>
  <si>
    <t>CC0013922</t>
  </si>
  <si>
    <t>8101301 Office of Children &amp; Families</t>
  </si>
  <si>
    <t>CC0013923</t>
  </si>
  <si>
    <t>8100705 Oral Health PHHS</t>
  </si>
  <si>
    <t>CC0013924</t>
  </si>
  <si>
    <t>CC0013925</t>
  </si>
  <si>
    <t>CC0013926</t>
  </si>
  <si>
    <t>8100101 State Partnership</t>
  </si>
  <si>
    <t>CC0013927</t>
  </si>
  <si>
    <t>CC0013928</t>
  </si>
  <si>
    <t>CC0013929</t>
  </si>
  <si>
    <t>0500101 Traumatic Brain Injury State</t>
  </si>
  <si>
    <t>CC0013930</t>
  </si>
  <si>
    <t>8100402 Traumatic Brain Injury State</t>
  </si>
  <si>
    <t>CC0013931</t>
  </si>
  <si>
    <t>8100101 ODMAP STATE SPLIT</t>
  </si>
  <si>
    <t>CC0013932</t>
  </si>
  <si>
    <t>CC0013933</t>
  </si>
  <si>
    <t>8100801 Children's 1st 100% TANF</t>
  </si>
  <si>
    <t>CC0013934</t>
  </si>
  <si>
    <t>CC0013935</t>
  </si>
  <si>
    <t>8100203 FAMILY PLANNING FULTON</t>
  </si>
  <si>
    <t>CC0013936</t>
  </si>
  <si>
    <t>CC0013937</t>
  </si>
  <si>
    <t>8101101 SPECIAL PROJ - GIA STATE FUND</t>
  </si>
  <si>
    <t>CC0013938</t>
  </si>
  <si>
    <t>CC0013939</t>
  </si>
  <si>
    <t>CC0013940</t>
  </si>
  <si>
    <t>8100204 Medicare Rural Hospital FLEX</t>
  </si>
  <si>
    <t>CC0013941</t>
  </si>
  <si>
    <t>8100403 GEMA REVENUE CONTRACT</t>
  </si>
  <si>
    <t>CC0013942</t>
  </si>
  <si>
    <t>8100403 NACCHO and DPH Agreement</t>
  </si>
  <si>
    <t>CC0013943</t>
  </si>
  <si>
    <t>8100403 HOSPITAL BT-DRILLS &amp; EXERCISES</t>
  </si>
  <si>
    <t>CC0013944</t>
  </si>
  <si>
    <t>8100403 ODMAP STATEWIDE EXPANSION</t>
  </si>
  <si>
    <t>CC0013945</t>
  </si>
  <si>
    <t>CC0013946</t>
  </si>
  <si>
    <t>8100502 Legionella Outbreak Response</t>
  </si>
  <si>
    <t>CC0013947</t>
  </si>
  <si>
    <t>8100501 PRAMS revenue</t>
  </si>
  <si>
    <t>CC0013948</t>
  </si>
  <si>
    <t>8100501 Registry and Education For Hem</t>
  </si>
  <si>
    <t>CC0013949</t>
  </si>
  <si>
    <t>8100501 Ga. Viral Hepatitis Surv.</t>
  </si>
  <si>
    <t>CC0013950</t>
  </si>
  <si>
    <t>CC0013951</t>
  </si>
  <si>
    <t>CC0013952</t>
  </si>
  <si>
    <t>8100501 EMORY GOAL Contract.</t>
  </si>
  <si>
    <t>CC0013953</t>
  </si>
  <si>
    <t>CC0013954</t>
  </si>
  <si>
    <t>8100501 Georgia Hurricane Response Hub</t>
  </si>
  <si>
    <t>CC0013955</t>
  </si>
  <si>
    <t>8100802 Early Learning Challenge</t>
  </si>
  <si>
    <t>CC0013956</t>
  </si>
  <si>
    <t>8100501 Sickle Cell Data</t>
  </si>
  <si>
    <t>CC0013957</t>
  </si>
  <si>
    <t>8100802 INFANT &amp; CHILD HEALTH</t>
  </si>
  <si>
    <t>CC0013958</t>
  </si>
  <si>
    <t>8100501 Lupus Foundation of America</t>
  </si>
  <si>
    <t>CC0013959</t>
  </si>
  <si>
    <t>CC0013960</t>
  </si>
  <si>
    <t>8100205 SNAP-Ed Program</t>
  </si>
  <si>
    <t>CC0013961</t>
  </si>
  <si>
    <t>8100501 Council of State &amp; Terri EPI</t>
  </si>
  <si>
    <t>CC0013962</t>
  </si>
  <si>
    <t>CC0013963</t>
  </si>
  <si>
    <t>8100204 NACDD Health Systems</t>
  </si>
  <si>
    <t>CC0013964</t>
  </si>
  <si>
    <t>8100501 Data Science Demonstration Pro</t>
  </si>
  <si>
    <t>CC0013965</t>
  </si>
  <si>
    <t>CC0013966</t>
  </si>
  <si>
    <t>CC0013967</t>
  </si>
  <si>
    <t>8100501 PUBLIC ACCESS TO DATA vi OASIS</t>
  </si>
  <si>
    <t>CC0013968</t>
  </si>
  <si>
    <t>8101002 DNR EH Lab Revenue-Beachwater</t>
  </si>
  <si>
    <t>CC0013969</t>
  </si>
  <si>
    <t>8100901 National Training &amp; Tech Assis</t>
  </si>
  <si>
    <t>CC0013970</t>
  </si>
  <si>
    <t>8100204 GA Personal Resp Ed Prog(PREP)</t>
  </si>
  <si>
    <t>CC0013971</t>
  </si>
  <si>
    <t>8100201 GA Personal Resp Ed Prog(PREP)</t>
  </si>
  <si>
    <t>CC0013972</t>
  </si>
  <si>
    <t>8100203 TANF BLK</t>
  </si>
  <si>
    <t>CC0013973</t>
  </si>
  <si>
    <t>CC0013974</t>
  </si>
  <si>
    <t>CC0013975</t>
  </si>
  <si>
    <t>CC0013976</t>
  </si>
  <si>
    <t>8100402 FUTURES WITHOUT VIOLENCE</t>
  </si>
  <si>
    <t>CC0013977</t>
  </si>
  <si>
    <t>8100402 ASTHO -Injury Prevention FY19</t>
  </si>
  <si>
    <t>CC0013978</t>
  </si>
  <si>
    <t>CC0013979</t>
  </si>
  <si>
    <t>CC0013980</t>
  </si>
  <si>
    <t>8100101 General Counsel</t>
  </si>
  <si>
    <t>CC0013981</t>
  </si>
  <si>
    <t>8101001 General Counsel</t>
  </si>
  <si>
    <t>CC0013982</t>
  </si>
  <si>
    <t>8100101 Decatur Lab</t>
  </si>
  <si>
    <t>CC0013983</t>
  </si>
  <si>
    <t>CC0013984</t>
  </si>
  <si>
    <t>8100101 Fultn Cty Bd of Hlth- Position</t>
  </si>
  <si>
    <t>CC0013985</t>
  </si>
  <si>
    <t>8100101 District Health Gainsville-Sta</t>
  </si>
  <si>
    <t>CC0013986</t>
  </si>
  <si>
    <t>8100101 District Health Columbus</t>
  </si>
  <si>
    <t>CC0013987</t>
  </si>
  <si>
    <t>8100101 District Health Valdosta</t>
  </si>
  <si>
    <t>CC0013988</t>
  </si>
  <si>
    <t>8100101 District Health Albany</t>
  </si>
  <si>
    <t>CC0013989</t>
  </si>
  <si>
    <t>8100101 Office of Procurement</t>
  </si>
  <si>
    <t>CC0013990</t>
  </si>
  <si>
    <t>CC0013991</t>
  </si>
  <si>
    <t>8100802 Talk With Me Baby (COF)</t>
  </si>
  <si>
    <t>CC0013992</t>
  </si>
  <si>
    <t>8100705 Oral Health - Dublin</t>
  </si>
  <si>
    <t>CC0013993</t>
  </si>
  <si>
    <t>CC0013994</t>
  </si>
  <si>
    <t>8100804 WIC Other Funds</t>
  </si>
  <si>
    <t>CC0013995</t>
  </si>
  <si>
    <t>8100101 Emergency Response</t>
  </si>
  <si>
    <t>CC0013996</t>
  </si>
  <si>
    <t>CC0013997</t>
  </si>
  <si>
    <t>8100703 AMCHP-DMSSG</t>
  </si>
  <si>
    <t>CC0013998</t>
  </si>
  <si>
    <t>8100401 EMS Contributions</t>
  </si>
  <si>
    <t>CC0013999</t>
  </si>
  <si>
    <t>8100403 PHEP Program Income</t>
  </si>
  <si>
    <t>CC0014000</t>
  </si>
  <si>
    <t>8100403 DBHDD MOU DRUG OVERDOSE</t>
  </si>
  <si>
    <t>CC0014001</t>
  </si>
  <si>
    <t>CC0014002</t>
  </si>
  <si>
    <t>8100601 LAPSE FACTOR</t>
  </si>
  <si>
    <t>CC0014003</t>
  </si>
  <si>
    <t>8100904 PHARMACIST SVCS-FULTON COUNTY</t>
  </si>
  <si>
    <t>CC0014004</t>
  </si>
  <si>
    <t>8100703 HB1 Implementation-Low THC Oil</t>
  </si>
  <si>
    <t>CC0014005</t>
  </si>
  <si>
    <t>8100802 GA Perinatal Quality Collabora</t>
  </si>
  <si>
    <t>CC0014006</t>
  </si>
  <si>
    <t>CC0014007</t>
  </si>
  <si>
    <t>CC0014008</t>
  </si>
  <si>
    <t>8100204 Perinatal Healthcare GA Founda</t>
  </si>
  <si>
    <t>CC0014009</t>
  </si>
  <si>
    <t>CC0014010</t>
  </si>
  <si>
    <t>8100204 Amerigroup Georgia, Inc</t>
  </si>
  <si>
    <t>CC0014011</t>
  </si>
  <si>
    <t>8100201 Amerigroup Georgia, Inc</t>
  </si>
  <si>
    <t>CC0014012</t>
  </si>
  <si>
    <t>CC0014013</t>
  </si>
  <si>
    <t>8100204 CHOA Asthma Education</t>
  </si>
  <si>
    <t>CC0014014</t>
  </si>
  <si>
    <t>8100204 Million Hearts State &amp; Local</t>
  </si>
  <si>
    <t>CC0014015</t>
  </si>
  <si>
    <t>CC0014016</t>
  </si>
  <si>
    <t>CC0014017</t>
  </si>
  <si>
    <t>8100101 DCH SABA MOU</t>
  </si>
  <si>
    <t>CC0014018</t>
  </si>
  <si>
    <t>CC0014019</t>
  </si>
  <si>
    <t>CC0014020</t>
  </si>
  <si>
    <t>8101201 Vital Records Bond</t>
  </si>
  <si>
    <t>CC0014021</t>
  </si>
  <si>
    <t>8100101 EH District Health Director -2</t>
  </si>
  <si>
    <t>CC0014022</t>
  </si>
  <si>
    <t>8101001 EH Dist. Health Director - 8-1</t>
  </si>
  <si>
    <t>CC0014023</t>
  </si>
  <si>
    <t>CC0014024</t>
  </si>
  <si>
    <t>8100902 DPH Lab Emergency Repair</t>
  </si>
  <si>
    <t>CC0014025</t>
  </si>
  <si>
    <t>8100902 APHL-GPLH Revenue Contract</t>
  </si>
  <si>
    <t>CC0014026</t>
  </si>
  <si>
    <t>8100501 ACE MOU</t>
  </si>
  <si>
    <t>CC0014027</t>
  </si>
  <si>
    <t>CC0014028</t>
  </si>
  <si>
    <t>8100402 Trust for America¿s Health</t>
  </si>
  <si>
    <t>CC0014029</t>
  </si>
  <si>
    <t>CC0014030</t>
  </si>
  <si>
    <t>CC0014031</t>
  </si>
  <si>
    <t>8100901 VALDOSTA AIDS PREVENTION</t>
  </si>
  <si>
    <t>CC0014032</t>
  </si>
  <si>
    <t>8100901 AIDS PREVENTION -SAVANNAH</t>
  </si>
  <si>
    <t>CC0014033</t>
  </si>
  <si>
    <t>8100402 INJURY PREVENTION</t>
  </si>
  <si>
    <t>CC0014034</t>
  </si>
  <si>
    <t>8100202 SMOKING PREVENTION</t>
  </si>
  <si>
    <t>CC0014035</t>
  </si>
  <si>
    <t>8100204 SMOKING PREVENTION</t>
  </si>
  <si>
    <t>CC0014036</t>
  </si>
  <si>
    <t>0500101 BRAIN &amp; SPINAL INJURY FUND COM</t>
  </si>
  <si>
    <t>CC0014037</t>
  </si>
  <si>
    <t>0500102 BRAIN &amp; SPINAL INJURY FUND COM</t>
  </si>
  <si>
    <t>CC0014038</t>
  </si>
  <si>
    <t>8100101 BRAIN &amp; SPINAL INJURY FUND COM</t>
  </si>
  <si>
    <t>CC0014039</t>
  </si>
  <si>
    <t>0500101 B &amp; STF DISTRIBUTIONS</t>
  </si>
  <si>
    <t>CC0014040</t>
  </si>
  <si>
    <t>CC0014041</t>
  </si>
  <si>
    <t>CC0014042</t>
  </si>
  <si>
    <t>8100202 Breast &amp; Cervial Cancer Screen</t>
  </si>
  <si>
    <t>CC0014043</t>
  </si>
  <si>
    <t>CC0014044</t>
  </si>
  <si>
    <t>CC0014045</t>
  </si>
  <si>
    <t>8100101 Special Projects</t>
  </si>
  <si>
    <t>CC0014046</t>
  </si>
  <si>
    <t>7006001 Trauma Commission</t>
  </si>
  <si>
    <t>CC0014047</t>
  </si>
  <si>
    <t>CC0014048</t>
  </si>
  <si>
    <t>CC0014049</t>
  </si>
  <si>
    <t>CC0014050</t>
  </si>
  <si>
    <t>8100204 BLINDNESS PREVENTION</t>
  </si>
  <si>
    <t>CC0014051</t>
  </si>
  <si>
    <t>CC0014052</t>
  </si>
  <si>
    <t>0500103 CENTRAL REGISTRY</t>
  </si>
  <si>
    <t>CC0014053</t>
  </si>
  <si>
    <t>8100903 STD- Fulton County MOU</t>
  </si>
  <si>
    <t>CC0014054</t>
  </si>
  <si>
    <t>CC0014055</t>
  </si>
  <si>
    <t>8100101 District Health Augusta</t>
  </si>
  <si>
    <t>CC0014056</t>
  </si>
  <si>
    <t>8100101 District Health Athens</t>
  </si>
  <si>
    <t>CC0014057</t>
  </si>
  <si>
    <t>8100101 Revenue - Administration</t>
  </si>
  <si>
    <t>CC0014058</t>
  </si>
  <si>
    <t>8100201 Revenue - Administration</t>
  </si>
  <si>
    <t>CC0014059</t>
  </si>
  <si>
    <t>8100403 Revenue - Administration</t>
  </si>
  <si>
    <t>CC0014060</t>
  </si>
  <si>
    <t>8100801 Revenue - Administration</t>
  </si>
  <si>
    <t>CC0014061</t>
  </si>
  <si>
    <t>8100901 Revenue - Administration</t>
  </si>
  <si>
    <t>CC0014062</t>
  </si>
  <si>
    <t>8101001 Revenue - Administration</t>
  </si>
  <si>
    <t>CC0014063</t>
  </si>
  <si>
    <t>8101201 Revenue - Administration</t>
  </si>
  <si>
    <t>CC0014064</t>
  </si>
  <si>
    <t>8100301 Revenue - Administration</t>
  </si>
  <si>
    <t>CC0014065</t>
  </si>
  <si>
    <t>8100202 Revenue - AHYD</t>
  </si>
  <si>
    <t>CC0014066</t>
  </si>
  <si>
    <t>8100204 Revenue - AHYD</t>
  </si>
  <si>
    <t>CC0014067</t>
  </si>
  <si>
    <t>8100201 Revenue - AHYD</t>
  </si>
  <si>
    <t>CC0014068</t>
  </si>
  <si>
    <t>8101001 Revenue - AHYD</t>
  </si>
  <si>
    <t>CC0014069</t>
  </si>
  <si>
    <t>8100601 Revenue - Immunization</t>
  </si>
  <si>
    <t>CC0014070</t>
  </si>
  <si>
    <t>8100702 Revenue - Infant &amp; Child Essen</t>
  </si>
  <si>
    <t>CC0014071</t>
  </si>
  <si>
    <t>8100706 Revenue - Infant &amp; Child Essen</t>
  </si>
  <si>
    <t>CC0014072</t>
  </si>
  <si>
    <t>8100705 Revenue - Infant &amp; Child Essen</t>
  </si>
  <si>
    <t>CC0014073</t>
  </si>
  <si>
    <t>8100703 Revenue - Infant &amp; Child Essen</t>
  </si>
  <si>
    <t>CC0014074</t>
  </si>
  <si>
    <t>8100701 Revenue - Infant &amp; Child Essen</t>
  </si>
  <si>
    <t>CC0014075</t>
  </si>
  <si>
    <t>8100401 Revenue - Infant &amp; Child HP</t>
  </si>
  <si>
    <t>CC0014076</t>
  </si>
  <si>
    <t>8100801 Revenue - Infant &amp; Child HP</t>
  </si>
  <si>
    <t>CC0014077</t>
  </si>
  <si>
    <t>8100802 Revenue - Infant &amp; Child HP</t>
  </si>
  <si>
    <t>CC0014078</t>
  </si>
  <si>
    <t>8100804 Revenue - Infant &amp; Child HP</t>
  </si>
  <si>
    <t>CC0014079</t>
  </si>
  <si>
    <t>8101001 Revenue - Inspections &amp; Enviro</t>
  </si>
  <si>
    <t>CC0014080</t>
  </si>
  <si>
    <t>8101101 Revenue - PH Grants to Cty</t>
  </si>
  <si>
    <t>CC0014081</t>
  </si>
  <si>
    <t>8101301 Office for Child &amp; Fam</t>
  </si>
  <si>
    <t>CC0014082</t>
  </si>
  <si>
    <t>8100101 FOF Revenue - Administration</t>
  </si>
  <si>
    <t>CC0014083</t>
  </si>
  <si>
    <t>8100203 FOF Revenue - Family Planning</t>
  </si>
  <si>
    <t>CC0014084</t>
  </si>
  <si>
    <t>8100204 FOF Revenue - Health Promotion</t>
  </si>
  <si>
    <t>CC0014085</t>
  </si>
  <si>
    <t>8100302 FOF Revenue - Hypertension Mgt</t>
  </si>
  <si>
    <t>CC0014086</t>
  </si>
  <si>
    <t>8100702 FOF Revenue - Babies Can't Wai</t>
  </si>
  <si>
    <t>CC0014087</t>
  </si>
  <si>
    <t>8100706 FOF Revenue - Perinatal/Matern</t>
  </si>
  <si>
    <t>CC0014088</t>
  </si>
  <si>
    <t>8100802 FOF Revenue - CCH</t>
  </si>
  <si>
    <t>CC0014089</t>
  </si>
  <si>
    <t>8100804 FOF Revenue - WIC</t>
  </si>
  <si>
    <t>CC0014090</t>
  </si>
  <si>
    <t>8101201 FOF Revenue - Vital Records</t>
  </si>
  <si>
    <t>CC0014091</t>
  </si>
  <si>
    <t>8100204 GA Approach/Tobacco Control sp</t>
  </si>
  <si>
    <t>CC0014092</t>
  </si>
  <si>
    <t>CC0014093</t>
  </si>
  <si>
    <t>8100101 DSPS Payments to Counties</t>
  </si>
  <si>
    <t>CC0014094</t>
  </si>
  <si>
    <t>8100204 GA Approach Enhanced/GA Heart</t>
  </si>
  <si>
    <t>CC0014095</t>
  </si>
  <si>
    <t>8100204 GA Appr. Enhncd/Asthma Split</t>
  </si>
  <si>
    <t>CC0014096</t>
  </si>
  <si>
    <t>8100204 Asthma/Tobacco Cntrl Split</t>
  </si>
  <si>
    <t>CC0014097</t>
  </si>
  <si>
    <t>8100101 DIS HLTH ALBANY ALLOC</t>
  </si>
  <si>
    <t>CC0014098</t>
  </si>
  <si>
    <t>8100802 Child Health Title V</t>
  </si>
  <si>
    <t>CC0014099</t>
  </si>
  <si>
    <t>8100802 CH Intervention -Title V</t>
  </si>
  <si>
    <t>CC0014100</t>
  </si>
  <si>
    <t>8100802 GA ST SYSTEM DEVELOPMENT INI</t>
  </si>
  <si>
    <t>CC0014101</t>
  </si>
  <si>
    <t>8100804 IAPDU WIC EBT</t>
  </si>
  <si>
    <t>CC0014102</t>
  </si>
  <si>
    <t>8100704 NBS State Coordinator</t>
  </si>
  <si>
    <t>CC0014103</t>
  </si>
  <si>
    <t>8100903 STD-GAINESVILLE</t>
  </si>
  <si>
    <t>CC0014104</t>
  </si>
  <si>
    <t>8100203 FAMILY PLANNING - Gainesville</t>
  </si>
  <si>
    <t>CC0014105</t>
  </si>
  <si>
    <t>8100203 Title X Family Plan 100% Fed</t>
  </si>
  <si>
    <t>CC0014106</t>
  </si>
  <si>
    <t>8100804 WIC CVV FOOD</t>
  </si>
  <si>
    <t>CC0014107</t>
  </si>
  <si>
    <t>8100804 FY 19 WIC Breastfeeding Peer C</t>
  </si>
  <si>
    <t>CC0014108</t>
  </si>
  <si>
    <t>8100804 WIC NESTLE CASE</t>
  </si>
  <si>
    <t>CC0014109</t>
  </si>
  <si>
    <t>8100802 Infant &amp; Chld Hlth WIC Nutr Ed</t>
  </si>
  <si>
    <t>CC0014110</t>
  </si>
  <si>
    <t>8100804 Infant &amp; Chld Hlth WIC Nutr Ed</t>
  </si>
  <si>
    <t>CC0014111</t>
  </si>
  <si>
    <t>8100804 Breastfeeding PC-Bonus Grant</t>
  </si>
  <si>
    <t>CC0014112</t>
  </si>
  <si>
    <t>8100804 WIC Fraud Detection System-FDS</t>
  </si>
  <si>
    <t>CC0014113</t>
  </si>
  <si>
    <t>8100804 WIC Special Project Grant</t>
  </si>
  <si>
    <t>CC0014114</t>
  </si>
  <si>
    <t>8100804 WIC IAPD MIS</t>
  </si>
  <si>
    <t>CC0014115</t>
  </si>
  <si>
    <t>8100804 WIC IAPD EBT</t>
  </si>
  <si>
    <t>CC0014116</t>
  </si>
  <si>
    <t>8100804 FFY21 WIC GENERAL INFRASTRUCTU</t>
  </si>
  <si>
    <t>CC0014117</t>
  </si>
  <si>
    <t>8100804 WIC FFY 2022 INFRASTRUCTURE</t>
  </si>
  <si>
    <t>CC0014118</t>
  </si>
  <si>
    <t>8100804 WIC INFRASTRUCTURE FFY2023</t>
  </si>
  <si>
    <t>CC0014119</t>
  </si>
  <si>
    <t>8101101 GGIA (MEDICAID)</t>
  </si>
  <si>
    <t>CC0014120</t>
  </si>
  <si>
    <t>8101101 PH Payments to Counties</t>
  </si>
  <si>
    <t>CC0014121</t>
  </si>
  <si>
    <t>8100703 Intergrated Community Systems</t>
  </si>
  <si>
    <t>CC0014122</t>
  </si>
  <si>
    <t>8100403 EMERGENCY HLTH PHBG</t>
  </si>
  <si>
    <t>CC0014123</t>
  </si>
  <si>
    <t>8100403 Hurricane Response</t>
  </si>
  <si>
    <t>CC0014124</t>
  </si>
  <si>
    <t>8100403 BIOTERRORISM ASPR LAB</t>
  </si>
  <si>
    <t>CC0014125</t>
  </si>
  <si>
    <t>8100204 Food  and Language Nutrition</t>
  </si>
  <si>
    <t>CC0014126</t>
  </si>
  <si>
    <t>8100403 PHEP and Trauma Split 50/50</t>
  </si>
  <si>
    <t>CC0014127</t>
  </si>
  <si>
    <t>8100403 PHEP/ELC Split 2019</t>
  </si>
  <si>
    <t>CC0014128</t>
  </si>
  <si>
    <t>8100403 OD2A/BJA 50/50 SALARY SPLIT</t>
  </si>
  <si>
    <t>CC0014129</t>
  </si>
  <si>
    <t>8100403 Lab Workforce</t>
  </si>
  <si>
    <t>CC0014130</t>
  </si>
  <si>
    <t>8100403 CRISIS RESPONSE/NCIPC</t>
  </si>
  <si>
    <t>CC0014131</t>
  </si>
  <si>
    <t>8100501 Georgia Overdose Surveillance</t>
  </si>
  <si>
    <t>CC0014132</t>
  </si>
  <si>
    <t>8100403 HPP C02</t>
  </si>
  <si>
    <t>CC0014133</t>
  </si>
  <si>
    <t>8100501 ELC Varicella (VE)</t>
  </si>
  <si>
    <t>CC0014134</t>
  </si>
  <si>
    <t>8100501 PPHF:EIP ABC Supplement</t>
  </si>
  <si>
    <t>CC0014135</t>
  </si>
  <si>
    <t>8100501 YRBS MOU with DBHDD</t>
  </si>
  <si>
    <t>CC0014136</t>
  </si>
  <si>
    <t>8100501 NationalTraining&amp;TechAssistanc</t>
  </si>
  <si>
    <t>CC0014137</t>
  </si>
  <si>
    <t>8100601 VACCINE FOR CHILDREN PROG</t>
  </si>
  <si>
    <t>CC0014138</t>
  </si>
  <si>
    <t>8100601 IMMUNIZATION/EPI SPLIT</t>
  </si>
  <si>
    <t>CC0014139</t>
  </si>
  <si>
    <t>8100601 IMMUN EP 30/70 Split</t>
  </si>
  <si>
    <t>CC0014140</t>
  </si>
  <si>
    <t>8100601 IMMUNIZATION EPIDEMIOLOGY</t>
  </si>
  <si>
    <t>CC0014141</t>
  </si>
  <si>
    <t>8100101 Immunization 317-Operations</t>
  </si>
  <si>
    <t>CC0014142</t>
  </si>
  <si>
    <t>8100601 Immunization VFC Operations</t>
  </si>
  <si>
    <t>CC0014143</t>
  </si>
  <si>
    <t>8100601 Immunization VFC Ordering</t>
  </si>
  <si>
    <t>CC0014144</t>
  </si>
  <si>
    <t>8100601 Immunization VFC AFIX</t>
  </si>
  <si>
    <t>CC0014145</t>
  </si>
  <si>
    <t>8100601 Immunization Pandemic Influenz</t>
  </si>
  <si>
    <t>CC0014146</t>
  </si>
  <si>
    <t>CC0014147</t>
  </si>
  <si>
    <t>8100802 CISS CESS - ECCS</t>
  </si>
  <si>
    <t>CC0014148</t>
  </si>
  <si>
    <t>8100203 Family Planning - MCHBG</t>
  </si>
  <si>
    <t>CC0014149</t>
  </si>
  <si>
    <t>8100703 CHILD.S MED SVCS FH MGMT</t>
  </si>
  <si>
    <t>CC0014150</t>
  </si>
  <si>
    <t>8100403 PHEP EBOLA SUPPLEMENT</t>
  </si>
  <si>
    <t>CC0014151</t>
  </si>
  <si>
    <t>8100204 Ga Healthy Comm-Alcohol Epid</t>
  </si>
  <si>
    <t>CC0014152</t>
  </si>
  <si>
    <t>8100202 School Nutrition PHBG</t>
  </si>
  <si>
    <t>CC0014153</t>
  </si>
  <si>
    <t>8100202 GA Comprehensive Cancer-MLC</t>
  </si>
  <si>
    <t>CC0014154</t>
  </si>
  <si>
    <t>8100101 PH PHARMACY</t>
  </si>
  <si>
    <t>CC0014155</t>
  </si>
  <si>
    <t>8101001 EH ELC Zika</t>
  </si>
  <si>
    <t>CC0014156</t>
  </si>
  <si>
    <t>8101001 DISTRICT ENVIRONMENTAL HEALTH</t>
  </si>
  <si>
    <t>CC0014157</t>
  </si>
  <si>
    <t>8100502 Laboratory-Epi Lab CapacityACA</t>
  </si>
  <si>
    <t>CC0014158</t>
  </si>
  <si>
    <t>8100901 LAGRANGE PREVENTION</t>
  </si>
  <si>
    <t>CC0014159</t>
  </si>
  <si>
    <t>8100901 AIDS PREVENTION COLUMBUS</t>
  </si>
  <si>
    <t>CC0014160</t>
  </si>
  <si>
    <t>8100901 AIDS PREVENTION &amp; SURVEILLANCE</t>
  </si>
  <si>
    <t>CC0014161</t>
  </si>
  <si>
    <t>8100901 Rural HIV &amp; Aging Challenge</t>
  </si>
  <si>
    <t>CC0014162</t>
  </si>
  <si>
    <t>8100901 HIV CARE - ADMIN</t>
  </si>
  <si>
    <t>CC0014163</t>
  </si>
  <si>
    <t>8100901 AIDS PREVENTION-MARIETTA/COBB</t>
  </si>
  <si>
    <t>CC0014164</t>
  </si>
  <si>
    <t>8100901 FULTON AIDS PREVENTION</t>
  </si>
  <si>
    <t>CC0014165</t>
  </si>
  <si>
    <t>8100901 CLAYTON CO AIDS PREVENTION</t>
  </si>
  <si>
    <t>CC0014166</t>
  </si>
  <si>
    <t>8100901 GWINENTT CO AIDS PREVENTION</t>
  </si>
  <si>
    <t>CC0014167</t>
  </si>
  <si>
    <t>8100901 AIDS PREVENTION - DEKALB CO</t>
  </si>
  <si>
    <t>CC0014168</t>
  </si>
  <si>
    <t>8100901 Prevention Capus Split</t>
  </si>
  <si>
    <t>CC0014169</t>
  </si>
  <si>
    <t>8100901 MACON AIDS PREVENTION</t>
  </si>
  <si>
    <t>CC0014170</t>
  </si>
  <si>
    <t>8100901 Ryan White Medical Advisor</t>
  </si>
  <si>
    <t>CC0014171</t>
  </si>
  <si>
    <t>8100901 AIDS PREVENTION - ALBANY</t>
  </si>
  <si>
    <t>CC0014172</t>
  </si>
  <si>
    <t>8100901 CHATHAM CO AIDS PREVENTION</t>
  </si>
  <si>
    <t>CC0014173</t>
  </si>
  <si>
    <t>8100901 WAYCROSS AIDS PREVENTION</t>
  </si>
  <si>
    <t>CC0014174</t>
  </si>
  <si>
    <t>8100402 INJURY SALARY SPLIT</t>
  </si>
  <si>
    <t>CC0014175</t>
  </si>
  <si>
    <t>8100204 Sx Violnc/FY17Nutrition Split</t>
  </si>
  <si>
    <t>CC0014176</t>
  </si>
  <si>
    <t>8100402 INJURY MCH SALARY SPLIT</t>
  </si>
  <si>
    <t>CC0014177</t>
  </si>
  <si>
    <t>8100402 FIRE RELATED/RURAL ROADS</t>
  </si>
  <si>
    <t>CC0014178</t>
  </si>
  <si>
    <t>8100402 ASTHO-  Injury Prevention FY20</t>
  </si>
  <si>
    <t>CC0014179</t>
  </si>
  <si>
    <t>8100706 FY20 Alzheimer's Pub Awareness</t>
  </si>
  <si>
    <t>CC0014180</t>
  </si>
  <si>
    <t>8100301 Revenue - Adult Essential</t>
  </si>
  <si>
    <t>CC0014181</t>
  </si>
  <si>
    <t>8100302 Revenue - Adult Essential</t>
  </si>
  <si>
    <t>CC0014182</t>
  </si>
  <si>
    <t>8100501 FOF Revenue - Epidemiology</t>
  </si>
  <si>
    <t>CC0014183</t>
  </si>
  <si>
    <t>8100801 Children's 1st - CCDBG</t>
  </si>
  <si>
    <t>CC0014184</t>
  </si>
  <si>
    <t>8100203 FAMILY PLAN - FULTON -TANF</t>
  </si>
  <si>
    <t>CC0014185</t>
  </si>
  <si>
    <t>8100403 COVID 19 EPI</t>
  </si>
  <si>
    <t>CC0014186</t>
  </si>
  <si>
    <t>8100501 MOA w/DHS Aging-BRFSS</t>
  </si>
  <si>
    <t>CC0014187</t>
  </si>
  <si>
    <t>8100904 TB IGRA (APHL)</t>
  </si>
  <si>
    <t>CC0014188</t>
  </si>
  <si>
    <t>8100403 Amerigroup Georgia, Inc</t>
  </si>
  <si>
    <t>CC0014189</t>
  </si>
  <si>
    <t>8100501 ASTHO Viral Hepatitis</t>
  </si>
  <si>
    <t>CC0014190</t>
  </si>
  <si>
    <t>8100501 Data Science Demonstration Pr</t>
  </si>
  <si>
    <t>CC0014191</t>
  </si>
  <si>
    <t>8100803 HIE MOU - Newborn Screening</t>
  </si>
  <si>
    <t>CC0014192</t>
  </si>
  <si>
    <t>8100201 Teenage /TANF Split</t>
  </si>
  <si>
    <t>CC0014193</t>
  </si>
  <si>
    <t>8100402 RURAL ROAD INITIATIVE</t>
  </si>
  <si>
    <t>CC0014194</t>
  </si>
  <si>
    <t>8100402 ASTHO -Injury Prev Salary FY19</t>
  </si>
  <si>
    <t>CC0014195</t>
  </si>
  <si>
    <t>8100903 FOF Revenue - STD</t>
  </si>
  <si>
    <t>CC0014196</t>
  </si>
  <si>
    <t>8100101 GA Commission for Saving the C</t>
  </si>
  <si>
    <t>CC0014197</t>
  </si>
  <si>
    <t>8100401 OEMST Sanction/Fine Fees</t>
  </si>
  <si>
    <t>CC0014198</t>
  </si>
  <si>
    <t>8101201 Imp Clin GA E-Death Reg Sys</t>
  </si>
  <si>
    <t>CC0014199</t>
  </si>
  <si>
    <t>8101001 EH &amp; Inspec Cost Center</t>
  </si>
  <si>
    <t>CC0014200</t>
  </si>
  <si>
    <t>8100101 Other Misc. Revenue</t>
  </si>
  <si>
    <t>CC0014201</t>
  </si>
  <si>
    <t>8100101 GA Commission on Women Donatio</t>
  </si>
  <si>
    <t>CC0014202</t>
  </si>
  <si>
    <t>8100101 Dis. Health Lagrange</t>
  </si>
  <si>
    <t>CC0014203</t>
  </si>
  <si>
    <t>8100101 Dist. Health Rome</t>
  </si>
  <si>
    <t>CC0014204</t>
  </si>
  <si>
    <t>8100101 Dist. Health Dekalb</t>
  </si>
  <si>
    <t>CC0014205</t>
  </si>
  <si>
    <t>CC0014206</t>
  </si>
  <si>
    <t>8100101 Dist. Health Albany</t>
  </si>
  <si>
    <t>CC0014207</t>
  </si>
  <si>
    <t>8100101 Dist. Health Coastal</t>
  </si>
  <si>
    <t>CC0014208</t>
  </si>
  <si>
    <t>8100101 District &amp; County Admin.</t>
  </si>
  <si>
    <t>CC0014209</t>
  </si>
  <si>
    <t>8100101 DIS HLTH DUBLIN ALLOC</t>
  </si>
  <si>
    <t>CC0014210</t>
  </si>
  <si>
    <t>8100802 ASTHO Online Training-REV CONT</t>
  </si>
  <si>
    <t>CC0014211</t>
  </si>
  <si>
    <t>8100703 Low THC Oil Fee Revenue</t>
  </si>
  <si>
    <t>CC0014212</t>
  </si>
  <si>
    <t>8101001 EH District 4 Lagrange</t>
  </si>
  <si>
    <t>CC0014213</t>
  </si>
  <si>
    <t>8101001 EH District Health Director -2</t>
  </si>
  <si>
    <t>CC0014214</t>
  </si>
  <si>
    <t>8101001 EH Dist. Health Director - 6</t>
  </si>
  <si>
    <t>CC0014215</t>
  </si>
  <si>
    <t>8101001 EH Dist. Health Director - 8-2</t>
  </si>
  <si>
    <t>CC0014216</t>
  </si>
  <si>
    <t>8101001 EH Dist. Health Director - 9-1</t>
  </si>
  <si>
    <t>CC0014217</t>
  </si>
  <si>
    <t>CC0014218</t>
  </si>
  <si>
    <t>8100101 MCH/WIC Fiscal Unit</t>
  </si>
  <si>
    <t>CC0014219</t>
  </si>
  <si>
    <t>8100101 WIC CALL CENTER/ADMIN SPLIT</t>
  </si>
  <si>
    <t>CC0014220</t>
  </si>
  <si>
    <t>8100101 Budget Unit Tobacco</t>
  </si>
  <si>
    <t>CC0014221</t>
  </si>
  <si>
    <t>8100704 NBS- GPHL SCID Testing</t>
  </si>
  <si>
    <t>CC0014222</t>
  </si>
  <si>
    <t>8100903 IDC STD/HIV Salary Split FY25</t>
  </si>
  <si>
    <t>CC0014223</t>
  </si>
  <si>
    <t>8100703 MIECHVSTATE MATCH (SFY25)</t>
  </si>
  <si>
    <t>CC0014224</t>
  </si>
  <si>
    <t>8100904 TB/STATE Split</t>
  </si>
  <si>
    <t>CC0014225</t>
  </si>
  <si>
    <t>8100401 OEMST/PHEP 50/50 SPLIT</t>
  </si>
  <si>
    <t>CC0014226</t>
  </si>
  <si>
    <t>8100202 B&amp;C and Tobacco Split Positon</t>
  </si>
  <si>
    <t>CC0014227</t>
  </si>
  <si>
    <t>8100501 (ELC) - AMD 2</t>
  </si>
  <si>
    <t>CC0014228</t>
  </si>
  <si>
    <t>8101001 EH Dist. Health Director - 4</t>
  </si>
  <si>
    <t>CC0014229</t>
  </si>
  <si>
    <t>8101001 EH Dist. Health Director - 7</t>
  </si>
  <si>
    <t>CC0014230</t>
  </si>
  <si>
    <t>8101001 EH Dist. Health Director - 10</t>
  </si>
  <si>
    <t>CC0014231</t>
  </si>
  <si>
    <t>8101001 EH Dist. Health Director - 1-1</t>
  </si>
  <si>
    <t>CC0014232</t>
  </si>
  <si>
    <t>8101001 EH Dist. Health Director 1-2</t>
  </si>
  <si>
    <t>CC0014233</t>
  </si>
  <si>
    <t>8101001 Lead Prev/State Split 50/50</t>
  </si>
  <si>
    <t>CC0014234</t>
  </si>
  <si>
    <t>8101001 EH Dist. Health Director - 5-1</t>
  </si>
  <si>
    <t>CC0014235</t>
  </si>
  <si>
    <t>8101001 EH Dist. Health Director - 5-2</t>
  </si>
  <si>
    <t>CC0014236</t>
  </si>
  <si>
    <t>8100901 IDC Chief Nurse Advisor</t>
  </si>
  <si>
    <t>CC0014237</t>
  </si>
  <si>
    <t>8100901 IDC Case Manager</t>
  </si>
  <si>
    <t>CC0014238</t>
  </si>
  <si>
    <t>8100204 Cardiac Care Registry Split</t>
  </si>
  <si>
    <t>CC0014239</t>
  </si>
  <si>
    <t>8100402 GA Carbon Monoxide Prevention</t>
  </si>
  <si>
    <t>CC0014240</t>
  </si>
  <si>
    <t>CC0014241</t>
  </si>
  <si>
    <t>8100403 BJA Harold Rogers PDMP</t>
  </si>
  <si>
    <t>CC0014242</t>
  </si>
  <si>
    <t>8100502 EPI LAB CAPACITY</t>
  </si>
  <si>
    <t>CC0014243</t>
  </si>
  <si>
    <t>CC0014244</t>
  </si>
  <si>
    <t>CC0014245</t>
  </si>
  <si>
    <t>CC0014246</t>
  </si>
  <si>
    <t>8100903 GA STD AAPPS Project Suppl.</t>
  </si>
  <si>
    <t>CC0014247</t>
  </si>
  <si>
    <t>8100803 Donor Breast Milk Bank</t>
  </si>
  <si>
    <t>CC0014248</t>
  </si>
  <si>
    <t>8100902 DPH Lab Pathogen YR2 Supp</t>
  </si>
  <si>
    <t>CC0014249</t>
  </si>
  <si>
    <t>8100101 Cybersecurity Grant Program</t>
  </si>
  <si>
    <t>CC0014250</t>
  </si>
  <si>
    <t>8100904 TB Ukrainian Supplemental Fund</t>
  </si>
  <si>
    <t>CC0014251</t>
  </si>
  <si>
    <t>8100202 Cancer State/Tobacco Split</t>
  </si>
  <si>
    <t>CC0014252</t>
  </si>
  <si>
    <t>8100101 Informatics EIP DMI</t>
  </si>
  <si>
    <t>CC0014253</t>
  </si>
  <si>
    <t>8100101 PHIG-Data Modernization/MIIS</t>
  </si>
  <si>
    <t>CC0014254</t>
  </si>
  <si>
    <t>8100501 EIP_DMI</t>
  </si>
  <si>
    <t>CC0014255</t>
  </si>
  <si>
    <t>8100601 Ukraine Vaccination Supplement</t>
  </si>
  <si>
    <t>CC0014256</t>
  </si>
  <si>
    <t>8100101 PH Infrastructure-LDX</t>
  </si>
  <si>
    <t>CC0014257</t>
  </si>
  <si>
    <t>8100501 ELC CARES 3</t>
  </si>
  <si>
    <t>CC0014258</t>
  </si>
  <si>
    <t>8100502 (ELC) LAB CORE</t>
  </si>
  <si>
    <t>CC0014259</t>
  </si>
  <si>
    <t>CC0014260</t>
  </si>
  <si>
    <t>ELC Nursing Home &amp; Long-Term - NH &amp; LTC</t>
  </si>
  <si>
    <t>CC0014261</t>
  </si>
  <si>
    <t>Childhood Lead Prevention - Federal</t>
  </si>
  <si>
    <t>CC0014262</t>
  </si>
  <si>
    <t>Childhood Lead Prevention - HUD</t>
  </si>
  <si>
    <t>CC0014263</t>
  </si>
  <si>
    <t>DISTRICT ENVIRONMENTAL HEALTH - Distirct 9-2</t>
  </si>
  <si>
    <t>CC0014264</t>
  </si>
  <si>
    <t>AIDS PREVENTION &amp; SURVEILLANCE FEDERAL</t>
  </si>
  <si>
    <t>CC0014265</t>
  </si>
  <si>
    <t>AIDS PREVENTION &amp; SURVEILLANCE PREVENTION STATE MATCH 50/50</t>
  </si>
  <si>
    <t>CC0014266</t>
  </si>
  <si>
    <t>COVID 19 CRISIS RESPONSE</t>
  </si>
  <si>
    <t>CC0014267</t>
  </si>
  <si>
    <t>PUBLIC ACCESS TO DATA vi OASIS 100% FEDERAL</t>
  </si>
  <si>
    <t>CC0014268</t>
  </si>
  <si>
    <t>DISTRICT ENVIRONMENTAL HEALTH - District 2</t>
  </si>
  <si>
    <t>CC0014269</t>
  </si>
  <si>
    <t>DISTRICT ENVIRONMENTAL HEALTH - District 6</t>
  </si>
  <si>
    <t>CC0014270</t>
  </si>
  <si>
    <t>DISTRICT ENVIRONMENTAL HEALTH - Distirct 8-1</t>
  </si>
  <si>
    <t>CC0014271</t>
  </si>
  <si>
    <t>DISTRICT ENVIRONMENTAL HEALTH - District 8-2</t>
  </si>
  <si>
    <t>CC0014272</t>
  </si>
  <si>
    <t>DISTRICT ENVIRONMENTAL HEALTH - District 9-1</t>
  </si>
  <si>
    <t>CC0014273</t>
  </si>
  <si>
    <t>HB1 Implementation Funds</t>
  </si>
  <si>
    <t>CC0014274</t>
  </si>
  <si>
    <t>Public Access to Data vi Oasis - State/Federal Split</t>
  </si>
  <si>
    <t>CC0014275</t>
  </si>
  <si>
    <t>DISTRICT ENVIRONMENTAL HEALTH - District 4</t>
  </si>
  <si>
    <t>CC0014276</t>
  </si>
  <si>
    <t>DISTRICT ENVIRONMENTAL HLTH - District 7</t>
  </si>
  <si>
    <t>CC0014277</t>
  </si>
  <si>
    <t>DISTRICT ENVIRONMENTAL HLTH - District 10</t>
  </si>
  <si>
    <t>CC0014278</t>
  </si>
  <si>
    <t>DISTRICT ENVIRONMENTAL HLTH - District 1-1</t>
  </si>
  <si>
    <t>CC0014279</t>
  </si>
  <si>
    <t>DISTRICT ENVIRONMENTAL HLTH - District 1-2</t>
  </si>
  <si>
    <t>CC0014280</t>
  </si>
  <si>
    <t>DISTRICT ENVIRNOMENTAL HEALTH</t>
  </si>
  <si>
    <t>CC0014281</t>
  </si>
  <si>
    <t>DISTRICT ENVIRONMENTAL HEALTH - District 5-2</t>
  </si>
  <si>
    <t>CC0014282</t>
  </si>
  <si>
    <t>8100101 Districts</t>
  </si>
  <si>
    <t>CC0014284</t>
  </si>
  <si>
    <t>8100101 PH GIA TO COUNTIES</t>
  </si>
  <si>
    <t>CC0014285</t>
  </si>
  <si>
    <t>8100901 PH GIA TO COUNTIES</t>
  </si>
  <si>
    <t>CC0014286</t>
  </si>
  <si>
    <t>8101101 PH GIA TO COUNTIES</t>
  </si>
  <si>
    <t>CC0014287</t>
  </si>
  <si>
    <t>8100401 EMERGENCY HEALTH</t>
  </si>
  <si>
    <t>CC0014288</t>
  </si>
  <si>
    <t>CC0014289</t>
  </si>
  <si>
    <t>CC0014290</t>
  </si>
  <si>
    <t>CC0014291</t>
  </si>
  <si>
    <t>8100201 VITAL RECORDS STATE</t>
  </si>
  <si>
    <t>CC0014292</t>
  </si>
  <si>
    <t>8101201 Vital Records State</t>
  </si>
  <si>
    <t>CC0014293</t>
  </si>
  <si>
    <t>8100401 Environmental Health-State</t>
  </si>
  <si>
    <t>CC0014294</t>
  </si>
  <si>
    <t>CC0014295</t>
  </si>
  <si>
    <t>CC0014296</t>
  </si>
  <si>
    <t>CC0014297</t>
  </si>
  <si>
    <t>Limited Risk</t>
  </si>
  <si>
    <t>CC0014389</t>
  </si>
  <si>
    <t>Workforce Dev Ops Admin</t>
  </si>
  <si>
    <t>CC0014408</t>
  </si>
  <si>
    <t>Savannah Continuing Ed</t>
  </si>
  <si>
    <t>CC0014428</t>
  </si>
  <si>
    <t>Student Affairs - WIOA</t>
  </si>
  <si>
    <t>CC0014429</t>
  </si>
  <si>
    <t>PAYROLL - CTR WORKFORCE INNOVATION</t>
  </si>
  <si>
    <t>CC0014430</t>
  </si>
  <si>
    <t>PAYROLL - PBI - RAPP GRANT</t>
  </si>
  <si>
    <t>CC0014431</t>
  </si>
  <si>
    <t>PAYROLL - PBI - SOAR GRANT</t>
  </si>
  <si>
    <t>CC0014432</t>
  </si>
  <si>
    <t>CC0014433</t>
  </si>
  <si>
    <t>PAYROLL - AHA TRAINING CENTER</t>
  </si>
  <si>
    <t>CC0014434</t>
  </si>
  <si>
    <t>CC0014435</t>
  </si>
  <si>
    <t>PAYROLL - PAC ASSESSMENT CENTER</t>
  </si>
  <si>
    <t>CC0014436</t>
  </si>
  <si>
    <t>PAYROLL - CUSTOMIZED TRAINING</t>
  </si>
  <si>
    <t>CC0014437</t>
  </si>
  <si>
    <t>PAYROLL - GA DEPT OF CORRECTIONS</t>
  </si>
  <si>
    <t>CC0014438</t>
  </si>
  <si>
    <t>PAYROLL - SMALL BUSINESS DEV CNTR</t>
  </si>
  <si>
    <t>CC0014439</t>
  </si>
  <si>
    <t>PAYROLL - APPRENTICESHIP FOR ECONOMIC RECOVERY</t>
  </si>
  <si>
    <t>CC0014440</t>
  </si>
  <si>
    <t>CC0014441</t>
  </si>
  <si>
    <t>PAYROLL - COMMUNITY HEALTH SOLUTIONS GRANT</t>
  </si>
  <si>
    <t>CC0014442</t>
  </si>
  <si>
    <t>PAYROLL - SOAR (SIMBA) GRANT</t>
  </si>
  <si>
    <t>CC0014443</t>
  </si>
  <si>
    <t>PAYROLL - BJA-IRES GRANT</t>
  </si>
  <si>
    <t>CC0014444</t>
  </si>
  <si>
    <t>PAYROLL - NATIONAL SCIENCE FOUNDATION GRANT</t>
  </si>
  <si>
    <t>CC0014445</t>
  </si>
  <si>
    <t>PAYROLL - HOTEL RESTAURANT MANAGEMENT</t>
  </si>
  <si>
    <t>CC0014446</t>
  </si>
  <si>
    <t>PAYROLL - CLEAN ENERGY GRANT</t>
  </si>
  <si>
    <t>CC0014447</t>
  </si>
  <si>
    <t>PAYROLL - LIVE WORK COSMOTOLOGY</t>
  </si>
  <si>
    <t>CC0014448</t>
  </si>
  <si>
    <t>PAYROLL - LIVE WORK CHILDCARE</t>
  </si>
  <si>
    <t>CC0014449</t>
  </si>
  <si>
    <t>PAYROLL - LIVE WORK CULINARY ARTS</t>
  </si>
  <si>
    <t>CC0014450</t>
  </si>
  <si>
    <t>PAYROLL - DOE FOOD PROGRAM</t>
  </si>
  <si>
    <t>CC0014451</t>
  </si>
  <si>
    <t>PAYROLL - LIVE WORK - AUTOMOTIVE</t>
  </si>
  <si>
    <t>CC0014452</t>
  </si>
  <si>
    <t>PAYROLL - LIVE WORK - CARPENTRY</t>
  </si>
  <si>
    <t>CC0014453</t>
  </si>
  <si>
    <t>PAYROLL - PRE-K PROGRAM GRANT</t>
  </si>
  <si>
    <t>CC0014454</t>
  </si>
  <si>
    <t>PAYROLL - STRENGTHENING COMMUNITY COLLEGE GRANT</t>
  </si>
  <si>
    <t>CC0014455</t>
  </si>
  <si>
    <t>PAYROLL - HIGH SCHOOL OPERATIONS</t>
  </si>
  <si>
    <t>CC0014456</t>
  </si>
  <si>
    <t>PAYROLL - CAREER RISE GRANT</t>
  </si>
  <si>
    <t>CC0014457</t>
  </si>
  <si>
    <t>PAYROLL - VETERANS</t>
  </si>
  <si>
    <t>CC0014458</t>
  </si>
  <si>
    <t>PAYROLL - CONNECTING MINORITY COMMUNICATION GRANT</t>
  </si>
  <si>
    <t>CC0014459</t>
  </si>
  <si>
    <t>PAYROLL - OPERATIONS</t>
  </si>
  <si>
    <t>CC0014460</t>
  </si>
  <si>
    <t>PAYROLL - WORKSTUDY</t>
  </si>
  <si>
    <t>CC0014461</t>
  </si>
  <si>
    <t>PAYROLL - VEPS SERVICES PROGRAM GRANT</t>
  </si>
  <si>
    <t>CC0014462</t>
  </si>
  <si>
    <t>CC0014463</t>
  </si>
  <si>
    <t>PAYROLL - ADULT ED - STATE ADMIN</t>
  </si>
  <si>
    <t>CC0014464</t>
  </si>
  <si>
    <t>PAYROLL - ADULT ED - FEDERAL ADMIN</t>
  </si>
  <si>
    <t>CC0014465</t>
  </si>
  <si>
    <t>PAYROLL - ADULT ED - FEDERAL</t>
  </si>
  <si>
    <t>CC0014466</t>
  </si>
  <si>
    <t>PAYROLL - ADULT ED - FEDERAL INSTIT</t>
  </si>
  <si>
    <t>CC0014467</t>
  </si>
  <si>
    <t>PAYROLL - ADULT ED - STATE</t>
  </si>
  <si>
    <t>CC0014468</t>
  </si>
  <si>
    <t>PAYROLL - CP - CONSTRUCTION MAINTENANCE</t>
  </si>
  <si>
    <t>CC0014469</t>
  </si>
  <si>
    <t>PAYROLL - CP - ACADEMIC AFFAIRS ADMIN</t>
  </si>
  <si>
    <t>CC0014470</t>
  </si>
  <si>
    <t>PAYROLL - CP - INSTITUTIONAL EFFECTIVENESS</t>
  </si>
  <si>
    <t>CC0014471</t>
  </si>
  <si>
    <t>PAYROLL - CP - MEDICAL ASSISTING</t>
  </si>
  <si>
    <t>CC0014472</t>
  </si>
  <si>
    <t>PAYROLL - CP - HORTICULTURE</t>
  </si>
  <si>
    <t>CC0014473</t>
  </si>
  <si>
    <t>PAYROLL - CP - DENTAL HYGIENE</t>
  </si>
  <si>
    <t>CC0014474</t>
  </si>
  <si>
    <t>PAYROLL - CP - RADIOLOGY TECHNOLOGY</t>
  </si>
  <si>
    <t>CC0014475</t>
  </si>
  <si>
    <t>PAYROLL - CP - ASSOC DEGREE NURSING</t>
  </si>
  <si>
    <t>CC0014476</t>
  </si>
  <si>
    <t>PAYROLL - CP - ALLIED HEALTH</t>
  </si>
  <si>
    <t>CC0014477</t>
  </si>
  <si>
    <t>PAYROLL - CP - CULINARY ARTS</t>
  </si>
  <si>
    <t>CC0014478</t>
  </si>
  <si>
    <t>PAYROLL - CP - AVIATION MAINTENANCE TECH</t>
  </si>
  <si>
    <t>CC0014479</t>
  </si>
  <si>
    <t>PAYROLL - CP - ELECTRICAL CONSTRUCTION MAINT.</t>
  </si>
  <si>
    <t>CC0014480</t>
  </si>
  <si>
    <t>PAYROLL - CP - ELECTONICS TECHNOLOGY</t>
  </si>
  <si>
    <t>CC0014481</t>
  </si>
  <si>
    <t>PAYROLL - CP - WELDING &amp; JOINING TECH</t>
  </si>
  <si>
    <t>CC0014482</t>
  </si>
  <si>
    <t>PAYROLL - CP - DESIGN &amp; MEDIA</t>
  </si>
  <si>
    <t>CC0014483</t>
  </si>
  <si>
    <t>PAYROLL - CP - PARALEGAL STUDIES</t>
  </si>
  <si>
    <t>CC0014484</t>
  </si>
  <si>
    <t>PAYROLL - CP - HIGH SCHOOL OPERATIONS</t>
  </si>
  <si>
    <t>CC0014485</t>
  </si>
  <si>
    <t>PAYROLL - CP - STUDENT SUCCESS CENTER</t>
  </si>
  <si>
    <t>CC0014518</t>
  </si>
  <si>
    <t>CC0014519</t>
  </si>
  <si>
    <t>CC0014520</t>
  </si>
  <si>
    <t>CC0014521</t>
  </si>
  <si>
    <t>AVIONICS MAINTENANCE TECHNOLOGY</t>
  </si>
  <si>
    <t>CC0014522</t>
  </si>
  <si>
    <t>CC0014523</t>
  </si>
  <si>
    <t>AIRCRAFT UPHOLSTERY AND TRIM</t>
  </si>
  <si>
    <t>CC0014524</t>
  </si>
  <si>
    <t>LUXURY CRAFT CABINETMAKING</t>
  </si>
  <si>
    <t>CC0014525</t>
  </si>
  <si>
    <t>EVENING COORDINATOR</t>
  </si>
  <si>
    <t>CC0014526</t>
  </si>
  <si>
    <t>FT P/R - EVENING COORDINATOR</t>
  </si>
  <si>
    <t>CC0014527</t>
  </si>
  <si>
    <t>CC0014528</t>
  </si>
  <si>
    <t>FT P/R - PHYSICAL THERAPY</t>
  </si>
  <si>
    <t>CC0014529</t>
  </si>
  <si>
    <t>CC0014530</t>
  </si>
  <si>
    <t>FT P/R - NEUROMUSCULAR THERAPY</t>
  </si>
  <si>
    <t>CC0014531</t>
  </si>
  <si>
    <t>FACILITIES - JANITORIAL SERVICES</t>
  </si>
  <si>
    <t>CC0014532</t>
  </si>
  <si>
    <t>FT P/R - FACILITIES - JANITORIAL SERVICES</t>
  </si>
  <si>
    <t>CC0014533</t>
  </si>
  <si>
    <t>FT P/R NURSING - HIGH COST</t>
  </si>
  <si>
    <t>CC0014534</t>
  </si>
  <si>
    <t>FT P/R COMMERCIAL TRUCK DRIVING - HIGH COST</t>
  </si>
  <si>
    <t>CC0014535</t>
  </si>
  <si>
    <t>DIRECTOR SPONSORED PROGRAMS</t>
  </si>
  <si>
    <t>CC0014536</t>
  </si>
  <si>
    <t>FT P/R DIRECTOR SPONSORED PROGRAMS</t>
  </si>
  <si>
    <t>CC0014537</t>
  </si>
  <si>
    <t>CC0014538</t>
  </si>
  <si>
    <t>RECORDING ARTS</t>
  </si>
  <si>
    <t>CC0014539</t>
  </si>
  <si>
    <t>ASSOCIATE SCIENCE NURSING</t>
  </si>
  <si>
    <t>CC0014540</t>
  </si>
  <si>
    <t>CC0014541</t>
  </si>
  <si>
    <t>FT P/R - SURGICAL TECHNOLOGY</t>
  </si>
  <si>
    <t>CC0014542</t>
  </si>
  <si>
    <t>MECHANTRONICS</t>
  </si>
  <si>
    <t>CC0014543</t>
  </si>
  <si>
    <t>FT P/R - MECHANTRONICS</t>
  </si>
  <si>
    <t>CC0014544</t>
  </si>
  <si>
    <t>CC0014545</t>
  </si>
  <si>
    <t>FT P/R - PLUMBING</t>
  </si>
  <si>
    <t>CC0014546</t>
  </si>
  <si>
    <t>CC0014547</t>
  </si>
  <si>
    <t>FT P/R - CIVIL ENGINEERING</t>
  </si>
  <si>
    <t>CC0014548</t>
  </si>
  <si>
    <t>CC0014549</t>
  </si>
  <si>
    <t>DHS REFUGEE FY23</t>
  </si>
  <si>
    <t>CC0014550</t>
  </si>
  <si>
    <t>DHS REFUGEE FY24</t>
  </si>
  <si>
    <t>CC0014551</t>
  </si>
  <si>
    <t>DHS REFUGEE FY25</t>
  </si>
  <si>
    <t>CC0014552</t>
  </si>
  <si>
    <t>DHS REFUGEE AFGHAN FY24</t>
  </si>
  <si>
    <t>CC0014553</t>
  </si>
  <si>
    <t>DHS REFUGEE AFGHAN FY25</t>
  </si>
  <si>
    <t>CC0014554</t>
  </si>
  <si>
    <t>TCSG - DECAL</t>
  </si>
  <si>
    <t>CC0014555</t>
  </si>
  <si>
    <t>NSF - MILE TECHNOLOGY GRANT</t>
  </si>
  <si>
    <t>CC0014556</t>
  </si>
  <si>
    <t>NSF - WICRP GRANT</t>
  </si>
  <si>
    <t>CC0014557</t>
  </si>
  <si>
    <t>FMCSA - CMVOST 09/01/2023-09/30/2025</t>
  </si>
  <si>
    <t>CC0014558</t>
  </si>
  <si>
    <t>GA-AIM (BBBRC) STATE</t>
  </si>
  <si>
    <t>CC0014559</t>
  </si>
  <si>
    <t>NSF - SHIFT TECHNOLOGY GRANT</t>
  </si>
  <si>
    <t>CC0014560</t>
  </si>
  <si>
    <t>PUBLIC SAFETY &amp; COMMUNITY VIOLENCE GRANT</t>
  </si>
  <si>
    <t>CC0014561</t>
  </si>
  <si>
    <t>FT P/R - PHLEBOTOMY</t>
  </si>
  <si>
    <t>CC0014562</t>
  </si>
  <si>
    <t>CP-COSMETOLOGY</t>
  </si>
  <si>
    <t>CC0014563</t>
  </si>
  <si>
    <t>CP-EARLY CHILDHOOD</t>
  </si>
  <si>
    <t>CC0014564</t>
  </si>
  <si>
    <t>CP-ASSOCIATE SCIENCE NURSING</t>
  </si>
  <si>
    <t>CC0014565</t>
  </si>
  <si>
    <t>CP-SURGICAL TECHNOLOGY</t>
  </si>
  <si>
    <t>CC0014566</t>
  </si>
  <si>
    <t>CP-PHYSICAL THERAPY</t>
  </si>
  <si>
    <t>CC0014567</t>
  </si>
  <si>
    <t>CP-NEUROMUSCULAR THERAPY</t>
  </si>
  <si>
    <t>CC0014568</t>
  </si>
  <si>
    <t>CP-ELECTRONICS/COMPUTER ENGINEERING</t>
  </si>
  <si>
    <t>CC0014569</t>
  </si>
  <si>
    <t>CP-CRIIMINAL JUSTICE</t>
  </si>
  <si>
    <t>CC0014570</t>
  </si>
  <si>
    <t>CP-MECHANTRONICS</t>
  </si>
  <si>
    <t>CC0014571</t>
  </si>
  <si>
    <t>CP-PLUMBING</t>
  </si>
  <si>
    <t>CC0014572</t>
  </si>
  <si>
    <t>CP-CIVIL ENGINEERING</t>
  </si>
  <si>
    <t>CC0014573</t>
  </si>
  <si>
    <t>CP-EMT/PARAMEDICINE</t>
  </si>
  <si>
    <t>CC0014574</t>
  </si>
  <si>
    <t>Barbering - Henry</t>
  </si>
  <si>
    <t>CC0014575</t>
  </si>
  <si>
    <t xml:space="preserve">Practical Nursing GR - Tech Ed HC </t>
  </si>
  <si>
    <t>CC0014576</t>
  </si>
  <si>
    <t>RN-Registered Nurse - Tech Ed HC</t>
  </si>
  <si>
    <t>CC0014577</t>
  </si>
  <si>
    <t>Commercial Truck Driving BU - Tech Ed HC</t>
  </si>
  <si>
    <t>CC0014578</t>
  </si>
  <si>
    <t>EVP</t>
  </si>
  <si>
    <t>CC0014579</t>
  </si>
  <si>
    <t>AVP - Student Affairs</t>
  </si>
  <si>
    <t>CC0014580</t>
  </si>
  <si>
    <t>AVP - Academic Affairs</t>
  </si>
  <si>
    <t>CC0014581</t>
  </si>
  <si>
    <t xml:space="preserve">LPN/PARAMEDIC TO RN BRIDGE </t>
  </si>
  <si>
    <t>CC0014582</t>
  </si>
  <si>
    <t>REVENUE - Tech Ed</t>
  </si>
  <si>
    <t>CC0014583</t>
  </si>
  <si>
    <t>REVENUE Tech Ed - HC</t>
  </si>
  <si>
    <t>CC0014584</t>
  </si>
  <si>
    <t>REVENUE - Adult Ed</t>
  </si>
  <si>
    <t>CC0014585</t>
  </si>
  <si>
    <t>REVENUE - GED</t>
  </si>
  <si>
    <t>CC0014586</t>
  </si>
  <si>
    <t>REVENUE - Specialized Serv</t>
  </si>
  <si>
    <t>CC0014587</t>
  </si>
  <si>
    <t>REVENUE - Bus &amp; Ind</t>
  </si>
  <si>
    <t>CC0014588</t>
  </si>
  <si>
    <t>REVENUE - Econ Dev</t>
  </si>
  <si>
    <t>CC0014589</t>
  </si>
  <si>
    <t>REVENUE - Cont. Ed</t>
  </si>
  <si>
    <t>CC0014590</t>
  </si>
  <si>
    <t>REVENUE - WFD</t>
  </si>
  <si>
    <t>CC0014591</t>
  </si>
  <si>
    <t>Aviation Maintenance Technology - High Cost Program</t>
  </si>
  <si>
    <t>CC0014592</t>
  </si>
  <si>
    <t>Commercial Truck Driving - High Cost Program</t>
  </si>
  <si>
    <t>CC0014593</t>
  </si>
  <si>
    <t>Nursing ASN - High Cost Program</t>
  </si>
  <si>
    <t>CC0014615</t>
  </si>
  <si>
    <t>FFY23 HP-CMV 100%</t>
  </si>
  <si>
    <t>CC0014616</t>
  </si>
  <si>
    <t>SRO &amp; GANG TRAINING</t>
  </si>
  <si>
    <t>CC0014617</t>
  </si>
  <si>
    <t>REVENUE NON-STATE REPT ENTITIE</t>
  </si>
  <si>
    <t>CC0014620</t>
  </si>
  <si>
    <t>CC0014621</t>
  </si>
  <si>
    <t>CC0014623</t>
  </si>
  <si>
    <t>CC0014624</t>
  </si>
  <si>
    <t>OVERWEIGHT CITATION REVENUE</t>
  </si>
  <si>
    <t>CC0014625</t>
  </si>
  <si>
    <t>GANG PROSECUTION SYMPOSIUM</t>
  </si>
  <si>
    <t>CC0014626</t>
  </si>
  <si>
    <t>CJCC BYRNE JAG</t>
  </si>
  <si>
    <t>CC0014627</t>
  </si>
  <si>
    <t>CC0014628</t>
  </si>
  <si>
    <t>CC0014629</t>
  </si>
  <si>
    <t>TRADES 4</t>
  </si>
  <si>
    <t>CC0014630</t>
  </si>
  <si>
    <t>Opioid Trust - Region 1</t>
  </si>
  <si>
    <t>CC0014631</t>
  </si>
  <si>
    <t>Opioid Trust - Region 2</t>
  </si>
  <si>
    <t>CC0014632</t>
  </si>
  <si>
    <t>Opioid Trust - Region 3</t>
  </si>
  <si>
    <t>CC0014633</t>
  </si>
  <si>
    <t>Opioid Trust - Region 4</t>
  </si>
  <si>
    <t>CC0014634</t>
  </si>
  <si>
    <t>Opioid Trust - Region 5</t>
  </si>
  <si>
    <t>CC0014635</t>
  </si>
  <si>
    <t>Opioid Trust - Region 6</t>
  </si>
  <si>
    <t>CC0014636</t>
  </si>
  <si>
    <t>Opioid Trust - Region 7 (QBG)</t>
  </si>
  <si>
    <t>CC0014637</t>
  </si>
  <si>
    <t>Opioid Trust - Region 8 (QBG)</t>
  </si>
  <si>
    <t>CC0014638</t>
  </si>
  <si>
    <t>Opioid Trust - Region 9 (QBG)</t>
  </si>
  <si>
    <t>CC0014639</t>
  </si>
  <si>
    <t>Opioid Trust - Region 11 (QBG)</t>
  </si>
  <si>
    <t>CC0014640</t>
  </si>
  <si>
    <t>Opioid Trust - Region 10 (QBG)</t>
  </si>
  <si>
    <t>CC0014641</t>
  </si>
  <si>
    <t>Miller</t>
  </si>
  <si>
    <t>CC0014643</t>
  </si>
  <si>
    <t>CC0014644</t>
  </si>
  <si>
    <t>Utilities Regulation</t>
  </si>
  <si>
    <t>CC0014645</t>
  </si>
  <si>
    <t>CC0014646</t>
  </si>
  <si>
    <t>PAQC - UA</t>
  </si>
  <si>
    <t>CC0014647</t>
  </si>
  <si>
    <t>West Georgia</t>
  </si>
  <si>
    <t>CC0014650</t>
  </si>
  <si>
    <t>CC0014651</t>
  </si>
  <si>
    <t>CC0014652</t>
  </si>
  <si>
    <t>CC0014653</t>
  </si>
  <si>
    <t>Houston</t>
  </si>
  <si>
    <t>CC0014654</t>
  </si>
  <si>
    <t>Stephens</t>
  </si>
  <si>
    <t>CC0014655</t>
  </si>
  <si>
    <t>CC0014656</t>
  </si>
  <si>
    <t>CC0014657</t>
  </si>
  <si>
    <t>Employee Benefits</t>
  </si>
  <si>
    <t>CC0014658</t>
  </si>
  <si>
    <t>Call Center / OCa</t>
  </si>
  <si>
    <t>CC0014659</t>
  </si>
  <si>
    <t>CC0014760</t>
  </si>
  <si>
    <t>CMO Performance Management</t>
  </si>
  <si>
    <t>CC0014765</t>
  </si>
  <si>
    <t>Metro RIC - Admin</t>
  </si>
  <si>
    <t>CC0014766</t>
  </si>
  <si>
    <t>Metro RIC - Security</t>
  </si>
  <si>
    <t>CC0014767</t>
  </si>
  <si>
    <t>Metro RIC - Food Service</t>
  </si>
  <si>
    <t>CC0014768</t>
  </si>
  <si>
    <t>Metro RIC - Facility Operations</t>
  </si>
  <si>
    <t>CC0014769</t>
  </si>
  <si>
    <t>Metro RIC - Care &amp; Custody</t>
  </si>
  <si>
    <t>CC0014770</t>
  </si>
  <si>
    <t>Compliance &amp; Inspections - Care &amp; Custody</t>
  </si>
  <si>
    <t>CC0014776</t>
  </si>
  <si>
    <t>PDC Program Support - Counseling Services</t>
  </si>
  <si>
    <t>CC0014778</t>
  </si>
  <si>
    <t>Virtual Court Services</t>
  </si>
  <si>
    <t>CC0014779</t>
  </si>
  <si>
    <t>Correctional Academy - North GA - Care &amp; Custody</t>
  </si>
  <si>
    <t>CC0014780</t>
  </si>
  <si>
    <t>Correctional Academy - Southeast GA - Care &amp; Custody</t>
  </si>
  <si>
    <t>CC0014781</t>
  </si>
  <si>
    <t>Correctional Academy - Southwest GA - Care &amp; Custody</t>
  </si>
  <si>
    <t>CC0014782</t>
  </si>
  <si>
    <t>Helms Facility - Vocational Education</t>
  </si>
  <si>
    <t>CC0014783</t>
  </si>
  <si>
    <t>Telfair SP - Career Center</t>
  </si>
  <si>
    <t>CC0014784</t>
  </si>
  <si>
    <t>GDCP SMU - Dental Health</t>
  </si>
  <si>
    <t>CC0014785</t>
  </si>
  <si>
    <t>McRae WF - Physical Health</t>
  </si>
  <si>
    <t>CC0014786</t>
  </si>
  <si>
    <t>McRae WF - Dental Health</t>
  </si>
  <si>
    <t>CC0014787</t>
  </si>
  <si>
    <t xml:space="preserve">McRae WF - Chaplaincy </t>
  </si>
  <si>
    <t>CC0014788</t>
  </si>
  <si>
    <t>McRae WF - Commissary</t>
  </si>
  <si>
    <t>CC0014789</t>
  </si>
  <si>
    <t>Smith TC - Vocational Education</t>
  </si>
  <si>
    <t>CC0014790</t>
  </si>
  <si>
    <t>Metro RIC - Physical Health</t>
  </si>
  <si>
    <t>CC0014791</t>
  </si>
  <si>
    <t>Metro RIC - Academic Education</t>
  </si>
  <si>
    <t>CC0014792</t>
  </si>
  <si>
    <t>Metro RIC - Counseling Services</t>
  </si>
  <si>
    <t>CC0014793</t>
  </si>
  <si>
    <t>Metro RIC - Centralized Maintenance</t>
  </si>
  <si>
    <t>CC0014794</t>
  </si>
  <si>
    <t>Appling ITF - Food Service</t>
  </si>
  <si>
    <t>CC0014796</t>
  </si>
  <si>
    <t>Appling ITF - Dental Health</t>
  </si>
  <si>
    <t>CC0014797</t>
  </si>
  <si>
    <t>SP Program Support - Library Services</t>
  </si>
  <si>
    <t>CC0014798</t>
  </si>
  <si>
    <t>Food &amp; Farm Program Support - Farm</t>
  </si>
  <si>
    <t>CC0014799</t>
  </si>
  <si>
    <t>Georgia SP - Admin</t>
  </si>
  <si>
    <t>CC0014800</t>
  </si>
  <si>
    <t>Georgia SP - Security</t>
  </si>
  <si>
    <t>CC0014801</t>
  </si>
  <si>
    <t>Georgia SP - Facility Operations</t>
  </si>
  <si>
    <t>CC0014802</t>
  </si>
  <si>
    <t>Georgia SP - Centralized Maintenance</t>
  </si>
  <si>
    <t>CC0014803</t>
  </si>
  <si>
    <t>Emanuel WF - Personnel</t>
  </si>
  <si>
    <t>CC0014804</t>
  </si>
  <si>
    <t>Metro RIC - Mental Health</t>
  </si>
  <si>
    <t>CC0014805</t>
  </si>
  <si>
    <t>Metro RIC - Dental Health</t>
  </si>
  <si>
    <t>CC0014806</t>
  </si>
  <si>
    <t>McRae WF - Mental Health</t>
  </si>
  <si>
    <t>CC0014807</t>
  </si>
  <si>
    <t>Office of Policy</t>
  </si>
  <si>
    <t>CC0014809</t>
  </si>
  <si>
    <t>Georgia MATCH Project 2023</t>
  </si>
  <si>
    <t>CC0014810</t>
  </si>
  <si>
    <t>DDSA - Admin (100% FED)</t>
  </si>
  <si>
    <t>CC0014812</t>
  </si>
  <si>
    <t>SPF SID State Incentive Grant</t>
  </si>
  <si>
    <t>CC0014813</t>
  </si>
  <si>
    <t>CC0014814</t>
  </si>
  <si>
    <t>SA Treatment Adult AD</t>
  </si>
  <si>
    <t>CC0014815</t>
  </si>
  <si>
    <t>GLS State/Tribal YouthSuiPr</t>
  </si>
  <si>
    <t>CC0014816</t>
  </si>
  <si>
    <t>CC0014817</t>
  </si>
  <si>
    <t>CC0014818</t>
  </si>
  <si>
    <t>CC0014819</t>
  </si>
  <si>
    <t>SOAR/CJCC MOA</t>
  </si>
  <si>
    <t>CC0014820</t>
  </si>
  <si>
    <t>Human Resource Mgmt.</t>
  </si>
  <si>
    <t>CC0014821</t>
  </si>
  <si>
    <t>Adult  Forensic (State Office)</t>
  </si>
  <si>
    <t>CC0014822</t>
  </si>
  <si>
    <t>CC0014823</t>
  </si>
  <si>
    <t>Sale Of Surplus Property</t>
  </si>
  <si>
    <t>CC0014824</t>
  </si>
  <si>
    <t>MH-SV-21-012</t>
  </si>
  <si>
    <t>CC0014825</t>
  </si>
  <si>
    <t>CC0014826</t>
  </si>
  <si>
    <t>Allen Building</t>
  </si>
  <si>
    <t>CC0014827</t>
  </si>
  <si>
    <t>DDSA - Admin (100% STATE)</t>
  </si>
  <si>
    <t>CC0014829</t>
  </si>
  <si>
    <t>DDSA - Admin (3% STATE)</t>
  </si>
  <si>
    <t>CC0014830</t>
  </si>
  <si>
    <t>DDSA - Admin (5% STATE)</t>
  </si>
  <si>
    <t>CC0014831</t>
  </si>
  <si>
    <t>DDSA - Admin (15% STATE)</t>
  </si>
  <si>
    <t>CC0014832</t>
  </si>
  <si>
    <t>DDSA - Admin (20% STATE)</t>
  </si>
  <si>
    <t>CC0014833</t>
  </si>
  <si>
    <t>CC0014834</t>
  </si>
  <si>
    <t>High Risk for Psychosis(CHR-P)</t>
  </si>
  <si>
    <t>CC0014835</t>
  </si>
  <si>
    <t>MH PATH - General Admin</t>
  </si>
  <si>
    <t>CC0014836</t>
  </si>
  <si>
    <t>CC0014837</t>
  </si>
  <si>
    <t>Inventory Adjustment - General</t>
  </si>
  <si>
    <t>CC0014838</t>
  </si>
  <si>
    <t>Inv Adjust - General Warehouse</t>
  </si>
  <si>
    <t>CC0014839</t>
  </si>
  <si>
    <t>CC0014840</t>
  </si>
  <si>
    <t>D.W.O. Park</t>
  </si>
  <si>
    <t>CC0014841</t>
  </si>
  <si>
    <t>CC0014842</t>
  </si>
  <si>
    <t>Mentors</t>
  </si>
  <si>
    <t>CC0014843</t>
  </si>
  <si>
    <t>ATL-FY25-IRM-025 Sewer Repairs</t>
  </si>
  <si>
    <t>CC0014844</t>
  </si>
  <si>
    <t>CC0014845</t>
  </si>
  <si>
    <t>ATL-FY25-IRM-030 Bed Repairs</t>
  </si>
  <si>
    <t>CC0014846</t>
  </si>
  <si>
    <t>CC0014847</t>
  </si>
  <si>
    <t>ATL-FY25-IRM-026 CafeteriaDoor</t>
  </si>
  <si>
    <t>CC0014848</t>
  </si>
  <si>
    <t>ATL-FY25-IRM-038 Freezer Repai</t>
  </si>
  <si>
    <t>CC0014849</t>
  </si>
  <si>
    <t>CC0014850</t>
  </si>
  <si>
    <t>CC0014851</t>
  </si>
  <si>
    <t>ATL-FY25-IRM-031 Fence Repairs</t>
  </si>
  <si>
    <t>CC0014852</t>
  </si>
  <si>
    <t>CC0014853</t>
  </si>
  <si>
    <t>CC0014854</t>
  </si>
  <si>
    <t>CS-FY25-IRM-036 Carpet Install</t>
  </si>
  <si>
    <t>CC0014855</t>
  </si>
  <si>
    <t>CC0014856</t>
  </si>
  <si>
    <t>CS-FY25-IRM- 043 Fire Panel Sy</t>
  </si>
  <si>
    <t>CC0014857</t>
  </si>
  <si>
    <t>CC0014858</t>
  </si>
  <si>
    <t>CC0014859</t>
  </si>
  <si>
    <t>SAV-FY25-IRM-032 Duct Cleaning</t>
  </si>
  <si>
    <t>CC0014860</t>
  </si>
  <si>
    <t>CC0014861</t>
  </si>
  <si>
    <t>CC0014862</t>
  </si>
  <si>
    <t>CC0014863</t>
  </si>
  <si>
    <t>CC0014864</t>
  </si>
  <si>
    <t>SAV-FY25-IRM -027 Gazebo Const</t>
  </si>
  <si>
    <t>CC0014865</t>
  </si>
  <si>
    <t>CC0014866</t>
  </si>
  <si>
    <t>CC0014867</t>
  </si>
  <si>
    <t>CC0014868</t>
  </si>
  <si>
    <t>EC-F25-IRM-028 Water Heater</t>
  </si>
  <si>
    <t>CC0014869</t>
  </si>
  <si>
    <t>EC-FY25-IRM-035  Chill H20 Lin</t>
  </si>
  <si>
    <t>CC0014870</t>
  </si>
  <si>
    <t>CC0014871</t>
  </si>
  <si>
    <t>CC0014872</t>
  </si>
  <si>
    <t>CC0014873</t>
  </si>
  <si>
    <t>CC0014874</t>
  </si>
  <si>
    <t>EC-FY25-IRM-024 Water Heater</t>
  </si>
  <si>
    <t>CC0014875</t>
  </si>
  <si>
    <t>CC0014876</t>
  </si>
  <si>
    <t>CC0014877</t>
  </si>
  <si>
    <t>CC0014878</t>
  </si>
  <si>
    <t>CC0014879</t>
  </si>
  <si>
    <t>EC-FY25-IRM-029 Building 5</t>
  </si>
  <si>
    <t>CC0014880</t>
  </si>
  <si>
    <t>CC0014881</t>
  </si>
  <si>
    <t>CC0014882</t>
  </si>
  <si>
    <t>CC0014883</t>
  </si>
  <si>
    <t>EC-FY25-IRM-023 Helene Storm</t>
  </si>
  <si>
    <t>CC0014884</t>
  </si>
  <si>
    <t>CC0014885</t>
  </si>
  <si>
    <t>CC0014886</t>
  </si>
  <si>
    <t>CC0014887</t>
  </si>
  <si>
    <t>CC0014888</t>
  </si>
  <si>
    <t>WC-FY25-IRM-033 Bldngs 1,5,24</t>
  </si>
  <si>
    <t>CC0014889</t>
  </si>
  <si>
    <t>CC0014890</t>
  </si>
  <si>
    <t>CC0014891</t>
  </si>
  <si>
    <t>WC-FY25-IRM-022 Security Camer</t>
  </si>
  <si>
    <t>CC0014892</t>
  </si>
  <si>
    <t>CC0014893</t>
  </si>
  <si>
    <t>WC-FY25-IRM-039 Water PipeLeak</t>
  </si>
  <si>
    <t>CC0014894</t>
  </si>
  <si>
    <t>RHA Office</t>
  </si>
  <si>
    <t>CC0014895</t>
  </si>
  <si>
    <t>Living Area 71</t>
  </si>
  <si>
    <t>CC0014896</t>
  </si>
  <si>
    <t>CC0014897</t>
  </si>
  <si>
    <t>RFW - Trans Housing (SAPT)</t>
  </si>
  <si>
    <t>CC0014899</t>
  </si>
  <si>
    <t>RFW - Trans Housing (SSBG)</t>
  </si>
  <si>
    <t>CC0014900</t>
  </si>
  <si>
    <t>MHBG C&amp;A - State</t>
  </si>
  <si>
    <t>CC0014901</t>
  </si>
  <si>
    <t>Prev services - State</t>
  </si>
  <si>
    <t>CC0014902</t>
  </si>
  <si>
    <t>Opioid Prev. Treatment Svcs</t>
  </si>
  <si>
    <t>CC0014903</t>
  </si>
  <si>
    <t>Adult MH (ERO) 100% State</t>
  </si>
  <si>
    <t>CC0014904</t>
  </si>
  <si>
    <t>CC0014905</t>
  </si>
  <si>
    <t>CC0014906</t>
  </si>
  <si>
    <t>ASO Assertive Comm. Treatment</t>
  </si>
  <si>
    <t>CC0014907</t>
  </si>
  <si>
    <t>ASO Peer Supp - Parent - Group</t>
  </si>
  <si>
    <t>CC0014908</t>
  </si>
  <si>
    <t>ASO Comm Based Inpatient Psych</t>
  </si>
  <si>
    <t>CC0014909</t>
  </si>
  <si>
    <t>ASO Inpatient Transportation</t>
  </si>
  <si>
    <t>CC0014910</t>
  </si>
  <si>
    <t>CC0014911</t>
  </si>
  <si>
    <t>CC0014912</t>
  </si>
  <si>
    <t>Adult Mental Health (REG 3)</t>
  </si>
  <si>
    <t>CC0014913</t>
  </si>
  <si>
    <t>CC0014914</t>
  </si>
  <si>
    <t>Living Area 73</t>
  </si>
  <si>
    <t>CC0014915</t>
  </si>
  <si>
    <t>Agency Income - Adult MH</t>
  </si>
  <si>
    <t>CC0014916</t>
  </si>
  <si>
    <t>CC0014917</t>
  </si>
  <si>
    <t>CC0014918</t>
  </si>
  <si>
    <t>CC0014919</t>
  </si>
  <si>
    <t>CC0014920</t>
  </si>
  <si>
    <t>CC0014921</t>
  </si>
  <si>
    <t>CC0014922</t>
  </si>
  <si>
    <t>CC0014923</t>
  </si>
  <si>
    <t>CC0014924</t>
  </si>
  <si>
    <t>CC0014925</t>
  </si>
  <si>
    <t>CC0014926</t>
  </si>
  <si>
    <t>CC0014927</t>
  </si>
  <si>
    <t>MH-SAV-08R Repair AC &amp; Refridg</t>
  </si>
  <si>
    <t>CC0014928</t>
  </si>
  <si>
    <t>Office of Facilities &amp; Support Services- Albany Office Building</t>
  </si>
  <si>
    <t>CC0014929</t>
  </si>
  <si>
    <t>Office of Facilities &amp; Support Services- Bacon County Office Building</t>
  </si>
  <si>
    <t>CC0014930</t>
  </si>
  <si>
    <t>Office of Facilities &amp; Support Services- Dekalb County Revenue</t>
  </si>
  <si>
    <t>CC0014931</t>
  </si>
  <si>
    <t>Office of Facilities &amp; Support Services- DIP Miscellaneous Income</t>
  </si>
  <si>
    <t>CC0014932</t>
  </si>
  <si>
    <t>Office of Facilities &amp; Support Services- Gateway Mail</t>
  </si>
  <si>
    <t>CC0014933</t>
  </si>
  <si>
    <t>Office of Facilities &amp; Support Services- Gwinnett County Board of Commissioner's Revenue</t>
  </si>
  <si>
    <t>CC0014934</t>
  </si>
  <si>
    <t>Office of Facilities &amp; Support Services- MOA GVRA Coordinated Transportation</t>
  </si>
  <si>
    <t>CC0014935</t>
  </si>
  <si>
    <t>CC0014936</t>
  </si>
  <si>
    <t>Office of Facilities &amp; Support Services- Peach County Office Building</t>
  </si>
  <si>
    <t>CC0014937</t>
  </si>
  <si>
    <t>Office of Facilities &amp; Support Services- Real Estate Rent</t>
  </si>
  <si>
    <t>CC0014938</t>
  </si>
  <si>
    <t>Office of Inspector General- PAC Contract- SNAP</t>
  </si>
  <si>
    <t>CC0014939</t>
  </si>
  <si>
    <t>Office of Inspector General- PAC Contract- TANF</t>
  </si>
  <si>
    <t>CC0014940</t>
  </si>
  <si>
    <t>EPSDT Nursing</t>
  </si>
  <si>
    <t>CC0014941</t>
  </si>
  <si>
    <t>Adoption Placement Support</t>
  </si>
  <si>
    <t>CC0014942</t>
  </si>
  <si>
    <t>Dedicated Adoption Staff</t>
  </si>
  <si>
    <t>CC0014943</t>
  </si>
  <si>
    <t>Pre Adoption Services - Other</t>
  </si>
  <si>
    <t>CC0014944</t>
  </si>
  <si>
    <t>Post Adoption Services - Grants</t>
  </si>
  <si>
    <t>CC0014945</t>
  </si>
  <si>
    <t>Post Adoption Services - Other</t>
  </si>
  <si>
    <t>CC0014946</t>
  </si>
  <si>
    <t>Community Intergration Home #2</t>
  </si>
  <si>
    <t>CC0014947</t>
  </si>
  <si>
    <t>SWSH Comm Intgrtd HM AD #1</t>
  </si>
  <si>
    <t>CC0014948</t>
  </si>
  <si>
    <t>ICF-MR-DEV. SVC. UNIT-403</t>
  </si>
  <si>
    <t>CC0014949</t>
  </si>
  <si>
    <t>ACT-Thomasville Team</t>
  </si>
  <si>
    <t>CC0014950</t>
  </si>
  <si>
    <t>ACT-Tifton Team</t>
  </si>
  <si>
    <t>CC0014951</t>
  </si>
  <si>
    <t>ACT-Valdosta Team</t>
  </si>
  <si>
    <t>CC0014952</t>
  </si>
  <si>
    <t>SWSH Comm Intgrtd Hm MH #1</t>
  </si>
  <si>
    <t>CC0014953</t>
  </si>
  <si>
    <t>Out of School Care Services - Other</t>
  </si>
  <si>
    <t>CC0014954</t>
  </si>
  <si>
    <t>Adolescent Crisis Unit 315</t>
  </si>
  <si>
    <t>CC0014955</t>
  </si>
  <si>
    <t>NW ST Operated Transition Home</t>
  </si>
  <si>
    <t>CC0014956</t>
  </si>
  <si>
    <t>Food Service</t>
  </si>
  <si>
    <t>CC0014957</t>
  </si>
  <si>
    <t>Superintendent Office</t>
  </si>
  <si>
    <t>CC0014958</t>
  </si>
  <si>
    <t>CC0014959</t>
  </si>
  <si>
    <t>Adult Protective Services Formula Grants To States (EJAP)</t>
  </si>
  <si>
    <t>CC0014960</t>
  </si>
  <si>
    <t>Aging Adult Protective Services SSBG</t>
  </si>
  <si>
    <t>CC0014961</t>
  </si>
  <si>
    <t>Aging Adult Protective Services State</t>
  </si>
  <si>
    <t>CC0014962</t>
  </si>
  <si>
    <t>CC0014963</t>
  </si>
  <si>
    <t>Emergency  Relocation Funds</t>
  </si>
  <si>
    <t>CC0014964</t>
  </si>
  <si>
    <t>CC0014965</t>
  </si>
  <si>
    <t>Temporary Emergency  Relocation Funds</t>
  </si>
  <si>
    <t>CC0014966</t>
  </si>
  <si>
    <t>Title VII Elder Abuse Prevention</t>
  </si>
  <si>
    <t>CC0014967</t>
  </si>
  <si>
    <t>Long Term Care Ombudsman  State Funds Contracts</t>
  </si>
  <si>
    <t>CC0014968</t>
  </si>
  <si>
    <t>Long Term Care Ombudsman Social Services Block Grant Contracts</t>
  </si>
  <si>
    <t>CC0014969</t>
  </si>
  <si>
    <t>Long Term Care Ombudsman Title III B Support Services Contracts</t>
  </si>
  <si>
    <t>CC0014970</t>
  </si>
  <si>
    <t>Long Term Care Ombudsman Title VII Contracts</t>
  </si>
  <si>
    <t>CC0014971</t>
  </si>
  <si>
    <t>Children And Elderly Fund</t>
  </si>
  <si>
    <t>CC0014972</t>
  </si>
  <si>
    <t>CC0014973</t>
  </si>
  <si>
    <t>Home Delivered Meals &amp; Congregate Meals State Funds</t>
  </si>
  <si>
    <t>CC0014974</t>
  </si>
  <si>
    <t>Title III B Support  Services AAA</t>
  </si>
  <si>
    <t>CC0014975</t>
  </si>
  <si>
    <t>Title III B Support  Services Transportation</t>
  </si>
  <si>
    <t>CC0014976</t>
  </si>
  <si>
    <t>Title III C-1 Congregate Meals</t>
  </si>
  <si>
    <t>CC0014977</t>
  </si>
  <si>
    <t>Title III C-1 Congregate Meals AAA Administration</t>
  </si>
  <si>
    <t>CC0014978</t>
  </si>
  <si>
    <t>Title III C-2 Home Delivered Meals</t>
  </si>
  <si>
    <t>CC0014979</t>
  </si>
  <si>
    <t>TITLE III C-2 Home Delivered Meals (ARP)</t>
  </si>
  <si>
    <t>CC0014980</t>
  </si>
  <si>
    <t>Title III E National Family Caregiver'S Support Program</t>
  </si>
  <si>
    <t>CC0014981</t>
  </si>
  <si>
    <t>Title V  Senior Community Services Employment Program</t>
  </si>
  <si>
    <t>CC0014982</t>
  </si>
  <si>
    <t xml:space="preserve">Elder Community Living Services Information Technology </t>
  </si>
  <si>
    <t>CC0014983</t>
  </si>
  <si>
    <t>Georgia Cares ECLS</t>
  </si>
  <si>
    <t>CC0014984</t>
  </si>
  <si>
    <t>Public Health Workforce (SHIP)</t>
  </si>
  <si>
    <t>CC0014985</t>
  </si>
  <si>
    <t>Nutrition Services Incentive Program (NSIP)</t>
  </si>
  <si>
    <t>CC0014986</t>
  </si>
  <si>
    <t>Nutrition Services Incentive Program (NSIP) Social Services Block Grant (SSBG)</t>
  </si>
  <si>
    <t>CC0014987</t>
  </si>
  <si>
    <t>Georgia Cares ECLS OSS</t>
  </si>
  <si>
    <t>CC0014988</t>
  </si>
  <si>
    <t>Medicare Enrollment Assistance Program AAA</t>
  </si>
  <si>
    <t>CC0014989</t>
  </si>
  <si>
    <t>Medicare Enrollment Assistance Program ADRC</t>
  </si>
  <si>
    <t>CC0014990</t>
  </si>
  <si>
    <t>MOA  DBHDD (COVID-19) Suicide</t>
  </si>
  <si>
    <t>CC0014991</t>
  </si>
  <si>
    <t>Money Follow The Person</t>
  </si>
  <si>
    <t>CC0014992</t>
  </si>
  <si>
    <t>Georgia Cares ESS</t>
  </si>
  <si>
    <t>CC0014993</t>
  </si>
  <si>
    <t>CC0014994</t>
  </si>
  <si>
    <t>Claims &amp; Collections Unit F/S</t>
  </si>
  <si>
    <t>CC0014995</t>
  </si>
  <si>
    <t>Food Stamp Admin Unit</t>
  </si>
  <si>
    <t>CC0014996</t>
  </si>
  <si>
    <t>Children 1ST-DMA 50% / ST 50%</t>
  </si>
  <si>
    <t>CC0014997</t>
  </si>
  <si>
    <t>Comprehensive Child and Family Assessment</t>
  </si>
  <si>
    <t>CC0014998</t>
  </si>
  <si>
    <t>Family Foster Care - Other</t>
  </si>
  <si>
    <t>CC0014999</t>
  </si>
  <si>
    <t>Family Foster Care Other</t>
  </si>
  <si>
    <t>CC0015000</t>
  </si>
  <si>
    <t>FFC Liability Insurance</t>
  </si>
  <si>
    <t>CC0015001</t>
  </si>
  <si>
    <t>Relative Care</t>
  </si>
  <si>
    <t>CC0015002</t>
  </si>
  <si>
    <t>Room Board Watchful Oversight - Other</t>
  </si>
  <si>
    <t>CC0015003</t>
  </si>
  <si>
    <t>Specialized  Foster Care - Other</t>
  </si>
  <si>
    <t>CC0015004</t>
  </si>
  <si>
    <t>Refugee Assistance- Social Services</t>
  </si>
  <si>
    <t>CC0015005</t>
  </si>
  <si>
    <t>CC0015006</t>
  </si>
  <si>
    <t>CC0015007</t>
  </si>
  <si>
    <t>Employment Services Unit</t>
  </si>
  <si>
    <t>CC0015008</t>
  </si>
  <si>
    <t>SNF Cash Assistance</t>
  </si>
  <si>
    <t>CC0015009</t>
  </si>
  <si>
    <t>SNF Family Violence Emergency Assistance</t>
  </si>
  <si>
    <t>CC0015010</t>
  </si>
  <si>
    <t>SNF Grandparent Care Services</t>
  </si>
  <si>
    <t>CC0015011</t>
  </si>
  <si>
    <t>SNF TANF Reimbursement</t>
  </si>
  <si>
    <t>CC0015012</t>
  </si>
  <si>
    <t>TANF Subsidized</t>
  </si>
  <si>
    <t>CC0015013</t>
  </si>
  <si>
    <t>Job Search</t>
  </si>
  <si>
    <t>CC0015014</t>
  </si>
  <si>
    <t>USDA Employment and Training</t>
  </si>
  <si>
    <t>CC0015015</t>
  </si>
  <si>
    <t>(SSSBG) Social Services Block Grant Transfer To (DBHDD) Department Of Behaviorial Health &amp; Developmental Disabilities</t>
  </si>
  <si>
    <t>CC0015016</t>
  </si>
  <si>
    <t>CC0015017</t>
  </si>
  <si>
    <t>Department of Community Health</t>
  </si>
  <si>
    <t>CC0015018</t>
  </si>
  <si>
    <t>Criminal Justice Coordinating Council</t>
  </si>
  <si>
    <t>CC0015019</t>
  </si>
  <si>
    <t>Abstinence Education - Admin</t>
  </si>
  <si>
    <t>CC0015020</t>
  </si>
  <si>
    <t>Abstinence Education - Contracts</t>
  </si>
  <si>
    <t>CC0015021</t>
  </si>
  <si>
    <t>Eligibility Contracts Indirect Cost</t>
  </si>
  <si>
    <t>CC0015022</t>
  </si>
  <si>
    <t>Eligibility Indirect Cost</t>
  </si>
  <si>
    <t>CC0015023</t>
  </si>
  <si>
    <t>Eligibility Operating Indirect Cost</t>
  </si>
  <si>
    <t>CC0015024</t>
  </si>
  <si>
    <t>Grants To County Eligibility</t>
  </si>
  <si>
    <t>CC0015025</t>
  </si>
  <si>
    <t>CC0015026</t>
  </si>
  <si>
    <t xml:space="preserve">Right From the Start Medicaid </t>
  </si>
  <si>
    <t>CC0015027</t>
  </si>
  <si>
    <t>CC0015028</t>
  </si>
  <si>
    <t>Eligibility Contracts Indirect Cost - TANF</t>
  </si>
  <si>
    <t>CC0015029</t>
  </si>
  <si>
    <t>TANF Administration Indirect Cost</t>
  </si>
  <si>
    <t>CC0015030</t>
  </si>
  <si>
    <t>TANF Indirect Operational Cost</t>
  </si>
  <si>
    <t>CC0015031</t>
  </si>
  <si>
    <t>TANF Services Indirect Cost</t>
  </si>
  <si>
    <t>CC0015032</t>
  </si>
  <si>
    <t>Call Centers</t>
  </si>
  <si>
    <t>CC0015033</t>
  </si>
  <si>
    <t>DFCS IT Administration</t>
  </si>
  <si>
    <t>CC0015034</t>
  </si>
  <si>
    <t>Document Imaging</t>
  </si>
  <si>
    <t>CC0015035</t>
  </si>
  <si>
    <t>GA SHINES</t>
  </si>
  <si>
    <t>CC0015036</t>
  </si>
  <si>
    <t>Integrated Eligibility System (IES)</t>
  </si>
  <si>
    <t>CC0015037</t>
  </si>
  <si>
    <t>IT-Adoptions</t>
  </si>
  <si>
    <t>CC0015038</t>
  </si>
  <si>
    <t>IT-Energy</t>
  </si>
  <si>
    <t>CC0015039</t>
  </si>
  <si>
    <t>IT-TeenWorks</t>
  </si>
  <si>
    <t>CC0015040</t>
  </si>
  <si>
    <t>Office of Family Independence</t>
  </si>
  <si>
    <t>CC0015041</t>
  </si>
  <si>
    <t>Contracts</t>
  </si>
  <si>
    <t>CC0015042</t>
  </si>
  <si>
    <t>CC0015043</t>
  </si>
  <si>
    <t>CC0015044</t>
  </si>
  <si>
    <t>GVRA - BUSINESS ENTERPRISE PROGRAM</t>
  </si>
  <si>
    <t>CC0015045</t>
  </si>
  <si>
    <t>GVRA - GENERAL COUNSEL/COMPLIANCEUNIT</t>
  </si>
  <si>
    <t>CC0015046</t>
  </si>
  <si>
    <t>GVRA - GVRA ADMIN-INDIRECT-VR</t>
  </si>
  <si>
    <t>CC0015047</t>
  </si>
  <si>
    <t>GVRA - GVRA DEPART ADMIN-INDIREC COST</t>
  </si>
  <si>
    <t>CC0015048</t>
  </si>
  <si>
    <t>GVRA - GVRA EXECUTIVE DIRECTOR</t>
  </si>
  <si>
    <t>CC0015049</t>
  </si>
  <si>
    <t>GVRA - OFFICE OF COMMUNICATION &amp; MARK</t>
  </si>
  <si>
    <t>CC0015050</t>
  </si>
  <si>
    <t>GVRA - OFFICE OF EXTERNAL AFFAIRS</t>
  </si>
  <si>
    <t>CC0015051</t>
  </si>
  <si>
    <t>GVRA - OFFICE OF FACILITIES</t>
  </si>
  <si>
    <t>CC0015052</t>
  </si>
  <si>
    <t>GVRA - OFFICE OF FISCAL SERVICES</t>
  </si>
  <si>
    <t>CC0015053</t>
  </si>
  <si>
    <t>GVRA - OFFICE OF HUMAN RESOURCES</t>
  </si>
  <si>
    <t>CC0015054</t>
  </si>
  <si>
    <t>GVRA - OFFICE OF INFORMATIONAL TECHNO</t>
  </si>
  <si>
    <t>CC0015055</t>
  </si>
  <si>
    <t>GVRA - PLANNING &amp; BUDGET</t>
  </si>
  <si>
    <t>CC0015056</t>
  </si>
  <si>
    <t>GVRA - REHABILITATION SERVICES ADMIN</t>
  </si>
  <si>
    <t>CC0015057</t>
  </si>
  <si>
    <t>GVRA - WIPA PROGRAM</t>
  </si>
  <si>
    <t>CC0015058</t>
  </si>
  <si>
    <t>GVRA - ACCOUNTING</t>
  </si>
  <si>
    <t>CC0015059</t>
  </si>
  <si>
    <t>GVRA - ADMINISTRATION DAS</t>
  </si>
  <si>
    <t>CC0015060</t>
  </si>
  <si>
    <t>GVRA - CONSULTATIVE EXAM SCHEDULING-S</t>
  </si>
  <si>
    <t>CC0015061</t>
  </si>
  <si>
    <t>GVRA - DA-ATHENS OFFICE</t>
  </si>
  <si>
    <t>CC0015062</t>
  </si>
  <si>
    <t>GVRA - DA-DALTON OFFICE</t>
  </si>
  <si>
    <t>CC0015063</t>
  </si>
  <si>
    <t>GVRA - DAS Customer Service Unit</t>
  </si>
  <si>
    <t>CC0015064</t>
  </si>
  <si>
    <t>GVRA - DA-SAVANNAH OFFICE</t>
  </si>
  <si>
    <t>CC0015065</t>
  </si>
  <si>
    <t>GVRA - DA-THOMASVILLE OFFICE</t>
  </si>
  <si>
    <t>CC0015066</t>
  </si>
  <si>
    <t>GVRA - DISABILITY HEARING-STONE MOUNT</t>
  </si>
  <si>
    <t>CC0015067</t>
  </si>
  <si>
    <t>GVRA - FACILITIES</t>
  </si>
  <si>
    <t>CC0015068</t>
  </si>
  <si>
    <t>GVRA - INFORMATION SYSTEMS</t>
  </si>
  <si>
    <t>CC0015069</t>
  </si>
  <si>
    <t>GVRA - MAILROOM</t>
  </si>
  <si>
    <t>CC0015070</t>
  </si>
  <si>
    <t>GVRA - NORTH UNITS&lt;60 STONE MOUNTAIN</t>
  </si>
  <si>
    <t>CC0015071</t>
  </si>
  <si>
    <t>GVRA - POLICY/QUALITY/COMPLIANCE-STON</t>
  </si>
  <si>
    <t>CC0015072</t>
  </si>
  <si>
    <t>GVRA - PROCUREMENT</t>
  </si>
  <si>
    <t>CC0015073</t>
  </si>
  <si>
    <t>GVRA - PROFESSIONAL RELATIONS-STONE M</t>
  </si>
  <si>
    <t>CC0015074</t>
  </si>
  <si>
    <t>GVRA - SOUTH UNITS&lt;60 STONE MOUNTAIN</t>
  </si>
  <si>
    <t>CC0015075</t>
  </si>
  <si>
    <t>GVRA - TRAINING</t>
  </si>
  <si>
    <t>CC0015076</t>
  </si>
  <si>
    <t>GVRA - GIB-BAINBRIDGE</t>
  </si>
  <si>
    <t>CC0015077</t>
  </si>
  <si>
    <t>GVRA - GIB-GRIFFIN</t>
  </si>
  <si>
    <t>CC0015078</t>
  </si>
  <si>
    <t>GVRA - GIB-ROBINS</t>
  </si>
  <si>
    <t>CC0015079</t>
  </si>
  <si>
    <t>GVRA - VR CARROLLTON UNIT</t>
  </si>
  <si>
    <t>CC0015080</t>
  </si>
  <si>
    <t>GVRA - VR COLLEGE PARK UNIT 2</t>
  </si>
  <si>
    <t>CC0015081</t>
  </si>
  <si>
    <t>GVRA - VR DOUGLASVILLE UNIT</t>
  </si>
  <si>
    <t>CC0015082</t>
  </si>
  <si>
    <t>GVRA - VR WAYCROSS UNIT</t>
  </si>
  <si>
    <t>CC0015083</t>
  </si>
  <si>
    <t>GVRA - ADMINISTRATION GENERAL</t>
  </si>
  <si>
    <t>CC0015084</t>
  </si>
  <si>
    <t>GVRA - FO BUILDING MAINTENANCE CS</t>
  </si>
  <si>
    <t>CC0015085</t>
  </si>
  <si>
    <t>GVRA - FO ENVIRONMENTAL SERVICES CS</t>
  </si>
  <si>
    <t>CC0015086</t>
  </si>
  <si>
    <t>GVRA - FO GENERAL CS</t>
  </si>
  <si>
    <t>CC0015087</t>
  </si>
  <si>
    <t>GVRA - FO TRANSPORTATION CS</t>
  </si>
  <si>
    <t>CC0015088</t>
  </si>
  <si>
    <t>GVRA - VR ADMINISTRATION</t>
  </si>
  <si>
    <t>CC0015089</t>
  </si>
  <si>
    <t>GVRA - VRRCL LIFE ADJUSTMENT</t>
  </si>
  <si>
    <t>CC0015090</t>
  </si>
  <si>
    <t>GVRA - VRRCL RESIDENTIAL DORMITORY</t>
  </si>
  <si>
    <t>CC0015091</t>
  </si>
  <si>
    <t>GVRA - VRSS ACADEMIC EDUCATION</t>
  </si>
  <si>
    <t>CC0015092</t>
  </si>
  <si>
    <t>GVRA - ALBANY UNIT</t>
  </si>
  <si>
    <t>CC0015093</t>
  </si>
  <si>
    <t>GVRA - ATHENS UNIT</t>
  </si>
  <si>
    <t>CC0015094</t>
  </si>
  <si>
    <t>GVRA - ATLANTA UNIT</t>
  </si>
  <si>
    <t>CC0015095</t>
  </si>
  <si>
    <t>GVRA - AUGUSTA UNIT</t>
  </si>
  <si>
    <t>CC0015096</t>
  </si>
  <si>
    <t>GVRA - BRUNSWICK UNIT</t>
  </si>
  <si>
    <t>CC0015097</t>
  </si>
  <si>
    <t>GVRA - CANTON UNIT</t>
  </si>
  <si>
    <t>CC0015098</t>
  </si>
  <si>
    <t>GVRA - CAREER SPECIALIST</t>
  </si>
  <si>
    <t>CC0015099</t>
  </si>
  <si>
    <t>GVRA - CARROLTON UNIT</t>
  </si>
  <si>
    <t>CC0015100</t>
  </si>
  <si>
    <t>GVRA - CLEVELAND UNIT</t>
  </si>
  <si>
    <t>CC0015101</t>
  </si>
  <si>
    <t>GVRA - COLLEGE PARK UNIT</t>
  </si>
  <si>
    <t>CC0015102</t>
  </si>
  <si>
    <t>GVRA - COLUMBUS UNIT</t>
  </si>
  <si>
    <t>CC0015103</t>
  </si>
  <si>
    <t>GVRA - CONTRACT 100% STATE FUNDED</t>
  </si>
  <si>
    <t>CC0015104</t>
  </si>
  <si>
    <t>GVRA - CORDELE UNIT</t>
  </si>
  <si>
    <t>CC0015105</t>
  </si>
  <si>
    <t>GVRA - CUMMINGS UNIT</t>
  </si>
  <si>
    <t>CC0015106</t>
  </si>
  <si>
    <t>GVRA - DALLAS UNIT</t>
  </si>
  <si>
    <t>CC0015107</t>
  </si>
  <si>
    <t>GVRA - DALTON UNIT</t>
  </si>
  <si>
    <t>CC0015108</t>
  </si>
  <si>
    <t>GVRA - DBHDD MOU - IPS</t>
  </si>
  <si>
    <t>CC0015109</t>
  </si>
  <si>
    <t>GVRA - DEKALB UNIT</t>
  </si>
  <si>
    <t>CC0015110</t>
  </si>
  <si>
    <t>GVRA - DEPAR OF BRHAV HEALT&amp;DEVEL DIS</t>
  </si>
  <si>
    <t>CC0015111</t>
  </si>
  <si>
    <t>GVRA - DOUGLASVILLE UNIT</t>
  </si>
  <si>
    <t>CC0015112</t>
  </si>
  <si>
    <t>GVRA - DUBLIN UNIT</t>
  </si>
  <si>
    <t>CC0015113</t>
  </si>
  <si>
    <t>GVRA - Elijah Unit</t>
  </si>
  <si>
    <t>CC0015114</t>
  </si>
  <si>
    <t>GVRA - EMPLOYMENT SERVICES</t>
  </si>
  <si>
    <t>CC0015115</t>
  </si>
  <si>
    <t>GVRA - FISCAL SERVICES</t>
  </si>
  <si>
    <t>CC0015116</t>
  </si>
  <si>
    <t>GVRA - FISCAL SERVICES-HOLDING POOL</t>
  </si>
  <si>
    <t>CC0015117</t>
  </si>
  <si>
    <t>GVRA - GAINSVILLE UNIT</t>
  </si>
  <si>
    <t>CC0015118</t>
  </si>
  <si>
    <t>GVRA - GEORGIA PATHWAYS</t>
  </si>
  <si>
    <t>CC0015119</t>
  </si>
  <si>
    <t>GVRA - GRIFFIN UNIT</t>
  </si>
  <si>
    <t>CC0015120</t>
  </si>
  <si>
    <t>GVRA - INDEPENDENT LIVING CONTRACTS</t>
  </si>
  <si>
    <t>CC0015121</t>
  </si>
  <si>
    <t>GVRA - IPSE-Inclusive Post Secondary</t>
  </si>
  <si>
    <t>CC0015122</t>
  </si>
  <si>
    <t>GVRA - LAFAYETTE UNIT</t>
  </si>
  <si>
    <t>CC0015123</t>
  </si>
  <si>
    <t>GVRA - LAGRANGE UNIT</t>
  </si>
  <si>
    <t>CC0015124</t>
  </si>
  <si>
    <t>GVRA - LWDA 1</t>
  </si>
  <si>
    <t>CC0015125</t>
  </si>
  <si>
    <t>GVRA - LWDA 12</t>
  </si>
  <si>
    <t>CC0015126</t>
  </si>
  <si>
    <t>GVRA - LWDA 14</t>
  </si>
  <si>
    <t>CC0015127</t>
  </si>
  <si>
    <t>GVRA - LWDA 15</t>
  </si>
  <si>
    <t>CC0015128</t>
  </si>
  <si>
    <t>GVRA - LWDA 16</t>
  </si>
  <si>
    <t>CC0015129</t>
  </si>
  <si>
    <t>GVRA - LWDA 17</t>
  </si>
  <si>
    <t>CC0015130</t>
  </si>
  <si>
    <t>GVRA - LWDA 2</t>
  </si>
  <si>
    <t>CC0015131</t>
  </si>
  <si>
    <t>GVRA - LWDA 5</t>
  </si>
  <si>
    <t>CC0015132</t>
  </si>
  <si>
    <t>GVRA - LWDA 8</t>
  </si>
  <si>
    <t>CC0015133</t>
  </si>
  <si>
    <t>GVRA - MACON UNIT</t>
  </si>
  <si>
    <t>CC0015134</t>
  </si>
  <si>
    <t>GVRA - MARIETTA UNIT</t>
  </si>
  <si>
    <t>CC0015135</t>
  </si>
  <si>
    <t>GVRA - MILLEDGEVILLE UNIT</t>
  </si>
  <si>
    <t>CC0015136</t>
  </si>
  <si>
    <t>GVRA - NEWNAN UNIT</t>
  </si>
  <si>
    <t>CC0015137</t>
  </si>
  <si>
    <t>GVRA - NORCROSS UNIT</t>
  </si>
  <si>
    <t>CC0015138</t>
  </si>
  <si>
    <t>GVRA - OLDER BLIND-DIRECT CHARGE</t>
  </si>
  <si>
    <t>CC0015139</t>
  </si>
  <si>
    <t>GVRA - PERRY UNIT</t>
  </si>
  <si>
    <t>CC0015140</t>
  </si>
  <si>
    <t>GVRA - REIDSVILLE UNIT</t>
  </si>
  <si>
    <t>CC0015141</t>
  </si>
  <si>
    <t>GVRA - ROME UNIT</t>
  </si>
  <si>
    <t>CC0015142</t>
  </si>
  <si>
    <t>GVRA - SAVANNAH UNIT</t>
  </si>
  <si>
    <t>CC0015143</t>
  </si>
  <si>
    <t>GVRA - SENSORY SERVICES</t>
  </si>
  <si>
    <t>CC0015144</t>
  </si>
  <si>
    <t>GVRA - STATE REHAB COUNCIL (SRC)</t>
  </si>
  <si>
    <t>CC0015145</t>
  </si>
  <si>
    <t>GVRA - STATESBORO UNIT</t>
  </si>
  <si>
    <t>CC0015146</t>
  </si>
  <si>
    <t>GVRA - SUPPORT SERVICES</t>
  </si>
  <si>
    <t>CC0015147</t>
  </si>
  <si>
    <t>GVRA - SWAINSBORO UNIT</t>
  </si>
  <si>
    <t>CC0015148</t>
  </si>
  <si>
    <t>GVRA - THOMASVILLE UNIT</t>
  </si>
  <si>
    <t>CC0015149</t>
  </si>
  <si>
    <t>GVRA - THOMSON UNIT</t>
  </si>
  <si>
    <t>CC0015150</t>
  </si>
  <si>
    <t>GVRA - TIFTON UNIT</t>
  </si>
  <si>
    <t>CC0015151</t>
  </si>
  <si>
    <t>GVRA - TRANSPORTATION CONTRACTS</t>
  </si>
  <si>
    <t>CC0015152</t>
  </si>
  <si>
    <t>GVRA - VALDOSTA UNIT</t>
  </si>
  <si>
    <t>CC0015153</t>
  </si>
  <si>
    <t>GVRA - VR AMERICUS UNIT</t>
  </si>
  <si>
    <t>CC0015155</t>
  </si>
  <si>
    <t>GVRA - VR CASE SERVICES</t>
  </si>
  <si>
    <t>CC0015156</t>
  </si>
  <si>
    <t>GVRA - VR DIRECTOR'S OFFICE</t>
  </si>
  <si>
    <t>CC0015157</t>
  </si>
  <si>
    <t>GVRA - VR EAST FIELD SERVICES DIRECTO</t>
  </si>
  <si>
    <t>CC0015158</t>
  </si>
  <si>
    <t>GVRA - VR METRO FIELD SERVICES DIRECT</t>
  </si>
  <si>
    <t>CC0015159</t>
  </si>
  <si>
    <t>GVRA - VR POLICY, PROGRAM EVAL, AND T</t>
  </si>
  <si>
    <t>CC0015160</t>
  </si>
  <si>
    <t>GVRA - VR SERVICE CONTRACTS</t>
  </si>
  <si>
    <t>CC0015161</t>
  </si>
  <si>
    <t>GVRA - VR SOUTH FIELD SERVICES DIRECT</t>
  </si>
  <si>
    <t>CC0015163</t>
  </si>
  <si>
    <t>GVRA - VR WEST FIELD SERVICES DIRECTO</t>
  </si>
  <si>
    <t>CC0015164</t>
  </si>
  <si>
    <t>GVRA - WAYCROSS UNIT</t>
  </si>
  <si>
    <t>CC0015165</t>
  </si>
  <si>
    <t>GVRA - WIOA/REGULATORY</t>
  </si>
  <si>
    <t>CC0015166</t>
  </si>
  <si>
    <t>GVRA - ADMINISTRATION RWS</t>
  </si>
  <si>
    <t>CC0015167</t>
  </si>
  <si>
    <t>GVRA - FNO CAMPUS OPERATIONS SUP</t>
  </si>
  <si>
    <t>CC0015168</t>
  </si>
  <si>
    <t>GVRA - FNO GENERAL</t>
  </si>
  <si>
    <t>CC0015169</t>
  </si>
  <si>
    <t>GVRA - FNO INVENTORY</t>
  </si>
  <si>
    <t>CC0015170</t>
  </si>
  <si>
    <t>GVRA - FNO MATERIALS MNGMNT/PROC</t>
  </si>
  <si>
    <t>CC0015171</t>
  </si>
  <si>
    <t>GVRA - FO BUILDING MAINTENANCE RWS</t>
  </si>
  <si>
    <t>CC0015172</t>
  </si>
  <si>
    <t>GVRA - FO DIETARY SERVICES</t>
  </si>
  <si>
    <t>CC0015173</t>
  </si>
  <si>
    <t>GVRA - FO ENVIRONMENTAL SERVICES RWS</t>
  </si>
  <si>
    <t>CC0015174</t>
  </si>
  <si>
    <t>GVRA - FO FACILITY POLICE</t>
  </si>
  <si>
    <t>CC0015175</t>
  </si>
  <si>
    <t>GVRA - FO GENERAL RWS</t>
  </si>
  <si>
    <t>CC0015176</t>
  </si>
  <si>
    <t>GVRA - FO GROUNDKEEPING</t>
  </si>
  <si>
    <t>CC0015177</t>
  </si>
  <si>
    <t>GVRA - FO INFORMATION TECHNOLOGY</t>
  </si>
  <si>
    <t>CC0015178</t>
  </si>
  <si>
    <t>GVRA - FO SPECIAL PROJECT</t>
  </si>
  <si>
    <t>CC0015179</t>
  </si>
  <si>
    <t>GVRA - FO TRANSPORTATION RWS</t>
  </si>
  <si>
    <t>CC0015180</t>
  </si>
  <si>
    <t>GVRA - OA CONFERENCE/CONT ED</t>
  </si>
  <si>
    <t>CC0015181</t>
  </si>
  <si>
    <t>GVRA - OA INFORMATION CENTER</t>
  </si>
  <si>
    <t>CC0015182</t>
  </si>
  <si>
    <t>GVRA - OI FACILITY RENTALS</t>
  </si>
  <si>
    <t>CC0015183</t>
  </si>
  <si>
    <t>GVRA - OI TRAINING</t>
  </si>
  <si>
    <t>CC0015185</t>
  </si>
  <si>
    <t>GVRA - VR CTE ADMIN GENERAL</t>
  </si>
  <si>
    <t>CC0015186</t>
  </si>
  <si>
    <t>GVRA - VR HEALTH GENERAL</t>
  </si>
  <si>
    <t>CC0015187</t>
  </si>
  <si>
    <t>GVRA - VR PSYCHOLOGY SERV GENERAL</t>
  </si>
  <si>
    <t>CC0015188</t>
  </si>
  <si>
    <t>GVRA - VRCTEDL DRIVERS EDUCATION</t>
  </si>
  <si>
    <t>CC0015189</t>
  </si>
  <si>
    <t>GVRA - VRCTEHT BEP/RETAIL SALES</t>
  </si>
  <si>
    <t>CC0015190</t>
  </si>
  <si>
    <t>GVRA - VREPJB GENERAL</t>
  </si>
  <si>
    <t>CC0015191</t>
  </si>
  <si>
    <t>GVRA - VREPJB STUDENT SUPPORT</t>
  </si>
  <si>
    <t>CC0015192</t>
  </si>
  <si>
    <t>GVRA - VRRCL CTR FOR THERAPEUTIC RECR</t>
  </si>
  <si>
    <t>CC0015193</t>
  </si>
  <si>
    <t>GVRA - VRRCL GENERAL</t>
  </si>
  <si>
    <t>CC0015195</t>
  </si>
  <si>
    <t>GVRA - VRRCL RESID CLIEN SERVI</t>
  </si>
  <si>
    <t>CC0015197</t>
  </si>
  <si>
    <t>GVRA - VRRRCL LIFE SKILLS</t>
  </si>
  <si>
    <t>CC0015198</t>
  </si>
  <si>
    <t>GVRA - VRSS ACADEMIC ED - IDEA GRANT</t>
  </si>
  <si>
    <t>CC0015199</t>
  </si>
  <si>
    <t>GVRA - VRSS COUNSELING&amp;CASE MNGMT</t>
  </si>
  <si>
    <t>CC0015200</t>
  </si>
  <si>
    <t>GVRA - VRSS SPECIAL PROGRAMS</t>
  </si>
  <si>
    <t>CC0015201</t>
  </si>
  <si>
    <t>GVRA - VRSS VOCATIONAL ASSESSMENT</t>
  </si>
  <si>
    <t>CC0015202</t>
  </si>
  <si>
    <t>CC0015203</t>
  </si>
  <si>
    <t>Safe Harbor for Sexually Exploited Children</t>
  </si>
  <si>
    <t>CC0015204</t>
  </si>
  <si>
    <t>Safe Harbor for Sexually Exploited Children - State Funds</t>
  </si>
  <si>
    <t>CC0015205</t>
  </si>
  <si>
    <t>GBI RIS GO Bonds</t>
  </si>
  <si>
    <t>CC0015206</t>
  </si>
  <si>
    <t>GISAC Grants</t>
  </si>
  <si>
    <t>CC0015207</t>
  </si>
  <si>
    <t>SOU Grants (GEMA HS)</t>
  </si>
  <si>
    <t>CC0015208</t>
  </si>
  <si>
    <t>RIS ASSET FORFEITURES FUNDS</t>
  </si>
  <si>
    <t>CC0015209</t>
  </si>
  <si>
    <t>Office of Policy &amp; Compliance</t>
  </si>
  <si>
    <t>CC0015210</t>
  </si>
  <si>
    <t>Commercial Gambling - Other</t>
  </si>
  <si>
    <t>CC0015211</t>
  </si>
  <si>
    <t>RIS Misc Revenue</t>
  </si>
  <si>
    <t>CC0015212</t>
  </si>
  <si>
    <t>RIS GACP Backgrounds</t>
  </si>
  <si>
    <t>CC0015214</t>
  </si>
  <si>
    <t>Insurance Recovery (Admin)</t>
  </si>
  <si>
    <t>CC0015215</t>
  </si>
  <si>
    <t>Insurance Recovery (RIS)</t>
  </si>
  <si>
    <t>CC0015217</t>
  </si>
  <si>
    <t>MEO WF &amp; Consultations</t>
  </si>
  <si>
    <t>CC0015218</t>
  </si>
  <si>
    <t>Admin CP Cash Funded</t>
  </si>
  <si>
    <t>CC0015219</t>
  </si>
  <si>
    <t>RIS CP Cash Funded</t>
  </si>
  <si>
    <t>CC0015221</t>
  </si>
  <si>
    <t>GBI FSS GO Bonds</t>
  </si>
  <si>
    <t>CC0015222</t>
  </si>
  <si>
    <t>GBI CJIS GO Bonds</t>
  </si>
  <si>
    <t>CC0015223</t>
  </si>
  <si>
    <t>West Georgia GTF</t>
  </si>
  <si>
    <t>CC0015227</t>
  </si>
  <si>
    <t>CJIS Open Records</t>
  </si>
  <si>
    <t>CC0015228</t>
  </si>
  <si>
    <t>CJIS CP Cash Funded</t>
  </si>
  <si>
    <t>CC0015229</t>
  </si>
  <si>
    <t>CJIS Asset Forfeitures Funds</t>
  </si>
  <si>
    <t>CC0015230</t>
  </si>
  <si>
    <t>Child Fatality Review Unit</t>
  </si>
  <si>
    <t>CC0015231</t>
  </si>
  <si>
    <t>FY21 CACJ Contract Staff</t>
  </si>
  <si>
    <t>CC0015232</t>
  </si>
  <si>
    <t>State OP HB915-916 Admin</t>
  </si>
  <si>
    <t>CC0015233</t>
  </si>
  <si>
    <t>State FV Staff</t>
  </si>
  <si>
    <t>CC0015234</t>
  </si>
  <si>
    <t>020-Inpatient Hospital Mental - Medicaid LIM</t>
  </si>
  <si>
    <t>CC0015235</t>
  </si>
  <si>
    <t>300-Pharmacy -PeachCare</t>
  </si>
  <si>
    <t>CC0015236</t>
  </si>
  <si>
    <t>300-Pharmacy - Medicaid LIM</t>
  </si>
  <si>
    <t>CC0015237</t>
  </si>
  <si>
    <t>301-Drug Rebate Manufacturer ABD</t>
  </si>
  <si>
    <t>CC0015238</t>
  </si>
  <si>
    <t>301-Drug Rebate Manufacturer PCK</t>
  </si>
  <si>
    <t>CC0015239</t>
  </si>
  <si>
    <t>321-Pharmacy Durable Medical Equipment Supplier - Medicaid LIM</t>
  </si>
  <si>
    <t>CC0015240</t>
  </si>
  <si>
    <t>321-Pharmacy Durablbe Medical Equipment Supplier - PeachCare</t>
  </si>
  <si>
    <t>CC0015241</t>
  </si>
  <si>
    <t>470-Vision Care - Medicaid LIM</t>
  </si>
  <si>
    <t>CC0015242</t>
  </si>
  <si>
    <t>470-Vision Care - PeachCare</t>
  </si>
  <si>
    <t>CC0015243</t>
  </si>
  <si>
    <t>550-Podiatry - Medicaid LIM</t>
  </si>
  <si>
    <t>CC0015244</t>
  </si>
  <si>
    <t>550-Podiatry - PeachCare</t>
  </si>
  <si>
    <t>CC0015245</t>
  </si>
  <si>
    <t>690-Hospice - Medicaid LIM</t>
  </si>
  <si>
    <t>CC0015246</t>
  </si>
  <si>
    <t>690-Hospice - PeachCare</t>
  </si>
  <si>
    <t>CC0015247</t>
  </si>
  <si>
    <t>790-Diagnostic Screening &amp; Pre  - Medicaid LIM</t>
  </si>
  <si>
    <t>CC0015248</t>
  </si>
  <si>
    <t>790-Diagnostic Screening &amp; Pre - PeachCare</t>
  </si>
  <si>
    <t>CC0015249</t>
  </si>
  <si>
    <t>815-Foster Care Managed Care - PeachCare</t>
  </si>
  <si>
    <t>CC0015250</t>
  </si>
  <si>
    <t>815-Foster Care Managed Care -Indigent Care Trust Fund</t>
  </si>
  <si>
    <t>CC0015251</t>
  </si>
  <si>
    <t>930-SOURCE - Medicaid LIM</t>
  </si>
  <si>
    <t>CC0015252</t>
  </si>
  <si>
    <t>990-Unknown LIM</t>
  </si>
  <si>
    <t>CC0015253</t>
  </si>
  <si>
    <t>995-Health Insurance Premium Pay - Medicaid LIM</t>
  </si>
  <si>
    <t>CC0015254</t>
  </si>
  <si>
    <t>996-Payee LIM</t>
  </si>
  <si>
    <t>CC0015255</t>
  </si>
  <si>
    <t>999-Multiple Cost Ceneter LIM</t>
  </si>
  <si>
    <t>CC0015256</t>
  </si>
  <si>
    <t>999-Multiple COS Centers PCK</t>
  </si>
  <si>
    <t>CC0015257</t>
  </si>
  <si>
    <t>445-Autism Services - Medicaid LIM</t>
  </si>
  <si>
    <t>CC0015258</t>
  </si>
  <si>
    <t>445-Autism Services - PeachCare</t>
  </si>
  <si>
    <t>CC0015259</t>
  </si>
  <si>
    <t>CLIA Training-Admin Overhead</t>
  </si>
  <si>
    <t>CC0015260</t>
  </si>
  <si>
    <t>Commissioner's Office - Operations-Aged, Blind and Disabled</t>
  </si>
  <si>
    <t>CC0015261</t>
  </si>
  <si>
    <t>302-Drug Rebate Fine Penalty - Medicaid LIM</t>
  </si>
  <si>
    <t>CC0015262</t>
  </si>
  <si>
    <t>302-Drug Rebate Fine Penalty - PeachCare</t>
  </si>
  <si>
    <t>CC0015263</t>
  </si>
  <si>
    <t>442-CBAY Waiver - Medicaid LIM</t>
  </si>
  <si>
    <t>CC0015264</t>
  </si>
  <si>
    <t>Georgia Building Authority</t>
  </si>
  <si>
    <t>CC0015265</t>
  </si>
  <si>
    <t>Georgia Student Finance Commission</t>
  </si>
  <si>
    <t>CC0015266</t>
  </si>
  <si>
    <t>CC0015267</t>
  </si>
  <si>
    <t>Sr. Director Advanced Man</t>
  </si>
  <si>
    <t>CC0015268</t>
  </si>
  <si>
    <t>CC0015269</t>
  </si>
  <si>
    <t>CC0015270</t>
  </si>
  <si>
    <t>Peach</t>
  </si>
  <si>
    <t>CC0015271</t>
  </si>
  <si>
    <t>PERKINS GRANT-STUDENT SERVICES</t>
  </si>
  <si>
    <t>CC0015272</t>
  </si>
  <si>
    <t>CP Student Services</t>
  </si>
  <si>
    <t>CC0015273</t>
  </si>
  <si>
    <t>Perkins - Student Services</t>
  </si>
  <si>
    <t>CC0015274</t>
  </si>
  <si>
    <t>CC0015275</t>
  </si>
  <si>
    <t>Pathway Home 2 Grant</t>
  </si>
  <si>
    <t>CC0015276</t>
  </si>
  <si>
    <t>Sumter Inst. Support</t>
  </si>
  <si>
    <t>CC0015277</t>
  </si>
  <si>
    <t>Sumter Academic Support</t>
  </si>
  <si>
    <t>CC0015278</t>
  </si>
  <si>
    <t>Sumter Operations/Maint</t>
  </si>
  <si>
    <t>CC0015279</t>
  </si>
  <si>
    <t>Sumter Student Services</t>
  </si>
  <si>
    <t>CC0015280</t>
  </si>
  <si>
    <t>Sumter Instruction VP</t>
  </si>
  <si>
    <t>CC0015281</t>
  </si>
  <si>
    <t>Sumter Electronics</t>
  </si>
  <si>
    <t>CC0015282</t>
  </si>
  <si>
    <t>842 Sumter Agricultural Techno</t>
  </si>
  <si>
    <t>CC0015283</t>
  </si>
  <si>
    <t>Sumter Practical Nursing</t>
  </si>
  <si>
    <t>CC0015284</t>
  </si>
  <si>
    <t>Sumter Medical Assisting</t>
  </si>
  <si>
    <t>CC0015285</t>
  </si>
  <si>
    <t>Sumter Bus &amp; Office</t>
  </si>
  <si>
    <t>CC0015286</t>
  </si>
  <si>
    <t>Sumter Accounting</t>
  </si>
  <si>
    <t>CC0015287</t>
  </si>
  <si>
    <t>Sumter Computer Info</t>
  </si>
  <si>
    <t>CC0015288</t>
  </si>
  <si>
    <t>Sumter Marketing Tech</t>
  </si>
  <si>
    <t>CC0015289</t>
  </si>
  <si>
    <t>Sumter Aviation Maint</t>
  </si>
  <si>
    <t>CC0015290</t>
  </si>
  <si>
    <t>Sumter Automotive</t>
  </si>
  <si>
    <t>CC0015291</t>
  </si>
  <si>
    <t>Sumter Welding</t>
  </si>
  <si>
    <t>CC0015292</t>
  </si>
  <si>
    <t>Sumter Machine Tool</t>
  </si>
  <si>
    <t>CC0015293</t>
  </si>
  <si>
    <t>Sumter Drafting</t>
  </si>
  <si>
    <t>CC0015294</t>
  </si>
  <si>
    <t>842 Sumter Power Generation</t>
  </si>
  <si>
    <t>CC0015295</t>
  </si>
  <si>
    <t>Sumter Air Conditioning</t>
  </si>
  <si>
    <t>CC0015296</t>
  </si>
  <si>
    <t>PR-Instruction-RN Bridge</t>
  </si>
  <si>
    <t>CC0015297</t>
  </si>
  <si>
    <t>Sumter Auto Collision</t>
  </si>
  <si>
    <t>CC0015298</t>
  </si>
  <si>
    <t>Sumter Industrial Maint</t>
  </si>
  <si>
    <t>CC0015299</t>
  </si>
  <si>
    <t>Sumter Cosmetology</t>
  </si>
  <si>
    <t>CC0015300</t>
  </si>
  <si>
    <t>Sumter Barbering</t>
  </si>
  <si>
    <t>CC0015301</t>
  </si>
  <si>
    <t>Sumter Diesel Technology</t>
  </si>
  <si>
    <t>CC0015302</t>
  </si>
  <si>
    <t>Sumter Heavy Equipment</t>
  </si>
  <si>
    <t>CC0015303</t>
  </si>
  <si>
    <t>Sumter Avionics Maint</t>
  </si>
  <si>
    <t>CC0015304</t>
  </si>
  <si>
    <t>Sumter Aircraft Structural</t>
  </si>
  <si>
    <t>CC0015305</t>
  </si>
  <si>
    <t>Sumter Culinary Arts</t>
  </si>
  <si>
    <t>CC0015306</t>
  </si>
  <si>
    <t>Sumter Horticulture</t>
  </si>
  <si>
    <t>CC0015307</t>
  </si>
  <si>
    <t>Sumter Child Care</t>
  </si>
  <si>
    <t>CC0015308</t>
  </si>
  <si>
    <t>Sumter Criminal Justice</t>
  </si>
  <si>
    <t>CC0015309</t>
  </si>
  <si>
    <t>Sumter Basic Law Enforcement</t>
  </si>
  <si>
    <t>CC0015310</t>
  </si>
  <si>
    <t>Sumter Motor Sports</t>
  </si>
  <si>
    <t>CC0015311</t>
  </si>
  <si>
    <t>Sumter Inst. 2</t>
  </si>
  <si>
    <t>CC0015312</t>
  </si>
  <si>
    <t>Sumter Basic Skills</t>
  </si>
  <si>
    <t>CC0015313</t>
  </si>
  <si>
    <t>Sumter Library Services</t>
  </si>
  <si>
    <t>CC0015314</t>
  </si>
  <si>
    <t>Sumter Truck Driving</t>
  </si>
  <si>
    <t>CC0015315</t>
  </si>
  <si>
    <t>Sumter Developmental Studies</t>
  </si>
  <si>
    <t>CC0015316</t>
  </si>
  <si>
    <t>842 Sumter Academic Affairs</t>
  </si>
  <si>
    <t>CC0015317</t>
  </si>
  <si>
    <t>842 Sumter Academic Dean</t>
  </si>
  <si>
    <t>CC0015318</t>
  </si>
  <si>
    <t>Crisp Inst. Support</t>
  </si>
  <si>
    <t>CC0015319</t>
  </si>
  <si>
    <t>Crisp Operations/Maint</t>
  </si>
  <si>
    <t>CC0015320</t>
  </si>
  <si>
    <t>Crisp Student Services</t>
  </si>
  <si>
    <t>CC0015321</t>
  </si>
  <si>
    <t>Crisp Industrial Elec.</t>
  </si>
  <si>
    <t>CC0015322</t>
  </si>
  <si>
    <t>Crisp EMT</t>
  </si>
  <si>
    <t>CC0015323</t>
  </si>
  <si>
    <t>Crisp Practical Nursing</t>
  </si>
  <si>
    <t>CC0015324</t>
  </si>
  <si>
    <t>Crisp Medical Assisting</t>
  </si>
  <si>
    <t>CC0015325</t>
  </si>
  <si>
    <t>Crisp Bus &amp; Office</t>
  </si>
  <si>
    <t>CC0015326</t>
  </si>
  <si>
    <t>Crisp Accounting</t>
  </si>
  <si>
    <t>CC0015327</t>
  </si>
  <si>
    <t>Crisp Computer Info</t>
  </si>
  <si>
    <t>CC0015328</t>
  </si>
  <si>
    <t>Crisp Welding</t>
  </si>
  <si>
    <t>CC0015329</t>
  </si>
  <si>
    <t>Crisp Nail Tech</t>
  </si>
  <si>
    <t>CC0015330</t>
  </si>
  <si>
    <t>Crisp Culinary Arts</t>
  </si>
  <si>
    <t>CC0015331</t>
  </si>
  <si>
    <t>Crisp Child Care</t>
  </si>
  <si>
    <t>CC0015332</t>
  </si>
  <si>
    <t>Crisp Criminal Justice</t>
  </si>
  <si>
    <t>CC0015333</t>
  </si>
  <si>
    <t>Crisp Library Services</t>
  </si>
  <si>
    <t>CC0015334</t>
  </si>
  <si>
    <t>Crisp Developmental Studies</t>
  </si>
  <si>
    <t>CC0015335</t>
  </si>
  <si>
    <t>CC0015336</t>
  </si>
  <si>
    <t>AL GED HALL</t>
  </si>
  <si>
    <t>CC0015337</t>
  </si>
  <si>
    <t>AL GED WB</t>
  </si>
  <si>
    <t>CC0015338</t>
  </si>
  <si>
    <t>CC0015339</t>
  </si>
  <si>
    <t>Professional Services</t>
  </si>
  <si>
    <t>CC0015340</t>
  </si>
  <si>
    <t>T &amp; I</t>
  </si>
  <si>
    <t>CC0015341</t>
  </si>
  <si>
    <t>CC0015342</t>
  </si>
  <si>
    <t>North Campus Adult Ed</t>
  </si>
  <si>
    <t>CC0015343</t>
  </si>
  <si>
    <t>Porter Conference Center</t>
  </si>
  <si>
    <t>CC0015344</t>
  </si>
  <si>
    <t>Tarbutton Development Center</t>
  </si>
  <si>
    <t>CC0015345</t>
  </si>
  <si>
    <t>CC0015346</t>
  </si>
  <si>
    <t>CC0015347</t>
  </si>
  <si>
    <t>CC0015348</t>
  </si>
  <si>
    <t>Career Services / FWS</t>
  </si>
  <si>
    <t>CC0015349</t>
  </si>
  <si>
    <t>Success Center</t>
  </si>
  <si>
    <t>CC0015350</t>
  </si>
  <si>
    <t>CC0015351</t>
  </si>
  <si>
    <t>Maintenance/Operations</t>
  </si>
  <si>
    <t>CC0015352</t>
  </si>
  <si>
    <t>HITECH-90-Healthcare Access and Improvement</t>
  </si>
  <si>
    <t>CC0015353</t>
  </si>
  <si>
    <t>832-Hospital Provider Fees-Tier 2 LIM</t>
  </si>
  <si>
    <t>CC0015354</t>
  </si>
  <si>
    <t>LTC Support Cost-Direct Cost</t>
  </si>
  <si>
    <t>CC0015355</t>
  </si>
  <si>
    <t>833-Manage Care Organization Drug Rebate - PeachCare</t>
  </si>
  <si>
    <t>CC0015356</t>
  </si>
  <si>
    <t>232-Mobile X-Ray - Medicaid LIM</t>
  </si>
  <si>
    <t>CC0015357</t>
  </si>
  <si>
    <t>Public Employee Health Claims-Medicaid: Low Income Medicaid</t>
  </si>
  <si>
    <t>CC0015358</t>
  </si>
  <si>
    <t>Public Employee Health Claims-State Health Benefit Plan – Admin</t>
  </si>
  <si>
    <t>CC0015359</t>
  </si>
  <si>
    <t>080-SWING-BED HOSPITAL SERVICES  - Medicaid LIM</t>
  </si>
  <si>
    <t>CC0015360</t>
  </si>
  <si>
    <t>TEFT - GRANT</t>
  </si>
  <si>
    <t>CC0015361</t>
  </si>
  <si>
    <t>HIV/AIDS DEMO GRANT</t>
  </si>
  <si>
    <t>CC0015362</t>
  </si>
  <si>
    <t>12700 - Employee Withholdings</t>
  </si>
  <si>
    <t>CC0015363</t>
  </si>
  <si>
    <t>12800 - Employee Withholdings</t>
  </si>
  <si>
    <t>CC0015364</t>
  </si>
  <si>
    <t>12900 - Employee Withholdings</t>
  </si>
  <si>
    <t>CC0015365</t>
  </si>
  <si>
    <t>15300 - Employee Withholdings</t>
  </si>
  <si>
    <t>CC0015366</t>
  </si>
  <si>
    <t>36100 - Employee Withholdings</t>
  </si>
  <si>
    <t>CC0015367</t>
  </si>
  <si>
    <t>36300 - Employee Withholdings</t>
  </si>
  <si>
    <t>CC0015368</t>
  </si>
  <si>
    <t>36400 - Employee Withholdings</t>
  </si>
  <si>
    <t>CC0015369</t>
  </si>
  <si>
    <t>36600 - Employee Withholdings</t>
  </si>
  <si>
    <t>CC0015370</t>
  </si>
  <si>
    <t>36800 - Employee Withholdings</t>
  </si>
  <si>
    <t>CC0015371</t>
  </si>
  <si>
    <t>36900 - Employee Withholdings</t>
  </si>
  <si>
    <t>CC0015372</t>
  </si>
  <si>
    <t>37000 - Employee Withholdings</t>
  </si>
  <si>
    <t>CC0015373</t>
  </si>
  <si>
    <t>37100 - Employee Withholdings</t>
  </si>
  <si>
    <t>CC0015374</t>
  </si>
  <si>
    <t>37200 - Employee Withholdings</t>
  </si>
  <si>
    <t>CC0015375</t>
  </si>
  <si>
    <t>37300 - Employee Withholdings</t>
  </si>
  <si>
    <t>CC0015376</t>
  </si>
  <si>
    <t>37400 - Employee Withholdings</t>
  </si>
  <si>
    <t>CC0015377</t>
  </si>
  <si>
    <t>37600 - Employee Withholdings</t>
  </si>
  <si>
    <t>CC0015378</t>
  </si>
  <si>
    <t>37700 - Employee Withholdings</t>
  </si>
  <si>
    <t>CC0015379</t>
  </si>
  <si>
    <t>37900 - Employee Withholdings</t>
  </si>
  <si>
    <t>CC0015380</t>
  </si>
  <si>
    <t>38000 - Employee Withholdings</t>
  </si>
  <si>
    <t>CC0015381</t>
  </si>
  <si>
    <t>38100 - Employee Withholdings</t>
  </si>
  <si>
    <t>CC0015382</t>
  </si>
  <si>
    <t>38200 - Employee Withholdings</t>
  </si>
  <si>
    <t>CC0015383</t>
  </si>
  <si>
    <t>38300 - Employee Withholdings</t>
  </si>
  <si>
    <t>CC0015384</t>
  </si>
  <si>
    <t>38400 - Employee Withholdings</t>
  </si>
  <si>
    <t>CC0015385</t>
  </si>
  <si>
    <t>38500 - Employee Withholdings</t>
  </si>
  <si>
    <t>CC0015386</t>
  </si>
  <si>
    <t>38600 - Employee Withholdings</t>
  </si>
  <si>
    <t>CC0015387</t>
  </si>
  <si>
    <t>38800 - Employee Withholdings</t>
  </si>
  <si>
    <t>CC0015388</t>
  </si>
  <si>
    <t>40200 - Employee Withholdings</t>
  </si>
  <si>
    <t>CC0015389</t>
  </si>
  <si>
    <t>40300 - Employee Withholdings</t>
  </si>
  <si>
    <t>CC0015390</t>
  </si>
  <si>
    <t>40400 - Employee Withholdings</t>
  </si>
  <si>
    <t>CC0015391</t>
  </si>
  <si>
    <t>40500 - Employee Withholdings</t>
  </si>
  <si>
    <t>CC0015392</t>
  </si>
  <si>
    <t>40600 - Employee Withholdings</t>
  </si>
  <si>
    <t>CC0015393</t>
  </si>
  <si>
    <t>40700 - Employee Withholdings</t>
  </si>
  <si>
    <t>CC0015394</t>
  </si>
  <si>
    <t>40800 - Employee Withholdings</t>
  </si>
  <si>
    <t>CC0015395</t>
  </si>
  <si>
    <t>40900 - Employee Withholdings</t>
  </si>
  <si>
    <t>CC0015396</t>
  </si>
  <si>
    <t>41000 - Employee Withholdings</t>
  </si>
  <si>
    <t>CC0015397</t>
  </si>
  <si>
    <t>41100 - Employee Withholdings</t>
  </si>
  <si>
    <t>CC0015398</t>
  </si>
  <si>
    <t>41200 - Employee Withholdings</t>
  </si>
  <si>
    <t>CC0015399</t>
  </si>
  <si>
    <t>41400 - Employee Withholdings</t>
  </si>
  <si>
    <t>CC0015400</t>
  </si>
  <si>
    <t>41500 - Employee Withholdings</t>
  </si>
  <si>
    <t>CC0015401</t>
  </si>
  <si>
    <t>41600 - Employee Withholdings</t>
  </si>
  <si>
    <t>CC0015402</t>
  </si>
  <si>
    <t>41700 - Employee Withholdings</t>
  </si>
  <si>
    <t>CC0015403</t>
  </si>
  <si>
    <t>41800 - Employee Withholdings</t>
  </si>
  <si>
    <t>CC0015404</t>
  </si>
  <si>
    <t>41900 - Employee Withholdings</t>
  </si>
  <si>
    <t>CC0015405</t>
  </si>
  <si>
    <t>42000 - Employee Withholdings</t>
  </si>
  <si>
    <t>CC0015406</t>
  </si>
  <si>
    <t>42200 - Employee Withholdings</t>
  </si>
  <si>
    <t>CC0015407</t>
  </si>
  <si>
    <t>42700 - Employee Withholdings</t>
  </si>
  <si>
    <t>CC0015408</t>
  </si>
  <si>
    <t>42800 - Employee Withholdings</t>
  </si>
  <si>
    <t>CC0015409</t>
  </si>
  <si>
    <t>42900 - Employee Withholdings</t>
  </si>
  <si>
    <t>CC0015410</t>
  </si>
  <si>
    <t>43000 - Employee Withholdings</t>
  </si>
  <si>
    <t>CC0015411</t>
  </si>
  <si>
    <t>43200 - Employee Withholdings</t>
  </si>
  <si>
    <t>CC0015412</t>
  </si>
  <si>
    <t>43600 - Employee Withholdings</t>
  </si>
  <si>
    <t>CC0015413</t>
  </si>
  <si>
    <t>43800 - Employee Withholdings</t>
  </si>
  <si>
    <t>CC0015414</t>
  </si>
  <si>
    <t>44000 - Employee Withholdings</t>
  </si>
  <si>
    <t>CC0015415</t>
  </si>
  <si>
    <t>44100 - Employee Withholdings</t>
  </si>
  <si>
    <t>CC0015416</t>
  </si>
  <si>
    <t>44200 - Employee Withholdings</t>
  </si>
  <si>
    <t>CC0015417</t>
  </si>
  <si>
    <t>44400 - Employee Withholdings</t>
  </si>
  <si>
    <t>CC0015418</t>
  </si>
  <si>
    <t>46100 - Employee Withholdings</t>
  </si>
  <si>
    <t>CC0015419</t>
  </si>
  <si>
    <t>46200 - Employee Withholdings</t>
  </si>
  <si>
    <t>CC0015420</t>
  </si>
  <si>
    <t>46500 - Employee Withholdings</t>
  </si>
  <si>
    <t>CC0015421</t>
  </si>
  <si>
    <t>46600 - Employee Withholdings</t>
  </si>
  <si>
    <t>CC0015422</t>
  </si>
  <si>
    <t>46700 - Employee Withholdings</t>
  </si>
  <si>
    <t>CC0015423</t>
  </si>
  <si>
    <t>46900 - Employee Withholdings</t>
  </si>
  <si>
    <t>CC0015424</t>
  </si>
  <si>
    <t>47000 - Employee Withholdings</t>
  </si>
  <si>
    <t>CC0015426</t>
  </si>
  <si>
    <t>47200 - Employee Withholdings</t>
  </si>
  <si>
    <t>CC0015427</t>
  </si>
  <si>
    <t>47400 - Employee Withholdings</t>
  </si>
  <si>
    <t>CC0015428</t>
  </si>
  <si>
    <t>47500 - Employee Withholdings</t>
  </si>
  <si>
    <t>CC0015429</t>
  </si>
  <si>
    <t>47600 - Employee Withholdings</t>
  </si>
  <si>
    <t>CC0015430</t>
  </si>
  <si>
    <t>47700 - Employee Withholdings</t>
  </si>
  <si>
    <t>CC0015431</t>
  </si>
  <si>
    <t>47800 - Employee Withholdings</t>
  </si>
  <si>
    <t>CC0015432</t>
  </si>
  <si>
    <t>48200 - Employee Withholdings</t>
  </si>
  <si>
    <t>CC0015433</t>
  </si>
  <si>
    <t>48400 - Employee Withholdings</t>
  </si>
  <si>
    <t>CC0015434</t>
  </si>
  <si>
    <t>48600 - Employee Withholdings</t>
  </si>
  <si>
    <t>CC0015435</t>
  </si>
  <si>
    <t>48800 - Employee Withholdings</t>
  </si>
  <si>
    <t>CC0015436</t>
  </si>
  <si>
    <t>48900 - Employee Withholdings</t>
  </si>
  <si>
    <t>CC0015437</t>
  </si>
  <si>
    <t>49000 - Employee Withholdings</t>
  </si>
  <si>
    <t>CC0015438</t>
  </si>
  <si>
    <t>49200 - Employee Withholdings</t>
  </si>
  <si>
    <t>CC0015439</t>
  </si>
  <si>
    <t>49500 - Employee Withholdings</t>
  </si>
  <si>
    <t>CC0015440</t>
  </si>
  <si>
    <t>81700 - Employee Withholdings</t>
  </si>
  <si>
    <t>CC0015441</t>
  </si>
  <si>
    <t>81800 - Employee Withholdings</t>
  </si>
  <si>
    <t>CC0015442</t>
  </si>
  <si>
    <t>82000 - Employee Withholdings</t>
  </si>
  <si>
    <t>CC0015443</t>
  </si>
  <si>
    <t>82200 - Employee Withholdings</t>
  </si>
  <si>
    <t>CC0015444</t>
  </si>
  <si>
    <t>82300 - Employee Withholdings</t>
  </si>
  <si>
    <t>CC0015445</t>
  </si>
  <si>
    <t>82400 - Employee Withholdings</t>
  </si>
  <si>
    <t>CC0015446</t>
  </si>
  <si>
    <t>82600 - Employee Withholdings</t>
  </si>
  <si>
    <t>CC0015447</t>
  </si>
  <si>
    <t>82700 - Employee Withholdings</t>
  </si>
  <si>
    <t>CC0015448</t>
  </si>
  <si>
    <t>82800 - Employee Withholdings</t>
  </si>
  <si>
    <t>CC0015449</t>
  </si>
  <si>
    <t>82900 - Employee Withholdings</t>
  </si>
  <si>
    <t>CC0015450</t>
  </si>
  <si>
    <t>83000 - Employee Withholdings</t>
  </si>
  <si>
    <t>CC0015451</t>
  </si>
  <si>
    <t>83100 - Employee Withholdings</t>
  </si>
  <si>
    <t>CC0015452</t>
  </si>
  <si>
    <t>83200 - Employee Withholdings</t>
  </si>
  <si>
    <t>CC0015453</t>
  </si>
  <si>
    <t>83400 - Employee Withholdings</t>
  </si>
  <si>
    <t>CC0015454</t>
  </si>
  <si>
    <t>83500 - Employee Withholdings</t>
  </si>
  <si>
    <t>CC0015455</t>
  </si>
  <si>
    <t>83700 - Employee Withholdings</t>
  </si>
  <si>
    <t>CC0015456</t>
  </si>
  <si>
    <t>83800 - Employee Withholdings</t>
  </si>
  <si>
    <t>CC0015457</t>
  </si>
  <si>
    <t>84100 - Employee Withholdings</t>
  </si>
  <si>
    <t>CC0015458</t>
  </si>
  <si>
    <t>84200 - Employee Withholdings</t>
  </si>
  <si>
    <t>CC0015459</t>
  </si>
  <si>
    <t>84300 - Employee Withholdings</t>
  </si>
  <si>
    <t>CC0015460</t>
  </si>
  <si>
    <t>84400 - Employee Withholdings</t>
  </si>
  <si>
    <t>CC0015461</t>
  </si>
  <si>
    <t>84800 - Employee Withholdings</t>
  </si>
  <si>
    <t>CC0015462</t>
  </si>
  <si>
    <t>90000 - Employee Withholdings</t>
  </si>
  <si>
    <t>CC0015463</t>
  </si>
  <si>
    <t>91200 - Employee Withholdings</t>
  </si>
  <si>
    <t>CC0015464</t>
  </si>
  <si>
    <t>92100 - Employee Withholdings</t>
  </si>
  <si>
    <t>CC0015466</t>
  </si>
  <si>
    <t>92700 - Employee Withholdings</t>
  </si>
  <si>
    <t>CC0015468</t>
  </si>
  <si>
    <t>96000 - Employee Withholdings</t>
  </si>
  <si>
    <t>CC0015469</t>
  </si>
  <si>
    <t>97600 - Employee Withholdings</t>
  </si>
  <si>
    <t>CC0015470</t>
  </si>
  <si>
    <t>97700 - Employee Withholdings</t>
  </si>
  <si>
    <t>CC0015471</t>
  </si>
  <si>
    <t>97900 - Employee Withholdings</t>
  </si>
  <si>
    <t>CC0015472</t>
  </si>
  <si>
    <t>98000 - Employee Withholdings</t>
  </si>
  <si>
    <t>CC0015473</t>
  </si>
  <si>
    <t>98100 - Employee Withholdings</t>
  </si>
  <si>
    <t>CC0015474</t>
  </si>
  <si>
    <t>98400 - Employee Withholdings</t>
  </si>
  <si>
    <t>CC0015475</t>
  </si>
  <si>
    <t>99200 - Employee Withholdings</t>
  </si>
  <si>
    <t>CC0015476</t>
  </si>
  <si>
    <t>99400 - Employee Withholdings</t>
  </si>
  <si>
    <t>CC0015477</t>
  </si>
  <si>
    <t>99500 - Employee Withholdings</t>
  </si>
  <si>
    <t>CC0015478</t>
  </si>
  <si>
    <t>99600 - Employee Withholdings</t>
  </si>
  <si>
    <t>CC0015479</t>
  </si>
  <si>
    <t>CC0015480</t>
  </si>
  <si>
    <t>Public Employee Health Claims-State Health Benefit Plan</t>
  </si>
  <si>
    <t>CC0015481</t>
  </si>
  <si>
    <t>Macon MEO (Special Project)</t>
  </si>
  <si>
    <t>CC0015482</t>
  </si>
  <si>
    <t>CJIS Rev (Remit to Treasury)</t>
  </si>
  <si>
    <t>CC0015483</t>
  </si>
  <si>
    <t>GBI State Restitution</t>
  </si>
  <si>
    <t>CC0015484</t>
  </si>
  <si>
    <t>GBI State AFF</t>
  </si>
  <si>
    <t>CC0015485</t>
  </si>
  <si>
    <t>RIS Gov's Emergency Funds</t>
  </si>
  <si>
    <t>CC0015486</t>
  </si>
  <si>
    <t>RIS Prior Year Funds</t>
  </si>
  <si>
    <t>CC0015487</t>
  </si>
  <si>
    <t>CJIS Recycling Funds</t>
  </si>
  <si>
    <t>CC0015488</t>
  </si>
  <si>
    <t>FSS Recycling Funds</t>
  </si>
  <si>
    <t>CC0015489</t>
  </si>
  <si>
    <t>FSS GOV'S EMERGENCY FUNDS</t>
  </si>
  <si>
    <t>CC0015490</t>
  </si>
  <si>
    <t>RIS Recycling Funds</t>
  </si>
  <si>
    <t>CC0015491</t>
  </si>
  <si>
    <t>Admissions / 23 Hour Obs. - Savannah Hospital</t>
  </si>
  <si>
    <t>CC0015492</t>
  </si>
  <si>
    <t>Admissions / 23 Hour Obs. - East Central Hospital</t>
  </si>
  <si>
    <t>CC0015493</t>
  </si>
  <si>
    <t>Admissions / 23 Hour Obs. - West Central Hospital</t>
  </si>
  <si>
    <t>CC0015494</t>
  </si>
  <si>
    <t>Housekeeping - Central State Hospital</t>
  </si>
  <si>
    <t>CC0015495</t>
  </si>
  <si>
    <t>Housekeeping - Savannah Hospital</t>
  </si>
  <si>
    <t>CC0015496</t>
  </si>
  <si>
    <t>Housekeeping - East Central Hospital</t>
  </si>
  <si>
    <t>CC0015497</t>
  </si>
  <si>
    <t>ASO Peer Support - Individual - Adult Addictive Diseases Srv</t>
  </si>
  <si>
    <t>CC0015498</t>
  </si>
  <si>
    <t>ASO Diagnostic Assessment - Child and Adolescent ADS</t>
  </si>
  <si>
    <t>CC0015499</t>
  </si>
  <si>
    <t>ASO Diagnostic Assessment - Adult Mental Health Services</t>
  </si>
  <si>
    <t>CC0015500</t>
  </si>
  <si>
    <t>ASO Diagnostic Assessment - Child and Adolescent Mental He</t>
  </si>
  <si>
    <t>CC0015501</t>
  </si>
  <si>
    <t>Medication Assistance UAS - Adult Mental Health Services</t>
  </si>
  <si>
    <t>CC0015502</t>
  </si>
  <si>
    <t>ASO Peer Support - Group - Adult Addictive Diseases Srv</t>
  </si>
  <si>
    <t>CC0015503</t>
  </si>
  <si>
    <t>ASO Individual Outpatient Svcs - Child and Adolescent Mental He</t>
  </si>
  <si>
    <t>CC0015504</t>
  </si>
  <si>
    <t>ASO Individual Outpatient Svcs - Adult Addictive Diseases Srv</t>
  </si>
  <si>
    <t>CC0015505</t>
  </si>
  <si>
    <t>ASO Individual Outpatient Svcs - Child and Adolescent ADS</t>
  </si>
  <si>
    <t>CC0015506</t>
  </si>
  <si>
    <t>Planning List Admin - Region 4 - Adult Developmental Disab. Srv (DMA XIX I/A Tran 50/50- 2)</t>
  </si>
  <si>
    <t>CC0015507</t>
  </si>
  <si>
    <t>Quality Management - Savannah Hospital</t>
  </si>
  <si>
    <t>CC0015508</t>
  </si>
  <si>
    <t>Quality Management - West Central Hospital</t>
  </si>
  <si>
    <t>CC0015509</t>
  </si>
  <si>
    <t>Quality Management - Atlanta Hospital</t>
  </si>
  <si>
    <t>CC0015510</t>
  </si>
  <si>
    <t>Quality Management - East Central Hospital</t>
  </si>
  <si>
    <t>CC0015511</t>
  </si>
  <si>
    <t>ASO Comm Based Inpatient Psych - Child and Adolescent Mental He</t>
  </si>
  <si>
    <t>CC0015512</t>
  </si>
  <si>
    <t>Administration - Central State Hospital</t>
  </si>
  <si>
    <t>CC0015513</t>
  </si>
  <si>
    <t>Administration - Savannah Hospital</t>
  </si>
  <si>
    <t>CC0015514</t>
  </si>
  <si>
    <t>Administration - East Central Hospital</t>
  </si>
  <si>
    <t>CC0015515</t>
  </si>
  <si>
    <t>Administration - West Central Hospital</t>
  </si>
  <si>
    <t>CC0015516</t>
  </si>
  <si>
    <t>Nursing Administration - Central State Hospital</t>
  </si>
  <si>
    <t>CC0015517</t>
  </si>
  <si>
    <t>Nursing Administration - Savannah Hospital</t>
  </si>
  <si>
    <t>CC0015518</t>
  </si>
  <si>
    <t>Nursing Administration - East Central Hospital</t>
  </si>
  <si>
    <t>CC0015519</t>
  </si>
  <si>
    <t>Nursing Administration - West Central Hospital</t>
  </si>
  <si>
    <t>CC0015520</t>
  </si>
  <si>
    <t>RHA Office - Savannah Hospital</t>
  </si>
  <si>
    <t>CC0015521</t>
  </si>
  <si>
    <t>RHA Office - East Central Hospital</t>
  </si>
  <si>
    <t>CC0015522</t>
  </si>
  <si>
    <t>RHA Office - Central State Hospital</t>
  </si>
  <si>
    <t>CC0015523</t>
  </si>
  <si>
    <t>RHA Office - West Central Hospital</t>
  </si>
  <si>
    <t>CC0015524</t>
  </si>
  <si>
    <t>Property - Central State Hospital</t>
  </si>
  <si>
    <t>CC0015525</t>
  </si>
  <si>
    <t>Property - East Central Hospital</t>
  </si>
  <si>
    <t>CC0015526</t>
  </si>
  <si>
    <t>Human Resource Mgmt. - Central State Hospital</t>
  </si>
  <si>
    <t>CC0015527</t>
  </si>
  <si>
    <t>Human Resource Mgmt. - Savannah Hospital</t>
  </si>
  <si>
    <t>CC0015528</t>
  </si>
  <si>
    <t>Human Resource Mgmt. - East Central Hospital</t>
  </si>
  <si>
    <t>CC0015529</t>
  </si>
  <si>
    <t>Human Resource Mgmt. - West Central Hospital</t>
  </si>
  <si>
    <t>CC0015530</t>
  </si>
  <si>
    <t>Human Resource Mgmt. - Southeastern Hospital</t>
  </si>
  <si>
    <t>CC0015531</t>
  </si>
  <si>
    <t>Agency Income - Adult DD - East Central Hospital</t>
  </si>
  <si>
    <t>CC0015532</t>
  </si>
  <si>
    <t>Finance - Savannah Hospital</t>
  </si>
  <si>
    <t>CC0015533</t>
  </si>
  <si>
    <t>Finance - West Central Hospital</t>
  </si>
  <si>
    <t>CC0015534</t>
  </si>
  <si>
    <t>Finance - Southeastern Hospital</t>
  </si>
  <si>
    <t>CC0015535</t>
  </si>
  <si>
    <t>Finance - Atlanta Hospital</t>
  </si>
  <si>
    <t>CC0015536</t>
  </si>
  <si>
    <t>Finance - East Central Hospital</t>
  </si>
  <si>
    <t>CC0015537</t>
  </si>
  <si>
    <t>Agency Income - Adult MH - East Central Hospital</t>
  </si>
  <si>
    <t>CC0015538</t>
  </si>
  <si>
    <t>Agency Income - Adult MH - West Central Hospital</t>
  </si>
  <si>
    <t>CC0015539</t>
  </si>
  <si>
    <t>Food Service - West Central Hospital</t>
  </si>
  <si>
    <t>CC0015540</t>
  </si>
  <si>
    <t>Food Service - Atlanta Hospital</t>
  </si>
  <si>
    <t>CC0015541</t>
  </si>
  <si>
    <t>Sale Of Surplus Property - Atlanta Hospital</t>
  </si>
  <si>
    <t>CC0015542</t>
  </si>
  <si>
    <t>Sale Of Surplus Property - Central State Hospital</t>
  </si>
  <si>
    <t>CC0015543</t>
  </si>
  <si>
    <t>Sale Of Surplus Property - West Central Hospital</t>
  </si>
  <si>
    <t>CC0015544</t>
  </si>
  <si>
    <t>Laboratory - Atlanta Hospital</t>
  </si>
  <si>
    <t>CC0015545</t>
  </si>
  <si>
    <t>Laboratory - Savannah Hospital</t>
  </si>
  <si>
    <t>CC0015546</t>
  </si>
  <si>
    <t>Hospital Safety / Security - Southeastern Hospital</t>
  </si>
  <si>
    <t>CC0015547</t>
  </si>
  <si>
    <t>Hospital Safety / Security - East Central Hospital</t>
  </si>
  <si>
    <t>CC0015548</t>
  </si>
  <si>
    <t>Hospital Safety / Security - Central State Hospital</t>
  </si>
  <si>
    <t>CC0015549</t>
  </si>
  <si>
    <t>MH-VEH-24-001 - East Central Hospital</t>
  </si>
  <si>
    <t>CC0015550</t>
  </si>
  <si>
    <t>MH-VEH-24-001 - West Central Hospital</t>
  </si>
  <si>
    <t>CC0015551</t>
  </si>
  <si>
    <t>MH-VEH-24-001 - Central State Hospital</t>
  </si>
  <si>
    <t>CC0015552</t>
  </si>
  <si>
    <t>MH-VEH-24-001 - Savannah Hospital</t>
  </si>
  <si>
    <t>CC0015553</t>
  </si>
  <si>
    <t>Planning List Admin - Region 1 - Adult Developmental Disab. Srv (DMA XIX I/A Tran 50/50- 2)</t>
  </si>
  <si>
    <t>CC0015554</t>
  </si>
  <si>
    <t>Planning List Admin - Region 2 - Adult Developmental Disab. Srv (DMA XIX I/A Tran 50/50- 2)</t>
  </si>
  <si>
    <t>CC0015555</t>
  </si>
  <si>
    <t>Planning List Admin - Region 5 - Adult Developmental Disab. Srv (DMA XIX I/A Tran 50/50- 2)</t>
  </si>
  <si>
    <t>CC0015556</t>
  </si>
  <si>
    <t>Pharmacy - Savannah Hospital</t>
  </si>
  <si>
    <t>CC0015557</t>
  </si>
  <si>
    <t>Pharmacy - East Central Hospital</t>
  </si>
  <si>
    <t>CC0015558</t>
  </si>
  <si>
    <t>Pharmacy - West Central Hospital</t>
  </si>
  <si>
    <t>CC0015559</t>
  </si>
  <si>
    <t>Infection Control - Central State Hospital</t>
  </si>
  <si>
    <t>CC0015560</t>
  </si>
  <si>
    <t>Infection Control - Savannah Hospital</t>
  </si>
  <si>
    <t>CC0015561</t>
  </si>
  <si>
    <t>Infection Control - East Central Hospital</t>
  </si>
  <si>
    <t>CC0015562</t>
  </si>
  <si>
    <t>Infection Control - West Central Hospital</t>
  </si>
  <si>
    <t>CC0015563</t>
  </si>
  <si>
    <t>Transportation - Savannah Hospital</t>
  </si>
  <si>
    <t>CC0015564</t>
  </si>
  <si>
    <t>Transportation - East Central Hospital</t>
  </si>
  <si>
    <t>CC0015565</t>
  </si>
  <si>
    <t>Transportation - West Central Hospital</t>
  </si>
  <si>
    <t>CC0015566</t>
  </si>
  <si>
    <t>Psychology Chief - Savannah Hospital</t>
  </si>
  <si>
    <t>CC0015567</t>
  </si>
  <si>
    <t>Psychology Chief - West Central Hospital</t>
  </si>
  <si>
    <t>CC0015568</t>
  </si>
  <si>
    <t>Social Work Chief - Central State Hospital</t>
  </si>
  <si>
    <t>CC0015569</t>
  </si>
  <si>
    <t>Social Work Chief - Savannah Hospital</t>
  </si>
  <si>
    <t>CC0015570</t>
  </si>
  <si>
    <t>Social Work Chief - West Central Hospital</t>
  </si>
  <si>
    <t>CC0015571</t>
  </si>
  <si>
    <t>Social Work Chief - East Central Hospital</t>
  </si>
  <si>
    <t>CC0015572</t>
  </si>
  <si>
    <t>Activity Therapy Director - Central State Hospital</t>
  </si>
  <si>
    <t>CC0015573</t>
  </si>
  <si>
    <t>Activity Therapy Director - Savannah Hospital</t>
  </si>
  <si>
    <t>CC0015574</t>
  </si>
  <si>
    <t>Activity Therapy Director - East Central Hospital</t>
  </si>
  <si>
    <t>CC0015575</t>
  </si>
  <si>
    <t>Activity Therapy Director - West Central Hospital</t>
  </si>
  <si>
    <t>CC0015576</t>
  </si>
  <si>
    <t>TIP Program - Central State Hospital</t>
  </si>
  <si>
    <t>CC0015577</t>
  </si>
  <si>
    <t>TIP Program - Savannah Hospital</t>
  </si>
  <si>
    <t>CC0015578</t>
  </si>
  <si>
    <t>TIP Program - East Central Hospital</t>
  </si>
  <si>
    <t>CC0015579</t>
  </si>
  <si>
    <t>TIP Program - West Central Hospital</t>
  </si>
  <si>
    <t>CC0015580</t>
  </si>
  <si>
    <t>Procurement - Central State Hospital</t>
  </si>
  <si>
    <t>CC0015581</t>
  </si>
  <si>
    <t>Procurement - Savannah Hospital</t>
  </si>
  <si>
    <t>CC0015582</t>
  </si>
  <si>
    <t>Procurement - East Central Hospital</t>
  </si>
  <si>
    <t>CC0015583</t>
  </si>
  <si>
    <t>Procurement - West Central Hospital</t>
  </si>
  <si>
    <t>CC0015584</t>
  </si>
  <si>
    <t>Warehouse - Central State Hospital</t>
  </si>
  <si>
    <t>CC0015585</t>
  </si>
  <si>
    <t>Warehouse - Savannah Hospital</t>
  </si>
  <si>
    <t>CC0015586</t>
  </si>
  <si>
    <t>Warehouse - East Central Hospital</t>
  </si>
  <si>
    <t>CC0015587</t>
  </si>
  <si>
    <t>Warehouse - West Central Hospital</t>
  </si>
  <si>
    <t>CC0015588</t>
  </si>
  <si>
    <t>Hospital I.T. - Central State Hospital</t>
  </si>
  <si>
    <t>CC0015589</t>
  </si>
  <si>
    <t>Hospital I.T. - Savannah Hospital</t>
  </si>
  <si>
    <t>CC0015590</t>
  </si>
  <si>
    <t>Hospital I.T. - East Central Hospital</t>
  </si>
  <si>
    <t>CC0015591</t>
  </si>
  <si>
    <t>Hospital I.T. - West Central Hospital</t>
  </si>
  <si>
    <t>CC0015592</t>
  </si>
  <si>
    <t>Hospital I.T. - Southeastern Hospital</t>
  </si>
  <si>
    <t>CC0015593</t>
  </si>
  <si>
    <t>Learning &amp; Staff Dev. - Central State Hospital</t>
  </si>
  <si>
    <t>CC0015594</t>
  </si>
  <si>
    <t>Learning &amp; Staff Dev. - Savannah Hospital</t>
  </si>
  <si>
    <t>CC0015595</t>
  </si>
  <si>
    <t>Learning &amp; Staff Dev. - East Central Hospital</t>
  </si>
  <si>
    <t>CC0015596</t>
  </si>
  <si>
    <t>Learning &amp; Staff Dev. - West Central Hospital</t>
  </si>
  <si>
    <t>CC0015597</t>
  </si>
  <si>
    <t>Learning &amp; Staff Dev. - Southeastern Hospital</t>
  </si>
  <si>
    <t>CC0015598</t>
  </si>
  <si>
    <t>Physician Services - East Central Hospital</t>
  </si>
  <si>
    <t>CC0015599</t>
  </si>
  <si>
    <t>Physician Services - West Central Hospital</t>
  </si>
  <si>
    <t>CC0015600</t>
  </si>
  <si>
    <t>Physician Services - Atlanta Hospital</t>
  </si>
  <si>
    <t>CC0015601</t>
  </si>
  <si>
    <t>Employee Vaccinations - Savannah Hospital</t>
  </si>
  <si>
    <t>CC0015602</t>
  </si>
  <si>
    <t>Employee Vaccinations - East Central Hospital</t>
  </si>
  <si>
    <t>CC0015603</t>
  </si>
  <si>
    <t>Employee Vaccinations - Atlanta Hospital</t>
  </si>
  <si>
    <t>CC0015604</t>
  </si>
  <si>
    <t>Barber / Beautician - Atlanta Hospital</t>
  </si>
  <si>
    <t>CC0015605</t>
  </si>
  <si>
    <t>Barber / Beautician - Savannah Hospital</t>
  </si>
  <si>
    <t>CC0015606</t>
  </si>
  <si>
    <t>Barber / Beautician - East Central Hospital</t>
  </si>
  <si>
    <t>CC0015607</t>
  </si>
  <si>
    <t>Barber / Beautician - West Central Hospital</t>
  </si>
  <si>
    <t>CC0015608</t>
  </si>
  <si>
    <t>Administration - Eng. &amp; Maint, - Savannah Hospital</t>
  </si>
  <si>
    <t>CC0015609</t>
  </si>
  <si>
    <t>Groundskeeping - West Central Hospital</t>
  </si>
  <si>
    <t>CC0015610</t>
  </si>
  <si>
    <t>Groundskeeping - Southeastern Hospital</t>
  </si>
  <si>
    <t>CC0015611</t>
  </si>
  <si>
    <t>Medical Records - West Central Hospital</t>
  </si>
  <si>
    <t>CC0015612</t>
  </si>
  <si>
    <t>PSR Director - West Central Hospital</t>
  </si>
  <si>
    <t>CC0015613</t>
  </si>
  <si>
    <t>Security &amp; Fire - East Central Hospital</t>
  </si>
  <si>
    <t>CC0015614</t>
  </si>
  <si>
    <t>Security &amp; Fire - West Central Hospital</t>
  </si>
  <si>
    <t>CC0015615</t>
  </si>
  <si>
    <t>Laundry - West Central Hospital</t>
  </si>
  <si>
    <t>CC0015616</t>
  </si>
  <si>
    <t>Laundry - Central State Hospital</t>
  </si>
  <si>
    <t>CC0015617</t>
  </si>
  <si>
    <t>Inv. Adjustment - Gen. Whse. - Savannah Hospital</t>
  </si>
  <si>
    <t>CC0015618</t>
  </si>
  <si>
    <t>Inv. Adjustment - Gen. Whse. - East Central Hospital</t>
  </si>
  <si>
    <t>CC0015619</t>
  </si>
  <si>
    <t>Inv. Adjustment - Gen. Whse. - West Central Hospital</t>
  </si>
  <si>
    <t>CC0015620</t>
  </si>
  <si>
    <t>Mentors - West Central Hospital</t>
  </si>
  <si>
    <t>CC0015621</t>
  </si>
  <si>
    <t>Mentors - Central State Hospital</t>
  </si>
  <si>
    <t>CC0015622</t>
  </si>
  <si>
    <t>Inv. - Central Supply - East Central Hospital</t>
  </si>
  <si>
    <t>CC0015623</t>
  </si>
  <si>
    <t>Inv. - Central Supply - Savannah Hospital</t>
  </si>
  <si>
    <t>CC0015624</t>
  </si>
  <si>
    <t>Inv. - Central Supply - West Central Hospital</t>
  </si>
  <si>
    <t>CC0015625</t>
  </si>
  <si>
    <t>Inv. - Eng. &amp; Maint. - Central State Hospital</t>
  </si>
  <si>
    <t>CC0015626</t>
  </si>
  <si>
    <t>Inv. Adjustment - Pharmacy - Atlanta Hospital</t>
  </si>
  <si>
    <t>CC0015627</t>
  </si>
  <si>
    <t>Inv. Adjustment - Pharmacy - Savannah Hospital</t>
  </si>
  <si>
    <t>CC0015628</t>
  </si>
  <si>
    <t>Inv. Adjustment - Pharmacy - West Central Hospital</t>
  </si>
  <si>
    <t>CC0015629</t>
  </si>
  <si>
    <t>Inv. - Pharmacy - Central State Hospital</t>
  </si>
  <si>
    <t>CC0015630</t>
  </si>
  <si>
    <t>Inv. - Pharmacy - East Central Hospital</t>
  </si>
  <si>
    <t>CC0015631</t>
  </si>
  <si>
    <t>Inv. - Pharmacy - West Central Hospital</t>
  </si>
  <si>
    <t>CC0015632</t>
  </si>
  <si>
    <t>Utilities - Savannah Hospital</t>
  </si>
  <si>
    <t>CC0015633</t>
  </si>
  <si>
    <t>Utilities - East Central Hospital</t>
  </si>
  <si>
    <t>CC0015634</t>
  </si>
  <si>
    <t>OFM-FY23-IRM-039 Hosptl Survey - Central State Hospital</t>
  </si>
  <si>
    <t>CC0015635</t>
  </si>
  <si>
    <t>OFM-FY23-IRM-039 Hosptl Survey - Savannah Hospital</t>
  </si>
  <si>
    <t>CC0015636</t>
  </si>
  <si>
    <t>OFM-FY23-IRM-039 Hosptl Survey - East Central Hospital</t>
  </si>
  <si>
    <t>CC0015637</t>
  </si>
  <si>
    <t>OFM-FY23-IRM-039 Hosptl Survey - West Central Hospital</t>
  </si>
  <si>
    <t>CC0015638</t>
  </si>
  <si>
    <t>Staff Educ Trng &amp; Library - East Central Hospital</t>
  </si>
  <si>
    <t>CC0015639</t>
  </si>
  <si>
    <t>Ready For Work - Res SA Treat. - Adult Addictive Diseases Srv (State Funds)</t>
  </si>
  <si>
    <t>CC0015640</t>
  </si>
  <si>
    <t>ASO Comm. Access Svcs (Indiv) - Adult Developmental Disab. Srv</t>
  </si>
  <si>
    <t>CC0015641</t>
  </si>
  <si>
    <t>Crisis Respite Apartments - Child and Adolescent Mental He</t>
  </si>
  <si>
    <t>CC0015642</t>
  </si>
  <si>
    <t>ASO Crisis Intervention - Child and Adolescent Mental He</t>
  </si>
  <si>
    <t>CC0015643</t>
  </si>
  <si>
    <t>ASO Crisis Intervention - Adult Addictive Diseases Srv</t>
  </si>
  <si>
    <t>CC0015644</t>
  </si>
  <si>
    <t>ASO Crisis Intervention - Child and Adolescent ADS</t>
  </si>
  <si>
    <t>CC0015645</t>
  </si>
  <si>
    <t>ASO Psychiatric Treatment - Child and Adolescent Mental He</t>
  </si>
  <si>
    <t>CC0015646</t>
  </si>
  <si>
    <t>ASO Psychiatric Treatment - Adult Addictive Diseases Srv</t>
  </si>
  <si>
    <t>CC0015647</t>
  </si>
  <si>
    <t>ASO Psychiatric Treatment - Child and Adolescent ADS</t>
  </si>
  <si>
    <t>CC0015648</t>
  </si>
  <si>
    <t>ASO Nursing Services - Child and Adolescent Mental He</t>
  </si>
  <si>
    <t>CC0015649</t>
  </si>
  <si>
    <t>ASO Nursing Services - Adult Addictive Diseases Srv</t>
  </si>
  <si>
    <t>CC0015650</t>
  </si>
  <si>
    <t>ASO Nursing Services - Child and Adolescent ADS</t>
  </si>
  <si>
    <t>CC0015651</t>
  </si>
  <si>
    <t>ASO Medication Administration - Adult Addictive Diseases Srv</t>
  </si>
  <si>
    <t>CC0015652</t>
  </si>
  <si>
    <t>ASO Group Outpatient Services - Child and Adolescent Mental He</t>
  </si>
  <si>
    <t>CC0015653</t>
  </si>
  <si>
    <t>ASO Group Outpatient Services - Adult Addictive Diseases Srv</t>
  </si>
  <si>
    <t>CC0015654</t>
  </si>
  <si>
    <t>ASO Group Outpatient Services - Child and Adolescent ADS</t>
  </si>
  <si>
    <t>CC0015655</t>
  </si>
  <si>
    <t>ASO Beh Health Assmt &amp; Service - Child and Adolescent Mental He</t>
  </si>
  <si>
    <t>CC0015656</t>
  </si>
  <si>
    <t>ASO Beh Health Assmt &amp; Service - Adult Addictive Diseases Srv</t>
  </si>
  <si>
    <t>CC0015657</t>
  </si>
  <si>
    <t>ASO Beh Health Assmt &amp; Service - Child and Adolescent ADS</t>
  </si>
  <si>
    <t>CC0015658</t>
  </si>
  <si>
    <t>ASO Psychological Testing - Child and Adolescent Mental He</t>
  </si>
  <si>
    <t>CC0015659</t>
  </si>
  <si>
    <t>ASO Psychological Testing - Adult Addictive Diseases Srv</t>
  </si>
  <si>
    <t>CC0015660</t>
  </si>
  <si>
    <t>ASO Inpatient Transportation - Child and Adolescent Mental He</t>
  </si>
  <si>
    <t>CC0015661</t>
  </si>
  <si>
    <t>ASO Comm. Transition Planning - Child and Adolescent Mental He</t>
  </si>
  <si>
    <t>CC0015662</t>
  </si>
  <si>
    <t>ASO Comm. Transition Planning - Adult Addictive Diseases Srv</t>
  </si>
  <si>
    <t>CC0015663</t>
  </si>
  <si>
    <t>ASO Comm. Transition Planning - Child and Adolescent ADS</t>
  </si>
  <si>
    <t>CC0015664</t>
  </si>
  <si>
    <t>ASO Comm. Support - Individual - Child and Adolescent ADS</t>
  </si>
  <si>
    <t>CC0015665</t>
  </si>
  <si>
    <t>ASO Family Outpatient Services - Adult Addictive Diseases Srv</t>
  </si>
  <si>
    <t>CC0015666</t>
  </si>
  <si>
    <t>ASO Family Outpatient Services - Child and Adolescent ADS</t>
  </si>
  <si>
    <t>CC0015667</t>
  </si>
  <si>
    <t>ASO Family Outpatient Services - Adult Mental Health Services</t>
  </si>
  <si>
    <t>CC0015668</t>
  </si>
  <si>
    <t>UAS Rountine Day Services - Adult Developmental Disab. Srv</t>
  </si>
  <si>
    <t>CC0015669</t>
  </si>
  <si>
    <t>PAYROLL - WIOA GRANT - ADULT</t>
  </si>
  <si>
    <t>CC0015670</t>
  </si>
  <si>
    <t>PAYROLL - WIOA GRANT - DISLOCATED WORKER</t>
  </si>
  <si>
    <t>CC0015671</t>
  </si>
  <si>
    <t>PAYROLL - WIOA GRANT - GED</t>
  </si>
  <si>
    <t>CC0015672</t>
  </si>
  <si>
    <t>PAYROLL - WIOA GRANT - QUEST</t>
  </si>
  <si>
    <t>CC0015673</t>
  </si>
  <si>
    <t>PAYROLL - WIOA GRANT - IN SCHOOL YOUTH</t>
  </si>
  <si>
    <t>CC0015674</t>
  </si>
  <si>
    <t>PAYROLL - GA Aim Grant</t>
  </si>
  <si>
    <t>CC0015675</t>
  </si>
  <si>
    <t>GA-AIM SGA-AIM STATE MATCH</t>
  </si>
  <si>
    <t>CC0015676</t>
  </si>
  <si>
    <t>PAYROLL - PERKINS- INSTRUCTION</t>
  </si>
  <si>
    <t>CC0015677</t>
  </si>
  <si>
    <t>PAYROLL - PERKINS RESERVE</t>
  </si>
  <si>
    <t>CC0015678</t>
  </si>
  <si>
    <t>ALOE/Georgia Tech/NSF Grant</t>
  </si>
  <si>
    <t>CC0015679</t>
  </si>
  <si>
    <t>PAYROLL - ALOE/Georgia Tech/NSF Grant</t>
  </si>
  <si>
    <t>CC0015680</t>
  </si>
  <si>
    <t>WIOA - OUT OF SCHOOL YOUTH</t>
  </si>
  <si>
    <t>CC0015681</t>
  </si>
  <si>
    <t>PAYROLL - WIOA - OUT OF SCHOOL YOUTH</t>
  </si>
  <si>
    <t>CC0015682</t>
  </si>
  <si>
    <t>FOUNDATION - DECAL GRANT</t>
  </si>
  <si>
    <t>CC0015683</t>
  </si>
  <si>
    <t>GA DEPT OF CORRECTIONS - TCSG</t>
  </si>
  <si>
    <t>CC0015684</t>
  </si>
  <si>
    <t>LOWES FOUNDATION GRANT</t>
  </si>
  <si>
    <t>CC0015685</t>
  </si>
  <si>
    <t>PAYROLL - LOWES FOUNDATION GRANT</t>
  </si>
  <si>
    <t>CC0015686</t>
  </si>
  <si>
    <t>PAYROLL - GA-AIM SGA-AIM STATE MATCH</t>
  </si>
  <si>
    <t>CC0015687</t>
  </si>
  <si>
    <t>PAYROLL - CCA OF TENNESSEE</t>
  </si>
  <si>
    <t>CC0015688</t>
  </si>
  <si>
    <t>GA DEPT OF CORRECTIONS - WGTC</t>
  </si>
  <si>
    <t>CC0015689</t>
  </si>
  <si>
    <t>PAYROLL - GA DEPT OF CORRECTIONS - WGTC</t>
  </si>
  <si>
    <t>CC0015690</t>
  </si>
  <si>
    <t>TUAV HANGER FS</t>
  </si>
  <si>
    <t>CC0015691</t>
  </si>
  <si>
    <t>MCA-ENVIR. RESC MGT</t>
  </si>
  <si>
    <t>CC0015692</t>
  </si>
  <si>
    <t>SPECIAL APPROPRIATION BUDGET - DEPT 411C010070</t>
  </si>
  <si>
    <t>CC0015693</t>
  </si>
  <si>
    <t>ID DEPUTY DIRECTOR - Remit to Treasury</t>
  </si>
  <si>
    <t>CC0015694</t>
  </si>
  <si>
    <t>CJIS REVENUE - Remit to Treasury</t>
  </si>
  <si>
    <t>CC0015695</t>
  </si>
  <si>
    <t>TRAINING UNIT - 601</t>
  </si>
  <si>
    <t>CC0015696</t>
  </si>
  <si>
    <t>Solicitor General - Conflict Case</t>
  </si>
  <si>
    <t>CC0015697</t>
  </si>
  <si>
    <t>SART</t>
  </si>
  <si>
    <t>CC0015698</t>
  </si>
  <si>
    <t>D6- West GA Circuit Ops</t>
  </si>
  <si>
    <t>CC0015699</t>
  </si>
  <si>
    <t>HENRY COUNTY ACCOUNTABILITY CO</t>
  </si>
  <si>
    <t>CC0015700</t>
  </si>
  <si>
    <t>Residential Substance Abuse</t>
  </si>
  <si>
    <t>CC0015701</t>
  </si>
  <si>
    <t>Transitional Supprt Services</t>
  </si>
  <si>
    <t>CC0015702</t>
  </si>
  <si>
    <t>Safe Street Gang FBI - Richmond County</t>
  </si>
  <si>
    <t>CC0015703</t>
  </si>
  <si>
    <t>HIDTA Task Force</t>
  </si>
  <si>
    <t>CC0015704</t>
  </si>
  <si>
    <t>GCFV FVIP DCS</t>
  </si>
  <si>
    <t>CC0015705</t>
  </si>
  <si>
    <t>Non-Profit &amp; Local Government</t>
  </si>
  <si>
    <t>CC0012727</t>
  </si>
  <si>
    <t>APPELLATE % SPLIT-D.R.SUBPROG</t>
  </si>
  <si>
    <t>CC0012728</t>
  </si>
  <si>
    <t>APPELLATE 100%-D.R.SUBPROG</t>
  </si>
  <si>
    <t>CC0012737</t>
  </si>
  <si>
    <t>APPELLATE 100% -REG.SUBPROG</t>
  </si>
  <si>
    <t>CC0012729</t>
  </si>
  <si>
    <t>Legal Division - Macon</t>
  </si>
  <si>
    <t>CC0012730</t>
  </si>
  <si>
    <t>Legal Division - Savannah</t>
  </si>
  <si>
    <t>CC0012731</t>
  </si>
  <si>
    <t>Legal Division - Albany</t>
  </si>
  <si>
    <t>CC0012732</t>
  </si>
  <si>
    <t>Legal Division - Dalton</t>
  </si>
  <si>
    <t>CC0012733</t>
  </si>
  <si>
    <t>Legal Division - Gainesville</t>
  </si>
  <si>
    <t>CC0012738</t>
  </si>
  <si>
    <t>Legal Division - Augusta</t>
  </si>
  <si>
    <t>CC0012734</t>
  </si>
  <si>
    <t>Legal Division - Columbus</t>
  </si>
  <si>
    <t>CC0012735</t>
  </si>
  <si>
    <t>MANAGED CARE &amp; CAT. DISABILITY</t>
  </si>
  <si>
    <t>CC0012736</t>
  </si>
  <si>
    <t>ENFORCEMENT DIVISION</t>
  </si>
  <si>
    <t>CC0015706</t>
  </si>
  <si>
    <t>CC0015707</t>
  </si>
  <si>
    <t>Payroll-Social Work</t>
  </si>
  <si>
    <t>CC0015708</t>
  </si>
  <si>
    <t>Social Work</t>
  </si>
  <si>
    <t>CC0015709</t>
  </si>
  <si>
    <t>Payroll-Respitory Care</t>
  </si>
  <si>
    <t>CC0015710</t>
  </si>
  <si>
    <t>Respitory Care</t>
  </si>
  <si>
    <t>CC0015711</t>
  </si>
  <si>
    <t>GA DEPARMENT OF DEFENSE</t>
  </si>
  <si>
    <t>CC0015712</t>
  </si>
  <si>
    <t>ANG SAV IAP FIREFIGHTERS APPENDIX 24</t>
  </si>
  <si>
    <t>CC0015713</t>
  </si>
  <si>
    <t>CC0015714</t>
  </si>
  <si>
    <t>DLOG, FORSYTH</t>
  </si>
  <si>
    <t>CC0015715</t>
  </si>
  <si>
    <t>RdlAdltAD</t>
  </si>
  <si>
    <t>**NEW**</t>
  </si>
  <si>
    <t>PLEASE NOTE NEW COLUMNS</t>
  </si>
  <si>
    <t>fundsource*</t>
  </si>
  <si>
    <t>For Grant, are related worktags needed? (Y/N)</t>
  </si>
  <si>
    <t>ALN
(Previously CFDA)
(Grants only)</t>
  </si>
  <si>
    <t>Fund number
(if applicable)</t>
  </si>
  <si>
    <t>Activity
(if appliable)</t>
  </si>
  <si>
    <t>COMMENTS</t>
  </si>
  <si>
    <t>Related Cost Center Worktag Description</t>
  </si>
  <si>
    <t>Related worktag
(if applicable) - DEFAULT Cost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</si>
</sst>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lt;=9999999]###\-####;\(###\)\ ###\-####"/>
  </numFmts>
  <fonts count="76">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Times New Roman"/>
      <family val="1"/>
    </font>
    <font>
      <b/>
      <i/>
      <sz val="11"/>
      <name val="Times New Roman"/>
      <family val="1"/>
    </font>
    <font>
      <b/>
      <sz val="11"/>
      <color rgb="FFFF0000"/>
      <name val="Times New Roman"/>
      <family val="1"/>
    </font>
    <font>
      <sz val="18"/>
      <color theme="3"/>
      <name val="Cambria"/>
      <family val="2"/>
      <scheme val="major"/>
    </font>
    <font>
      <b/>
      <sz val="11"/>
      <color theme="3"/>
      <name val="Calibri"/>
      <family val="2"/>
      <scheme val="minor"/>
    </font>
    <font>
      <sz val="11"/>
      <color theme="1"/>
      <name val="Times New Roman"/>
      <family val="1"/>
    </font>
    <font>
      <b/>
      <sz val="11"/>
      <color theme="1"/>
      <name val="Times New Roman"/>
      <family val="1"/>
    </font>
    <font>
      <i/>
      <sz val="11"/>
      <color theme="1"/>
      <name val="Times New Roman"/>
      <family val="1"/>
    </font>
    <font>
      <b/>
      <i/>
      <sz val="11"/>
      <color theme="1"/>
      <name val="Times New Roman"/>
      <family val="1"/>
    </font>
    <font>
      <u/>
      <sz val="10"/>
      <color theme="10"/>
      <name val="Times New Roman"/>
      <family val="1"/>
    </font>
    <font>
      <b/>
      <sz val="16"/>
      <color theme="1"/>
      <name val="Times New Roman"/>
      <family val="1"/>
    </font>
    <font>
      <sz val="10"/>
      <name val="Arial"/>
      <family val="2"/>
    </font>
    <font>
      <b/>
      <sz val="14"/>
      <name val="Arial"/>
      <family val="2"/>
    </font>
    <font>
      <b/>
      <sz val="12"/>
      <name val="Arial"/>
      <family val="2"/>
    </font>
    <font>
      <b/>
      <sz val="10"/>
      <name val="Arial"/>
      <family val="2"/>
    </font>
    <font>
      <u/>
      <sz val="10"/>
      <color theme="10"/>
      <name val="Arial"/>
      <family val="2"/>
    </font>
    <font>
      <b/>
      <i/>
      <sz val="10"/>
      <name val="Arial"/>
      <family val="2"/>
    </font>
    <font>
      <b/>
      <sz val="10"/>
      <color rgb="FFFF0000"/>
      <name val="Arial"/>
      <family val="2"/>
    </font>
    <font>
      <sz val="10"/>
      <name val="Arial Unicode MS"/>
      <family val="2"/>
    </font>
    <font>
      <b/>
      <sz val="10.5"/>
      <name val="Times New Roman"/>
      <family val="1"/>
    </font>
    <font>
      <sz val="10.5"/>
      <name val="Times New Roman"/>
      <family val="1"/>
    </font>
    <font>
      <b/>
      <sz val="10"/>
      <name val="Times New Roman"/>
      <family val="1"/>
    </font>
    <font>
      <sz val="10"/>
      <name val="Times New Roman"/>
      <family val="1"/>
    </font>
    <font>
      <b/>
      <i/>
      <u/>
      <sz val="10"/>
      <name val="Times New Roman"/>
      <family val="1"/>
    </font>
    <font>
      <i/>
      <sz val="10"/>
      <name val="Times New Roman"/>
      <family val="1"/>
    </font>
    <font>
      <b/>
      <i/>
      <sz val="10"/>
      <name val="Times New Roman"/>
      <family val="1"/>
    </font>
    <font>
      <sz val="10"/>
      <color theme="0"/>
      <name val="Times New Roman"/>
      <family val="1"/>
    </font>
    <font>
      <b/>
      <sz val="8"/>
      <color rgb="FFFF0000"/>
      <name val="Times New Roman"/>
      <family val="1"/>
    </font>
    <font>
      <sz val="14"/>
      <color rgb="FF000000"/>
      <name val="Times New Roman"/>
      <family val="1"/>
    </font>
    <font>
      <sz val="11"/>
      <color rgb="FFFF0000"/>
      <name val="Times New Roman"/>
      <family val="1"/>
    </font>
    <font>
      <u/>
      <sz val="12"/>
      <color theme="10"/>
      <name val="Times New Roman"/>
      <family val="1"/>
    </font>
    <font>
      <b/>
      <sz val="14"/>
      <color rgb="FFFF0000"/>
      <name val="Times New Roman"/>
      <family val="1"/>
    </font>
    <font>
      <sz val="12"/>
      <color theme="1"/>
      <name val="Times New Roman"/>
      <family val="1"/>
    </font>
    <font>
      <b/>
      <sz val="8"/>
      <color rgb="FFFF0000"/>
      <name val="Arial"/>
      <family val="2"/>
    </font>
    <font>
      <sz val="10"/>
      <color rgb="FF000000"/>
      <name val="Times New Roman"/>
      <family val="1"/>
    </font>
    <font>
      <u/>
      <sz val="11"/>
      <color rgb="FF000000"/>
      <name val="Times New Roman"/>
      <family val="1"/>
    </font>
    <font>
      <u/>
      <sz val="10"/>
      <color rgb="FF000000"/>
      <name val="Times New Roman"/>
      <family val="1"/>
    </font>
    <font>
      <sz val="10"/>
      <color theme="1"/>
      <name val="Arial"/>
      <family val="2"/>
    </font>
    <font>
      <b/>
      <sz val="12"/>
      <color theme="1"/>
      <name val="Times New Roman"/>
      <family val="1"/>
    </font>
    <font>
      <b/>
      <sz val="12"/>
      <color rgb="FFFF0000"/>
      <name val="Times New Roman"/>
      <family val="1"/>
    </font>
    <font>
      <b/>
      <sz val="18"/>
      <color rgb="FF000000"/>
      <name val="Times New Roman"/>
      <family val="1"/>
    </font>
    <font>
      <sz val="14"/>
      <color rgb="FFFF0000"/>
      <name val="Times New Roman"/>
      <family val="1"/>
    </font>
    <font>
      <u/>
      <sz val="14"/>
      <color rgb="FF000000"/>
      <name val="Times New Roman"/>
      <family val="1"/>
    </font>
    <font>
      <b/>
      <sz val="20"/>
      <color rgb="FFFF0000"/>
      <name val="Times New Roman"/>
      <family val="1"/>
    </font>
    <font>
      <u/>
      <sz val="20"/>
      <color theme="10"/>
      <name val="Times New Roman"/>
      <family val="1"/>
    </font>
    <font>
      <sz val="12"/>
      <name val="Times New Roman"/>
      <family val="1"/>
    </font>
    <font>
      <b/>
      <sz val="12"/>
      <name val="Times New Roman"/>
      <family val="1"/>
    </font>
    <font>
      <sz val="12"/>
      <color rgb="FFFF0000"/>
      <name val="Times New Roman"/>
      <family val="1"/>
    </font>
    <font>
      <b/>
      <sz val="24"/>
      <name val="Times New Roman"/>
      <family val="1"/>
    </font>
    <font>
      <sz val="8"/>
      <name val="Times New Roman"/>
      <family val="1"/>
    </font>
    <font>
      <sz val="11"/>
      <color rgb="FF3F3F76"/>
      <name val="Calibri"/>
      <family val="2"/>
      <scheme val="minor"/>
    </font>
    <font>
      <sz val="11"/>
      <color rgb="FFFF0000"/>
      <name val="Calibri"/>
      <family val="2"/>
      <scheme val="minor"/>
    </font>
    <font>
      <sz val="11"/>
      <color rgb="FF0070C0"/>
      <name val="Calibri"/>
      <family val="2"/>
      <scheme val="minor"/>
    </font>
    <font>
      <sz val="12"/>
      <color rgb="FF0070C0"/>
      <name val="Arial"/>
      <family val="2"/>
    </font>
    <font>
      <sz val="11"/>
      <color rgb="FF006100"/>
      <name val="Calibri"/>
      <family val="2"/>
      <scheme val="minor"/>
    </font>
    <font>
      <sz val="11"/>
      <color rgb="FF9C0006"/>
      <name val="Calibri"/>
      <family val="2"/>
      <scheme val="minor"/>
    </font>
    <font>
      <sz val="11"/>
      <color rgb="FF9C5700"/>
      <name val="Calibri"/>
      <family val="2"/>
      <scheme val="minor"/>
    </font>
    <font>
      <sz val="11"/>
      <color theme="0"/>
      <name val="Calibri"/>
      <family val="2"/>
      <scheme val="minor"/>
    </font>
    <font>
      <sz val="11"/>
      <color indexed="8"/>
      <name val="Calibri"/>
      <family val="2"/>
      <scheme val="minor"/>
    </font>
    <font>
      <sz val="11"/>
      <name val="Calibri"/>
      <family val="2"/>
      <scheme val="minor"/>
    </font>
    <font>
      <b/>
      <u/>
      <sz val="11"/>
      <color theme="1"/>
      <name val="Calibri"/>
      <family val="2"/>
      <scheme val="minor"/>
    </font>
    <font>
      <b/>
      <u/>
      <sz val="11"/>
      <name val="Calibri"/>
      <family val="2"/>
      <scheme val="minor"/>
    </font>
    <font>
      <sz val="14"/>
      <color theme="1"/>
      <name val="Times New Roman"/>
      <family val="1"/>
    </font>
    <font>
      <b/>
      <sz val="10"/>
      <color rgb="FF000000"/>
      <name val="Times New Roman"/>
      <family val="1"/>
    </font>
    <font>
      <b/>
      <sz val="12"/>
      <color rgb="FF000000"/>
      <name val="Times New Roman"/>
      <family val="1"/>
    </font>
    <font>
      <b/>
      <sz val="10"/>
      <color rgb="FFFF0000"/>
      <name val="Times New Roman"/>
      <family val="1"/>
    </font>
    <font>
      <b/>
      <sz val="11"/>
      <color theme="1"/>
      <name val="Calibri"/>
      <family val="2"/>
      <scheme val="minor"/>
    </font>
    <font>
      <u/>
      <sz val="10"/>
      <name val="Times New Roman"/>
      <family val="1"/>
    </font>
    <font>
      <sz val="10"/>
      <color rgb="FFFF0000"/>
      <name val="Times New Roman"/>
      <family val="1"/>
    </font>
  </fonts>
  <fills count="30">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rgb="FFBFBFBF"/>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FFCC99"/>
      </patternFill>
    </fill>
    <fill>
      <patternFill patternType="solid">
        <fgColor rgb="FF00B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5" tint="0.39997558519241921"/>
        <bgColor indexed="65"/>
      </patternFill>
    </fill>
    <fill>
      <patternFill patternType="solid">
        <fgColor theme="7"/>
      </patternFill>
    </fill>
    <fill>
      <patternFill patternType="solid">
        <fgColor theme="7" tint="0.79998168889431442"/>
        <bgColor indexed="65"/>
      </patternFill>
    </fill>
    <fill>
      <patternFill patternType="solid">
        <fgColor theme="9" tint="0.79998168889431442"/>
        <bgColor indexed="65"/>
      </patternFill>
    </fill>
    <fill>
      <patternFill patternType="solid">
        <fgColor rgb="FFBEDAFF"/>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FFCCFF"/>
        <bgColor indexed="64"/>
      </patternFill>
    </fill>
    <fill>
      <patternFill patternType="solid">
        <fgColor rgb="FFFFC000"/>
        <bgColor indexed="64"/>
      </patternFill>
    </fill>
    <fill>
      <patternFill patternType="solid">
        <fgColor theme="8" tint="0.59999389629810485"/>
        <bgColor indexed="65"/>
      </patternFill>
    </fill>
    <fill>
      <patternFill patternType="solid">
        <fgColor theme="3" tint="0.89999084444715716"/>
        <bgColor indexed="64"/>
      </patternFill>
    </fill>
    <fill>
      <patternFill patternType="solid">
        <fgColor rgb="FFDCF0C6"/>
        <bgColor indexed="64"/>
      </patternFill>
    </fill>
    <fill>
      <patternFill patternType="solid">
        <fgColor theme="0" tint="-0.14999847407452621"/>
        <bgColor indexed="64"/>
      </patternFill>
    </fill>
    <fill>
      <patternFill patternType="solid">
        <fgColor rgb="FF7030A0"/>
        <bgColor indexed="64"/>
      </patternFill>
    </fill>
  </fills>
  <borders count="78">
    <border>
      <left/>
      <right/>
      <top/>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style="double">
        <color rgb="FF3F3F3F"/>
      </left>
      <right style="double">
        <color rgb="FF3F3F3F"/>
      </right>
      <top/>
      <bottom/>
      <diagonal/>
    </border>
    <border>
      <left style="double">
        <color rgb="FF3F3F3F"/>
      </left>
      <right style="double">
        <color rgb="FF3F3F3F"/>
      </right>
      <top/>
      <bottom style="double">
        <color rgb="FF3F3F3F"/>
      </bottom>
      <diagonal/>
    </border>
    <border>
      <left style="double">
        <color rgb="FF3F3F3F"/>
      </left>
      <right/>
      <top style="double">
        <color rgb="FF3F3F3F"/>
      </top>
      <bottom/>
      <diagonal/>
    </border>
    <border>
      <left/>
      <right style="double">
        <color rgb="FF3F3F3F"/>
      </right>
      <top style="double">
        <color rgb="FF3F3F3F"/>
      </top>
      <bottom/>
      <diagonal/>
    </border>
    <border>
      <left style="double">
        <color rgb="FF3F3F3F"/>
      </left>
      <right/>
      <top/>
      <bottom style="double">
        <color rgb="FF3F3F3F"/>
      </bottom>
      <diagonal/>
    </border>
    <border>
      <left/>
      <right style="double">
        <color rgb="FF3F3F3F"/>
      </right>
      <top/>
      <bottom style="double">
        <color rgb="FF3F3F3F"/>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style="thin">
        <color rgb="FF7030A0"/>
      </left>
      <right/>
      <top/>
      <bottom style="thin">
        <color indexed="64"/>
      </bottom>
      <diagonal/>
    </border>
    <border>
      <left style="thin">
        <color rgb="FF7030A0"/>
      </left>
      <right/>
      <top/>
      <bottom/>
      <diagonal/>
    </border>
    <border>
      <left/>
      <right style="thin">
        <color indexed="64"/>
      </right>
      <top/>
      <bottom style="medium">
        <color indexed="64"/>
      </bottom>
      <diagonal/>
    </border>
    <border>
      <left style="thin">
        <color indexed="64"/>
      </left>
      <right/>
      <top/>
      <bottom style="medium">
        <color indexed="64"/>
      </bottom>
      <diagonal/>
    </border>
    <border>
      <left/>
      <right style="double">
        <color rgb="FF3F3F3F"/>
      </right>
      <top/>
      <bottom/>
      <diagonal/>
    </border>
    <border>
      <left style="thin">
        <color indexed="64"/>
      </left>
      <right style="thin">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diagonal/>
    </border>
    <border>
      <left style="thin">
        <color rgb="FF7F7F7F"/>
      </left>
      <right style="thin">
        <color rgb="FF7F7F7F"/>
      </right>
      <top style="thin">
        <color rgb="FF7F7F7F"/>
      </top>
      <bottom style="thin">
        <color rgb="FF7F7F7F"/>
      </bottom>
      <diagonal/>
    </border>
    <border>
      <left style="thin">
        <color rgb="FFC0C0C0"/>
      </left>
      <right style="thin">
        <color rgb="FFC0C0C0"/>
      </right>
      <top style="thin">
        <color rgb="FFC0C0C0"/>
      </top>
      <bottom style="thin">
        <color rgb="FFC0C0C0"/>
      </bottom>
      <diagonal/>
    </border>
    <border>
      <left/>
      <right/>
      <top style="double">
        <color indexed="64"/>
      </top>
      <bottom style="double">
        <color indexed="64"/>
      </bottom>
      <diagonal/>
    </border>
    <border>
      <left/>
      <right/>
      <top style="double">
        <color rgb="FF3F3F3F"/>
      </top>
      <bottom/>
      <diagonal/>
    </border>
    <border>
      <left/>
      <right/>
      <top/>
      <bottom style="double">
        <color rgb="FF3F3F3F"/>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right/>
      <top/>
      <bottom style="thin">
        <color theme="4" tint="0.39997558519241921"/>
      </bottom>
      <diagonal/>
    </border>
  </borders>
  <cellStyleXfs count="21">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18" fillId="0" borderId="0"/>
    <xf numFmtId="0" fontId="22" fillId="0" borderId="0" applyNumberFormat="0" applyFill="0" applyBorder="0" applyAlignment="0" applyProtection="0"/>
    <xf numFmtId="0" fontId="25" fillId="0" borderId="0"/>
    <xf numFmtId="0" fontId="25" fillId="0" borderId="0"/>
    <xf numFmtId="0" fontId="18" fillId="0" borderId="0"/>
    <xf numFmtId="0" fontId="57" fillId="11" borderId="68" applyNumberFormat="0" applyAlignment="0" applyProtection="0"/>
    <xf numFmtId="0" fontId="61" fillId="13" borderId="0" applyNumberFormat="0" applyBorder="0" applyAlignment="0" applyProtection="0"/>
    <xf numFmtId="0" fontId="62" fillId="14" borderId="0" applyNumberFormat="0" applyBorder="0" applyAlignment="0" applyProtection="0"/>
    <xf numFmtId="0" fontId="63" fillId="15" borderId="0" applyNumberFormat="0" applyBorder="0" applyAlignment="0" applyProtection="0"/>
    <xf numFmtId="0" fontId="6" fillId="16" borderId="0" applyNumberFormat="0" applyBorder="0" applyAlignment="0" applyProtection="0"/>
    <xf numFmtId="0" fontId="64"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5" fillId="0" borderId="0"/>
    <xf numFmtId="0" fontId="5" fillId="25" borderId="0" applyNumberFormat="0" applyBorder="0" applyAlignment="0" applyProtection="0"/>
    <xf numFmtId="0" fontId="5" fillId="0" borderId="0"/>
    <xf numFmtId="0" fontId="65" fillId="29" borderId="0">
      <alignment horizontal="left"/>
    </xf>
  </cellStyleXfs>
  <cellXfs count="439">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justify" wrapText="1"/>
    </xf>
    <xf numFmtId="0" fontId="12" fillId="0" borderId="3" xfId="1" applyFont="1" applyFill="1" applyBorder="1" applyAlignment="1">
      <alignment horizontal="left" vertical="justify" wrapText="1" indent="6"/>
    </xf>
    <xf numFmtId="0" fontId="12" fillId="0" borderId="4" xfId="1" applyFont="1" applyFill="1" applyBorder="1" applyAlignment="1">
      <alignment horizontal="left" vertical="justify" wrapText="1"/>
    </xf>
    <xf numFmtId="0" fontId="12" fillId="0" borderId="2" xfId="1" applyFont="1" applyFill="1" applyBorder="1" applyAlignment="1">
      <alignment horizontal="left" vertical="justify" wrapText="1"/>
    </xf>
    <xf numFmtId="0" fontId="12" fillId="0" borderId="3" xfId="1" applyFont="1" applyFill="1" applyBorder="1" applyAlignment="1">
      <alignment horizontal="left" vertical="justify" wrapText="1" indent="3"/>
    </xf>
    <xf numFmtId="0" fontId="0" fillId="0" borderId="0" xfId="0" quotePrefix="1"/>
    <xf numFmtId="0" fontId="16" fillId="0" borderId="1" xfId="3" applyFill="1" applyBorder="1" applyAlignment="1">
      <alignment horizontal="left" vertical="center" wrapText="1"/>
    </xf>
    <xf numFmtId="0" fontId="12" fillId="0" borderId="3" xfId="1" applyFont="1" applyFill="1" applyBorder="1" applyAlignment="1">
      <alignment horizontal="left" vertical="justify" wrapText="1" indent="5"/>
    </xf>
    <xf numFmtId="0" fontId="12" fillId="0" borderId="3" xfId="1" applyFont="1" applyFill="1" applyBorder="1" applyAlignment="1">
      <alignment horizontal="left" wrapText="1" indent="6"/>
    </xf>
    <xf numFmtId="0" fontId="16" fillId="0" borderId="3" xfId="3" applyFill="1" applyBorder="1" applyAlignment="1">
      <alignment horizontal="left" vertical="justify" wrapText="1" indent="4"/>
    </xf>
    <xf numFmtId="0" fontId="12" fillId="0" borderId="4" xfId="1" applyFont="1" applyFill="1" applyBorder="1" applyAlignment="1">
      <alignment horizontal="left" vertical="justify" wrapText="1" indent="2"/>
    </xf>
    <xf numFmtId="0" fontId="13" fillId="0" borderId="2" xfId="1" applyFont="1" applyFill="1" applyBorder="1" applyAlignment="1">
      <alignment horizontal="center" wrapText="1"/>
    </xf>
    <xf numFmtId="0" fontId="13" fillId="0" borderId="3" xfId="1" applyFont="1" applyFill="1" applyBorder="1" applyAlignment="1">
      <alignment horizontal="center" vertical="justify" wrapText="1"/>
    </xf>
    <xf numFmtId="0" fontId="12" fillId="0" borderId="1" xfId="1" applyFont="1" applyFill="1" applyBorder="1" applyAlignment="1">
      <alignment horizontal="justify" vertical="top" wrapText="1"/>
    </xf>
    <xf numFmtId="0" fontId="13" fillId="0" borderId="3" xfId="1" applyFont="1" applyFill="1" applyBorder="1" applyAlignment="1">
      <alignment horizontal="center" vertical="center" wrapText="1"/>
    </xf>
    <xf numFmtId="0" fontId="14" fillId="0" borderId="3" xfId="1" applyFont="1" applyFill="1" applyBorder="1" applyAlignment="1">
      <alignment horizontal="center" vertical="justify" wrapText="1"/>
    </xf>
    <xf numFmtId="0" fontId="18" fillId="0" borderId="0" xfId="4"/>
    <xf numFmtId="0" fontId="20" fillId="0" borderId="0" xfId="4" applyFont="1"/>
    <xf numFmtId="0" fontId="20" fillId="0" borderId="0" xfId="4" applyFont="1" applyAlignment="1">
      <alignment horizontal="left"/>
    </xf>
    <xf numFmtId="0" fontId="21" fillId="0" borderId="0" xfId="4" applyFont="1" applyAlignment="1">
      <alignment horizontal="left"/>
    </xf>
    <xf numFmtId="0" fontId="21" fillId="0" borderId="0" xfId="4" applyFont="1"/>
    <xf numFmtId="0" fontId="21" fillId="0" borderId="0" xfId="4" applyFont="1" applyAlignment="1">
      <alignment horizontal="right" vertical="top" wrapText="1"/>
    </xf>
    <xf numFmtId="0" fontId="22" fillId="0" borderId="0" xfId="5"/>
    <xf numFmtId="0" fontId="21" fillId="0" borderId="0" xfId="4" applyFont="1" applyAlignment="1">
      <alignment horizontal="left" wrapText="1"/>
    </xf>
    <xf numFmtId="0" fontId="21" fillId="0" borderId="0" xfId="4" applyFont="1" applyAlignment="1">
      <alignment horizontal="center"/>
    </xf>
    <xf numFmtId="0" fontId="21" fillId="0" borderId="0" xfId="4" applyFont="1" applyAlignment="1">
      <alignment horizontal="center" vertical="top" wrapText="1"/>
    </xf>
    <xf numFmtId="0" fontId="21" fillId="0" borderId="10" xfId="4" applyFont="1" applyBorder="1" applyAlignment="1">
      <alignment horizontal="center"/>
    </xf>
    <xf numFmtId="0" fontId="21" fillId="0" borderId="10" xfId="4" applyFont="1" applyBorder="1" applyAlignment="1">
      <alignment horizontal="center" wrapText="1"/>
    </xf>
    <xf numFmtId="0" fontId="18" fillId="0" borderId="0" xfId="4" applyAlignment="1">
      <alignment horizontal="center"/>
    </xf>
    <xf numFmtId="0" fontId="18" fillId="0" borderId="12" xfId="4" applyBorder="1"/>
    <xf numFmtId="0" fontId="18" fillId="0" borderId="13" xfId="4" applyBorder="1"/>
    <xf numFmtId="0" fontId="18" fillId="0" borderId="16" xfId="4" applyBorder="1"/>
    <xf numFmtId="0" fontId="18" fillId="0" borderId="17" xfId="4" applyBorder="1"/>
    <xf numFmtId="0" fontId="18" fillId="0" borderId="20" xfId="4" applyBorder="1"/>
    <xf numFmtId="0" fontId="18" fillId="0" borderId="21" xfId="4" applyBorder="1"/>
    <xf numFmtId="0" fontId="18" fillId="0" borderId="11" xfId="4" applyBorder="1"/>
    <xf numFmtId="0" fontId="21" fillId="0" borderId="27" xfId="4" applyFont="1" applyBorder="1" applyAlignment="1">
      <alignment horizontal="center" vertical="top" wrapText="1"/>
    </xf>
    <xf numFmtId="0" fontId="21" fillId="0" borderId="28" xfId="4" applyFont="1" applyBorder="1" applyAlignment="1">
      <alignment horizontal="center" vertical="top" wrapText="1"/>
    </xf>
    <xf numFmtId="0" fontId="21" fillId="0" borderId="28" xfId="4" applyFont="1" applyBorder="1" applyAlignment="1">
      <alignment horizontal="center" wrapText="1"/>
    </xf>
    <xf numFmtId="0" fontId="18" fillId="3" borderId="12" xfId="4" applyFill="1" applyBorder="1"/>
    <xf numFmtId="0" fontId="18" fillId="3" borderId="16" xfId="4" applyFill="1" applyBorder="1"/>
    <xf numFmtId="0" fontId="18" fillId="3" borderId="30" xfId="4" applyFill="1" applyBorder="1"/>
    <xf numFmtId="0" fontId="18" fillId="3" borderId="31" xfId="4" applyFill="1" applyBorder="1"/>
    <xf numFmtId="0" fontId="18" fillId="3" borderId="32" xfId="4" applyFill="1" applyBorder="1"/>
    <xf numFmtId="0" fontId="18" fillId="3" borderId="31" xfId="4" applyFill="1" applyBorder="1" applyAlignment="1">
      <alignment horizontal="center"/>
    </xf>
    <xf numFmtId="0" fontId="18" fillId="3" borderId="33" xfId="4" applyFill="1" applyBorder="1"/>
    <xf numFmtId="0" fontId="18" fillId="0" borderId="18" xfId="4" applyBorder="1"/>
    <xf numFmtId="0" fontId="18" fillId="0" borderId="16" xfId="4" applyBorder="1" applyAlignment="1">
      <alignment horizontal="center"/>
    </xf>
    <xf numFmtId="0" fontId="18" fillId="0" borderId="19" xfId="4" applyBorder="1"/>
    <xf numFmtId="0" fontId="18" fillId="3" borderId="17" xfId="4" applyFill="1" applyBorder="1"/>
    <xf numFmtId="0" fontId="18" fillId="3" borderId="18" xfId="4" applyFill="1" applyBorder="1"/>
    <xf numFmtId="0" fontId="18" fillId="3" borderId="0" xfId="4" applyFill="1" applyAlignment="1">
      <alignment horizontal="center"/>
    </xf>
    <xf numFmtId="0" fontId="18" fillId="3" borderId="19" xfId="4" applyFill="1" applyBorder="1"/>
    <xf numFmtId="0" fontId="18" fillId="3" borderId="16" xfId="4" quotePrefix="1" applyFill="1" applyBorder="1" applyAlignment="1">
      <alignment horizontal="right"/>
    </xf>
    <xf numFmtId="0" fontId="18" fillId="3" borderId="16" xfId="4" applyFill="1" applyBorder="1" applyAlignment="1">
      <alignment horizontal="center"/>
    </xf>
    <xf numFmtId="0" fontId="18" fillId="0" borderId="16" xfId="4" applyBorder="1" applyAlignment="1">
      <alignment horizontal="right"/>
    </xf>
    <xf numFmtId="0" fontId="18" fillId="3" borderId="16" xfId="4" applyFill="1" applyBorder="1" applyAlignment="1">
      <alignment horizontal="right"/>
    </xf>
    <xf numFmtId="0" fontId="18" fillId="3" borderId="19" xfId="4" applyFill="1" applyBorder="1" applyAlignment="1">
      <alignment wrapText="1"/>
    </xf>
    <xf numFmtId="0" fontId="18" fillId="3" borderId="16" xfId="4" applyFill="1" applyBorder="1" applyAlignment="1">
      <alignment wrapText="1"/>
    </xf>
    <xf numFmtId="0" fontId="18" fillId="0" borderId="14" xfId="4" applyBorder="1"/>
    <xf numFmtId="0" fontId="18" fillId="0" borderId="15" xfId="4" applyBorder="1"/>
    <xf numFmtId="0" fontId="18" fillId="0" borderId="22" xfId="4" applyBorder="1"/>
    <xf numFmtId="0" fontId="18" fillId="0" borderId="23" xfId="4" applyBorder="1"/>
    <xf numFmtId="0" fontId="13" fillId="0" borderId="3" xfId="1" applyFont="1" applyFill="1" applyBorder="1" applyAlignment="1">
      <alignment vertical="center" wrapText="1"/>
    </xf>
    <xf numFmtId="0" fontId="13" fillId="0" borderId="4" xfId="1" applyFont="1" applyFill="1" applyBorder="1" applyAlignment="1">
      <alignment vertical="center" wrapText="1"/>
    </xf>
    <xf numFmtId="0" fontId="34" fillId="0" borderId="2" xfId="1" applyFont="1" applyFill="1" applyBorder="1" applyAlignment="1">
      <alignment horizontal="center" vertical="center" wrapText="1"/>
    </xf>
    <xf numFmtId="0" fontId="12" fillId="0" borderId="59" xfId="1" applyFont="1" applyFill="1" applyBorder="1" applyAlignment="1">
      <alignment horizontal="left" vertical="justify" wrapText="1" indent="6"/>
    </xf>
    <xf numFmtId="0" fontId="12" fillId="0" borderId="2" xfId="1" applyFont="1" applyFill="1" applyBorder="1" applyAlignment="1">
      <alignment horizontal="left" wrapText="1"/>
    </xf>
    <xf numFmtId="0" fontId="12" fillId="0" borderId="3" xfId="1" applyFont="1" applyFill="1" applyBorder="1" applyAlignment="1">
      <alignment horizontal="left" wrapText="1" indent="2"/>
    </xf>
    <xf numFmtId="0" fontId="35" fillId="0" borderId="0" xfId="0" applyFont="1" applyAlignment="1">
      <alignment horizontal="left" vertical="top"/>
    </xf>
    <xf numFmtId="0" fontId="16" fillId="0" borderId="0" xfId="3"/>
    <xf numFmtId="0" fontId="41" fillId="0" borderId="0" xfId="0" applyFont="1" applyAlignment="1">
      <alignment horizontal="left" vertical="top"/>
    </xf>
    <xf numFmtId="0" fontId="42" fillId="0" borderId="0" xfId="0" applyFont="1" applyAlignment="1">
      <alignment horizontal="left" vertical="top"/>
    </xf>
    <xf numFmtId="0" fontId="43" fillId="0" borderId="0" xfId="0" applyFont="1" applyAlignment="1">
      <alignment horizontal="left" vertical="top"/>
    </xf>
    <xf numFmtId="0" fontId="18" fillId="0" borderId="43" xfId="4" applyBorder="1"/>
    <xf numFmtId="0" fontId="18" fillId="0" borderId="16" xfId="4" quotePrefix="1" applyBorder="1"/>
    <xf numFmtId="0" fontId="18" fillId="0" borderId="16" xfId="4" applyBorder="1" applyAlignment="1">
      <alignment wrapText="1"/>
    </xf>
    <xf numFmtId="0" fontId="18" fillId="0" borderId="12" xfId="4" applyBorder="1" applyAlignment="1">
      <alignment horizontal="center"/>
    </xf>
    <xf numFmtId="0" fontId="18" fillId="0" borderId="12" xfId="4" applyBorder="1" applyAlignment="1">
      <alignment wrapText="1"/>
    </xf>
    <xf numFmtId="0" fontId="18" fillId="0" borderId="42" xfId="4" applyBorder="1" applyAlignment="1">
      <alignment wrapText="1"/>
    </xf>
    <xf numFmtId="0" fontId="18" fillId="0" borderId="16" xfId="4" quotePrefix="1" applyBorder="1" applyAlignment="1">
      <alignment horizontal="right"/>
    </xf>
    <xf numFmtId="0" fontId="18" fillId="0" borderId="0" xfId="4" applyAlignment="1">
      <alignment horizontal="right"/>
    </xf>
    <xf numFmtId="0" fontId="21" fillId="0" borderId="0" xfId="4" applyFont="1" applyAlignment="1">
      <alignment horizontal="right"/>
    </xf>
    <xf numFmtId="0" fontId="18" fillId="0" borderId="12" xfId="4" applyBorder="1" applyAlignment="1">
      <alignment horizontal="right"/>
    </xf>
    <xf numFmtId="0" fontId="18" fillId="0" borderId="20" xfId="4" applyBorder="1" applyAlignment="1">
      <alignment horizontal="right"/>
    </xf>
    <xf numFmtId="0" fontId="21" fillId="0" borderId="0" xfId="4" applyFont="1" applyAlignment="1">
      <alignment horizontal="center" wrapText="1"/>
    </xf>
    <xf numFmtId="0" fontId="0" fillId="0" borderId="0" xfId="0"/>
    <xf numFmtId="0" fontId="16" fillId="0" borderId="3" xfId="3" applyFill="1" applyBorder="1" applyAlignment="1">
      <alignment horizontal="left" wrapText="1" indent="6"/>
    </xf>
    <xf numFmtId="0" fontId="12" fillId="0" borderId="3" xfId="1" applyFont="1" applyFill="1" applyBorder="1" applyAlignment="1">
      <alignment horizontal="left" vertical="justify" wrapText="1"/>
    </xf>
    <xf numFmtId="0" fontId="47" fillId="0" borderId="61" xfId="0" applyFont="1" applyBorder="1" applyAlignment="1">
      <alignment horizontal="left" vertical="top"/>
    </xf>
    <xf numFmtId="0" fontId="0" fillId="0" borderId="62" xfId="0" applyBorder="1" applyAlignment="1">
      <alignment horizontal="left" vertical="top" wrapText="1"/>
    </xf>
    <xf numFmtId="0" fontId="35" fillId="0" borderId="61" xfId="0" applyFont="1" applyBorder="1" applyAlignment="1">
      <alignment horizontal="left" vertical="top"/>
    </xf>
    <xf numFmtId="0" fontId="35" fillId="0" borderId="62" xfId="0" applyFont="1" applyBorder="1" applyAlignment="1">
      <alignment horizontal="left" vertical="top"/>
    </xf>
    <xf numFmtId="0" fontId="18" fillId="0" borderId="0" xfId="4" applyProtection="1">
      <protection locked="0"/>
    </xf>
    <xf numFmtId="0" fontId="20" fillId="0" borderId="0" xfId="4" applyFont="1" applyProtection="1">
      <protection locked="0"/>
    </xf>
    <xf numFmtId="0" fontId="18" fillId="0" borderId="0" xfId="4" applyAlignment="1" applyProtection="1">
      <alignment horizontal="center"/>
      <protection locked="0"/>
    </xf>
    <xf numFmtId="0" fontId="20" fillId="0" borderId="0" xfId="4" applyFont="1" applyAlignment="1" applyProtection="1">
      <alignment horizontal="left"/>
      <protection locked="0"/>
    </xf>
    <xf numFmtId="0" fontId="18" fillId="0" borderId="16" xfId="4" quotePrefix="1" applyBorder="1" applyProtection="1">
      <protection locked="0"/>
    </xf>
    <xf numFmtId="0" fontId="18" fillId="0" borderId="16" xfId="4" applyBorder="1" applyProtection="1">
      <protection locked="0"/>
    </xf>
    <xf numFmtId="0" fontId="44" fillId="0" borderId="0" xfId="0" applyFont="1" applyAlignment="1" applyProtection="1">
      <alignment vertical="top"/>
      <protection locked="0"/>
    </xf>
    <xf numFmtId="0" fontId="18" fillId="0" borderId="13" xfId="4" applyBorder="1" applyProtection="1">
      <protection locked="0"/>
    </xf>
    <xf numFmtId="0" fontId="18" fillId="0" borderId="16" xfId="4" applyBorder="1" applyAlignment="1" applyProtection="1">
      <alignment wrapText="1"/>
      <protection locked="0"/>
    </xf>
    <xf numFmtId="0" fontId="18" fillId="0" borderId="12" xfId="4" applyBorder="1" applyProtection="1">
      <protection locked="0"/>
    </xf>
    <xf numFmtId="0" fontId="18" fillId="0" borderId="12" xfId="4" applyBorder="1" applyAlignment="1" applyProtection="1">
      <alignment wrapText="1"/>
      <protection locked="0"/>
    </xf>
    <xf numFmtId="0" fontId="18" fillId="0" borderId="42" xfId="4" applyBorder="1" applyAlignment="1" applyProtection="1">
      <alignment wrapText="1"/>
      <protection locked="0"/>
    </xf>
    <xf numFmtId="0" fontId="18" fillId="0" borderId="60" xfId="4" applyBorder="1" applyProtection="1">
      <protection locked="0"/>
    </xf>
    <xf numFmtId="0" fontId="18" fillId="0" borderId="51" xfId="4" applyBorder="1" applyProtection="1">
      <protection locked="0"/>
    </xf>
    <xf numFmtId="0" fontId="21" fillId="0" borderId="0" xfId="4" applyFont="1" applyAlignment="1">
      <alignment wrapText="1"/>
    </xf>
    <xf numFmtId="0" fontId="16" fillId="0" borderId="0" xfId="3" applyFill="1" applyBorder="1" applyAlignment="1">
      <alignment horizontal="left" vertical="justify" wrapText="1"/>
    </xf>
    <xf numFmtId="0" fontId="8" fillId="4" borderId="24" xfId="7" applyFont="1" applyFill="1" applyBorder="1" applyAlignment="1">
      <alignment horizontal="left" vertical="center"/>
    </xf>
    <xf numFmtId="0" fontId="7" fillId="4" borderId="25" xfId="7" applyFont="1" applyFill="1" applyBorder="1" applyAlignment="1">
      <alignment vertical="top"/>
    </xf>
    <xf numFmtId="0" fontId="7" fillId="4" borderId="26" xfId="7" applyFont="1" applyFill="1" applyBorder="1" applyAlignment="1">
      <alignment vertical="top"/>
    </xf>
    <xf numFmtId="0" fontId="7" fillId="0" borderId="0" xfId="7" applyFont="1" applyAlignment="1">
      <alignment vertical="top"/>
    </xf>
    <xf numFmtId="0" fontId="26" fillId="5" borderId="24" xfId="7" applyFont="1" applyFill="1" applyBorder="1" applyAlignment="1">
      <alignment vertical="center"/>
    </xf>
    <xf numFmtId="0" fontId="26" fillId="5" borderId="25" xfId="7" applyFont="1" applyFill="1" applyBorder="1" applyAlignment="1">
      <alignment vertical="center"/>
    </xf>
    <xf numFmtId="0" fontId="26" fillId="5" borderId="34" xfId="7" applyFont="1" applyFill="1" applyBorder="1" applyAlignment="1">
      <alignment vertical="center"/>
    </xf>
    <xf numFmtId="0" fontId="26" fillId="5" borderId="10" xfId="7" applyFont="1" applyFill="1" applyBorder="1" applyAlignment="1">
      <alignment vertical="center"/>
    </xf>
    <xf numFmtId="0" fontId="27" fillId="0" borderId="0" xfId="7" applyFont="1" applyAlignment="1">
      <alignment vertical="center"/>
    </xf>
    <xf numFmtId="0" fontId="28" fillId="6" borderId="0" xfId="7" quotePrefix="1" applyFont="1" applyFill="1" applyAlignment="1">
      <alignment horizontal="center" vertical="top"/>
    </xf>
    <xf numFmtId="0" fontId="28" fillId="6" borderId="0" xfId="7" quotePrefix="1" applyFont="1" applyFill="1" applyAlignment="1">
      <alignment vertical="top"/>
    </xf>
    <xf numFmtId="0" fontId="29" fillId="0" borderId="0" xfId="7" applyFont="1" applyAlignment="1">
      <alignment vertical="top"/>
    </xf>
    <xf numFmtId="0" fontId="29" fillId="0" borderId="35" xfId="7" applyFont="1" applyBorder="1" applyAlignment="1">
      <alignment vertical="top"/>
    </xf>
    <xf numFmtId="0" fontId="31" fillId="8" borderId="35" xfId="7" applyFont="1" applyFill="1" applyBorder="1" applyAlignment="1">
      <alignment horizontal="left" vertical="top" wrapText="1"/>
    </xf>
    <xf numFmtId="0" fontId="28" fillId="5" borderId="37" xfId="7" applyFont="1" applyFill="1" applyBorder="1" applyAlignment="1">
      <alignment vertical="top"/>
    </xf>
    <xf numFmtId="0" fontId="30" fillId="5" borderId="38" xfId="7" applyFont="1" applyFill="1" applyBorder="1" applyAlignment="1">
      <alignment vertical="top"/>
    </xf>
    <xf numFmtId="0" fontId="28" fillId="5" borderId="38" xfId="7" applyFont="1" applyFill="1" applyBorder="1" applyAlignment="1">
      <alignment vertical="top"/>
    </xf>
    <xf numFmtId="0" fontId="29" fillId="5" borderId="13" xfId="7" applyFont="1" applyFill="1" applyBorder="1" applyAlignment="1">
      <alignment vertical="top"/>
    </xf>
    <xf numFmtId="0" fontId="28" fillId="5" borderId="39" xfId="7" applyFont="1" applyFill="1" applyBorder="1" applyAlignment="1">
      <alignment vertical="top"/>
    </xf>
    <xf numFmtId="0" fontId="28" fillId="0" borderId="0" xfId="7" applyFont="1" applyAlignment="1">
      <alignment vertical="top"/>
    </xf>
    <xf numFmtId="0" fontId="28" fillId="6" borderId="40" xfId="7" quotePrefix="1" applyFont="1" applyFill="1" applyBorder="1" applyAlignment="1">
      <alignment vertical="top"/>
    </xf>
    <xf numFmtId="0" fontId="28" fillId="6" borderId="41" xfId="7" quotePrefix="1" applyFont="1" applyFill="1" applyBorder="1" applyAlignment="1">
      <alignment horizontal="center" vertical="top"/>
    </xf>
    <xf numFmtId="0" fontId="28" fillId="6" borderId="41" xfId="7" applyFont="1" applyFill="1" applyBorder="1" applyAlignment="1">
      <alignment vertical="top"/>
    </xf>
    <xf numFmtId="0" fontId="28" fillId="6" borderId="16" xfId="7" applyFont="1" applyFill="1" applyBorder="1" applyAlignment="1">
      <alignment vertical="top" wrapText="1"/>
    </xf>
    <xf numFmtId="0" fontId="28" fillId="6" borderId="9" xfId="7" quotePrefix="1" applyFont="1" applyFill="1" applyBorder="1" applyAlignment="1">
      <alignment vertical="top"/>
    </xf>
    <xf numFmtId="0" fontId="28" fillId="6" borderId="0" xfId="7" applyFont="1" applyFill="1" applyAlignment="1">
      <alignment vertical="top"/>
    </xf>
    <xf numFmtId="0" fontId="28" fillId="6" borderId="35" xfId="7" applyFont="1" applyFill="1" applyBorder="1" applyAlignment="1">
      <alignment horizontal="left" vertical="top" wrapText="1"/>
    </xf>
    <xf numFmtId="0" fontId="28" fillId="6" borderId="16" xfId="7" applyFont="1" applyFill="1" applyBorder="1" applyAlignment="1">
      <alignment vertical="top"/>
    </xf>
    <xf numFmtId="0" fontId="29" fillId="0" borderId="41" xfId="7" applyFont="1" applyBorder="1" applyAlignment="1">
      <alignment vertical="top"/>
    </xf>
    <xf numFmtId="0" fontId="28" fillId="6" borderId="41" xfId="7" quotePrefix="1" applyFont="1" applyFill="1" applyBorder="1" applyAlignment="1">
      <alignment vertical="top"/>
    </xf>
    <xf numFmtId="0" fontId="31" fillId="8" borderId="16" xfId="7" applyFont="1" applyFill="1" applyBorder="1" applyAlignment="1">
      <alignment horizontal="left" vertical="top" wrapText="1"/>
    </xf>
    <xf numFmtId="0" fontId="28" fillId="6" borderId="16" xfId="7" applyFont="1" applyFill="1" applyBorder="1" applyAlignment="1">
      <alignment horizontal="left" vertical="top" wrapText="1"/>
    </xf>
    <xf numFmtId="0" fontId="29" fillId="0" borderId="0" xfId="7" applyFont="1" applyAlignment="1">
      <alignment horizontal="left" vertical="top" wrapText="1"/>
    </xf>
    <xf numFmtId="0" fontId="28" fillId="6" borderId="35" xfId="7" applyFont="1" applyFill="1" applyBorder="1" applyAlignment="1">
      <alignment vertical="top" wrapText="1"/>
    </xf>
    <xf numFmtId="0" fontId="28" fillId="5" borderId="46" xfId="7" applyFont="1" applyFill="1" applyBorder="1" applyAlignment="1">
      <alignment vertical="top"/>
    </xf>
    <xf numFmtId="0" fontId="30" fillId="5" borderId="44" xfId="7" applyFont="1" applyFill="1" applyBorder="1" applyAlignment="1">
      <alignment vertical="top"/>
    </xf>
    <xf numFmtId="0" fontId="28" fillId="5" borderId="44" xfId="7" applyFont="1" applyFill="1" applyBorder="1" applyAlignment="1">
      <alignment vertical="top"/>
    </xf>
    <xf numFmtId="0" fontId="29" fillId="5" borderId="43" xfId="7" applyFont="1" applyFill="1" applyBorder="1" applyAlignment="1">
      <alignment vertical="top"/>
    </xf>
    <xf numFmtId="0" fontId="28" fillId="5" borderId="45" xfId="7" applyFont="1" applyFill="1" applyBorder="1" applyAlignment="1">
      <alignment vertical="top"/>
    </xf>
    <xf numFmtId="0" fontId="29" fillId="9" borderId="47" xfId="7" quotePrefix="1" applyFont="1" applyFill="1" applyBorder="1" applyAlignment="1">
      <alignment vertical="top"/>
    </xf>
    <xf numFmtId="0" fontId="29" fillId="9" borderId="48" xfId="7" applyFont="1" applyFill="1" applyBorder="1" applyAlignment="1">
      <alignment vertical="top"/>
    </xf>
    <xf numFmtId="0" fontId="29" fillId="9" borderId="48" xfId="7" quotePrefix="1" applyFont="1" applyFill="1" applyBorder="1" applyAlignment="1">
      <alignment vertical="top"/>
    </xf>
    <xf numFmtId="0" fontId="29" fillId="4" borderId="48" xfId="7" applyFont="1" applyFill="1" applyBorder="1" applyAlignment="1">
      <alignment vertical="top"/>
    </xf>
    <xf numFmtId="0" fontId="29" fillId="9" borderId="48" xfId="7" applyFont="1" applyFill="1" applyBorder="1" applyAlignment="1">
      <alignment horizontal="left" vertical="top" wrapText="1"/>
    </xf>
    <xf numFmtId="0" fontId="29" fillId="9" borderId="49" xfId="7" applyFont="1" applyFill="1" applyBorder="1" applyAlignment="1">
      <alignment vertical="top"/>
    </xf>
    <xf numFmtId="0" fontId="8" fillId="8" borderId="37" xfId="7" applyFont="1" applyFill="1" applyBorder="1" applyAlignment="1">
      <alignment vertical="center"/>
    </xf>
    <xf numFmtId="0" fontId="7" fillId="8" borderId="38" xfId="7" applyFont="1" applyFill="1" applyBorder="1" applyAlignment="1">
      <alignment vertical="top"/>
    </xf>
    <xf numFmtId="0" fontId="7" fillId="8" borderId="39" xfId="7" applyFont="1" applyFill="1" applyBorder="1" applyAlignment="1">
      <alignment vertical="top"/>
    </xf>
    <xf numFmtId="0" fontId="26" fillId="10" borderId="50" xfId="7" applyFont="1" applyFill="1" applyBorder="1" applyAlignment="1">
      <alignment vertical="center"/>
    </xf>
    <xf numFmtId="0" fontId="26" fillId="10" borderId="51" xfId="7" applyFont="1" applyFill="1" applyBorder="1" applyAlignment="1">
      <alignment vertical="center"/>
    </xf>
    <xf numFmtId="0" fontId="26" fillId="10" borderId="22" xfId="7" applyFont="1" applyFill="1" applyBorder="1" applyAlignment="1">
      <alignment vertical="center"/>
    </xf>
    <xf numFmtId="0" fontId="26" fillId="10" borderId="51" xfId="7" applyFont="1" applyFill="1" applyBorder="1" applyAlignment="1">
      <alignment vertical="top"/>
    </xf>
    <xf numFmtId="0" fontId="26" fillId="10" borderId="52" xfId="7" applyFont="1" applyFill="1" applyBorder="1" applyAlignment="1">
      <alignment vertical="top"/>
    </xf>
    <xf numFmtId="0" fontId="26" fillId="0" borderId="0" xfId="7" applyFont="1" applyAlignment="1">
      <alignment vertical="top"/>
    </xf>
    <xf numFmtId="0" fontId="29" fillId="8" borderId="9" xfId="7" applyFont="1" applyFill="1" applyBorder="1" applyAlignment="1">
      <alignment vertical="top"/>
    </xf>
    <xf numFmtId="0" fontId="30" fillId="8" borderId="0" xfId="7" applyFont="1" applyFill="1" applyAlignment="1">
      <alignment vertical="top"/>
    </xf>
    <xf numFmtId="0" fontId="29" fillId="8" borderId="53" xfId="7" applyFont="1" applyFill="1" applyBorder="1" applyAlignment="1">
      <alignment vertical="top"/>
    </xf>
    <xf numFmtId="0" fontId="29" fillId="8" borderId="54" xfId="7" applyFont="1" applyFill="1" applyBorder="1" applyAlignment="1">
      <alignment vertical="top"/>
    </xf>
    <xf numFmtId="0" fontId="29" fillId="8" borderId="0" xfId="7" applyFont="1" applyFill="1" applyAlignment="1">
      <alignment vertical="top"/>
    </xf>
    <xf numFmtId="0" fontId="29" fillId="8" borderId="36" xfId="7" applyFont="1" applyFill="1" applyBorder="1" applyAlignment="1">
      <alignment vertical="top"/>
    </xf>
    <xf numFmtId="0" fontId="28" fillId="8" borderId="9" xfId="7" applyFont="1" applyFill="1" applyBorder="1" applyAlignment="1">
      <alignment vertical="top"/>
    </xf>
    <xf numFmtId="0" fontId="28" fillId="8" borderId="53" xfId="7" applyFont="1" applyFill="1" applyBorder="1" applyAlignment="1">
      <alignment vertical="top"/>
    </xf>
    <xf numFmtId="0" fontId="28" fillId="8" borderId="0" xfId="7" applyFont="1" applyFill="1" applyAlignment="1">
      <alignment vertical="top"/>
    </xf>
    <xf numFmtId="0" fontId="28" fillId="8" borderId="36" xfId="7" applyFont="1" applyFill="1" applyBorder="1" applyAlignment="1">
      <alignment vertical="top"/>
    </xf>
    <xf numFmtId="0" fontId="28" fillId="8" borderId="37" xfId="7" applyFont="1" applyFill="1" applyBorder="1" applyAlignment="1">
      <alignment vertical="top"/>
    </xf>
    <xf numFmtId="0" fontId="30" fillId="8" borderId="38" xfId="7" applyFont="1" applyFill="1" applyBorder="1" applyAlignment="1">
      <alignment vertical="top"/>
    </xf>
    <xf numFmtId="0" fontId="28" fillId="8" borderId="14" xfId="7" applyFont="1" applyFill="1" applyBorder="1" applyAlignment="1">
      <alignment vertical="top"/>
    </xf>
    <xf numFmtId="0" fontId="29" fillId="8" borderId="13" xfId="7" applyFont="1" applyFill="1" applyBorder="1" applyAlignment="1">
      <alignment vertical="top"/>
    </xf>
    <xf numFmtId="0" fontId="28" fillId="8" borderId="38" xfId="7" applyFont="1" applyFill="1" applyBorder="1" applyAlignment="1">
      <alignment vertical="top"/>
    </xf>
    <xf numFmtId="0" fontId="28" fillId="8" borderId="39" xfId="7" applyFont="1" applyFill="1" applyBorder="1" applyAlignment="1">
      <alignment vertical="top"/>
    </xf>
    <xf numFmtId="0" fontId="29" fillId="8" borderId="37" xfId="7" applyFont="1" applyFill="1" applyBorder="1" applyAlignment="1">
      <alignment vertical="top"/>
    </xf>
    <xf numFmtId="0" fontId="29" fillId="8" borderId="38" xfId="7" applyFont="1" applyFill="1" applyBorder="1" applyAlignment="1">
      <alignment vertical="top"/>
    </xf>
    <xf numFmtId="0" fontId="29" fillId="8" borderId="55" xfId="7" applyFont="1" applyFill="1" applyBorder="1" applyAlignment="1">
      <alignment vertical="top"/>
    </xf>
    <xf numFmtId="0" fontId="29" fillId="8" borderId="39" xfId="7" applyFont="1" applyFill="1" applyBorder="1" applyAlignment="1">
      <alignment vertical="top"/>
    </xf>
    <xf numFmtId="0" fontId="29" fillId="8" borderId="56" xfId="7" applyFont="1" applyFill="1" applyBorder="1" applyAlignment="1">
      <alignment vertical="top"/>
    </xf>
    <xf numFmtId="0" fontId="30" fillId="8" borderId="14" xfId="7" applyFont="1" applyFill="1" applyBorder="1" applyAlignment="1">
      <alignment vertical="top"/>
    </xf>
    <xf numFmtId="0" fontId="29" fillId="8" borderId="46" xfId="7" applyFont="1" applyFill="1" applyBorder="1" applyAlignment="1">
      <alignment vertical="top"/>
    </xf>
    <xf numFmtId="0" fontId="29" fillId="8" borderId="45" xfId="7" applyFont="1" applyFill="1" applyBorder="1" applyAlignment="1">
      <alignment vertical="top"/>
    </xf>
    <xf numFmtId="0" fontId="30" fillId="8" borderId="13" xfId="7" applyFont="1" applyFill="1" applyBorder="1" applyAlignment="1">
      <alignment vertical="top"/>
    </xf>
    <xf numFmtId="0" fontId="29" fillId="8" borderId="13" xfId="7" applyFont="1" applyFill="1" applyBorder="1" applyAlignment="1">
      <alignment horizontal="left" vertical="top"/>
    </xf>
    <xf numFmtId="0" fontId="28" fillId="0" borderId="9" xfId="7" applyFont="1" applyBorder="1" applyAlignment="1">
      <alignment vertical="top"/>
    </xf>
    <xf numFmtId="0" fontId="29" fillId="8" borderId="40" xfId="7" applyFont="1" applyFill="1" applyBorder="1" applyAlignment="1">
      <alignment vertical="top"/>
    </xf>
    <xf numFmtId="0" fontId="30" fillId="8" borderId="41" xfId="7" applyFont="1" applyFill="1" applyBorder="1" applyAlignment="1">
      <alignment vertical="top"/>
    </xf>
    <xf numFmtId="0" fontId="29" fillId="8" borderId="18" xfId="7" applyFont="1" applyFill="1" applyBorder="1" applyAlignment="1">
      <alignment vertical="top"/>
    </xf>
    <xf numFmtId="0" fontId="29" fillId="8" borderId="42" xfId="7" applyFont="1" applyFill="1" applyBorder="1" applyAlignment="1">
      <alignment vertical="top"/>
    </xf>
    <xf numFmtId="0" fontId="29" fillId="8" borderId="27" xfId="7" applyFont="1" applyFill="1" applyBorder="1" applyAlignment="1">
      <alignment vertical="top"/>
    </xf>
    <xf numFmtId="0" fontId="29" fillId="8" borderId="28" xfId="7" applyFont="1" applyFill="1" applyBorder="1" applyAlignment="1">
      <alignment vertical="top"/>
    </xf>
    <xf numFmtId="0" fontId="29" fillId="8" borderId="57" xfId="7" applyFont="1" applyFill="1" applyBorder="1" applyAlignment="1">
      <alignment vertical="top"/>
    </xf>
    <xf numFmtId="0" fontId="29" fillId="8" borderId="58" xfId="7" applyFont="1" applyFill="1" applyBorder="1" applyAlignment="1">
      <alignment vertical="top"/>
    </xf>
    <xf numFmtId="0" fontId="29" fillId="8" borderId="29" xfId="7" applyFont="1" applyFill="1" applyBorder="1" applyAlignment="1">
      <alignment vertical="top"/>
    </xf>
    <xf numFmtId="0" fontId="33" fillId="0" borderId="0" xfId="7" applyFont="1" applyAlignment="1">
      <alignment vertical="top"/>
    </xf>
    <xf numFmtId="0" fontId="18" fillId="0" borderId="14" xfId="4" applyBorder="1" applyAlignment="1" applyProtection="1">
      <alignment wrapText="1"/>
      <protection locked="0"/>
    </xf>
    <xf numFmtId="0" fontId="18" fillId="0" borderId="12" xfId="4" applyBorder="1" applyAlignment="1" applyProtection="1">
      <alignment horizontal="center"/>
      <protection locked="0"/>
    </xf>
    <xf numFmtId="0" fontId="29" fillId="0" borderId="41" xfId="7" applyFont="1" applyBorder="1" applyAlignment="1">
      <alignment horizontal="left" vertical="top" wrapText="1"/>
    </xf>
    <xf numFmtId="0" fontId="21" fillId="0" borderId="0" xfId="4" applyFont="1" applyAlignment="1" applyProtection="1">
      <alignment horizontal="left"/>
      <protection locked="0"/>
    </xf>
    <xf numFmtId="164" fontId="21" fillId="0" borderId="0" xfId="4" applyNumberFormat="1" applyFont="1" applyAlignment="1" applyProtection="1">
      <alignment horizontal="left"/>
      <protection locked="0"/>
    </xf>
    <xf numFmtId="0" fontId="31" fillId="0" borderId="16" xfId="7" applyFont="1" applyBorder="1" applyAlignment="1">
      <alignment horizontal="left" vertical="top" wrapText="1"/>
    </xf>
    <xf numFmtId="0" fontId="18" fillId="0" borderId="16" xfId="4" applyBorder="1" applyAlignment="1" applyProtection="1">
      <alignment horizontal="left"/>
      <protection locked="0"/>
    </xf>
    <xf numFmtId="0" fontId="16" fillId="0" borderId="0" xfId="3" applyAlignment="1">
      <alignment horizontal="left" vertical="top"/>
    </xf>
    <xf numFmtId="0" fontId="58" fillId="3" borderId="0" xfId="3" applyFont="1" applyFill="1"/>
    <xf numFmtId="0" fontId="58" fillId="3" borderId="0" xfId="0" applyFont="1" applyFill="1"/>
    <xf numFmtId="0" fontId="59" fillId="0" borderId="0" xfId="0" applyFont="1"/>
    <xf numFmtId="0" fontId="60" fillId="0" borderId="0" xfId="0" applyFont="1" applyAlignment="1">
      <alignment horizontal="left" readingOrder="1"/>
    </xf>
    <xf numFmtId="0" fontId="60" fillId="0" borderId="0" xfId="0" applyFont="1" applyAlignment="1">
      <alignment horizontal="left" vertical="center" readingOrder="1"/>
    </xf>
    <xf numFmtId="0" fontId="60" fillId="0" borderId="0" xfId="0" applyFont="1"/>
    <xf numFmtId="0" fontId="65" fillId="0" borderId="0" xfId="17"/>
    <xf numFmtId="0" fontId="58" fillId="0" borderId="0" xfId="17" applyFont="1" applyAlignment="1">
      <alignment wrapText="1"/>
    </xf>
    <xf numFmtId="0" fontId="65" fillId="20" borderId="69" xfId="17" applyFill="1" applyBorder="1" applyProtection="1">
      <protection locked="0"/>
    </xf>
    <xf numFmtId="0" fontId="61" fillId="13" borderId="69" xfId="10" applyBorder="1" applyProtection="1">
      <protection locked="0"/>
    </xf>
    <xf numFmtId="0" fontId="61" fillId="13" borderId="0" xfId="10" applyBorder="1" applyProtection="1">
      <protection locked="0"/>
    </xf>
    <xf numFmtId="0" fontId="61" fillId="13" borderId="0" xfId="10"/>
    <xf numFmtId="0" fontId="63" fillId="15" borderId="69" xfId="12" quotePrefix="1" applyBorder="1" applyAlignment="1" applyProtection="1">
      <alignment horizontal="left" indent="1"/>
      <protection locked="0"/>
    </xf>
    <xf numFmtId="0" fontId="63" fillId="15" borderId="0" xfId="12"/>
    <xf numFmtId="0" fontId="66" fillId="21" borderId="69" xfId="12" quotePrefix="1" applyFont="1" applyFill="1" applyBorder="1" applyAlignment="1" applyProtection="1">
      <alignment horizontal="left" indent="1"/>
      <protection locked="0"/>
    </xf>
    <xf numFmtId="0" fontId="66" fillId="21" borderId="0" xfId="12" quotePrefix="1" applyFont="1" applyFill="1" applyBorder="1" applyAlignment="1" applyProtection="1">
      <alignment horizontal="left" indent="1"/>
      <protection locked="0"/>
    </xf>
    <xf numFmtId="0" fontId="66" fillId="21" borderId="0" xfId="12" applyFont="1" applyFill="1"/>
    <xf numFmtId="0" fontId="64" fillId="17" borderId="69" xfId="14" applyBorder="1" applyAlignment="1" applyProtection="1">
      <alignment horizontal="left" indent="4"/>
      <protection locked="0"/>
    </xf>
    <xf numFmtId="0" fontId="64" fillId="17" borderId="0" xfId="14"/>
    <xf numFmtId="0" fontId="66" fillId="21" borderId="69" xfId="14" applyFont="1" applyFill="1" applyBorder="1" applyAlignment="1" applyProtection="1">
      <alignment horizontal="left" indent="4"/>
      <protection locked="0"/>
    </xf>
    <xf numFmtId="0" fontId="66" fillId="21" borderId="0" xfId="14" applyFont="1" applyFill="1" applyBorder="1" applyAlignment="1" applyProtection="1">
      <alignment horizontal="left" indent="4"/>
      <protection locked="0"/>
    </xf>
    <xf numFmtId="0" fontId="66" fillId="21" borderId="0" xfId="14" applyFont="1" applyFill="1"/>
    <xf numFmtId="0" fontId="66" fillId="21" borderId="0" xfId="17" applyFont="1" applyFill="1"/>
    <xf numFmtId="0" fontId="65" fillId="20" borderId="69" xfId="17" quotePrefix="1" applyFill="1" applyBorder="1" applyAlignment="1" applyProtection="1">
      <alignment horizontal="left" indent="1"/>
      <protection locked="0"/>
    </xf>
    <xf numFmtId="0" fontId="65" fillId="20" borderId="0" xfId="17" quotePrefix="1" applyFill="1" applyAlignment="1" applyProtection="1">
      <alignment horizontal="left" indent="1"/>
      <protection locked="0"/>
    </xf>
    <xf numFmtId="0" fontId="65" fillId="20" borderId="69" xfId="17" applyFill="1" applyBorder="1" applyAlignment="1" applyProtection="1">
      <alignment horizontal="left" indent="2"/>
      <protection locked="0"/>
    </xf>
    <xf numFmtId="0" fontId="65" fillId="20" borderId="0" xfId="17" applyFill="1" applyAlignment="1" applyProtection="1">
      <alignment horizontal="left" indent="2"/>
      <protection locked="0"/>
    </xf>
    <xf numFmtId="0" fontId="65" fillId="20" borderId="69" xfId="17" applyFill="1" applyBorder="1" applyAlignment="1" applyProtection="1">
      <alignment horizontal="left" indent="3"/>
      <protection locked="0"/>
    </xf>
    <xf numFmtId="0" fontId="65" fillId="22" borderId="69" xfId="17" applyFill="1" applyBorder="1" applyAlignment="1" applyProtection="1">
      <alignment horizontal="left" indent="3"/>
      <protection locked="0"/>
    </xf>
    <xf numFmtId="0" fontId="65" fillId="22" borderId="0" xfId="17" applyFill="1" applyAlignment="1" applyProtection="1">
      <alignment horizontal="left"/>
      <protection locked="0"/>
    </xf>
    <xf numFmtId="0" fontId="65" fillId="22" borderId="0" xfId="17" applyFill="1"/>
    <xf numFmtId="0" fontId="65" fillId="20" borderId="69" xfId="17" applyFill="1" applyBorder="1" applyAlignment="1" applyProtection="1">
      <alignment horizontal="left" indent="4"/>
      <protection locked="0"/>
    </xf>
    <xf numFmtId="0" fontId="65" fillId="22" borderId="69" xfId="17" applyFill="1" applyBorder="1" applyAlignment="1" applyProtection="1">
      <alignment horizontal="left" indent="4"/>
      <protection locked="0"/>
    </xf>
    <xf numFmtId="0" fontId="65" fillId="20" borderId="69" xfId="17" quotePrefix="1" applyFill="1" applyBorder="1" applyAlignment="1" applyProtection="1">
      <alignment horizontal="left" indent="4"/>
      <protection locked="0"/>
    </xf>
    <xf numFmtId="0" fontId="65" fillId="22" borderId="69" xfId="17" quotePrefix="1" applyFill="1" applyBorder="1" applyAlignment="1" applyProtection="1">
      <alignment horizontal="left" indent="4"/>
      <protection locked="0"/>
    </xf>
    <xf numFmtId="0" fontId="65" fillId="22" borderId="0" xfId="17" quotePrefix="1" applyFill="1" applyAlignment="1" applyProtection="1">
      <alignment horizontal="left"/>
      <protection locked="0"/>
    </xf>
    <xf numFmtId="0" fontId="65" fillId="20" borderId="69" xfId="17" quotePrefix="1" applyFill="1" applyBorder="1" applyAlignment="1" applyProtection="1">
      <alignment horizontal="left" indent="3"/>
      <protection locked="0"/>
    </xf>
    <xf numFmtId="0" fontId="65" fillId="22" borderId="69" xfId="17" quotePrefix="1" applyFill="1" applyBorder="1" applyAlignment="1" applyProtection="1">
      <alignment horizontal="left" indent="3"/>
      <protection locked="0"/>
    </xf>
    <xf numFmtId="0" fontId="63" fillId="22" borderId="0" xfId="12" applyFill="1" applyBorder="1" applyAlignment="1" applyProtection="1">
      <alignment horizontal="left" indent="4"/>
      <protection locked="0"/>
    </xf>
    <xf numFmtId="0" fontId="63" fillId="22" borderId="0" xfId="12" applyFill="1" applyBorder="1" applyAlignment="1" applyProtection="1">
      <alignment horizontal="left"/>
      <protection locked="0"/>
    </xf>
    <xf numFmtId="0" fontId="6" fillId="18" borderId="69" xfId="15" applyBorder="1" applyAlignment="1" applyProtection="1">
      <alignment horizontal="left" indent="3"/>
      <protection locked="0"/>
    </xf>
    <xf numFmtId="0" fontId="6" fillId="18" borderId="0" xfId="15" applyBorder="1" applyAlignment="1" applyProtection="1">
      <alignment horizontal="left"/>
      <protection locked="0"/>
    </xf>
    <xf numFmtId="0" fontId="6" fillId="18" borderId="0" xfId="15"/>
    <xf numFmtId="0" fontId="6" fillId="18" borderId="69" xfId="15" quotePrefix="1" applyBorder="1" applyAlignment="1" applyProtection="1">
      <alignment horizontal="left" indent="4"/>
      <protection locked="0"/>
    </xf>
    <xf numFmtId="0" fontId="6" fillId="18" borderId="0" xfId="15" quotePrefix="1" applyBorder="1" applyAlignment="1" applyProtection="1">
      <alignment horizontal="left"/>
      <protection locked="0"/>
    </xf>
    <xf numFmtId="0" fontId="62" fillId="14" borderId="69" xfId="11" quotePrefix="1" applyBorder="1" applyAlignment="1" applyProtection="1">
      <alignment horizontal="left" indent="4"/>
      <protection locked="0"/>
    </xf>
    <xf numFmtId="0" fontId="62" fillId="14" borderId="0" xfId="11"/>
    <xf numFmtId="0" fontId="6" fillId="18" borderId="69" xfId="15" applyBorder="1" applyAlignment="1" applyProtection="1">
      <alignment horizontal="left" indent="4"/>
      <protection locked="0"/>
    </xf>
    <xf numFmtId="0" fontId="65" fillId="20" borderId="69" xfId="17" quotePrefix="1" applyFill="1" applyBorder="1" applyAlignment="1" applyProtection="1">
      <alignment horizontal="left" indent="5"/>
      <protection locked="0"/>
    </xf>
    <xf numFmtId="0" fontId="6" fillId="18" borderId="69" xfId="15" quotePrefix="1" applyBorder="1" applyAlignment="1" applyProtection="1">
      <alignment horizontal="left" indent="5"/>
      <protection locked="0"/>
    </xf>
    <xf numFmtId="0" fontId="6" fillId="18" borderId="0" xfId="15" applyBorder="1" applyAlignment="1" applyProtection="1">
      <alignment horizontal="left" indent="4"/>
      <protection locked="0"/>
    </xf>
    <xf numFmtId="0" fontId="6" fillId="19" borderId="69" xfId="16" applyBorder="1" applyAlignment="1" applyProtection="1">
      <alignment horizontal="left" indent="3"/>
      <protection locked="0"/>
    </xf>
    <xf numFmtId="0" fontId="6" fillId="19" borderId="0" xfId="16" applyBorder="1" applyAlignment="1" applyProtection="1">
      <alignment horizontal="left"/>
      <protection locked="0"/>
    </xf>
    <xf numFmtId="0" fontId="6" fillId="19" borderId="0" xfId="16"/>
    <xf numFmtId="0" fontId="6" fillId="19" borderId="69" xfId="16" quotePrefix="1" applyBorder="1" applyAlignment="1" applyProtection="1">
      <alignment horizontal="left" indent="4"/>
      <protection locked="0"/>
    </xf>
    <xf numFmtId="0" fontId="6" fillId="19" borderId="0" xfId="16" quotePrefix="1" applyBorder="1" applyAlignment="1" applyProtection="1">
      <alignment horizontal="left"/>
      <protection locked="0"/>
    </xf>
    <xf numFmtId="0" fontId="6" fillId="19" borderId="69" xfId="16" applyBorder="1" applyAlignment="1" applyProtection="1">
      <alignment horizontal="left" indent="4"/>
      <protection locked="0"/>
    </xf>
    <xf numFmtId="0" fontId="6" fillId="19" borderId="69" xfId="16" quotePrefix="1" applyBorder="1" applyAlignment="1" applyProtection="1">
      <alignment horizontal="left" indent="5"/>
      <protection locked="0"/>
    </xf>
    <xf numFmtId="0" fontId="6" fillId="19" borderId="0" xfId="16" applyBorder="1" applyAlignment="1" applyProtection="1">
      <alignment horizontal="left" indent="4"/>
      <protection locked="0"/>
    </xf>
    <xf numFmtId="0" fontId="65" fillId="23" borderId="69" xfId="17" applyFill="1" applyBorder="1" applyAlignment="1" applyProtection="1">
      <alignment horizontal="left" indent="3"/>
      <protection locked="0"/>
    </xf>
    <xf numFmtId="0" fontId="65" fillId="23" borderId="0" xfId="17" applyFill="1" applyAlignment="1" applyProtection="1">
      <alignment horizontal="left" indent="3"/>
      <protection locked="0"/>
    </xf>
    <xf numFmtId="0" fontId="65" fillId="23" borderId="0" xfId="17" applyFill="1"/>
    <xf numFmtId="0" fontId="62" fillId="14" borderId="69" xfId="11" applyBorder="1" applyAlignment="1" applyProtection="1">
      <alignment horizontal="left" indent="4"/>
      <protection locked="0"/>
    </xf>
    <xf numFmtId="0" fontId="62" fillId="23" borderId="69" xfId="11" applyFill="1" applyBorder="1" applyAlignment="1" applyProtection="1">
      <alignment horizontal="left" indent="4"/>
      <protection locked="0"/>
    </xf>
    <xf numFmtId="0" fontId="62" fillId="23" borderId="0" xfId="11" applyFill="1" applyBorder="1" applyAlignment="1" applyProtection="1">
      <alignment horizontal="left"/>
      <protection locked="0"/>
    </xf>
    <xf numFmtId="0" fontId="62" fillId="23" borderId="0" xfId="11" applyFill="1"/>
    <xf numFmtId="0" fontId="6" fillId="16" borderId="69" xfId="13" applyBorder="1" applyAlignment="1" applyProtection="1">
      <alignment horizontal="left" indent="4"/>
      <protection locked="0"/>
    </xf>
    <xf numFmtId="0" fontId="6" fillId="16" borderId="0" xfId="13"/>
    <xf numFmtId="0" fontId="6" fillId="23" borderId="69" xfId="13" applyFill="1" applyBorder="1" applyAlignment="1" applyProtection="1">
      <alignment horizontal="left" indent="4"/>
      <protection locked="0"/>
    </xf>
    <xf numFmtId="0" fontId="6" fillId="23" borderId="0" xfId="13" applyFill="1" applyBorder="1" applyAlignment="1" applyProtection="1">
      <alignment horizontal="left"/>
      <protection locked="0"/>
    </xf>
    <xf numFmtId="0" fontId="6" fillId="16" borderId="69" xfId="13" quotePrefix="1" applyBorder="1" applyAlignment="1" applyProtection="1">
      <alignment horizontal="left" indent="4"/>
      <protection locked="0"/>
    </xf>
    <xf numFmtId="0" fontId="6" fillId="23" borderId="69" xfId="13" quotePrefix="1" applyFill="1" applyBorder="1" applyAlignment="1" applyProtection="1">
      <alignment horizontal="left" indent="4"/>
      <protection locked="0"/>
    </xf>
    <xf numFmtId="0" fontId="6" fillId="23" borderId="0" xfId="13" quotePrefix="1" applyFill="1" applyBorder="1" applyAlignment="1" applyProtection="1">
      <alignment horizontal="left"/>
      <protection locked="0"/>
    </xf>
    <xf numFmtId="0" fontId="65" fillId="23" borderId="69" xfId="17" applyFill="1" applyBorder="1" applyAlignment="1" applyProtection="1">
      <alignment horizontal="left" indent="4"/>
      <protection locked="0"/>
    </xf>
    <xf numFmtId="0" fontId="65" fillId="23" borderId="0" xfId="17" applyFill="1" applyAlignment="1" applyProtection="1">
      <alignment horizontal="left"/>
      <protection locked="0"/>
    </xf>
    <xf numFmtId="0" fontId="63" fillId="23" borderId="0" xfId="12" applyFill="1" applyBorder="1" applyAlignment="1" applyProtection="1">
      <alignment horizontal="left" indent="4"/>
      <protection locked="0"/>
    </xf>
    <xf numFmtId="0" fontId="65" fillId="0" borderId="0" xfId="17" applyAlignment="1" applyProtection="1">
      <alignment horizontal="left" indent="4"/>
      <protection locked="0"/>
    </xf>
    <xf numFmtId="0" fontId="18" fillId="0" borderId="16" xfId="4" applyBorder="1" applyAlignment="1" applyProtection="1">
      <alignment horizontal="right"/>
      <protection locked="0"/>
    </xf>
    <xf numFmtId="0" fontId="67" fillId="26" borderId="0" xfId="19" applyFont="1" applyFill="1" applyAlignment="1">
      <alignment horizontal="center"/>
    </xf>
    <xf numFmtId="0" fontId="68" fillId="0" borderId="0" xfId="19" applyFont="1" applyAlignment="1">
      <alignment horizontal="center"/>
    </xf>
    <xf numFmtId="0" fontId="67" fillId="0" borderId="0" xfId="19" applyFont="1" applyAlignment="1">
      <alignment horizontal="center"/>
    </xf>
    <xf numFmtId="0" fontId="5" fillId="0" borderId="0" xfId="19"/>
    <xf numFmtId="0" fontId="66" fillId="0" borderId="0" xfId="19" applyFont="1"/>
    <xf numFmtId="0" fontId="66" fillId="0" borderId="0" xfId="11" applyFont="1" applyFill="1"/>
    <xf numFmtId="0" fontId="66" fillId="0" borderId="0" xfId="10" applyFont="1" applyFill="1"/>
    <xf numFmtId="0" fontId="66" fillId="0" borderId="0" xfId="12" applyFont="1" applyFill="1"/>
    <xf numFmtId="0" fontId="66" fillId="0" borderId="0" xfId="18" applyFont="1" applyFill="1"/>
    <xf numFmtId="0" fontId="58" fillId="0" borderId="0" xfId="19" applyFont="1"/>
    <xf numFmtId="0" fontId="41" fillId="12" borderId="0" xfId="0" applyFont="1" applyFill="1" applyAlignment="1">
      <alignment horizontal="left"/>
    </xf>
    <xf numFmtId="0" fontId="5" fillId="3" borderId="0" xfId="19" applyFill="1"/>
    <xf numFmtId="0" fontId="4" fillId="0" borderId="0" xfId="19" applyFont="1"/>
    <xf numFmtId="0" fontId="52" fillId="0" borderId="3" xfId="1" applyFont="1" applyFill="1" applyBorder="1" applyAlignment="1">
      <alignment horizontal="left" vertical="justify" wrapText="1" indent="5"/>
    </xf>
    <xf numFmtId="0" fontId="71" fillId="27" borderId="73" xfId="0" applyFont="1" applyFill="1" applyBorder="1" applyAlignment="1">
      <alignment horizontal="center" vertical="center"/>
    </xf>
    <xf numFmtId="0" fontId="71" fillId="27" borderId="66" xfId="0" applyFont="1" applyFill="1" applyBorder="1" applyAlignment="1">
      <alignment horizontal="center" vertical="center"/>
    </xf>
    <xf numFmtId="0" fontId="72" fillId="3" borderId="0" xfId="0" applyFont="1" applyFill="1" applyAlignment="1">
      <alignment horizontal="center" vertical="center" wrapText="1"/>
    </xf>
    <xf numFmtId="0" fontId="24" fillId="0" borderId="0" xfId="4" applyFont="1" applyAlignment="1">
      <alignment horizontal="center"/>
    </xf>
    <xf numFmtId="0" fontId="24" fillId="3" borderId="10" xfId="4" applyFont="1" applyFill="1" applyBorder="1" applyAlignment="1">
      <alignment horizontal="center" wrapText="1"/>
    </xf>
    <xf numFmtId="0" fontId="37" fillId="0" borderId="0" xfId="3" applyFont="1" applyProtection="1"/>
    <xf numFmtId="0" fontId="12" fillId="3" borderId="2" xfId="1" applyFont="1" applyFill="1" applyBorder="1" applyAlignment="1">
      <alignment horizontal="left" vertical="justify" wrapText="1"/>
    </xf>
    <xf numFmtId="0" fontId="12" fillId="3" borderId="4" xfId="1" applyFont="1" applyFill="1" applyBorder="1" applyAlignment="1">
      <alignment horizontal="left" vertical="justify" wrapText="1"/>
    </xf>
    <xf numFmtId="14" fontId="33" fillId="0" borderId="0" xfId="0" applyNumberFormat="1" applyFont="1" applyAlignment="1">
      <alignment horizontal="left" vertical="top"/>
    </xf>
    <xf numFmtId="0" fontId="57" fillId="11" borderId="68" xfId="9" applyAlignment="1" applyProtection="1">
      <alignment horizontal="left" vertical="top"/>
      <protection locked="0"/>
    </xf>
    <xf numFmtId="0" fontId="57" fillId="11" borderId="68" xfId="9" quotePrefix="1" applyAlignment="1" applyProtection="1">
      <alignment horizontal="left" vertical="top"/>
      <protection locked="0"/>
    </xf>
    <xf numFmtId="0" fontId="0" fillId="0" borderId="0" xfId="0" applyAlignment="1" applyProtection="1">
      <alignment horizontal="left" vertical="top"/>
      <protection locked="0"/>
    </xf>
    <xf numFmtId="0" fontId="41" fillId="0" borderId="0" xfId="0" quotePrefix="1" applyFont="1" applyAlignment="1" applyProtection="1">
      <alignment horizontal="left" vertical="top"/>
      <protection locked="0"/>
    </xf>
    <xf numFmtId="0" fontId="3" fillId="0" borderId="0" xfId="19" applyFont="1"/>
    <xf numFmtId="0" fontId="66" fillId="0" borderId="0" xfId="0" applyFont="1" applyAlignment="1">
      <alignment horizontal="left"/>
    </xf>
    <xf numFmtId="0" fontId="66" fillId="0" borderId="0" xfId="0" applyFont="1"/>
    <xf numFmtId="39" fontId="66" fillId="0" borderId="0" xfId="0" applyNumberFormat="1" applyFont="1" applyAlignment="1">
      <alignment horizontal="left"/>
    </xf>
    <xf numFmtId="0" fontId="66" fillId="0" borderId="0" xfId="12" applyNumberFormat="1" applyFont="1" applyFill="1" applyAlignment="1">
      <alignment horizontal="left"/>
    </xf>
    <xf numFmtId="39" fontId="66" fillId="0" borderId="0" xfId="12" applyNumberFormat="1" applyFont="1" applyFill="1" applyAlignment="1">
      <alignment horizontal="left"/>
    </xf>
    <xf numFmtId="0" fontId="66" fillId="0" borderId="0" xfId="10" applyNumberFormat="1" applyFont="1" applyFill="1" applyAlignment="1">
      <alignment horizontal="left"/>
    </xf>
    <xf numFmtId="39" fontId="66" fillId="0" borderId="0" xfId="10" applyNumberFormat="1" applyFont="1" applyFill="1" applyAlignment="1">
      <alignment horizontal="left"/>
    </xf>
    <xf numFmtId="0" fontId="66" fillId="0" borderId="0" xfId="10" quotePrefix="1" applyNumberFormat="1" applyFont="1" applyFill="1" applyAlignment="1">
      <alignment horizontal="left"/>
    </xf>
    <xf numFmtId="39" fontId="66" fillId="0" borderId="0" xfId="0" applyNumberFormat="1" applyFont="1"/>
    <xf numFmtId="0" fontId="66" fillId="0" borderId="0" xfId="10" applyFont="1" applyFill="1" applyAlignment="1">
      <alignment horizontal="left"/>
    </xf>
    <xf numFmtId="0" fontId="66" fillId="0" borderId="0" xfId="0" quotePrefix="1" applyFont="1" applyAlignment="1">
      <alignment horizontal="left"/>
    </xf>
    <xf numFmtId="0" fontId="66" fillId="3" borderId="0" xfId="0" applyFont="1" applyFill="1" applyAlignment="1">
      <alignment horizontal="left"/>
    </xf>
    <xf numFmtId="39" fontId="66" fillId="3" borderId="0" xfId="0" applyNumberFormat="1" applyFont="1" applyFill="1" applyAlignment="1">
      <alignment horizontal="left"/>
    </xf>
    <xf numFmtId="0" fontId="66" fillId="0" borderId="0" xfId="20" applyFont="1" applyFill="1">
      <alignment horizontal="left"/>
    </xf>
    <xf numFmtId="0" fontId="73" fillId="0" borderId="77" xfId="0" applyFont="1" applyBorder="1"/>
    <xf numFmtId="0" fontId="73" fillId="0" borderId="0" xfId="0" applyFont="1"/>
    <xf numFmtId="0" fontId="66" fillId="10" borderId="0" xfId="3" applyFont="1" applyFill="1" applyAlignment="1">
      <alignment horizontal="center" wrapText="1"/>
    </xf>
    <xf numFmtId="0" fontId="66" fillId="3" borderId="0" xfId="3" applyFont="1" applyFill="1" applyAlignment="1"/>
    <xf numFmtId="0" fontId="29" fillId="0" borderId="0" xfId="0" applyFont="1" applyAlignment="1">
      <alignment horizontal="left"/>
    </xf>
    <xf numFmtId="0" fontId="29" fillId="12" borderId="0" xfId="0" applyFont="1" applyFill="1" applyAlignment="1">
      <alignment horizontal="left"/>
    </xf>
    <xf numFmtId="0" fontId="74" fillId="12" borderId="0" xfId="3" applyFont="1" applyFill="1" applyAlignment="1">
      <alignment horizontal="left"/>
    </xf>
    <xf numFmtId="0" fontId="72" fillId="0" borderId="0" xfId="3" applyFont="1" applyAlignment="1">
      <alignment horizontal="center" vertical="center"/>
    </xf>
    <xf numFmtId="0" fontId="75" fillId="0" borderId="0" xfId="0" applyFont="1" applyAlignment="1">
      <alignment horizontal="left" vertical="top"/>
    </xf>
    <xf numFmtId="0" fontId="21" fillId="0" borderId="24" xfId="4" applyFont="1" applyBorder="1" applyAlignment="1">
      <alignment horizontal="center" wrapText="1"/>
    </xf>
    <xf numFmtId="0" fontId="18" fillId="0" borderId="44" xfId="4" applyBorder="1" applyAlignment="1" applyProtection="1">
      <alignment wrapText="1"/>
      <protection locked="0"/>
    </xf>
    <xf numFmtId="0" fontId="18" fillId="0" borderId="41" xfId="4" applyBorder="1" applyAlignment="1" applyProtection="1">
      <alignment wrapText="1"/>
      <protection locked="0"/>
    </xf>
    <xf numFmtId="0" fontId="33" fillId="0" borderId="0" xfId="0" applyFont="1" applyAlignment="1">
      <alignment horizontal="left" vertical="top"/>
    </xf>
    <xf numFmtId="0" fontId="66" fillId="3" borderId="0" xfId="3" applyFont="1" applyFill="1" applyAlignment="1">
      <alignment wrapText="1"/>
    </xf>
    <xf numFmtId="0" fontId="66" fillId="10" borderId="0" xfId="3" applyFont="1" applyFill="1" applyAlignment="1">
      <alignment wrapText="1"/>
    </xf>
    <xf numFmtId="0" fontId="0" fillId="0" borderId="0" xfId="0" applyAlignment="1">
      <alignment wrapText="1"/>
    </xf>
    <xf numFmtId="0" fontId="72" fillId="0" borderId="0" xfId="3" applyFont="1" applyAlignment="1">
      <alignment horizontal="center" vertical="center" wrapText="1"/>
    </xf>
    <xf numFmtId="0" fontId="2" fillId="0" borderId="0" xfId="19" applyFont="1"/>
    <xf numFmtId="0" fontId="1" fillId="0" borderId="0" xfId="19" applyFont="1"/>
    <xf numFmtId="0" fontId="51" fillId="0" borderId="7" xfId="3" applyFont="1" applyFill="1" applyBorder="1" applyAlignment="1">
      <alignment horizontal="center" vertical="top" wrapText="1"/>
    </xf>
    <xf numFmtId="0" fontId="51" fillId="0" borderId="8" xfId="3" applyFont="1" applyFill="1" applyBorder="1" applyAlignment="1">
      <alignment horizontal="center" vertical="top" wrapText="1"/>
    </xf>
    <xf numFmtId="0" fontId="17" fillId="0" borderId="2" xfId="2" applyFont="1" applyFill="1" applyBorder="1" applyAlignment="1">
      <alignment horizontal="center" vertical="center" wrapText="1"/>
    </xf>
    <xf numFmtId="0" fontId="17" fillId="0" borderId="4" xfId="2" applyFont="1" applyFill="1" applyBorder="1" applyAlignment="1">
      <alignment horizontal="center" vertical="center" wrapText="1"/>
    </xf>
    <xf numFmtId="0" fontId="13" fillId="0" borderId="2" xfId="1" applyFont="1" applyFill="1" applyBorder="1" applyAlignment="1">
      <alignment horizontal="center" vertical="center" wrapText="1"/>
    </xf>
    <xf numFmtId="0" fontId="13" fillId="0" borderId="4" xfId="1" applyFont="1" applyFill="1" applyBorder="1" applyAlignment="1">
      <alignment horizontal="center" vertical="center" wrapText="1"/>
    </xf>
    <xf numFmtId="0" fontId="13" fillId="0" borderId="3" xfId="1" applyFont="1" applyFill="1" applyBorder="1" applyAlignment="1">
      <alignment horizontal="center" vertical="center" wrapText="1"/>
    </xf>
    <xf numFmtId="0" fontId="9" fillId="3" borderId="2"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13" fillId="0" borderId="5" xfId="1" applyFont="1" applyFill="1" applyBorder="1" applyAlignment="1">
      <alignment horizontal="center" vertical="top" wrapText="1"/>
    </xf>
    <xf numFmtId="0" fontId="13" fillId="0" borderId="6" xfId="1" applyFont="1" applyFill="1" applyBorder="1" applyAlignment="1">
      <alignment horizontal="center" vertical="top" wrapText="1"/>
    </xf>
    <xf numFmtId="0" fontId="50" fillId="3" borderId="65" xfId="0" applyFont="1" applyFill="1" applyBorder="1" applyAlignment="1">
      <alignment horizontal="center" vertical="top"/>
    </xf>
    <xf numFmtId="0" fontId="50" fillId="3" borderId="70" xfId="0" applyFont="1" applyFill="1" applyBorder="1" applyAlignment="1">
      <alignment horizontal="center" vertical="top"/>
    </xf>
    <xf numFmtId="0" fontId="50" fillId="3" borderId="66" xfId="0" applyFont="1" applyFill="1" applyBorder="1" applyAlignment="1">
      <alignment horizontal="center" vertical="top"/>
    </xf>
    <xf numFmtId="0" fontId="50" fillId="28" borderId="65" xfId="0" applyFont="1" applyFill="1" applyBorder="1" applyAlignment="1">
      <alignment horizontal="center" vertical="top"/>
    </xf>
    <xf numFmtId="0" fontId="50" fillId="28" borderId="66" xfId="0" applyFont="1" applyFill="1" applyBorder="1" applyAlignment="1">
      <alignment horizontal="center" vertical="top"/>
    </xf>
    <xf numFmtId="0" fontId="35" fillId="0" borderId="61" xfId="0" applyFont="1" applyBorder="1" applyAlignment="1">
      <alignment vertical="top" wrapText="1"/>
    </xf>
    <xf numFmtId="0" fontId="35" fillId="0" borderId="62" xfId="0" applyFont="1" applyBorder="1" applyAlignment="1">
      <alignment vertical="top" wrapText="1"/>
    </xf>
    <xf numFmtId="0" fontId="48" fillId="0" borderId="61" xfId="0" applyFont="1" applyBorder="1" applyAlignment="1">
      <alignment horizontal="center" vertical="top" wrapText="1"/>
    </xf>
    <xf numFmtId="0" fontId="48" fillId="0" borderId="62" xfId="0" applyFont="1" applyBorder="1" applyAlignment="1">
      <alignment horizontal="center" vertical="top" wrapText="1"/>
    </xf>
    <xf numFmtId="0" fontId="48" fillId="0" borderId="63" xfId="0" applyFont="1" applyBorder="1" applyAlignment="1">
      <alignment horizontal="center" vertical="top" wrapText="1"/>
    </xf>
    <xf numFmtId="0" fontId="48" fillId="0" borderId="64" xfId="0" applyFont="1" applyBorder="1" applyAlignment="1">
      <alignment horizontal="center" vertical="top" wrapText="1"/>
    </xf>
    <xf numFmtId="0" fontId="69" fillId="0" borderId="5" xfId="2" applyFont="1" applyFill="1" applyBorder="1" applyAlignment="1">
      <alignment horizontal="left" vertical="center" wrapText="1"/>
    </xf>
    <xf numFmtId="0" fontId="69" fillId="0" borderId="71" xfId="2" applyFont="1" applyFill="1" applyBorder="1" applyAlignment="1">
      <alignment horizontal="left" vertical="center" wrapText="1"/>
    </xf>
    <xf numFmtId="0" fontId="69" fillId="0" borderId="6" xfId="2" applyFont="1" applyFill="1" applyBorder="1" applyAlignment="1">
      <alignment horizontal="left" vertical="center" wrapText="1"/>
    </xf>
    <xf numFmtId="0" fontId="69" fillId="0" borderId="7" xfId="2" applyFont="1" applyFill="1" applyBorder="1" applyAlignment="1">
      <alignment horizontal="left" vertical="center" wrapText="1"/>
    </xf>
    <xf numFmtId="0" fontId="69" fillId="0" borderId="72" xfId="2" applyFont="1" applyFill="1" applyBorder="1" applyAlignment="1">
      <alignment horizontal="left" vertical="center" wrapText="1"/>
    </xf>
    <xf numFmtId="0" fontId="69" fillId="0" borderId="8" xfId="2" applyFont="1" applyFill="1" applyBorder="1" applyAlignment="1">
      <alignment horizontal="left" vertical="center" wrapText="1"/>
    </xf>
    <xf numFmtId="0" fontId="41" fillId="3" borderId="74" xfId="0" applyFont="1" applyFill="1" applyBorder="1" applyAlignment="1">
      <alignment horizontal="left" vertical="top" wrapText="1"/>
    </xf>
    <xf numFmtId="0" fontId="41" fillId="3" borderId="75" xfId="0" applyFont="1" applyFill="1" applyBorder="1" applyAlignment="1">
      <alignment horizontal="left" vertical="top" wrapText="1"/>
    </xf>
    <xf numFmtId="0" fontId="41" fillId="3" borderId="76" xfId="0" applyFont="1" applyFill="1" applyBorder="1" applyAlignment="1">
      <alignment horizontal="left" vertical="top" wrapText="1"/>
    </xf>
    <xf numFmtId="0" fontId="70" fillId="3" borderId="74" xfId="0" applyFont="1" applyFill="1" applyBorder="1" applyAlignment="1">
      <alignment horizontal="left" vertical="top" wrapText="1"/>
    </xf>
    <xf numFmtId="0" fontId="70" fillId="3" borderId="75" xfId="0" applyFont="1" applyFill="1" applyBorder="1" applyAlignment="1">
      <alignment horizontal="left" vertical="top" wrapText="1"/>
    </xf>
    <xf numFmtId="0" fontId="70" fillId="3" borderId="76" xfId="0" applyFont="1" applyFill="1" applyBorder="1" applyAlignment="1">
      <alignment horizontal="left" vertical="top" wrapText="1"/>
    </xf>
    <xf numFmtId="0" fontId="37" fillId="0" borderId="7" xfId="3" applyFont="1" applyFill="1" applyBorder="1" applyAlignment="1">
      <alignment horizontal="center" vertical="top" wrapText="1"/>
    </xf>
    <xf numFmtId="0" fontId="37" fillId="0" borderId="8" xfId="3" applyFont="1" applyFill="1" applyBorder="1" applyAlignment="1">
      <alignment horizontal="center" vertical="top" wrapText="1"/>
    </xf>
    <xf numFmtId="0" fontId="19" fillId="0" borderId="0" xfId="4" applyFont="1" applyAlignment="1" applyProtection="1">
      <alignment horizontal="center"/>
      <protection locked="0"/>
    </xf>
    <xf numFmtId="0" fontId="21" fillId="2" borderId="24" xfId="4" applyFont="1" applyFill="1" applyBorder="1" applyAlignment="1">
      <alignment horizontal="center"/>
    </xf>
    <xf numFmtId="0" fontId="21" fillId="2" borderId="25" xfId="4" applyFont="1" applyFill="1" applyBorder="1" applyAlignment="1">
      <alignment horizontal="center"/>
    </xf>
    <xf numFmtId="0" fontId="21" fillId="2" borderId="26" xfId="4" applyFont="1" applyFill="1" applyBorder="1" applyAlignment="1">
      <alignment horizontal="center"/>
    </xf>
    <xf numFmtId="0" fontId="21" fillId="0" borderId="0" xfId="4" applyFont="1" applyAlignment="1" applyProtection="1">
      <alignment horizontal="center"/>
      <protection locked="0"/>
    </xf>
    <xf numFmtId="0" fontId="21" fillId="0" borderId="24" xfId="4" applyFont="1" applyBorder="1" applyAlignment="1" applyProtection="1">
      <alignment horizontal="left"/>
      <protection locked="0"/>
    </xf>
    <xf numFmtId="0" fontId="21" fillId="0" borderId="25" xfId="4" applyFont="1" applyBorder="1" applyAlignment="1" applyProtection="1">
      <alignment horizontal="left"/>
      <protection locked="0"/>
    </xf>
    <xf numFmtId="0" fontId="21" fillId="0" borderId="26" xfId="4" applyFont="1" applyBorder="1" applyAlignment="1" applyProtection="1">
      <alignment horizontal="left"/>
      <protection locked="0"/>
    </xf>
    <xf numFmtId="164" fontId="21" fillId="0" borderId="24" xfId="4" applyNumberFormat="1" applyFont="1" applyBorder="1" applyAlignment="1" applyProtection="1">
      <alignment horizontal="left"/>
      <protection locked="0"/>
    </xf>
    <xf numFmtId="164" fontId="21" fillId="0" borderId="25" xfId="4" applyNumberFormat="1" applyFont="1" applyBorder="1" applyAlignment="1" applyProtection="1">
      <alignment horizontal="left"/>
      <protection locked="0"/>
    </xf>
    <xf numFmtId="164" fontId="21" fillId="0" borderId="26" xfId="4" applyNumberFormat="1" applyFont="1" applyBorder="1" applyAlignment="1" applyProtection="1">
      <alignment horizontal="left"/>
      <protection locked="0"/>
    </xf>
    <xf numFmtId="0" fontId="16" fillId="0" borderId="24" xfId="3" applyBorder="1" applyAlignment="1" applyProtection="1">
      <alignment horizontal="left"/>
      <protection locked="0"/>
    </xf>
    <xf numFmtId="0" fontId="16" fillId="24" borderId="0" xfId="3" applyFill="1" applyAlignment="1">
      <alignment horizontal="center"/>
    </xf>
    <xf numFmtId="0" fontId="19" fillId="0" borderId="0" xfId="4" applyFont="1" applyAlignment="1">
      <alignment horizontal="center"/>
    </xf>
    <xf numFmtId="0" fontId="18" fillId="0" borderId="24" xfId="4" applyBorder="1" applyAlignment="1">
      <alignment horizontal="left"/>
    </xf>
    <xf numFmtId="0" fontId="18" fillId="0" borderId="25" xfId="4" applyBorder="1" applyAlignment="1">
      <alignment horizontal="left"/>
    </xf>
    <xf numFmtId="0" fontId="18" fillId="0" borderId="26" xfId="4" applyBorder="1" applyAlignment="1">
      <alignment horizontal="left"/>
    </xf>
    <xf numFmtId="164" fontId="21" fillId="0" borderId="24" xfId="4" applyNumberFormat="1" applyFont="1" applyBorder="1" applyAlignment="1">
      <alignment horizontal="left"/>
    </xf>
    <xf numFmtId="164" fontId="21" fillId="0" borderId="25" xfId="4" applyNumberFormat="1" applyFont="1" applyBorder="1" applyAlignment="1">
      <alignment horizontal="left"/>
    </xf>
    <xf numFmtId="164" fontId="21" fillId="0" borderId="26" xfId="4" applyNumberFormat="1" applyFont="1" applyBorder="1" applyAlignment="1">
      <alignment horizontal="left"/>
    </xf>
    <xf numFmtId="0" fontId="21" fillId="0" borderId="0" xfId="4" applyFont="1" applyAlignment="1">
      <alignment horizontal="center"/>
    </xf>
    <xf numFmtId="0" fontId="21" fillId="0" borderId="24" xfId="4" applyFont="1" applyBorder="1" applyAlignment="1">
      <alignment horizontal="left"/>
    </xf>
    <xf numFmtId="0" fontId="21" fillId="0" borderId="25" xfId="4" applyFont="1" applyBorder="1" applyAlignment="1">
      <alignment horizontal="left"/>
    </xf>
    <xf numFmtId="0" fontId="21" fillId="0" borderId="26" xfId="4" applyFont="1" applyBorder="1" applyAlignment="1">
      <alignment horizontal="left"/>
    </xf>
    <xf numFmtId="0" fontId="21" fillId="3" borderId="24" xfId="4" applyFont="1" applyFill="1" applyBorder="1" applyAlignment="1">
      <alignment horizontal="center"/>
    </xf>
    <xf numFmtId="0" fontId="21" fillId="3" borderId="25" xfId="4" applyFont="1" applyFill="1" applyBorder="1" applyAlignment="1">
      <alignment horizontal="center"/>
    </xf>
    <xf numFmtId="0" fontId="21" fillId="3" borderId="26" xfId="4" applyFont="1" applyFill="1" applyBorder="1" applyAlignment="1">
      <alignment horizontal="center"/>
    </xf>
    <xf numFmtId="0" fontId="21" fillId="2" borderId="11" xfId="4" applyFont="1" applyFill="1" applyBorder="1" applyAlignment="1">
      <alignment horizontal="center"/>
    </xf>
    <xf numFmtId="0" fontId="26" fillId="5" borderId="24" xfId="7" applyFont="1" applyFill="1" applyBorder="1" applyAlignment="1">
      <alignment horizontal="left" vertical="center"/>
    </xf>
    <xf numFmtId="0" fontId="26" fillId="5" borderId="25" xfId="7" applyFont="1" applyFill="1" applyBorder="1" applyAlignment="1">
      <alignment horizontal="left" vertical="center"/>
    </xf>
    <xf numFmtId="0" fontId="26" fillId="5" borderId="26" xfId="7" applyFont="1" applyFill="1" applyBorder="1" applyAlignment="1">
      <alignment horizontal="left" vertical="center"/>
    </xf>
    <xf numFmtId="0" fontId="29" fillId="0" borderId="17" xfId="7" applyFont="1" applyBorder="1" applyAlignment="1">
      <alignment horizontal="left" vertical="top" wrapText="1"/>
    </xf>
    <xf numFmtId="0" fontId="29" fillId="0" borderId="41" xfId="7" applyFont="1" applyBorder="1" applyAlignment="1">
      <alignment horizontal="left" vertical="top" wrapText="1"/>
    </xf>
    <xf numFmtId="0" fontId="29" fillId="0" borderId="42" xfId="7" applyFont="1" applyBorder="1" applyAlignment="1">
      <alignment horizontal="left" vertical="top" wrapText="1"/>
    </xf>
    <xf numFmtId="0" fontId="29" fillId="8" borderId="54" xfId="7" applyFont="1" applyFill="1" applyBorder="1" applyAlignment="1">
      <alignment horizontal="left" vertical="top" wrapText="1"/>
    </xf>
    <xf numFmtId="0" fontId="29" fillId="8" borderId="0" xfId="7" applyFont="1" applyFill="1" applyAlignment="1">
      <alignment horizontal="left" vertical="top" wrapText="1"/>
    </xf>
    <xf numFmtId="0" fontId="29" fillId="0" borderId="0" xfId="7" applyFont="1" applyAlignment="1">
      <alignment horizontal="left" vertical="top" wrapText="1"/>
    </xf>
    <xf numFmtId="0" fontId="29" fillId="0" borderId="36" xfId="7" applyFont="1" applyBorder="1" applyAlignment="1">
      <alignment horizontal="left" vertical="top" wrapText="1"/>
    </xf>
    <xf numFmtId="0" fontId="31" fillId="7" borderId="0" xfId="7" applyFont="1" applyFill="1" applyAlignment="1">
      <alignment horizontal="center" vertical="top"/>
    </xf>
    <xf numFmtId="0" fontId="31" fillId="7" borderId="36" xfId="7" applyFont="1" applyFill="1" applyBorder="1" applyAlignment="1">
      <alignment horizontal="center" vertical="top"/>
    </xf>
    <xf numFmtId="0" fontId="55" fillId="6" borderId="67" xfId="7" quotePrefix="1" applyFont="1" applyFill="1" applyBorder="1" applyAlignment="1">
      <alignment horizontal="center" vertical="center" textRotation="90" wrapText="1"/>
    </xf>
    <xf numFmtId="0" fontId="55" fillId="6" borderId="9" xfId="7" quotePrefix="1" applyFont="1" applyFill="1" applyBorder="1" applyAlignment="1">
      <alignment horizontal="center" vertical="center" textRotation="90" wrapText="1"/>
    </xf>
    <xf numFmtId="0" fontId="31" fillId="7" borderId="17" xfId="7" applyFont="1" applyFill="1" applyBorder="1" applyAlignment="1">
      <alignment horizontal="center" vertical="top"/>
    </xf>
    <xf numFmtId="0" fontId="31" fillId="0" borderId="41" xfId="8" applyFont="1" applyBorder="1"/>
    <xf numFmtId="0" fontId="31" fillId="0" borderId="42" xfId="8" applyFont="1" applyBorder="1"/>
    <xf numFmtId="0" fontId="29" fillId="8" borderId="13" xfId="7" applyFont="1" applyFill="1" applyBorder="1" applyAlignment="1">
      <alignment horizontal="left" vertical="top" wrapText="1"/>
    </xf>
    <xf numFmtId="0" fontId="29" fillId="8" borderId="38" xfId="7" applyFont="1" applyFill="1" applyBorder="1" applyAlignment="1">
      <alignment horizontal="left" vertical="top" wrapText="1"/>
    </xf>
    <xf numFmtId="0" fontId="29" fillId="8" borderId="39" xfId="7" applyFont="1" applyFill="1" applyBorder="1" applyAlignment="1">
      <alignment horizontal="left" vertical="top" wrapText="1"/>
    </xf>
    <xf numFmtId="0" fontId="29" fillId="8" borderId="54" xfId="7" applyFont="1" applyFill="1" applyBorder="1" applyAlignment="1">
      <alignment horizontal="left" vertical="top"/>
    </xf>
    <xf numFmtId="0" fontId="29" fillId="8" borderId="0" xfId="7" applyFont="1" applyFill="1" applyAlignment="1">
      <alignment horizontal="left" vertical="top"/>
    </xf>
    <xf numFmtId="0" fontId="29" fillId="8" borderId="36" xfId="7" applyFont="1" applyFill="1" applyBorder="1" applyAlignment="1">
      <alignment horizontal="left" vertical="top"/>
    </xf>
    <xf numFmtId="0" fontId="29" fillId="0" borderId="43" xfId="7" applyFont="1" applyBorder="1" applyAlignment="1">
      <alignment horizontal="left" vertical="top" wrapText="1"/>
    </xf>
    <xf numFmtId="0" fontId="29" fillId="0" borderId="44" xfId="7" applyFont="1" applyBorder="1" applyAlignment="1">
      <alignment horizontal="left" vertical="top" wrapText="1"/>
    </xf>
    <xf numFmtId="0" fontId="29" fillId="0" borderId="45" xfId="7" applyFont="1" applyBorder="1" applyAlignment="1">
      <alignment horizontal="left" vertical="top" wrapText="1"/>
    </xf>
  </cellXfs>
  <cellStyles count="21">
    <cellStyle name="20% - Accent4" xfId="15" builtinId="42"/>
    <cellStyle name="20% - Accent6" xfId="16" builtinId="50"/>
    <cellStyle name="40% - Accent5" xfId="18" builtinId="47"/>
    <cellStyle name="60% - Accent2" xfId="13" builtinId="36"/>
    <cellStyle name="Accent4" xfId="14" builtinId="41"/>
    <cellStyle name="Bad" xfId="11" builtinId="27"/>
    <cellStyle name="Good" xfId="10" builtinId="26"/>
    <cellStyle name="Heading 4" xfId="2" builtinId="19"/>
    <cellStyle name="Hyperlink" xfId="3" builtinId="8"/>
    <cellStyle name="Hyperlink 2" xfId="5" xr:uid="{00000000-0005-0000-0000-000002000000}"/>
    <cellStyle name="Input" xfId="9" builtinId="20"/>
    <cellStyle name="Neutral" xfId="12" builtinId="28"/>
    <cellStyle name="Normal" xfId="0" builtinId="0"/>
    <cellStyle name="Normal 2" xfId="4" xr:uid="{00000000-0005-0000-0000-000004000000}"/>
    <cellStyle name="Normal 2 10" xfId="8" xr:uid="{FC17065A-E94D-4800-94EA-0B531CFA5D40}"/>
    <cellStyle name="Normal 2 2" xfId="6" xr:uid="{00000000-0005-0000-0000-000005000000}"/>
    <cellStyle name="Normal 2 2 3 3" xfId="7" xr:uid="{102D3FBB-1DCB-4E33-923E-E5BE4BBFE914}"/>
    <cellStyle name="Normal 3" xfId="17" xr:uid="{FF364414-CF79-4C31-8326-066D8ED72850}"/>
    <cellStyle name="Normal 4" xfId="19" xr:uid="{80100649-9A00-404E-92EA-A1A5D380D15E}"/>
    <cellStyle name="Style 1" xfId="20" xr:uid="{F5BA75D6-6D8E-4E93-A6EC-1BE5EEB76FC5}"/>
    <cellStyle name="Title" xfId="1" builtinId="15"/>
  </cellStyles>
  <dxfs count="19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rgb="FFFF0000"/>
        </patternFill>
      </fill>
    </dxf>
    <dxf>
      <fill>
        <patternFill>
          <bgColor theme="0" tint="-0.499984740745262"/>
        </patternFill>
      </fill>
    </dxf>
    <dxf>
      <fill>
        <patternFill>
          <bgColor rgb="FFFF0000"/>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patternType="none">
          <bgColor auto="1"/>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rgb="FFFF0000"/>
        </patternFill>
      </fill>
    </dxf>
    <dxf>
      <font>
        <color rgb="FF9C0006"/>
      </font>
      <fill>
        <patternFill>
          <bgColor rgb="FFFFC7CE"/>
        </patternFill>
      </fill>
    </dxf>
    <dxf>
      <font>
        <color auto="1"/>
      </font>
      <fill>
        <patternFill>
          <bgColor rgb="FFFFC7CE"/>
        </patternFill>
      </fill>
    </dxf>
    <dxf>
      <font>
        <color auto="1"/>
      </font>
      <fill>
        <patternFill>
          <bgColor rgb="FFFFC7CE"/>
        </patternFill>
      </fill>
    </dxf>
    <dxf>
      <font>
        <color theme="1"/>
      </font>
      <fill>
        <patternFill>
          <bgColor rgb="FFFFC7CE"/>
        </patternFill>
      </fill>
    </dxf>
    <dxf>
      <fill>
        <patternFill>
          <bgColor theme="0" tint="-0.24994659260841701"/>
        </patternFill>
      </fill>
    </dxf>
    <dxf>
      <font>
        <color theme="1"/>
      </font>
      <fill>
        <patternFill>
          <bgColor rgb="FFFFC7CE"/>
        </patternFill>
      </fill>
    </dxf>
    <dxf>
      <font>
        <color auto="1"/>
      </font>
      <fill>
        <patternFill>
          <bgColor rgb="FFFFC7CE"/>
        </patternFill>
      </fill>
    </dxf>
    <dxf>
      <font>
        <color auto="1"/>
      </font>
      <fill>
        <patternFill>
          <bgColor rgb="FFFFC7CE"/>
        </patternFill>
      </fill>
    </dxf>
    <dxf>
      <font>
        <color auto="1"/>
      </font>
      <fill>
        <patternFill>
          <bgColor rgb="FFFFC7CE"/>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rgb="FFFF0000"/>
        </patternFill>
      </fill>
    </dxf>
    <dxf>
      <fill>
        <patternFill>
          <bgColor rgb="FFFF0000"/>
        </patternFill>
      </fill>
    </dxf>
    <dxf>
      <fill>
        <patternFill>
          <bgColor theme="0" tint="-0.499984740745262"/>
        </patternFill>
      </fill>
    </dxf>
  </dxfs>
  <tableStyles count="1" defaultTableStyle="Table Style 1" defaultPivotStyle="PivotStyleLight16">
    <tableStyle name="Table Style 1" pivot="0" count="0" xr9:uid="{00000000-0011-0000-FFFF-FFFF00000000}"/>
  </tableStyles>
  <colors>
    <mruColors>
      <color rgb="FFDCF0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3</xdr:colOff>
      <xdr:row>2</xdr:row>
      <xdr:rowOff>213289</xdr:rowOff>
    </xdr:from>
    <xdr:to>
      <xdr:col>15</xdr:col>
      <xdr:colOff>3</xdr:colOff>
      <xdr:row>5</xdr:row>
      <xdr:rowOff>66</xdr:rowOff>
    </xdr:to>
    <xdr:sp macro="" textlink="">
      <xdr:nvSpPr>
        <xdr:cNvPr id="4" name="Right Brace 3">
          <a:extLst>
            <a:ext uri="{FF2B5EF4-FFF2-40B4-BE49-F238E27FC236}">
              <a16:creationId xmlns:a16="http://schemas.microsoft.com/office/drawing/2014/main" id="{00000000-0008-0000-0100-000004000000}"/>
            </a:ext>
          </a:extLst>
        </xdr:cNvPr>
        <xdr:cNvSpPr/>
      </xdr:nvSpPr>
      <xdr:spPr>
        <a:xfrm rot="5400000" flipH="1" flipV="1">
          <a:off x="10673411" y="-4506994"/>
          <a:ext cx="382090" cy="10775156"/>
        </a:xfrm>
        <a:prstGeom prst="rightBrace">
          <a:avLst>
            <a:gd name="adj1" fmla="val 8333"/>
            <a:gd name="adj2" fmla="val 50000"/>
          </a:avLst>
        </a:prstGeom>
        <a:ln w="15875">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xdr:colOff>
      <xdr:row>2</xdr:row>
      <xdr:rowOff>213289</xdr:rowOff>
    </xdr:from>
    <xdr:to>
      <xdr:col>15</xdr:col>
      <xdr:colOff>3</xdr:colOff>
      <xdr:row>5</xdr:row>
      <xdr:rowOff>66</xdr:rowOff>
    </xdr:to>
    <xdr:sp macro="" textlink="">
      <xdr:nvSpPr>
        <xdr:cNvPr id="2" name="Right Brace 1">
          <a:extLst>
            <a:ext uri="{FF2B5EF4-FFF2-40B4-BE49-F238E27FC236}">
              <a16:creationId xmlns:a16="http://schemas.microsoft.com/office/drawing/2014/main" id="{040ACC26-762C-411A-BD4B-A18EF0D7F537}"/>
            </a:ext>
          </a:extLst>
        </xdr:cNvPr>
        <xdr:cNvSpPr/>
      </xdr:nvSpPr>
      <xdr:spPr>
        <a:xfrm rot="5400000" flipH="1" flipV="1">
          <a:off x="9969752" y="-4431985"/>
          <a:ext cx="367802" cy="10591800"/>
        </a:xfrm>
        <a:prstGeom prst="rightBrace">
          <a:avLst>
            <a:gd name="adj1" fmla="val 8333"/>
            <a:gd name="adj2" fmla="val 50000"/>
          </a:avLst>
        </a:prstGeom>
        <a:ln w="15875">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4</xdr:row>
      <xdr:rowOff>0</xdr:rowOff>
    </xdr:from>
    <xdr:to>
      <xdr:col>11</xdr:col>
      <xdr:colOff>1825097</xdr:colOff>
      <xdr:row>6</xdr:row>
      <xdr:rowOff>30736</xdr:rowOff>
    </xdr:to>
    <xdr:sp macro="" textlink="">
      <xdr:nvSpPr>
        <xdr:cNvPr id="2" name="Right Brace 1">
          <a:extLst>
            <a:ext uri="{FF2B5EF4-FFF2-40B4-BE49-F238E27FC236}">
              <a16:creationId xmlns:a16="http://schemas.microsoft.com/office/drawing/2014/main" id="{00000000-0008-0000-0200-000002000000}"/>
            </a:ext>
          </a:extLst>
        </xdr:cNvPr>
        <xdr:cNvSpPr/>
      </xdr:nvSpPr>
      <xdr:spPr>
        <a:xfrm rot="5400000" flipH="1" flipV="1">
          <a:off x="15512989" y="-6847265"/>
          <a:ext cx="371204" cy="15784288"/>
        </a:xfrm>
        <a:prstGeom prst="rightBrace">
          <a:avLst>
            <a:gd name="adj1" fmla="val 8333"/>
            <a:gd name="adj2" fmla="val 50000"/>
          </a:avLst>
        </a:prstGeom>
        <a:ln w="15875">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AFR\CAFR2011\Forms%202011\Final%20Forms\Form11_Nonappropriated%20Fund%20Balanc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ao.georgia.gov/sites/sao.georgia.gov/files/related_files/site_page/FinancialTreeMaintenanceForm3.20.201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sheetName val="Instructions"/>
      <sheetName val="Calculation of FB Txn"/>
      <sheetName val="Identification of FB Txn"/>
      <sheetName val="ID of End Bal - Govt Funds"/>
      <sheetName val="ID of End Bal - CU &amp; Prop Funds"/>
      <sheetName val="ID of End Bal - Fiduciary Funds"/>
      <sheetName val="Entity List"/>
      <sheetName val="HFM tab"/>
      <sheetName val="Dropdown Lists"/>
    </sheetNames>
    <sheetDataSet>
      <sheetData sheetId="0" refreshError="1"/>
      <sheetData sheetId="1"/>
      <sheetData sheetId="2" refreshError="1"/>
      <sheetData sheetId="3" refreshError="1"/>
      <sheetData sheetId="4" refreshError="1"/>
      <sheetData sheetId="5" refreshError="1"/>
      <sheetData sheetId="6" refreshError="1"/>
      <sheetData sheetId="7">
        <row r="2">
          <cell r="A2">
            <v>40200</v>
          </cell>
          <cell r="B2" t="str">
            <v>Department of Agriculture</v>
          </cell>
          <cell r="C2" t="str">
            <v>40200_EWAdj</v>
          </cell>
          <cell r="E2" t="str">
            <v>Not Applicable</v>
          </cell>
          <cell r="G2" t="str">
            <v>Yes</v>
          </cell>
        </row>
        <row r="3">
          <cell r="A3" t="str">
            <v>40300(GF)</v>
          </cell>
          <cell r="B3" t="str">
            <v>Department of Administrative Services - General Fund</v>
          </cell>
          <cell r="C3" t="str">
            <v>40300_EWAdj</v>
          </cell>
          <cell r="G3" t="str">
            <v>No</v>
          </cell>
        </row>
        <row r="4">
          <cell r="A4" t="str">
            <v>40300(ISF)</v>
          </cell>
          <cell r="B4" t="str">
            <v>Department of Administrative Services - ISF</v>
          </cell>
          <cell r="C4" t="str">
            <v>40300_40001</v>
          </cell>
        </row>
        <row r="5">
          <cell r="A5">
            <v>40400</v>
          </cell>
          <cell r="B5" t="str">
            <v>Department of Audits and Accounts</v>
          </cell>
          <cell r="C5" t="str">
            <v>40400_EWAdj</v>
          </cell>
        </row>
        <row r="6">
          <cell r="A6">
            <v>40600</v>
          </cell>
          <cell r="B6" t="str">
            <v>Department of Banking and Finance</v>
          </cell>
          <cell r="C6" t="str">
            <v>40600_EWAdj</v>
          </cell>
        </row>
        <row r="7">
          <cell r="A7">
            <v>40700</v>
          </cell>
          <cell r="B7" t="str">
            <v>State Accounting Office</v>
          </cell>
          <cell r="C7" t="str">
            <v>40700_EWAdj</v>
          </cell>
        </row>
        <row r="8">
          <cell r="A8">
            <v>40800</v>
          </cell>
          <cell r="B8" t="str">
            <v>Department of Insurance</v>
          </cell>
          <cell r="C8" t="str">
            <v>40800_EWAdj</v>
          </cell>
        </row>
        <row r="9">
          <cell r="A9">
            <v>40900</v>
          </cell>
          <cell r="B9" t="str">
            <v>Georgia State Financing and Investment Commission</v>
          </cell>
          <cell r="C9" t="str">
            <v>40900_EWAdj</v>
          </cell>
        </row>
        <row r="10">
          <cell r="A10">
            <v>41000</v>
          </cell>
          <cell r="B10" t="str">
            <v>State Properties Commission</v>
          </cell>
          <cell r="C10" t="str">
            <v>41000_EWAdj</v>
          </cell>
        </row>
        <row r="11">
          <cell r="A11">
            <v>41100</v>
          </cell>
          <cell r="B11" t="str">
            <v>Department of Defense</v>
          </cell>
          <cell r="C11" t="str">
            <v>41100_EWAdj</v>
          </cell>
        </row>
        <row r="12">
          <cell r="A12">
            <v>41400</v>
          </cell>
          <cell r="B12" t="str">
            <v>Department of Education</v>
          </cell>
          <cell r="C12" t="str">
            <v>41400_EWAdj</v>
          </cell>
        </row>
        <row r="13">
          <cell r="A13">
            <v>41500</v>
          </cell>
          <cell r="B13" t="str">
            <v>Technical College System of Georgia</v>
          </cell>
          <cell r="C13" t="str">
            <v>41500_30400</v>
          </cell>
        </row>
        <row r="14">
          <cell r="A14">
            <v>41600</v>
          </cell>
          <cell r="B14" t="str">
            <v>Employees' Retirement System of Georgia</v>
          </cell>
          <cell r="C14" t="str">
            <v>41600_80106</v>
          </cell>
        </row>
        <row r="15">
          <cell r="A15">
            <v>41800</v>
          </cell>
          <cell r="B15" t="str">
            <v>Prosecuting Attorneys - Judicial Branch</v>
          </cell>
          <cell r="C15" t="str">
            <v>41800_EWAdj</v>
          </cell>
        </row>
        <row r="16">
          <cell r="A16">
            <v>41900</v>
          </cell>
          <cell r="B16" t="str">
            <v>Department of Community Health</v>
          </cell>
          <cell r="C16" t="str">
            <v>41900_EWAdj</v>
          </cell>
        </row>
        <row r="17">
          <cell r="A17">
            <v>42000</v>
          </cell>
          <cell r="B17" t="str">
            <v>Georgia Forestry Commission</v>
          </cell>
          <cell r="C17" t="str">
            <v>42000_EWAdj</v>
          </cell>
        </row>
        <row r="18">
          <cell r="A18">
            <v>42200</v>
          </cell>
          <cell r="B18" t="str">
            <v>Office of the Governor</v>
          </cell>
          <cell r="C18" t="str">
            <v>42200_EWAdj</v>
          </cell>
        </row>
        <row r="19">
          <cell r="A19">
            <v>42700</v>
          </cell>
          <cell r="B19" t="str">
            <v>Department of Human Services</v>
          </cell>
          <cell r="C19" t="str">
            <v>42700_EWAdj</v>
          </cell>
        </row>
        <row r="20">
          <cell r="A20">
            <v>42800</v>
          </cell>
          <cell r="B20" t="str">
            <v>Department of Community Affairs</v>
          </cell>
          <cell r="C20" t="str">
            <v>42800_EWAdj</v>
          </cell>
        </row>
        <row r="21">
          <cell r="A21">
            <v>42900</v>
          </cell>
          <cell r="B21" t="str">
            <v>Department of Economic Development</v>
          </cell>
          <cell r="C21" t="str">
            <v>42900_EWAdj</v>
          </cell>
        </row>
        <row r="22">
          <cell r="A22">
            <v>43100</v>
          </cell>
          <cell r="B22" t="str">
            <v>Judicial Branch - Juvenile Courts</v>
          </cell>
          <cell r="C22" t="str">
            <v>43100_EWAdj</v>
          </cell>
        </row>
        <row r="23">
          <cell r="A23">
            <v>43200</v>
          </cell>
          <cell r="B23" t="str">
            <v>Judicial Branch - Court of Appeals</v>
          </cell>
          <cell r="C23" t="str">
            <v>43200_EWAdj</v>
          </cell>
        </row>
        <row r="24">
          <cell r="A24">
            <v>43400</v>
          </cell>
          <cell r="B24" t="str">
            <v>Judicial Branch - Judicial Council</v>
          </cell>
          <cell r="C24" t="str">
            <v>43400_EWAdj</v>
          </cell>
        </row>
        <row r="25">
          <cell r="A25">
            <v>43600</v>
          </cell>
          <cell r="B25" t="str">
            <v>Judicial Branch - Superior Courts</v>
          </cell>
          <cell r="C25" t="str">
            <v>43600_EWAdj</v>
          </cell>
        </row>
        <row r="26">
          <cell r="A26">
            <v>43800</v>
          </cell>
          <cell r="B26" t="str">
            <v>Judicial Branch - Supreme Court</v>
          </cell>
          <cell r="C26" t="str">
            <v>43800_EWAdj</v>
          </cell>
        </row>
        <row r="27">
          <cell r="A27" t="str">
            <v>44000(GF)</v>
          </cell>
          <cell r="B27" t="str">
            <v>Department of Labor - General Fund</v>
          </cell>
          <cell r="C27" t="str">
            <v>44000_EWAdj</v>
          </cell>
        </row>
        <row r="28">
          <cell r="A28" t="str">
            <v>44000(ENT)</v>
          </cell>
          <cell r="B28" t="str">
            <v>Department of Labor - Enterprise Fund</v>
          </cell>
          <cell r="C28" t="str">
            <v>44000_30200</v>
          </cell>
        </row>
        <row r="29">
          <cell r="A29">
            <v>44100</v>
          </cell>
          <cell r="B29" t="str">
            <v>Department of Behavioral Health and Developmental Disabilities</v>
          </cell>
          <cell r="C29" t="str">
            <v>44100_EWAdj</v>
          </cell>
        </row>
        <row r="30">
          <cell r="A30">
            <v>44200</v>
          </cell>
          <cell r="B30" t="str">
            <v>Department of Law</v>
          </cell>
          <cell r="C30" t="str">
            <v>44200_EWAdj</v>
          </cell>
        </row>
        <row r="31">
          <cell r="A31">
            <v>44400</v>
          </cell>
          <cell r="B31" t="str">
            <v>General Assembly (Unspecified)</v>
          </cell>
          <cell r="C31" t="str">
            <v>44400_EWAdj</v>
          </cell>
        </row>
        <row r="32">
          <cell r="A32" t="str">
            <v>46000(GF)</v>
          </cell>
          <cell r="B32" t="str">
            <v>State Personnel Administration - General Fund</v>
          </cell>
          <cell r="C32" t="str">
            <v>46000_10000</v>
          </cell>
        </row>
        <row r="33">
          <cell r="A33" t="str">
            <v>46000(ISF)</v>
          </cell>
          <cell r="B33" t="str">
            <v>State Personnel Administration - ISF</v>
          </cell>
          <cell r="C33" t="str">
            <v>46000_40001</v>
          </cell>
        </row>
        <row r="34">
          <cell r="A34">
            <v>46100</v>
          </cell>
          <cell r="B34" t="str">
            <v>Department of Juvenile Justice</v>
          </cell>
          <cell r="C34" t="str">
            <v>46100_EWAdj</v>
          </cell>
        </row>
        <row r="35">
          <cell r="A35">
            <v>46200</v>
          </cell>
          <cell r="B35" t="str">
            <v>Department of Natural Resources</v>
          </cell>
          <cell r="C35" t="str">
            <v>46200_EWAdj</v>
          </cell>
        </row>
        <row r="36">
          <cell r="A36">
            <v>46500</v>
          </cell>
          <cell r="B36" t="str">
            <v>State Board of Pardons and Paroles</v>
          </cell>
          <cell r="C36" t="str">
            <v>46500_EWAdj</v>
          </cell>
        </row>
        <row r="37">
          <cell r="A37">
            <v>46600</v>
          </cell>
          <cell r="B37" t="str">
            <v>Department of Public Safety</v>
          </cell>
          <cell r="C37" t="str">
            <v>46600_EWAdj</v>
          </cell>
        </row>
        <row r="38">
          <cell r="A38">
            <v>46700</v>
          </cell>
          <cell r="B38" t="str">
            <v>Department of Corrections</v>
          </cell>
          <cell r="C38" t="str">
            <v>46700_EWAdj</v>
          </cell>
        </row>
        <row r="39">
          <cell r="A39">
            <v>46900</v>
          </cell>
          <cell r="B39" t="str">
            <v>Department of Early Care and Learning</v>
          </cell>
          <cell r="C39" t="str">
            <v>46900_EWAdj</v>
          </cell>
        </row>
        <row r="40">
          <cell r="A40">
            <v>47000</v>
          </cell>
          <cell r="B40" t="str">
            <v>Public Service Commission</v>
          </cell>
          <cell r="C40" t="str">
            <v>47000_EWAdj</v>
          </cell>
        </row>
        <row r="41">
          <cell r="A41">
            <v>47100</v>
          </cell>
          <cell r="B41" t="str">
            <v>Georgia Bureau of Investigation</v>
          </cell>
          <cell r="C41" t="str">
            <v>47100_EWAdj</v>
          </cell>
        </row>
        <row r="42">
          <cell r="A42">
            <v>47200</v>
          </cell>
          <cell r="B42" t="str">
            <v>Board of Regents of the University System of Georgia</v>
          </cell>
          <cell r="C42" t="str">
            <v>47200_30400</v>
          </cell>
        </row>
        <row r="43">
          <cell r="A43">
            <v>47400</v>
          </cell>
          <cell r="B43" t="str">
            <v>Department of Revenue</v>
          </cell>
          <cell r="C43" t="str">
            <v>47400_EWAdj</v>
          </cell>
        </row>
        <row r="44">
          <cell r="A44">
            <v>47500</v>
          </cell>
          <cell r="B44" t="str">
            <v>Department of Driver Services</v>
          </cell>
          <cell r="C44" t="str">
            <v>47500_EWAdj</v>
          </cell>
        </row>
        <row r="45">
          <cell r="A45">
            <v>47600</v>
          </cell>
          <cell r="B45" t="str">
            <v>Georgia Student Finance Commission</v>
          </cell>
          <cell r="C45" t="str">
            <v>47600_EWAdj</v>
          </cell>
        </row>
        <row r="46">
          <cell r="A46">
            <v>47800</v>
          </cell>
          <cell r="B46" t="str">
            <v>Secretary of State</v>
          </cell>
          <cell r="C46" t="str">
            <v>47800_EWAdj</v>
          </cell>
        </row>
        <row r="47">
          <cell r="A47">
            <v>48000</v>
          </cell>
          <cell r="B47" t="str">
            <v>State Soil and Water Conservation Commission</v>
          </cell>
          <cell r="C47" t="str">
            <v>48000_EWAdj</v>
          </cell>
        </row>
        <row r="48">
          <cell r="A48">
            <v>48200</v>
          </cell>
          <cell r="B48" t="str">
            <v>Teachers' Retirement System of Georgia</v>
          </cell>
          <cell r="C48" t="str">
            <v>48200_80106</v>
          </cell>
        </row>
        <row r="49">
          <cell r="A49">
            <v>48300</v>
          </cell>
          <cell r="B49" t="str">
            <v>Georgia Aviation Hall of Fame</v>
          </cell>
          <cell r="C49" t="str">
            <v>48300_EWAdj</v>
          </cell>
        </row>
        <row r="50">
          <cell r="A50">
            <v>48400</v>
          </cell>
          <cell r="B50" t="str">
            <v>Department of Transportation</v>
          </cell>
          <cell r="C50" t="str">
            <v>48400_EWAdj</v>
          </cell>
        </row>
        <row r="51">
          <cell r="A51">
            <v>48600</v>
          </cell>
          <cell r="B51" t="str">
            <v>Office of Treasury and Fiscal Services</v>
          </cell>
          <cell r="C51" t="str">
            <v>48600_EWAdj</v>
          </cell>
        </row>
        <row r="52">
          <cell r="A52">
            <v>48800</v>
          </cell>
          <cell r="B52" t="str">
            <v>State Department of Veterans' Service</v>
          </cell>
          <cell r="C52" t="str">
            <v>48800_EWAdj</v>
          </cell>
        </row>
        <row r="53">
          <cell r="A53">
            <v>48900</v>
          </cell>
          <cell r="B53" t="str">
            <v>Subsequent Injury Trust Fund</v>
          </cell>
          <cell r="C53" t="str">
            <v>48900_80301</v>
          </cell>
        </row>
        <row r="54">
          <cell r="A54">
            <v>49000</v>
          </cell>
          <cell r="B54" t="str">
            <v>State Board of Workers' Compensation</v>
          </cell>
          <cell r="C54" t="str">
            <v>49000_EWAdj</v>
          </cell>
        </row>
        <row r="55">
          <cell r="A55">
            <v>49200</v>
          </cell>
          <cell r="B55" t="str">
            <v>Georgia Public Defender Standards Council</v>
          </cell>
          <cell r="C55" t="str">
            <v>49200_EWAdj</v>
          </cell>
        </row>
        <row r="56">
          <cell r="A56">
            <v>49600</v>
          </cell>
          <cell r="B56" t="str">
            <v>State Games Commission</v>
          </cell>
          <cell r="C56" t="str">
            <v>49600_EWAdj</v>
          </cell>
        </row>
        <row r="57">
          <cell r="A57">
            <v>85040</v>
          </cell>
          <cell r="B57" t="str">
            <v>Northwest Georgia RESA</v>
          </cell>
          <cell r="C57" t="str">
            <v>85040_90001</v>
          </cell>
        </row>
        <row r="58">
          <cell r="A58">
            <v>85240</v>
          </cell>
          <cell r="B58" t="str">
            <v>North Georgia RESA</v>
          </cell>
          <cell r="C58" t="str">
            <v>85240_90001</v>
          </cell>
        </row>
        <row r="59">
          <cell r="A59">
            <v>85440</v>
          </cell>
          <cell r="B59" t="str">
            <v>Pioneer RESA</v>
          </cell>
          <cell r="C59" t="str">
            <v>85440_90001</v>
          </cell>
        </row>
        <row r="60">
          <cell r="A60">
            <v>85640</v>
          </cell>
          <cell r="B60" t="str">
            <v>Metropolitan RESA</v>
          </cell>
          <cell r="C60" t="str">
            <v>85640_90001</v>
          </cell>
        </row>
        <row r="61">
          <cell r="A61">
            <v>85840</v>
          </cell>
          <cell r="B61" t="str">
            <v>Northeast Georgia RESA</v>
          </cell>
          <cell r="C61" t="str">
            <v>85840_90001</v>
          </cell>
        </row>
        <row r="62">
          <cell r="A62">
            <v>86040</v>
          </cell>
          <cell r="B62" t="str">
            <v>West Georgia RESA</v>
          </cell>
          <cell r="C62" t="str">
            <v>86040_90001</v>
          </cell>
        </row>
        <row r="63">
          <cell r="A63">
            <v>86240</v>
          </cell>
          <cell r="B63" t="str">
            <v>Griffin RESA</v>
          </cell>
          <cell r="C63" t="str">
            <v>86240_90001</v>
          </cell>
        </row>
        <row r="64">
          <cell r="A64">
            <v>86440</v>
          </cell>
          <cell r="B64" t="str">
            <v>Middle Georgia RESA</v>
          </cell>
          <cell r="C64" t="str">
            <v>86440_90001</v>
          </cell>
        </row>
        <row r="65">
          <cell r="A65">
            <v>86640</v>
          </cell>
          <cell r="B65" t="str">
            <v>Oconee RESA</v>
          </cell>
          <cell r="C65" t="str">
            <v>86640_90001</v>
          </cell>
        </row>
        <row r="66">
          <cell r="A66">
            <v>86840</v>
          </cell>
          <cell r="B66" t="str">
            <v>Central Savannah River Area RESA</v>
          </cell>
          <cell r="C66" t="str">
            <v>86840_90001</v>
          </cell>
        </row>
        <row r="67">
          <cell r="A67">
            <v>87240</v>
          </cell>
          <cell r="B67" t="str">
            <v>Chattahoochee-Flint RESA</v>
          </cell>
          <cell r="C67" t="str">
            <v>87240_90001</v>
          </cell>
        </row>
        <row r="68">
          <cell r="A68">
            <v>87640</v>
          </cell>
          <cell r="B68" t="str">
            <v>Heart of Georgia RESA</v>
          </cell>
          <cell r="C68" t="str">
            <v>87640_90001</v>
          </cell>
        </row>
        <row r="69">
          <cell r="A69">
            <v>88040</v>
          </cell>
          <cell r="B69" t="str">
            <v>First District RESA</v>
          </cell>
          <cell r="C69" t="str">
            <v>88040_90001</v>
          </cell>
        </row>
        <row r="70">
          <cell r="A70">
            <v>88440</v>
          </cell>
          <cell r="B70" t="str">
            <v>Southwest Georgia RESA</v>
          </cell>
          <cell r="C70" t="str">
            <v>88440_90001</v>
          </cell>
        </row>
        <row r="71">
          <cell r="A71">
            <v>88640</v>
          </cell>
          <cell r="B71" t="str">
            <v>Coastal Plains RESA</v>
          </cell>
          <cell r="C71" t="str">
            <v>88640_90001</v>
          </cell>
        </row>
        <row r="72">
          <cell r="A72">
            <v>88840</v>
          </cell>
          <cell r="B72" t="str">
            <v>Okefenokee RESA</v>
          </cell>
          <cell r="C72" t="str">
            <v>88840_90001</v>
          </cell>
        </row>
        <row r="73">
          <cell r="A73">
            <v>91000</v>
          </cell>
          <cell r="B73" t="str">
            <v>Jekyll Island State Park Authority</v>
          </cell>
          <cell r="C73" t="str">
            <v>91000_90001</v>
          </cell>
        </row>
        <row r="74">
          <cell r="A74">
            <v>91100</v>
          </cell>
          <cell r="B74" t="str">
            <v>Stone Mountain Memorial Association</v>
          </cell>
          <cell r="C74" t="str">
            <v>91100_90001</v>
          </cell>
        </row>
        <row r="75">
          <cell r="A75">
            <v>91200</v>
          </cell>
          <cell r="B75" t="str">
            <v>North Georgia Mountains Authority</v>
          </cell>
          <cell r="C75" t="str">
            <v>46200_90231</v>
          </cell>
        </row>
        <row r="76">
          <cell r="A76">
            <v>91300</v>
          </cell>
          <cell r="B76" t="str">
            <v>Lake Lanier Islands Development Authority</v>
          </cell>
          <cell r="C76" t="str">
            <v>91300_90001</v>
          </cell>
        </row>
        <row r="77">
          <cell r="A77">
            <v>91400</v>
          </cell>
          <cell r="B77" t="str">
            <v>Georgia Development Authority</v>
          </cell>
          <cell r="C77" t="str">
            <v>91400_90001</v>
          </cell>
        </row>
        <row r="78">
          <cell r="A78">
            <v>91600</v>
          </cell>
          <cell r="B78" t="str">
            <v>Georgia Ports Authority</v>
          </cell>
          <cell r="C78" t="str">
            <v>91600_90001</v>
          </cell>
        </row>
        <row r="79">
          <cell r="A79">
            <v>91700</v>
          </cell>
          <cell r="B79" t="str">
            <v>Georgia Student Finance Authority</v>
          </cell>
          <cell r="C79" t="str">
            <v>91700_90001</v>
          </cell>
        </row>
        <row r="80">
          <cell r="A80">
            <v>91800</v>
          </cell>
          <cell r="B80" t="str">
            <v>Georgia Higher Education Assistance</v>
          </cell>
          <cell r="C80" t="str">
            <v>91800_90001</v>
          </cell>
        </row>
        <row r="81">
          <cell r="A81">
            <v>91900</v>
          </cell>
          <cell r="B81" t="str">
            <v>Georgia Seed Development Commission</v>
          </cell>
          <cell r="C81" t="str">
            <v>91900_90001</v>
          </cell>
        </row>
        <row r="82">
          <cell r="A82">
            <v>92100</v>
          </cell>
          <cell r="B82" t="str">
            <v>Correctional Industries Administration</v>
          </cell>
          <cell r="C82" t="str">
            <v>92100_40001</v>
          </cell>
        </row>
        <row r="83">
          <cell r="A83">
            <v>92200</v>
          </cell>
          <cell r="B83" t="str">
            <v>Georgia Geo. L. Smith IIWorld Congress Center Authority</v>
          </cell>
          <cell r="C83" t="str">
            <v>92200_90001</v>
          </cell>
        </row>
        <row r="84">
          <cell r="A84">
            <v>92300</v>
          </cell>
          <cell r="B84" t="str">
            <v>Georgia Housing and Finance Authority</v>
          </cell>
          <cell r="C84" t="str">
            <v>92300_90001</v>
          </cell>
        </row>
        <row r="85">
          <cell r="A85">
            <v>92400</v>
          </cell>
          <cell r="B85" t="str">
            <v>Georgia Highway Authority</v>
          </cell>
          <cell r="C85" t="str">
            <v>92400_90001</v>
          </cell>
        </row>
        <row r="86">
          <cell r="A86">
            <v>92600</v>
          </cell>
          <cell r="B86" t="str">
            <v>Georgia Agricultural Exposition Authority</v>
          </cell>
          <cell r="C86" t="str">
            <v>92600_90001</v>
          </cell>
        </row>
        <row r="87">
          <cell r="A87" t="str">
            <v>92700(GF)</v>
          </cell>
          <cell r="B87" t="str">
            <v>State Road and Tollway Authority - General Fund</v>
          </cell>
          <cell r="C87" t="str">
            <v>92700_EWAdj</v>
          </cell>
        </row>
        <row r="88">
          <cell r="A88" t="str">
            <v>92700(ENT)</v>
          </cell>
          <cell r="B88" t="str">
            <v>State Road and Tollway Authority - Enterprise Fund</v>
          </cell>
          <cell r="C88" t="str">
            <v>92700_20000</v>
          </cell>
        </row>
        <row r="89">
          <cell r="A89">
            <v>92800</v>
          </cell>
          <cell r="B89" t="str">
            <v>Georgia Environmental Facilities Authority</v>
          </cell>
          <cell r="C89" t="str">
            <v>92800_90001</v>
          </cell>
        </row>
        <row r="90">
          <cell r="A90">
            <v>92900</v>
          </cell>
          <cell r="B90" t="str">
            <v>Music Hall of Fame</v>
          </cell>
          <cell r="C90" t="str">
            <v>92900_90001</v>
          </cell>
        </row>
        <row r="91">
          <cell r="A91">
            <v>93000</v>
          </cell>
          <cell r="B91" t="str">
            <v>Boll Weevil Eradication Foundation</v>
          </cell>
          <cell r="C91" t="str">
            <v>93000_60170</v>
          </cell>
        </row>
        <row r="92">
          <cell r="A92" t="str">
            <v>930X</v>
          </cell>
          <cell r="B92" t="str">
            <v>Agricultural Commodities Commission</v>
          </cell>
          <cell r="C92" t="str">
            <v>930X_60170</v>
          </cell>
        </row>
        <row r="93">
          <cell r="A93">
            <v>94000</v>
          </cell>
          <cell r="B93" t="str">
            <v>Georgia Agrirama Development Authority</v>
          </cell>
          <cell r="C93" t="str">
            <v>94000_90001</v>
          </cell>
        </row>
        <row r="94">
          <cell r="A94">
            <v>94200</v>
          </cell>
          <cell r="B94" t="str">
            <v>Sapelo Island Heritage Authority</v>
          </cell>
          <cell r="C94" t="str">
            <v>46200_90311</v>
          </cell>
        </row>
        <row r="95">
          <cell r="A95">
            <v>94400</v>
          </cell>
          <cell r="B95" t="str">
            <v>Georgia Sports Hall of Fame Authority</v>
          </cell>
          <cell r="C95" t="str">
            <v>94400_90001</v>
          </cell>
        </row>
        <row r="96">
          <cell r="A96">
            <v>94700</v>
          </cell>
          <cell r="B96" t="str">
            <v>Peace Officers' Annuity and Benefit Fund</v>
          </cell>
          <cell r="C96" t="str">
            <v>94700_80106</v>
          </cell>
        </row>
        <row r="97">
          <cell r="A97">
            <v>94800</v>
          </cell>
          <cell r="B97" t="str">
            <v>Superior Court Clerks Retirement Fund</v>
          </cell>
          <cell r="C97" t="str">
            <v>94800_80106</v>
          </cell>
        </row>
        <row r="98">
          <cell r="A98">
            <v>94900</v>
          </cell>
          <cell r="B98" t="str">
            <v>Judges of the Probate Courts Retirement Fund</v>
          </cell>
          <cell r="C98" t="str">
            <v>94900_80106</v>
          </cell>
        </row>
        <row r="99">
          <cell r="A99">
            <v>95000</v>
          </cell>
          <cell r="B99" t="str">
            <v>Firefighters' Pension Fund</v>
          </cell>
          <cell r="C99" t="str">
            <v>95000_80106</v>
          </cell>
        </row>
        <row r="100">
          <cell r="A100">
            <v>95100</v>
          </cell>
          <cell r="B100" t="str">
            <v>Sheriffs' Retirement Fund</v>
          </cell>
          <cell r="C100" t="str">
            <v>95100_80106</v>
          </cell>
        </row>
        <row r="101">
          <cell r="A101">
            <v>95500</v>
          </cell>
          <cell r="B101" t="str">
            <v>Georgia Superior Court Clerks Cooperative Authority</v>
          </cell>
          <cell r="C101" t="str">
            <v>95500_90001</v>
          </cell>
        </row>
        <row r="102">
          <cell r="A102">
            <v>95800</v>
          </cell>
          <cell r="B102" t="str">
            <v>Georgia Golf Hall of Fame Board</v>
          </cell>
          <cell r="C102" t="str">
            <v>95800_EWAdj</v>
          </cell>
        </row>
        <row r="103">
          <cell r="A103">
            <v>96000</v>
          </cell>
          <cell r="B103" t="str">
            <v>Georgia Rail Passenger Authority</v>
          </cell>
          <cell r="C103" t="str">
            <v>48400_90001</v>
          </cell>
        </row>
        <row r="104">
          <cell r="A104">
            <v>96800</v>
          </cell>
          <cell r="B104" t="str">
            <v>Georgia Military College</v>
          </cell>
          <cell r="C104" t="str">
            <v>96800_30400</v>
          </cell>
        </row>
        <row r="105">
          <cell r="A105">
            <v>96900</v>
          </cell>
          <cell r="B105" t="str">
            <v>Georgia Higher Education Facilities Authority</v>
          </cell>
          <cell r="C105" t="str">
            <v>96900_30001</v>
          </cell>
        </row>
        <row r="106">
          <cell r="A106">
            <v>97300</v>
          </cell>
          <cell r="B106" t="str">
            <v>Georgia Lottery Corporation</v>
          </cell>
          <cell r="C106" t="str">
            <v>97300_90001</v>
          </cell>
        </row>
        <row r="107">
          <cell r="A107">
            <v>97400</v>
          </cell>
          <cell r="B107" t="str">
            <v>Georgia International and Maritime Trade Center Authority</v>
          </cell>
          <cell r="C107" t="str">
            <v>97400_90001</v>
          </cell>
        </row>
        <row r="108">
          <cell r="A108">
            <v>97500</v>
          </cell>
          <cell r="B108" t="str">
            <v>Georgia Golf Hall of Fame Authority</v>
          </cell>
          <cell r="C108" t="str">
            <v>97500_90001</v>
          </cell>
        </row>
        <row r="109">
          <cell r="A109">
            <v>97600</v>
          </cell>
          <cell r="B109" t="str">
            <v>Regional Transportation Authority, Georgia</v>
          </cell>
          <cell r="C109" t="str">
            <v>97600_90001</v>
          </cell>
        </row>
        <row r="110">
          <cell r="A110">
            <v>97700</v>
          </cell>
          <cell r="B110" t="str">
            <v>Georgia Public Telecommunications Commission</v>
          </cell>
          <cell r="C110" t="str">
            <v>97700_90001</v>
          </cell>
        </row>
        <row r="111">
          <cell r="A111">
            <v>98000</v>
          </cell>
          <cell r="B111" t="str">
            <v>Georgia Technology Authority</v>
          </cell>
          <cell r="C111" t="str">
            <v>98000_40001</v>
          </cell>
        </row>
        <row r="112">
          <cell r="A112">
            <v>98100</v>
          </cell>
          <cell r="B112" t="str">
            <v>OneGeorgia Authority</v>
          </cell>
          <cell r="C112" t="str">
            <v>98100_90001</v>
          </cell>
        </row>
        <row r="113">
          <cell r="A113">
            <v>98200</v>
          </cell>
          <cell r="B113" t="str">
            <v>Georgia Medical Center Authority</v>
          </cell>
          <cell r="C113" t="str">
            <v>98200_90001</v>
          </cell>
        </row>
        <row r="114">
          <cell r="A114">
            <v>98400</v>
          </cell>
          <cell r="B114" t="str">
            <v>Southwest Georgia Railroad Excursion Authority</v>
          </cell>
          <cell r="C114" t="str">
            <v>46200_90331</v>
          </cell>
        </row>
        <row r="115">
          <cell r="A115">
            <v>98800</v>
          </cell>
          <cell r="B115" t="str">
            <v>Oconee River Greenway Authority</v>
          </cell>
          <cell r="C115" t="str">
            <v>98800_90001</v>
          </cell>
        </row>
        <row r="116">
          <cell r="A116">
            <v>98900</v>
          </cell>
          <cell r="B116" t="str">
            <v>Georgia Economic Development Foundation, Inc.</v>
          </cell>
          <cell r="C116" t="str">
            <v>98900_20000</v>
          </cell>
        </row>
        <row r="117">
          <cell r="A117">
            <v>99000</v>
          </cell>
          <cell r="B117" t="str">
            <v>Georgia Tourism Foundation</v>
          </cell>
          <cell r="C117" t="str">
            <v>99000_20000</v>
          </cell>
        </row>
        <row r="118">
          <cell r="A118">
            <v>99100</v>
          </cell>
          <cell r="B118" t="str">
            <v>Magistrates Retirement Fund</v>
          </cell>
          <cell r="C118" t="str">
            <v>99100_80106</v>
          </cell>
        </row>
        <row r="119">
          <cell r="A119">
            <v>99200</v>
          </cell>
          <cell r="B119" t="str">
            <v>Georgia Aviation Authority</v>
          </cell>
          <cell r="C119" t="str">
            <v>99200_40001</v>
          </cell>
        </row>
      </sheetData>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Sheet1"/>
      <sheetName val="Example of Fund Source Request"/>
      <sheetName val="Fund Balance Instructions"/>
      <sheetName val="Sheet2"/>
    </sheetNames>
    <sheetDataSet>
      <sheetData sheetId="0"/>
      <sheetData sheetId="1" refreshError="1"/>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person displayName="Matano, Bogdana" id="{4B49306A-99F1-4510-857C-7C5CE9D3A925}" userId="S::bogdana.matano@sao.ga.gov::545b6f1a-a78d-43eb-9aa2-0b9052fe87a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8" dT="2025-10-10T18:25:15.73" personId="{4B49306A-99F1-4510-857C-7C5CE9D3A925}" id="{4CBC3DAD-172C-4F42-B3D1-87798C066BD4}">
    <text xml:space="preserve">If a DEFAULT cost center should be established, enter that here.
If ALLOWED cost centers are needed, that will need to be collected via the Grant EIB process and not via this form.
</text>
  </threadedComment>
</ThreadedComments>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sao.georgia.gov/reporting-structure-and-chart-accounts" TargetMode="External"/><Relationship Id="rId7" Type="http://schemas.openxmlformats.org/officeDocument/2006/relationships/printerSettings" Target="../printerSettings/printerSettings2.bin"/><Relationship Id="rId2" Type="http://schemas.openxmlformats.org/officeDocument/2006/relationships/hyperlink" Target="mailto:fscm@sao.ga.gov" TargetMode="External"/><Relationship Id="rId1" Type="http://schemas.openxmlformats.org/officeDocument/2006/relationships/printerSettings" Target="../printerSettings/printerSettings1.bin"/><Relationship Id="rId6" Type="http://schemas.openxmlformats.org/officeDocument/2006/relationships/hyperlink" Target="https://sam.gov/" TargetMode="External"/><Relationship Id="rId5" Type="http://schemas.openxmlformats.org/officeDocument/2006/relationships/hyperlink" Target="https://sao.georgia.gov/document/document/fiduciary-activities-evaluation/download" TargetMode="External"/><Relationship Id="rId4" Type="http://schemas.openxmlformats.org/officeDocument/2006/relationships/hyperlink" Target="https://sao.georgia.gov/statewide-reporting/reporting-structure-and-chart-accounts"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www.sao.georgia.gov/reporting-structure-and-chart-accounts" TargetMode="External"/><Relationship Id="rId7" Type="http://schemas.openxmlformats.org/officeDocument/2006/relationships/vmlDrawing" Target="../drawings/vmlDrawing2.vml"/><Relationship Id="rId2" Type="http://schemas.openxmlformats.org/officeDocument/2006/relationships/hyperlink" Target="mailto:fscm@sao.ga.gov" TargetMode="External"/><Relationship Id="rId1" Type="http://schemas.openxmlformats.org/officeDocument/2006/relationships/printerSettings" Target="../printerSettings/printerSettings3.bin"/><Relationship Id="rId6" Type="http://schemas.openxmlformats.org/officeDocument/2006/relationships/printerSettings" Target="../printerSettings/printerSettings4.bin"/><Relationship Id="rId5" Type="http://schemas.openxmlformats.org/officeDocument/2006/relationships/hyperlink" Target="https://beta.sam.gov/" TargetMode="External"/><Relationship Id="rId4" Type="http://schemas.openxmlformats.org/officeDocument/2006/relationships/hyperlink" Target="http://www.sao.georgia.gov/reporting-structure-and-chart-account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am.gov/" TargetMode="External"/><Relationship Id="rId1" Type="http://schemas.openxmlformats.org/officeDocument/2006/relationships/printerSettings" Target="../printerSettings/printerSettings5.bin"/><Relationship Id="rId5" Type="http://schemas.openxmlformats.org/officeDocument/2006/relationships/vmlDrawing" Target="../drawings/vmlDrawing3.v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mailto:GA@Work%20Project" TargetMode="External"/><Relationship Id="rId2" Type="http://schemas.openxmlformats.org/officeDocument/2006/relationships/hyperlink" Target="mailto:GA@WORK" TargetMode="External"/><Relationship Id="rId1" Type="http://schemas.openxmlformats.org/officeDocument/2006/relationships/hyperlink" Target="mailto:GA@WORK%20Funding%20Source"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hyperlink" Target="mailto:GA@Work%20Activity" TargetMode="External"/><Relationship Id="rId2" Type="http://schemas.openxmlformats.org/officeDocument/2006/relationships/hyperlink" Target="mailto:GA@Work%20Special%20Purpose" TargetMode="External"/><Relationship Id="rId1" Type="http://schemas.openxmlformats.org/officeDocument/2006/relationships/hyperlink" Target="mailto:GA@Work%20Project" TargetMode="External"/><Relationship Id="rId6" Type="http://schemas.openxmlformats.org/officeDocument/2006/relationships/hyperlink" Target="mailto:GA@Work%20Project" TargetMode="External"/><Relationship Id="rId5" Type="http://schemas.openxmlformats.org/officeDocument/2006/relationships/hyperlink" Target="mailto:GA@WORK" TargetMode="External"/><Relationship Id="rId4" Type="http://schemas.openxmlformats.org/officeDocument/2006/relationships/hyperlink" Target="mailto:GA@Work%20Project"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sao.georgia.gov/statewide-reporting/reporting-structure-and-chart-accounts" TargetMode="External"/><Relationship Id="rId7" Type="http://schemas.openxmlformats.org/officeDocument/2006/relationships/vmlDrawing" Target="../drawings/vmlDrawing5.vml"/><Relationship Id="rId2" Type="http://schemas.openxmlformats.org/officeDocument/2006/relationships/hyperlink" Target="http://www.sao.georgia.gov/reporting-structure-and-chart-accounts" TargetMode="External"/><Relationship Id="rId1" Type="http://schemas.openxmlformats.org/officeDocument/2006/relationships/hyperlink" Target="mailto:fscm@sao.ga.gov" TargetMode="External"/><Relationship Id="rId6" Type="http://schemas.openxmlformats.org/officeDocument/2006/relationships/printerSettings" Target="../printerSettings/printerSettings9.bin"/><Relationship Id="rId5" Type="http://schemas.openxmlformats.org/officeDocument/2006/relationships/hyperlink" Target="https://sam.gov/" TargetMode="External"/><Relationship Id="rId4" Type="http://schemas.openxmlformats.org/officeDocument/2006/relationships/hyperlink" Target="https://sao.georgia.gov/document/document/fiduciary-activities-evaluation/download"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jane.doe@xxx.xx.xxx" TargetMode="External"/><Relationship Id="rId1" Type="http://schemas.openxmlformats.org/officeDocument/2006/relationships/hyperlink" Target="https://beta.sam.gov/" TargetMode="External"/><Relationship Id="rId5" Type="http://schemas.openxmlformats.org/officeDocument/2006/relationships/vmlDrawing" Target="../drawings/vmlDrawing6.vml"/><Relationship Id="rId4"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3" Type="http://schemas.openxmlformats.org/officeDocument/2006/relationships/hyperlink" Target="https://www.cfda.gov/" TargetMode="External"/><Relationship Id="rId2" Type="http://schemas.openxmlformats.org/officeDocument/2006/relationships/hyperlink" Target="mailto:jane.doe@xxx.xx.xxx" TargetMode="External"/><Relationship Id="rId1" Type="http://schemas.openxmlformats.org/officeDocument/2006/relationships/printerSettings" Target="../printerSettings/printerSettings11.bin"/><Relationship Id="rId6" Type="http://schemas.openxmlformats.org/officeDocument/2006/relationships/vmlDrawing" Target="../drawings/vmlDrawing7.vml"/><Relationship Id="rId5" Type="http://schemas.openxmlformats.org/officeDocument/2006/relationships/drawing" Target="../drawings/drawing3.xml"/><Relationship Id="rId4"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8"/>
  <sheetViews>
    <sheetView tabSelected="1" showWhiteSpace="0" zoomScale="70" zoomScaleNormal="70" workbookViewId="0"/>
  </sheetViews>
  <sheetFormatPr defaultRowHeight="13.2"/>
  <cols>
    <col min="1" max="1" width="5.77734375" customWidth="1"/>
    <col min="2" max="2" width="31.21875" customWidth="1"/>
    <col min="3" max="3" width="180.21875" style="1" customWidth="1"/>
    <col min="4" max="4" width="3.21875" customWidth="1"/>
    <col min="5" max="5" width="42.21875" customWidth="1"/>
    <col min="6" max="6" width="60.21875" customWidth="1"/>
    <col min="7" max="7" width="56.21875" customWidth="1"/>
  </cols>
  <sheetData>
    <row r="1" spans="1:7" ht="13.8" thickBot="1">
      <c r="A1" s="310">
        <v>45869</v>
      </c>
    </row>
    <row r="2" spans="1:7" ht="25.8" thickTop="1" thickBot="1">
      <c r="B2" s="363" t="s">
        <v>3273</v>
      </c>
      <c r="C2" s="364"/>
      <c r="E2" s="360" t="s">
        <v>3269</v>
      </c>
      <c r="F2" s="361"/>
      <c r="G2" s="362"/>
    </row>
    <row r="3" spans="1:7" ht="7.35" customHeight="1" thickTop="1" thickBot="1">
      <c r="B3" s="91"/>
      <c r="C3" s="92"/>
    </row>
    <row r="4" spans="1:7" ht="18.75" customHeight="1" thickTop="1">
      <c r="B4" s="365" t="s">
        <v>199</v>
      </c>
      <c r="C4" s="366"/>
      <c r="E4" s="371" t="s">
        <v>3296</v>
      </c>
      <c r="F4" s="372"/>
      <c r="G4" s="373"/>
    </row>
    <row r="5" spans="1:7" ht="42.75" customHeight="1" thickBot="1">
      <c r="B5" s="365"/>
      <c r="C5" s="366"/>
      <c r="E5" s="374"/>
      <c r="F5" s="375"/>
      <c r="G5" s="376"/>
    </row>
    <row r="6" spans="1:7" ht="7.35" customHeight="1" thickTop="1" thickBot="1">
      <c r="B6" s="93"/>
      <c r="C6" s="92"/>
    </row>
    <row r="7" spans="1:7" ht="19.2" thickTop="1" thickBot="1">
      <c r="B7" s="93"/>
      <c r="C7" s="94" t="s">
        <v>194</v>
      </c>
      <c r="E7" s="302" t="s">
        <v>3270</v>
      </c>
      <c r="F7" s="302" t="s">
        <v>3271</v>
      </c>
      <c r="G7" s="303" t="s">
        <v>3272</v>
      </c>
    </row>
    <row r="8" spans="1:7" ht="18.600000000000001" thickTop="1">
      <c r="B8" s="93"/>
      <c r="C8" s="94" t="s">
        <v>195</v>
      </c>
      <c r="E8" s="380" t="s">
        <v>3288</v>
      </c>
      <c r="F8" s="377" t="s">
        <v>3287</v>
      </c>
      <c r="G8" s="377" t="s">
        <v>3292</v>
      </c>
    </row>
    <row r="9" spans="1:7" ht="18">
      <c r="B9" s="93"/>
      <c r="C9" s="94" t="s">
        <v>196</v>
      </c>
      <c r="E9" s="381"/>
      <c r="F9" s="378"/>
      <c r="G9" s="378"/>
    </row>
    <row r="10" spans="1:7" ht="7.35" customHeight="1">
      <c r="B10" s="93"/>
      <c r="C10" s="92"/>
      <c r="E10" s="381"/>
      <c r="F10" s="378"/>
      <c r="G10" s="378"/>
    </row>
    <row r="11" spans="1:7" ht="18.75" customHeight="1">
      <c r="B11" s="367" t="s">
        <v>197</v>
      </c>
      <c r="C11" s="368"/>
      <c r="E11" s="381"/>
      <c r="F11" s="378"/>
      <c r="G11" s="378"/>
    </row>
    <row r="12" spans="1:7" ht="18.75" customHeight="1" thickBot="1">
      <c r="B12" s="369"/>
      <c r="C12" s="370"/>
      <c r="E12" s="381"/>
      <c r="F12" s="378"/>
      <c r="G12" s="378"/>
    </row>
    <row r="13" spans="1:7" ht="14.1" customHeight="1" thickTop="1" thickBot="1">
      <c r="E13" s="381"/>
      <c r="F13" s="378"/>
      <c r="G13" s="378"/>
    </row>
    <row r="14" spans="1:7" s="2" customFormat="1" ht="19.5" customHeight="1" thickTop="1">
      <c r="B14" s="13"/>
      <c r="C14" s="351" t="s">
        <v>0</v>
      </c>
      <c r="E14" s="381"/>
      <c r="F14" s="378"/>
      <c r="G14" s="378"/>
    </row>
    <row r="15" spans="1:7" s="2" customFormat="1" ht="19.5" customHeight="1" thickBot="1">
      <c r="B15" s="14" t="s">
        <v>3286</v>
      </c>
      <c r="C15" s="352"/>
      <c r="E15" s="382"/>
      <c r="F15" s="379"/>
      <c r="G15" s="379"/>
    </row>
    <row r="16" spans="1:7" s="2" customFormat="1" ht="18.75" customHeight="1" thickTop="1">
      <c r="B16" s="353" t="s">
        <v>188</v>
      </c>
      <c r="C16" s="5" t="s">
        <v>26</v>
      </c>
      <c r="E16" s="380" t="s">
        <v>3289</v>
      </c>
      <c r="F16" s="377" t="s">
        <v>3290</v>
      </c>
      <c r="G16" s="377" t="s">
        <v>3291</v>
      </c>
    </row>
    <row r="17" spans="2:7" s="2" customFormat="1" ht="16.5" customHeight="1" thickBot="1">
      <c r="B17" s="354"/>
      <c r="C17" s="4"/>
      <c r="E17" s="381"/>
      <c r="F17" s="378"/>
      <c r="G17" s="378"/>
    </row>
    <row r="18" spans="2:7" s="2" customFormat="1" ht="14.4" thickTop="1">
      <c r="B18" s="353" t="s">
        <v>3</v>
      </c>
      <c r="C18" s="5" t="s">
        <v>14</v>
      </c>
      <c r="E18" s="381"/>
      <c r="F18" s="378"/>
      <c r="G18" s="378"/>
    </row>
    <row r="19" spans="2:7" s="2" customFormat="1" ht="14.4" thickBot="1">
      <c r="B19" s="354"/>
      <c r="C19" s="4"/>
      <c r="E19" s="381"/>
      <c r="F19" s="378"/>
      <c r="G19" s="378"/>
    </row>
    <row r="20" spans="2:7" s="2" customFormat="1" ht="15.75" customHeight="1" thickTop="1">
      <c r="B20" s="353" t="s">
        <v>183</v>
      </c>
      <c r="C20" s="5" t="s">
        <v>186</v>
      </c>
      <c r="E20" s="381"/>
      <c r="F20" s="378"/>
      <c r="G20" s="378"/>
    </row>
    <row r="21" spans="2:7" s="2" customFormat="1" ht="13.8">
      <c r="B21" s="355"/>
      <c r="C21" s="90" t="s">
        <v>185</v>
      </c>
      <c r="E21" s="381"/>
      <c r="F21" s="378"/>
      <c r="G21" s="378"/>
    </row>
    <row r="22" spans="2:7" s="2" customFormat="1" ht="14.4" thickBot="1">
      <c r="B22" s="354"/>
      <c r="C22" s="4"/>
      <c r="E22" s="381"/>
      <c r="F22" s="378"/>
      <c r="G22" s="378"/>
    </row>
    <row r="23" spans="2:7" s="2" customFormat="1" ht="15" thickTop="1" thickBot="1">
      <c r="B23" s="353" t="s">
        <v>8</v>
      </c>
      <c r="C23" s="5" t="s">
        <v>189</v>
      </c>
      <c r="E23" s="382"/>
      <c r="F23" s="379"/>
      <c r="G23" s="379"/>
    </row>
    <row r="24" spans="2:7" s="2" customFormat="1" ht="17.850000000000001" customHeight="1" thickTop="1">
      <c r="B24" s="355"/>
      <c r="C24" s="70" t="s">
        <v>9</v>
      </c>
    </row>
    <row r="25" spans="2:7" s="2" customFormat="1" ht="27.6">
      <c r="B25" s="355"/>
      <c r="C25" s="10" t="s">
        <v>190</v>
      </c>
    </row>
    <row r="26" spans="2:7" s="2" customFormat="1" ht="20.25" customHeight="1">
      <c r="B26" s="355"/>
      <c r="C26" s="17" t="s">
        <v>12</v>
      </c>
    </row>
    <row r="27" spans="2:7" s="2" customFormat="1" ht="15" customHeight="1" thickBot="1">
      <c r="B27" s="16"/>
      <c r="C27" s="17"/>
    </row>
    <row r="28" spans="2:7" s="2" customFormat="1" ht="14.4" thickTop="1">
      <c r="B28" s="353" t="s">
        <v>15</v>
      </c>
      <c r="C28" s="5" t="s">
        <v>191</v>
      </c>
    </row>
    <row r="29" spans="2:7" s="2" customFormat="1" ht="15" customHeight="1" thickBot="1">
      <c r="B29" s="354"/>
      <c r="C29" s="12"/>
    </row>
    <row r="30" spans="2:7" s="2" customFormat="1" ht="14.4" thickTop="1">
      <c r="B30" s="353" t="s">
        <v>4</v>
      </c>
      <c r="C30" s="5" t="s">
        <v>193</v>
      </c>
    </row>
    <row r="31" spans="2:7" s="2" customFormat="1" ht="15" customHeight="1" thickBot="1">
      <c r="B31" s="354"/>
      <c r="C31" s="4"/>
    </row>
    <row r="32" spans="2:7" s="2" customFormat="1" ht="14.4" thickTop="1">
      <c r="B32" s="353" t="s">
        <v>5</v>
      </c>
      <c r="C32" s="5" t="s">
        <v>3274</v>
      </c>
    </row>
    <row r="33" spans="2:8" s="2" customFormat="1" ht="13.8">
      <c r="B33" s="355"/>
      <c r="C33" s="90" t="s">
        <v>259</v>
      </c>
    </row>
    <row r="34" spans="2:8" s="2" customFormat="1" ht="13.8">
      <c r="B34" s="355"/>
      <c r="C34" s="90" t="s">
        <v>262</v>
      </c>
    </row>
    <row r="35" spans="2:8" s="2" customFormat="1" ht="14.55" customHeight="1">
      <c r="B35" s="355"/>
      <c r="C35" s="3" t="s">
        <v>260</v>
      </c>
    </row>
    <row r="36" spans="2:8" s="2" customFormat="1" ht="15" customHeight="1" thickBot="1">
      <c r="B36" s="354"/>
      <c r="C36" s="3" t="s">
        <v>261</v>
      </c>
    </row>
    <row r="37" spans="2:8" s="2" customFormat="1" ht="14.4" thickTop="1">
      <c r="B37" s="353" t="s">
        <v>20</v>
      </c>
      <c r="C37" s="5" t="s">
        <v>187</v>
      </c>
      <c r="E37"/>
      <c r="F37"/>
      <c r="G37"/>
    </row>
    <row r="38" spans="2:8" s="2" customFormat="1" ht="13.8">
      <c r="B38" s="355"/>
      <c r="C38" s="6" t="s">
        <v>1</v>
      </c>
      <c r="E38"/>
      <c r="F38"/>
      <c r="G38"/>
    </row>
    <row r="39" spans="2:8" s="2" customFormat="1" ht="13.8">
      <c r="B39" s="355"/>
      <c r="C39" s="3" t="s">
        <v>210</v>
      </c>
      <c r="E39"/>
      <c r="F39"/>
      <c r="G39"/>
    </row>
    <row r="40" spans="2:8" s="2" customFormat="1" ht="15" customHeight="1" thickBot="1">
      <c r="B40" s="354"/>
      <c r="C40" s="3"/>
      <c r="E40"/>
      <c r="F40"/>
      <c r="G40"/>
    </row>
    <row r="41" spans="2:8" s="2" customFormat="1" ht="22.35" customHeight="1" thickTop="1">
      <c r="B41" s="356" t="s">
        <v>3299</v>
      </c>
      <c r="C41" s="308" t="s">
        <v>3275</v>
      </c>
      <c r="E41"/>
      <c r="F41"/>
      <c r="G41"/>
      <c r="H41" s="7"/>
    </row>
    <row r="42" spans="2:8" s="2" customFormat="1" ht="30.75" customHeight="1" thickBot="1">
      <c r="B42" s="357"/>
      <c r="C42" s="309"/>
      <c r="E42"/>
      <c r="F42"/>
      <c r="G42"/>
    </row>
    <row r="43" spans="2:8" s="2" customFormat="1" ht="19.05" customHeight="1" thickTop="1">
      <c r="B43" s="67" t="s">
        <v>113</v>
      </c>
      <c r="C43" s="69" t="s">
        <v>175</v>
      </c>
      <c r="E43"/>
      <c r="F43"/>
      <c r="G43"/>
    </row>
    <row r="44" spans="2:8" s="2" customFormat="1" ht="13.8">
      <c r="B44" s="16" t="s">
        <v>22</v>
      </c>
      <c r="C44" s="9" t="s">
        <v>206</v>
      </c>
      <c r="E44"/>
      <c r="F44"/>
      <c r="G44"/>
    </row>
    <row r="45" spans="2:8" s="2" customFormat="1" ht="78">
      <c r="B45" s="16"/>
      <c r="C45" s="301" t="s">
        <v>3276</v>
      </c>
      <c r="E45"/>
      <c r="F45"/>
      <c r="G45"/>
    </row>
    <row r="46" spans="2:8" s="2" customFormat="1" ht="31.5" customHeight="1" thickBot="1">
      <c r="B46" s="66"/>
      <c r="C46" s="110" t="s">
        <v>209</v>
      </c>
      <c r="E46"/>
      <c r="F46"/>
      <c r="G46"/>
    </row>
    <row r="47" spans="2:8" s="2" customFormat="1" ht="24.6" customHeight="1" thickTop="1">
      <c r="B47" s="67" t="s">
        <v>113</v>
      </c>
      <c r="C47" s="69" t="s">
        <v>192</v>
      </c>
      <c r="E47"/>
      <c r="F47"/>
      <c r="G47"/>
    </row>
    <row r="48" spans="2:8" s="2" customFormat="1" ht="29.4">
      <c r="B48" s="16" t="s">
        <v>150</v>
      </c>
      <c r="C48" s="10" t="s">
        <v>180</v>
      </c>
      <c r="E48"/>
      <c r="F48"/>
      <c r="G48"/>
    </row>
    <row r="49" spans="2:7" s="2" customFormat="1" ht="17.100000000000001" customHeight="1">
      <c r="B49" s="16"/>
      <c r="C49" s="10"/>
      <c r="E49"/>
      <c r="F49"/>
      <c r="G49"/>
    </row>
    <row r="50" spans="2:7" s="2" customFormat="1" ht="32.85" customHeight="1">
      <c r="B50" s="16"/>
      <c r="C50" s="10" t="s">
        <v>177</v>
      </c>
      <c r="E50"/>
      <c r="F50"/>
      <c r="G50"/>
    </row>
    <row r="51" spans="2:7" s="2" customFormat="1" ht="14.4" thickBot="1">
      <c r="B51" s="66"/>
      <c r="C51" s="89" t="s">
        <v>264</v>
      </c>
      <c r="E51"/>
      <c r="F51"/>
      <c r="G51"/>
    </row>
    <row r="52" spans="2:7" s="2" customFormat="1" ht="26.1" customHeight="1" thickTop="1">
      <c r="B52" s="67" t="s">
        <v>113</v>
      </c>
      <c r="C52" s="69" t="s">
        <v>151</v>
      </c>
      <c r="E52"/>
      <c r="F52"/>
      <c r="G52"/>
    </row>
    <row r="53" spans="2:7" s="2" customFormat="1" ht="46.8">
      <c r="B53" s="16" t="s">
        <v>184</v>
      </c>
      <c r="C53" s="68" t="s">
        <v>198</v>
      </c>
      <c r="E53"/>
      <c r="F53"/>
      <c r="G53"/>
    </row>
    <row r="54" spans="2:7" s="2" customFormat="1" ht="14.4" thickBot="1">
      <c r="B54" s="66"/>
      <c r="C54" s="3"/>
      <c r="E54"/>
      <c r="F54"/>
      <c r="G54"/>
    </row>
    <row r="55" spans="2:7" s="2" customFormat="1" ht="22.05" customHeight="1" thickTop="1">
      <c r="B55" s="67" t="s">
        <v>204</v>
      </c>
      <c r="C55" s="69" t="s">
        <v>152</v>
      </c>
      <c r="E55"/>
      <c r="F55"/>
      <c r="G55"/>
    </row>
    <row r="56" spans="2:7" s="2" customFormat="1" ht="48.6">
      <c r="B56" s="16" t="s">
        <v>257</v>
      </c>
      <c r="C56" s="68" t="s">
        <v>179</v>
      </c>
      <c r="E56"/>
      <c r="F56"/>
      <c r="G56"/>
    </row>
    <row r="57" spans="2:7" s="2" customFormat="1" ht="25.35" customHeight="1">
      <c r="B57" s="16"/>
      <c r="C57" s="68"/>
      <c r="E57"/>
      <c r="F57"/>
      <c r="G57"/>
    </row>
    <row r="58" spans="2:7" s="2" customFormat="1" ht="13.35" customHeight="1" thickBot="1">
      <c r="B58" s="66"/>
      <c r="C58" s="3"/>
      <c r="E58"/>
      <c r="F58"/>
      <c r="G58"/>
    </row>
    <row r="59" spans="2:7" s="2" customFormat="1" ht="22.05" customHeight="1" thickTop="1">
      <c r="B59" s="67" t="s">
        <v>204</v>
      </c>
      <c r="C59" s="69" t="s">
        <v>3278</v>
      </c>
      <c r="E59"/>
      <c r="F59"/>
      <c r="G59"/>
    </row>
    <row r="60" spans="2:7" s="2" customFormat="1" ht="13.8">
      <c r="B60" s="16" t="s">
        <v>3277</v>
      </c>
      <c r="C60" s="11" t="s">
        <v>3293</v>
      </c>
      <c r="E60"/>
      <c r="F60"/>
      <c r="G60"/>
    </row>
    <row r="61" spans="2:7" s="2" customFormat="1" ht="14.4" thickBot="1">
      <c r="B61" s="65"/>
      <c r="C61" s="11"/>
      <c r="E61"/>
      <c r="F61"/>
      <c r="G61"/>
    </row>
    <row r="62" spans="2:7" s="2" customFormat="1" ht="108" customHeight="1" thickTop="1" thickBot="1">
      <c r="B62" s="67" t="s">
        <v>113</v>
      </c>
      <c r="C62" s="5" t="s">
        <v>3294</v>
      </c>
      <c r="E62"/>
      <c r="F62"/>
      <c r="G62"/>
    </row>
    <row r="63" spans="2:7" s="2" customFormat="1" ht="18" customHeight="1" thickTop="1" thickBot="1">
      <c r="B63" s="16" t="s">
        <v>3279</v>
      </c>
      <c r="C63" s="5" t="s">
        <v>128</v>
      </c>
      <c r="E63"/>
      <c r="F63"/>
      <c r="G63"/>
    </row>
    <row r="64" spans="2:7" ht="74.400000000000006" thickTop="1" thickBot="1">
      <c r="B64" s="8" t="s">
        <v>25</v>
      </c>
      <c r="C64" s="15" t="s">
        <v>205</v>
      </c>
    </row>
    <row r="65" spans="2:3" ht="14.4" thickTop="1">
      <c r="B65" s="358" t="s">
        <v>200</v>
      </c>
      <c r="C65" s="359"/>
    </row>
    <row r="66" spans="2:3" ht="25.8" thickBot="1">
      <c r="B66" s="349" t="s">
        <v>264</v>
      </c>
      <c r="C66" s="350"/>
    </row>
    <row r="67" spans="2:3" ht="13.8" thickTop="1"/>
    <row r="68" spans="2:3">
      <c r="C68" s="304" t="s">
        <v>3295</v>
      </c>
    </row>
  </sheetData>
  <sheetProtection algorithmName="SHA-512" hashValue="jxCS/IG5YhNxE/dFAPPUoCEul6/vxxJffg7HustEgxFZBAkY52vrC8X1yAEcauTZvlcQ3Su7FiN5NcXb4DlZSw==" saltValue="yJJvubowQde5LYPIt9gIBA==" spinCount="100000" sheet="1" objects="1" scenarios="1"/>
  <customSheetViews>
    <customSheetView guid="{95AEA7F6-35A0-4B86-9806-DAA78DC72018}" fitToPage="1" topLeftCell="B28">
      <selection activeCell="B17" sqref="B17:B20"/>
      <pageMargins left="0.25" right="0.25" top="0.5" bottom="0.25" header="0.3" footer="0.3"/>
      <printOptions horizontalCentered="1" verticalCentered="1"/>
      <pageSetup scale="61" orientation="landscape" horizontalDpi="1200" verticalDpi="1200" r:id="rId1"/>
      <headerFooter>
        <oddHeader>&amp;L&amp;G&amp;RRev 3.21.17</oddHeader>
      </headerFooter>
    </customSheetView>
  </customSheetViews>
  <mergeCells count="23">
    <mergeCell ref="E2:G2"/>
    <mergeCell ref="B2:C2"/>
    <mergeCell ref="B4:C5"/>
    <mergeCell ref="B11:C12"/>
    <mergeCell ref="B37:B40"/>
    <mergeCell ref="E4:G5"/>
    <mergeCell ref="F8:F15"/>
    <mergeCell ref="E8:E15"/>
    <mergeCell ref="G8:G15"/>
    <mergeCell ref="F16:F23"/>
    <mergeCell ref="G16:G23"/>
    <mergeCell ref="E16:E23"/>
    <mergeCell ref="B66:C66"/>
    <mergeCell ref="C14:C15"/>
    <mergeCell ref="B16:B17"/>
    <mergeCell ref="B20:B22"/>
    <mergeCell ref="B23:B26"/>
    <mergeCell ref="B28:B29"/>
    <mergeCell ref="B30:B31"/>
    <mergeCell ref="B18:B19"/>
    <mergeCell ref="B32:B36"/>
    <mergeCell ref="B41:B42"/>
    <mergeCell ref="B65:C65"/>
  </mergeCells>
  <hyperlinks>
    <hyperlink ref="B64" r:id="rId2" xr:uid="{00000000-0004-0000-0000-000000000000}"/>
    <hyperlink ref="B66" r:id="rId3" display="www.sao.georgia.gov/reporting-structure-and-chart-accounts" xr:uid="{00000000-0004-0000-0000-000001000000}"/>
    <hyperlink ref="C51" r:id="rId4" xr:uid="{00000000-0004-0000-0000-000004000000}"/>
    <hyperlink ref="C46" r:id="rId5" xr:uid="{19946E10-8062-4201-B4EF-2A911B1FBB6F}"/>
    <hyperlink ref="C60" r:id="rId6" xr:uid="{383C04A9-7AA8-47AC-A208-6F6B05099E13}"/>
  </hyperlinks>
  <printOptions horizontalCentered="1" verticalCentered="1"/>
  <pageMargins left="0.25" right="0.25" top="0.5" bottom="0.25" header="0.3" footer="0.3"/>
  <pageSetup scale="49" orientation="landscape" r:id="rId7"/>
  <headerFooter>
    <oddHeader>&amp;L&amp;G&amp;RRev 04/15/20</oddHeader>
  </headerFooter>
  <legacyDrawingHF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53"/>
  <sheetViews>
    <sheetView zoomScale="80" zoomScaleNormal="80" workbookViewId="0">
      <selection activeCell="E9" sqref="E9:N9"/>
    </sheetView>
  </sheetViews>
  <sheetFormatPr defaultColWidth="10.33203125" defaultRowHeight="13.2"/>
  <cols>
    <col min="1" max="1" width="5.33203125" style="122" customWidth="1"/>
    <col min="2" max="2" width="11" style="122" customWidth="1"/>
    <col min="3" max="3" width="5.33203125" style="122" customWidth="1"/>
    <col min="4" max="4" width="28.33203125" style="122" customWidth="1"/>
    <col min="5" max="5" width="24.21875" style="122" customWidth="1"/>
    <col min="6" max="6" width="35.21875" style="122" customWidth="1"/>
    <col min="7" max="13" width="12.33203125" style="122" customWidth="1"/>
    <col min="14" max="14" width="22.33203125" style="122" customWidth="1"/>
    <col min="15" max="16384" width="10.33203125" style="122"/>
  </cols>
  <sheetData>
    <row r="1" spans="1:14" s="114" customFormat="1" ht="20.100000000000001" customHeight="1" thickBot="1">
      <c r="A1" s="111" t="s">
        <v>64</v>
      </c>
      <c r="B1" s="112"/>
      <c r="C1" s="112"/>
      <c r="D1" s="112"/>
      <c r="E1" s="112"/>
      <c r="F1" s="112"/>
      <c r="G1" s="112"/>
      <c r="H1" s="112"/>
      <c r="I1" s="112"/>
      <c r="J1" s="112"/>
      <c r="K1" s="112"/>
      <c r="L1" s="112"/>
      <c r="M1" s="112"/>
      <c r="N1" s="113"/>
    </row>
    <row r="2" spans="1:14" s="119" customFormat="1" ht="20.100000000000001" customHeight="1" thickBot="1">
      <c r="A2" s="115" t="s">
        <v>65</v>
      </c>
      <c r="B2" s="116"/>
      <c r="C2" s="116"/>
      <c r="D2" s="117" t="s">
        <v>66</v>
      </c>
      <c r="E2" s="118" t="s">
        <v>67</v>
      </c>
      <c r="F2" s="118" t="s">
        <v>68</v>
      </c>
      <c r="G2" s="413" t="s">
        <v>69</v>
      </c>
      <c r="H2" s="414"/>
      <c r="I2" s="414"/>
      <c r="J2" s="414"/>
      <c r="K2" s="414"/>
      <c r="L2" s="414"/>
      <c r="M2" s="414"/>
      <c r="N2" s="415"/>
    </row>
    <row r="3" spans="1:14" ht="32.1" customHeight="1">
      <c r="A3" s="425" t="s">
        <v>73</v>
      </c>
      <c r="B3" s="132" t="s">
        <v>70</v>
      </c>
      <c r="C3" s="133"/>
      <c r="D3" s="138" t="s">
        <v>211</v>
      </c>
      <c r="E3" s="139" t="s">
        <v>55</v>
      </c>
      <c r="F3" s="207" t="s">
        <v>74</v>
      </c>
      <c r="G3" s="416" t="s">
        <v>212</v>
      </c>
      <c r="H3" s="417"/>
      <c r="I3" s="417"/>
      <c r="J3" s="417"/>
      <c r="K3" s="417"/>
      <c r="L3" s="417"/>
      <c r="M3" s="417"/>
      <c r="N3" s="418"/>
    </row>
    <row r="4" spans="1:14" ht="32.1" customHeight="1">
      <c r="A4" s="426"/>
      <c r="B4" s="132" t="s">
        <v>213</v>
      </c>
      <c r="C4" s="133"/>
      <c r="D4" s="138" t="s">
        <v>214</v>
      </c>
      <c r="E4" s="139" t="s">
        <v>55</v>
      </c>
      <c r="F4" s="207" t="s">
        <v>74</v>
      </c>
      <c r="G4" s="416" t="s">
        <v>215</v>
      </c>
      <c r="H4" s="417"/>
      <c r="I4" s="417"/>
      <c r="J4" s="417"/>
      <c r="K4" s="417"/>
      <c r="L4" s="417"/>
      <c r="M4" s="417"/>
      <c r="N4" s="418"/>
    </row>
    <row r="5" spans="1:14" ht="40.35" customHeight="1">
      <c r="A5" s="426"/>
      <c r="B5" s="132" t="s">
        <v>216</v>
      </c>
      <c r="C5" s="133"/>
      <c r="D5" s="138" t="s">
        <v>217</v>
      </c>
      <c r="E5" s="139" t="s">
        <v>55</v>
      </c>
      <c r="F5" s="207" t="s">
        <v>74</v>
      </c>
      <c r="G5" s="416" t="s">
        <v>218</v>
      </c>
      <c r="H5" s="417"/>
      <c r="I5" s="417"/>
      <c r="J5" s="417"/>
      <c r="K5" s="417"/>
      <c r="L5" s="417"/>
      <c r="M5" s="417"/>
      <c r="N5" s="418"/>
    </row>
    <row r="6" spans="1:14" ht="32.1" customHeight="1">
      <c r="A6" s="426"/>
      <c r="B6" s="132" t="s">
        <v>219</v>
      </c>
      <c r="C6" s="133"/>
      <c r="D6" s="138" t="s">
        <v>220</v>
      </c>
      <c r="E6" s="139" t="s">
        <v>92</v>
      </c>
      <c r="F6" s="141" t="s">
        <v>93</v>
      </c>
      <c r="G6" s="416" t="s">
        <v>221</v>
      </c>
      <c r="H6" s="417"/>
      <c r="I6" s="417"/>
      <c r="J6" s="417"/>
      <c r="K6" s="417"/>
      <c r="L6" s="417"/>
      <c r="M6" s="417"/>
      <c r="N6" s="418"/>
    </row>
    <row r="7" spans="1:14" ht="32.1" customHeight="1">
      <c r="A7" s="426"/>
      <c r="B7" s="132" t="s">
        <v>72</v>
      </c>
      <c r="C7" s="133"/>
      <c r="D7" s="138" t="s">
        <v>244</v>
      </c>
      <c r="E7" s="139" t="s">
        <v>92</v>
      </c>
      <c r="F7" s="141" t="s">
        <v>93</v>
      </c>
      <c r="G7" s="416" t="s">
        <v>222</v>
      </c>
      <c r="H7" s="417"/>
      <c r="I7" s="417"/>
      <c r="J7" s="417"/>
      <c r="K7" s="417"/>
      <c r="L7" s="417"/>
      <c r="M7" s="417"/>
      <c r="N7" s="418"/>
    </row>
    <row r="8" spans="1:14" s="130" customFormat="1" ht="5.0999999999999996" customHeight="1">
      <c r="A8" s="125"/>
      <c r="B8" s="126"/>
      <c r="C8" s="127"/>
      <c r="D8" s="128"/>
      <c r="E8" s="127"/>
      <c r="F8" s="127"/>
      <c r="G8" s="127"/>
      <c r="H8" s="127"/>
      <c r="I8" s="127"/>
      <c r="J8" s="127"/>
      <c r="K8" s="127"/>
      <c r="L8" s="127"/>
      <c r="M8" s="127"/>
      <c r="N8" s="129"/>
    </row>
    <row r="9" spans="1:14" ht="32.1" customHeight="1">
      <c r="A9" s="131"/>
      <c r="B9" s="132" t="s">
        <v>75</v>
      </c>
      <c r="C9" s="133"/>
      <c r="D9" s="134" t="s">
        <v>238</v>
      </c>
      <c r="E9" s="427" t="s">
        <v>76</v>
      </c>
      <c r="F9" s="428"/>
      <c r="G9" s="428"/>
      <c r="H9" s="428"/>
      <c r="I9" s="428"/>
      <c r="J9" s="428"/>
      <c r="K9" s="428"/>
      <c r="L9" s="428"/>
      <c r="M9" s="428"/>
      <c r="N9" s="429"/>
    </row>
    <row r="10" spans="1:14" s="130" customFormat="1" ht="5.0999999999999996" customHeight="1">
      <c r="A10" s="125"/>
      <c r="B10" s="126"/>
      <c r="C10" s="127"/>
      <c r="D10" s="128"/>
      <c r="E10" s="127"/>
      <c r="F10" s="127"/>
      <c r="G10" s="127"/>
      <c r="H10" s="127"/>
      <c r="I10" s="127"/>
      <c r="J10" s="127"/>
      <c r="K10" s="127"/>
      <c r="L10" s="127"/>
      <c r="M10" s="127"/>
      <c r="N10" s="129"/>
    </row>
    <row r="11" spans="1:14" ht="32.1" customHeight="1">
      <c r="A11" s="135"/>
      <c r="B11" s="120" t="s">
        <v>77</v>
      </c>
      <c r="C11" s="136"/>
      <c r="D11" s="137" t="s">
        <v>78</v>
      </c>
      <c r="E11" s="122" t="s">
        <v>55</v>
      </c>
      <c r="F11" s="123" t="s">
        <v>74</v>
      </c>
      <c r="G11" s="421" t="s">
        <v>79</v>
      </c>
      <c r="H11" s="421"/>
      <c r="I11" s="421"/>
      <c r="J11" s="421"/>
      <c r="K11" s="421"/>
      <c r="L11" s="421"/>
      <c r="M11" s="421"/>
      <c r="N11" s="422"/>
    </row>
    <row r="12" spans="1:14" s="130" customFormat="1" ht="5.0999999999999996" customHeight="1">
      <c r="A12" s="125"/>
      <c r="B12" s="126"/>
      <c r="C12" s="127"/>
      <c r="D12" s="128"/>
      <c r="E12" s="127"/>
      <c r="F12" s="127"/>
      <c r="G12" s="127"/>
      <c r="H12" s="127"/>
      <c r="I12" s="127"/>
      <c r="J12" s="127"/>
      <c r="K12" s="127"/>
      <c r="L12" s="127"/>
      <c r="M12" s="127"/>
      <c r="N12" s="129"/>
    </row>
    <row r="13" spans="1:14" ht="32.1" customHeight="1">
      <c r="A13" s="131"/>
      <c r="B13" s="132" t="s">
        <v>80</v>
      </c>
      <c r="C13" s="133"/>
      <c r="D13" s="138" t="s">
        <v>81</v>
      </c>
      <c r="E13" s="139" t="s">
        <v>82</v>
      </c>
      <c r="F13" s="124" t="s">
        <v>93</v>
      </c>
      <c r="G13" s="417" t="s">
        <v>83</v>
      </c>
      <c r="H13" s="417"/>
      <c r="I13" s="417"/>
      <c r="J13" s="417"/>
      <c r="K13" s="417"/>
      <c r="L13" s="417"/>
      <c r="M13" s="417"/>
      <c r="N13" s="418"/>
    </row>
    <row r="14" spans="1:14" s="130" customFormat="1" ht="5.0999999999999996" customHeight="1">
      <c r="A14" s="125"/>
      <c r="B14" s="126"/>
      <c r="C14" s="127"/>
      <c r="D14" s="128"/>
      <c r="E14" s="127"/>
      <c r="F14" s="127"/>
      <c r="G14" s="127"/>
      <c r="H14" s="127"/>
      <c r="I14" s="127"/>
      <c r="J14" s="127"/>
      <c r="K14" s="127"/>
      <c r="L14" s="127"/>
      <c r="M14" s="127"/>
      <c r="N14" s="129"/>
    </row>
    <row r="15" spans="1:14" ht="32.1" customHeight="1">
      <c r="A15" s="135"/>
      <c r="B15" s="120" t="s">
        <v>84</v>
      </c>
      <c r="C15" s="136"/>
      <c r="D15" s="137" t="s">
        <v>85</v>
      </c>
      <c r="E15" s="423" t="s">
        <v>76</v>
      </c>
      <c r="F15" s="423"/>
      <c r="G15" s="423"/>
      <c r="H15" s="423"/>
      <c r="I15" s="423"/>
      <c r="J15" s="423"/>
      <c r="K15" s="423"/>
      <c r="L15" s="423"/>
      <c r="M15" s="423"/>
      <c r="N15" s="424"/>
    </row>
    <row r="16" spans="1:14" s="130" customFormat="1" ht="5.0999999999999996" customHeight="1">
      <c r="A16" s="125"/>
      <c r="B16" s="126"/>
      <c r="C16" s="127"/>
      <c r="D16" s="128"/>
      <c r="E16" s="127"/>
      <c r="F16" s="127"/>
      <c r="G16" s="127"/>
      <c r="H16" s="127"/>
      <c r="I16" s="127"/>
      <c r="J16" s="127"/>
      <c r="K16" s="127"/>
      <c r="L16" s="127"/>
      <c r="M16" s="127"/>
      <c r="N16" s="129"/>
    </row>
    <row r="17" spans="1:14" ht="32.1" customHeight="1">
      <c r="A17" s="131" t="s">
        <v>86</v>
      </c>
      <c r="B17" s="133" t="s">
        <v>71</v>
      </c>
      <c r="C17" s="140" t="s">
        <v>223</v>
      </c>
      <c r="D17" s="138" t="s">
        <v>224</v>
      </c>
      <c r="E17" s="139" t="s">
        <v>46</v>
      </c>
      <c r="F17" s="141" t="s">
        <v>136</v>
      </c>
      <c r="G17" s="416" t="s">
        <v>88</v>
      </c>
      <c r="H17" s="417"/>
      <c r="I17" s="417"/>
      <c r="J17" s="417"/>
      <c r="K17" s="417"/>
      <c r="L17" s="417"/>
      <c r="M17" s="417"/>
      <c r="N17" s="418"/>
    </row>
    <row r="18" spans="1:14" ht="32.1" customHeight="1">
      <c r="A18" s="131" t="s">
        <v>225</v>
      </c>
      <c r="B18" s="133" t="s">
        <v>71</v>
      </c>
      <c r="C18" s="140" t="s">
        <v>87</v>
      </c>
      <c r="D18" s="138" t="s">
        <v>226</v>
      </c>
      <c r="E18" s="139" t="s">
        <v>46</v>
      </c>
      <c r="F18" s="141" t="s">
        <v>136</v>
      </c>
      <c r="G18" s="416" t="s">
        <v>88</v>
      </c>
      <c r="H18" s="417"/>
      <c r="I18" s="417"/>
      <c r="J18" s="417"/>
      <c r="K18" s="417"/>
      <c r="L18" s="417"/>
      <c r="M18" s="417"/>
      <c r="N18" s="418"/>
    </row>
    <row r="19" spans="1:14" ht="40.5" customHeight="1">
      <c r="A19" s="131" t="s">
        <v>89</v>
      </c>
      <c r="B19" s="133" t="s">
        <v>71</v>
      </c>
      <c r="C19" s="140" t="s">
        <v>227</v>
      </c>
      <c r="D19" s="142" t="s">
        <v>247</v>
      </c>
      <c r="E19" s="204" t="s">
        <v>92</v>
      </c>
      <c r="F19" s="141" t="s">
        <v>136</v>
      </c>
      <c r="G19" s="416" t="s">
        <v>263</v>
      </c>
      <c r="H19" s="417"/>
      <c r="I19" s="417"/>
      <c r="J19" s="417"/>
      <c r="K19" s="417"/>
      <c r="L19" s="417"/>
      <c r="M19" s="417"/>
      <c r="N19" s="418"/>
    </row>
    <row r="20" spans="1:14" s="130" customFormat="1" ht="5.0999999999999996" customHeight="1">
      <c r="A20" s="125"/>
      <c r="B20" s="126"/>
      <c r="C20" s="127"/>
      <c r="D20" s="128"/>
      <c r="E20" s="127"/>
      <c r="F20" s="127"/>
      <c r="G20" s="127"/>
      <c r="H20" s="127"/>
      <c r="I20" s="127"/>
      <c r="J20" s="127"/>
      <c r="K20" s="127"/>
      <c r="L20" s="127"/>
      <c r="M20" s="127"/>
      <c r="N20" s="129"/>
    </row>
    <row r="21" spans="1:14" ht="32.1" customHeight="1">
      <c r="A21" s="131" t="s">
        <v>228</v>
      </c>
      <c r="B21" s="133" t="s">
        <v>71</v>
      </c>
      <c r="C21" s="140" t="s">
        <v>229</v>
      </c>
      <c r="D21" s="138" t="s">
        <v>91</v>
      </c>
      <c r="E21" s="204" t="s">
        <v>92</v>
      </c>
      <c r="F21" s="141" t="s">
        <v>93</v>
      </c>
      <c r="G21" s="436" t="s">
        <v>230</v>
      </c>
      <c r="H21" s="437"/>
      <c r="I21" s="437"/>
      <c r="J21" s="437"/>
      <c r="K21" s="437"/>
      <c r="L21" s="437"/>
      <c r="M21" s="437"/>
      <c r="N21" s="438"/>
    </row>
    <row r="22" spans="1:14" ht="32.1" customHeight="1">
      <c r="A22" s="135" t="s">
        <v>231</v>
      </c>
      <c r="B22" s="136" t="s">
        <v>71</v>
      </c>
      <c r="C22" s="121" t="s">
        <v>90</v>
      </c>
      <c r="D22" s="144" t="s">
        <v>232</v>
      </c>
      <c r="E22" s="143" t="s">
        <v>92</v>
      </c>
      <c r="F22" s="124" t="s">
        <v>93</v>
      </c>
      <c r="G22" s="436" t="s">
        <v>233</v>
      </c>
      <c r="H22" s="437"/>
      <c r="I22" s="437"/>
      <c r="J22" s="437"/>
      <c r="K22" s="437"/>
      <c r="L22" s="437"/>
      <c r="M22" s="437"/>
      <c r="N22" s="438"/>
    </row>
    <row r="23" spans="1:14" s="130" customFormat="1" ht="5.0999999999999996" customHeight="1" thickBot="1">
      <c r="A23" s="145"/>
      <c r="B23" s="146"/>
      <c r="C23" s="147"/>
      <c r="D23" s="148"/>
      <c r="E23" s="147"/>
      <c r="F23" s="147"/>
      <c r="G23" s="147"/>
      <c r="H23" s="147"/>
      <c r="I23" s="147"/>
      <c r="J23" s="147"/>
      <c r="K23" s="147"/>
      <c r="L23" s="147"/>
      <c r="M23" s="147"/>
      <c r="N23" s="149"/>
    </row>
    <row r="24" spans="1:14" ht="5.0999999999999996" customHeight="1">
      <c r="A24" s="150"/>
      <c r="B24" s="151"/>
      <c r="C24" s="152"/>
      <c r="D24" s="153"/>
      <c r="E24" s="154"/>
      <c r="F24" s="154"/>
      <c r="G24" s="151"/>
      <c r="H24" s="151"/>
      <c r="I24" s="151"/>
      <c r="J24" s="151"/>
      <c r="K24" s="151"/>
      <c r="L24" s="151"/>
      <c r="M24" s="151"/>
      <c r="N24" s="155"/>
    </row>
    <row r="25" spans="1:14" s="114" customFormat="1" ht="16.350000000000001" customHeight="1">
      <c r="A25" s="156" t="s">
        <v>94</v>
      </c>
      <c r="B25" s="157"/>
      <c r="C25" s="157"/>
      <c r="D25" s="157"/>
      <c r="E25" s="157"/>
      <c r="F25" s="157"/>
      <c r="G25" s="157"/>
      <c r="H25" s="157"/>
      <c r="I25" s="157"/>
      <c r="J25" s="157"/>
      <c r="K25" s="157"/>
      <c r="L25" s="157"/>
      <c r="M25" s="157"/>
      <c r="N25" s="158"/>
    </row>
    <row r="26" spans="1:14" s="164" customFormat="1" ht="16.350000000000001" customHeight="1" thickBot="1">
      <c r="A26" s="159"/>
      <c r="B26" s="160" t="s">
        <v>67</v>
      </c>
      <c r="C26" s="161"/>
      <c r="D26" s="160" t="s">
        <v>95</v>
      </c>
      <c r="E26" s="162"/>
      <c r="F26" s="162"/>
      <c r="G26" s="162"/>
      <c r="H26" s="162"/>
      <c r="I26" s="162"/>
      <c r="J26" s="162"/>
      <c r="K26" s="162"/>
      <c r="L26" s="162"/>
      <c r="M26" s="162"/>
      <c r="N26" s="163"/>
    </row>
    <row r="27" spans="1:14" ht="12.75" customHeight="1">
      <c r="A27" s="165"/>
      <c r="B27" s="166" t="s">
        <v>82</v>
      </c>
      <c r="C27" s="167"/>
      <c r="D27" s="168" t="s">
        <v>96</v>
      </c>
      <c r="E27" s="169"/>
      <c r="F27" s="169"/>
      <c r="G27" s="169"/>
      <c r="H27" s="169"/>
      <c r="I27" s="169"/>
      <c r="J27" s="169"/>
      <c r="K27" s="169"/>
      <c r="L27" s="169"/>
      <c r="M27" s="169"/>
      <c r="N27" s="170"/>
    </row>
    <row r="28" spans="1:14" s="130" customFormat="1" ht="12.75" customHeight="1">
      <c r="A28" s="171"/>
      <c r="B28" s="166"/>
      <c r="C28" s="172"/>
      <c r="D28" s="168" t="s">
        <v>97</v>
      </c>
      <c r="E28" s="173"/>
      <c r="F28" s="173"/>
      <c r="G28" s="173"/>
      <c r="H28" s="173"/>
      <c r="I28" s="173"/>
      <c r="J28" s="173"/>
      <c r="K28" s="173"/>
      <c r="L28" s="173"/>
      <c r="M28" s="173"/>
      <c r="N28" s="174"/>
    </row>
    <row r="29" spans="1:14" s="130" customFormat="1" ht="12.75" customHeight="1">
      <c r="A29" s="175"/>
      <c r="B29" s="176"/>
      <c r="C29" s="177"/>
      <c r="D29" s="178" t="s">
        <v>98</v>
      </c>
      <c r="E29" s="179"/>
      <c r="F29" s="179"/>
      <c r="G29" s="179"/>
      <c r="H29" s="179"/>
      <c r="I29" s="179"/>
      <c r="J29" s="179"/>
      <c r="K29" s="179"/>
      <c r="L29" s="179"/>
      <c r="M29" s="179"/>
      <c r="N29" s="180"/>
    </row>
    <row r="30" spans="1:14" ht="12.75" customHeight="1">
      <c r="A30" s="165"/>
      <c r="B30" s="166" t="s">
        <v>46</v>
      </c>
      <c r="C30" s="167"/>
      <c r="D30" s="168" t="s">
        <v>99</v>
      </c>
      <c r="E30" s="169"/>
      <c r="F30" s="169"/>
      <c r="G30" s="169"/>
      <c r="H30" s="169"/>
      <c r="I30" s="169"/>
      <c r="J30" s="169"/>
      <c r="K30" s="169"/>
      <c r="L30" s="169"/>
      <c r="M30" s="169"/>
      <c r="N30" s="170"/>
    </row>
    <row r="31" spans="1:14" ht="12.75" customHeight="1">
      <c r="A31" s="165"/>
      <c r="B31" s="166"/>
      <c r="C31" s="167"/>
      <c r="D31" s="419" t="s">
        <v>100</v>
      </c>
      <c r="E31" s="420"/>
      <c r="F31" s="420"/>
      <c r="G31" s="420"/>
      <c r="H31" s="420"/>
      <c r="I31" s="420"/>
      <c r="J31" s="420"/>
      <c r="K31" s="420"/>
      <c r="L31" s="420"/>
      <c r="M31" s="169"/>
      <c r="N31" s="170"/>
    </row>
    <row r="32" spans="1:14" ht="27" customHeight="1">
      <c r="A32" s="165"/>
      <c r="B32" s="166"/>
      <c r="C32" s="167"/>
      <c r="D32" s="419" t="s">
        <v>201</v>
      </c>
      <c r="E32" s="420"/>
      <c r="F32" s="420"/>
      <c r="G32" s="420"/>
      <c r="H32" s="420"/>
      <c r="I32" s="420"/>
      <c r="J32" s="420"/>
      <c r="K32" s="420"/>
      <c r="L32" s="420"/>
      <c r="M32" s="169"/>
      <c r="N32" s="170"/>
    </row>
    <row r="33" spans="1:15" ht="15" customHeight="1">
      <c r="A33" s="165"/>
      <c r="B33" s="166"/>
      <c r="C33" s="169"/>
      <c r="D33" s="168" t="s">
        <v>101</v>
      </c>
      <c r="E33" s="169"/>
      <c r="F33" s="169"/>
      <c r="G33" s="169"/>
      <c r="H33" s="169"/>
      <c r="I33" s="169"/>
      <c r="J33" s="169"/>
      <c r="K33" s="169"/>
      <c r="L33" s="169"/>
      <c r="M33" s="169"/>
      <c r="N33" s="170"/>
    </row>
    <row r="34" spans="1:15" ht="15" customHeight="1">
      <c r="A34" s="165"/>
      <c r="B34" s="166"/>
      <c r="C34" s="169"/>
      <c r="D34" s="168" t="s">
        <v>102</v>
      </c>
      <c r="E34" s="169"/>
      <c r="F34" s="169"/>
      <c r="G34" s="169"/>
      <c r="H34" s="169"/>
      <c r="I34" s="169"/>
      <c r="J34" s="169"/>
      <c r="K34" s="169"/>
      <c r="L34" s="169"/>
      <c r="M34" s="169"/>
      <c r="N34" s="170"/>
    </row>
    <row r="35" spans="1:15" ht="2.25" customHeight="1">
      <c r="A35" s="181"/>
      <c r="B35" s="176"/>
      <c r="C35" s="182"/>
      <c r="D35" s="183"/>
      <c r="E35" s="182"/>
      <c r="F35" s="182"/>
      <c r="G35" s="182"/>
      <c r="H35" s="182"/>
      <c r="I35" s="182"/>
      <c r="J35" s="182"/>
      <c r="K35" s="182"/>
      <c r="L35" s="182"/>
      <c r="M35" s="182"/>
      <c r="N35" s="184"/>
    </row>
    <row r="36" spans="1:15" ht="14.25" customHeight="1">
      <c r="A36" s="165"/>
      <c r="B36" s="166" t="s">
        <v>103</v>
      </c>
      <c r="C36" s="169"/>
      <c r="D36" s="185" t="s">
        <v>104</v>
      </c>
      <c r="E36" s="169"/>
      <c r="F36" s="169"/>
      <c r="G36" s="169"/>
      <c r="H36" s="169"/>
      <c r="I36" s="169"/>
      <c r="J36" s="169"/>
      <c r="K36" s="169"/>
      <c r="L36" s="169"/>
      <c r="M36" s="169"/>
      <c r="N36" s="170"/>
    </row>
    <row r="37" spans="1:15" s="130" customFormat="1" ht="28.5" customHeight="1">
      <c r="A37" s="178"/>
      <c r="B37" s="176"/>
      <c r="C37" s="186"/>
      <c r="D37" s="430" t="s">
        <v>202</v>
      </c>
      <c r="E37" s="431"/>
      <c r="F37" s="431"/>
      <c r="G37" s="431"/>
      <c r="H37" s="431"/>
      <c r="I37" s="431"/>
      <c r="J37" s="431"/>
      <c r="K37" s="431"/>
      <c r="L37" s="431"/>
      <c r="M37" s="431"/>
      <c r="N37" s="432"/>
      <c r="O37" s="122"/>
    </row>
    <row r="38" spans="1:15" ht="27" customHeight="1">
      <c r="A38" s="187"/>
      <c r="B38" s="166" t="s">
        <v>105</v>
      </c>
      <c r="C38" s="167"/>
      <c r="D38" s="419" t="s">
        <v>178</v>
      </c>
      <c r="E38" s="420"/>
      <c r="F38" s="420"/>
      <c r="G38" s="420"/>
      <c r="H38" s="420"/>
      <c r="I38" s="420"/>
      <c r="J38" s="420"/>
      <c r="K38" s="420"/>
      <c r="L38" s="420"/>
      <c r="M38" s="169"/>
      <c r="N38" s="188"/>
    </row>
    <row r="39" spans="1:15" ht="14.25" customHeight="1">
      <c r="A39" s="165"/>
      <c r="B39" s="166"/>
      <c r="C39" s="167"/>
      <c r="D39" s="433" t="s">
        <v>203</v>
      </c>
      <c r="E39" s="434"/>
      <c r="F39" s="434"/>
      <c r="G39" s="434"/>
      <c r="H39" s="434"/>
      <c r="I39" s="434"/>
      <c r="J39" s="434"/>
      <c r="K39" s="434"/>
      <c r="L39" s="434"/>
      <c r="M39" s="434"/>
      <c r="N39" s="435"/>
    </row>
    <row r="40" spans="1:15" s="130" customFormat="1" ht="15.75" customHeight="1">
      <c r="A40" s="189"/>
      <c r="B40" s="176"/>
      <c r="C40" s="186"/>
      <c r="D40" s="190" t="s">
        <v>106</v>
      </c>
      <c r="E40" s="182"/>
      <c r="F40" s="182"/>
      <c r="G40" s="182"/>
      <c r="H40" s="182"/>
      <c r="I40" s="182"/>
      <c r="J40" s="182"/>
      <c r="K40" s="182"/>
      <c r="L40" s="182"/>
      <c r="M40" s="182"/>
      <c r="N40" s="170"/>
      <c r="O40" s="191"/>
    </row>
    <row r="41" spans="1:15" ht="15" customHeight="1">
      <c r="A41" s="192"/>
      <c r="B41" s="193" t="s">
        <v>55</v>
      </c>
      <c r="C41" s="194"/>
      <c r="D41" s="178" t="s">
        <v>107</v>
      </c>
      <c r="E41" s="182"/>
      <c r="F41" s="182"/>
      <c r="G41" s="182"/>
      <c r="H41" s="182"/>
      <c r="I41" s="182"/>
      <c r="J41" s="182"/>
      <c r="K41" s="182"/>
      <c r="L41" s="182"/>
      <c r="M41" s="182"/>
      <c r="N41" s="195"/>
    </row>
    <row r="42" spans="1:15" ht="15" customHeight="1">
      <c r="A42" s="165"/>
      <c r="B42" s="166"/>
      <c r="C42" s="167"/>
      <c r="D42" s="168" t="s">
        <v>240</v>
      </c>
      <c r="E42" s="169"/>
      <c r="F42" s="169"/>
      <c r="G42" s="169"/>
      <c r="H42" s="169"/>
      <c r="I42" s="169"/>
      <c r="J42" s="169"/>
      <c r="K42" s="169"/>
      <c r="L42" s="169"/>
      <c r="M42" s="169"/>
      <c r="N42" s="170"/>
    </row>
    <row r="43" spans="1:15" ht="12.75" customHeight="1">
      <c r="A43" s="165"/>
      <c r="B43" s="166" t="s">
        <v>108</v>
      </c>
      <c r="C43" s="167"/>
      <c r="D43" s="168" t="s">
        <v>241</v>
      </c>
      <c r="E43" s="169"/>
      <c r="F43" s="169"/>
      <c r="G43" s="169"/>
      <c r="H43" s="169"/>
      <c r="I43" s="169"/>
      <c r="J43" s="169"/>
      <c r="K43" s="169"/>
      <c r="L43" s="169"/>
      <c r="M43" s="169"/>
      <c r="N43" s="170"/>
    </row>
    <row r="44" spans="1:15" ht="12.75" customHeight="1">
      <c r="A44" s="165"/>
      <c r="B44" s="166"/>
      <c r="C44" s="167"/>
      <c r="D44" s="168" t="s">
        <v>242</v>
      </c>
      <c r="E44" s="169"/>
      <c r="F44" s="169"/>
      <c r="G44" s="169"/>
      <c r="H44" s="169"/>
      <c r="I44" s="169"/>
      <c r="J44" s="169"/>
      <c r="K44" s="169"/>
      <c r="L44" s="169"/>
      <c r="M44" s="169"/>
      <c r="N44" s="170"/>
    </row>
    <row r="45" spans="1:15" ht="12.75" customHeight="1">
      <c r="A45" s="165"/>
      <c r="B45" s="166"/>
      <c r="C45" s="167"/>
      <c r="D45" s="168" t="s">
        <v>243</v>
      </c>
      <c r="E45" s="169"/>
      <c r="F45" s="169"/>
      <c r="G45" s="169"/>
      <c r="H45" s="169"/>
      <c r="I45" s="169"/>
      <c r="J45" s="169"/>
      <c r="K45" s="169"/>
      <c r="L45" s="169"/>
      <c r="M45" s="169"/>
      <c r="N45" s="170"/>
    </row>
    <row r="46" spans="1:15" ht="20.100000000000001" customHeight="1" thickBot="1">
      <c r="A46" s="196"/>
      <c r="B46" s="197"/>
      <c r="C46" s="198"/>
      <c r="D46" s="199" t="s">
        <v>109</v>
      </c>
      <c r="E46" s="197"/>
      <c r="F46" s="197"/>
      <c r="G46" s="197"/>
      <c r="H46" s="197"/>
      <c r="I46" s="197"/>
      <c r="J46" s="197"/>
      <c r="K46" s="197"/>
      <c r="L46" s="197"/>
      <c r="M46" s="197"/>
      <c r="N46" s="200"/>
    </row>
    <row r="48" spans="1:15">
      <c r="B48" s="201" t="s">
        <v>82</v>
      </c>
    </row>
    <row r="49" spans="2:14">
      <c r="B49" s="201" t="s">
        <v>46</v>
      </c>
    </row>
    <row r="50" spans="2:14">
      <c r="B50" s="201" t="s">
        <v>103</v>
      </c>
    </row>
    <row r="51" spans="2:14">
      <c r="B51" s="201" t="s">
        <v>105</v>
      </c>
    </row>
    <row r="52" spans="2:14">
      <c r="B52" s="201" t="s">
        <v>55</v>
      </c>
    </row>
    <row r="53" spans="2:14">
      <c r="B53" s="201" t="s">
        <v>108</v>
      </c>
      <c r="N53" s="122" t="s">
        <v>110</v>
      </c>
    </row>
  </sheetData>
  <sheetProtection algorithmName="SHA-512" hashValue="cCOA0/LHZBtd8VbRFslXEgWNhpvHGEciDqeM1c85bD0ehM4hX2uCN9EB4rb83jVLQ39mI3GDrxk1WFOHzM1PKg==" saltValue="ZcBV3fryOOS4sP3Prv7AiA==" spinCount="100000" sheet="1" objects="1" scenarios="1"/>
  <customSheetViews>
    <customSheetView guid="{95AEA7F6-35A0-4B86-9806-DAA78DC72018}" fitToPage="1" topLeftCell="A10">
      <selection activeCell="O25" sqref="O25"/>
      <pageMargins left="1" right="1" top="1.5" bottom="1" header="0" footer="0.5"/>
      <pageSetup scale="63" orientation="landscape" r:id="rId1"/>
      <headerFooter>
        <oddHeader>&amp;L&amp;G&amp;C
&amp;"Times New Roman,Bold"&amp;14FUND BALANCE CATEGORY AND SPECIFIC PURPOSE
  INSTRUCTIONS&amp;Rrev 02/21/17</oddHeader>
      </headerFooter>
    </customSheetView>
  </customSheetViews>
  <mergeCells count="21">
    <mergeCell ref="D37:N37"/>
    <mergeCell ref="D38:L38"/>
    <mergeCell ref="D39:N39"/>
    <mergeCell ref="G18:N18"/>
    <mergeCell ref="G19:N19"/>
    <mergeCell ref="G21:N21"/>
    <mergeCell ref="G22:N22"/>
    <mergeCell ref="D32:L32"/>
    <mergeCell ref="A3:A7"/>
    <mergeCell ref="G4:N4"/>
    <mergeCell ref="G5:N5"/>
    <mergeCell ref="G6:N6"/>
    <mergeCell ref="E9:N9"/>
    <mergeCell ref="G2:N2"/>
    <mergeCell ref="G3:N3"/>
    <mergeCell ref="G7:N7"/>
    <mergeCell ref="G13:N13"/>
    <mergeCell ref="D31:L31"/>
    <mergeCell ref="G11:N11"/>
    <mergeCell ref="E15:N15"/>
    <mergeCell ref="G17:N17"/>
  </mergeCells>
  <printOptions horizontalCentered="1" verticalCentered="1"/>
  <pageMargins left="0.25" right="0.25" top="0.5" bottom="0.25" header="0.3" footer="0.3"/>
  <pageSetup scale="67" orientation="landscape" r:id="rId2"/>
  <headerFooter>
    <oddHeader>&amp;L&amp;G&amp;RRev 04/15/20</oddHeader>
  </headerFooter>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FAF6B-1E13-45D7-B151-7A0B37867B98}">
  <sheetPr>
    <tabColor theme="0" tint="-0.14999847407452621"/>
  </sheetPr>
  <dimension ref="A1:K106"/>
  <sheetViews>
    <sheetView topLeftCell="D1" zoomScale="73" zoomScaleNormal="73" workbookViewId="0">
      <pane xSplit="1" ySplit="2" topLeftCell="E27" activePane="bottomRight" state="frozen"/>
      <selection activeCell="D90" sqref="D90"/>
      <selection pane="topRight" activeCell="D90" sqref="D90"/>
      <selection pane="bottomLeft" activeCell="D90" sqref="D90"/>
      <selection pane="bottomRight" activeCell="D39" sqref="D39"/>
    </sheetView>
  </sheetViews>
  <sheetFormatPr defaultColWidth="9.33203125" defaultRowHeight="14.4"/>
  <cols>
    <col min="1" max="1" width="34.33203125" style="216" hidden="1" customWidth="1"/>
    <col min="2" max="3" width="0" style="216" hidden="1" customWidth="1"/>
    <col min="4" max="4" width="34.33203125" style="216" bestFit="1" customWidth="1"/>
    <col min="5" max="5" width="83.6640625" style="216" bestFit="1" customWidth="1"/>
    <col min="6" max="6" width="77.77734375" style="216" bestFit="1" customWidth="1"/>
    <col min="7" max="7" width="30.6640625" style="216" customWidth="1"/>
    <col min="8" max="10" width="19.6640625" style="216" bestFit="1" customWidth="1"/>
    <col min="11" max="11" width="25.6640625" style="216" bestFit="1" customWidth="1"/>
    <col min="12" max="16384" width="9.33203125" style="216"/>
  </cols>
  <sheetData>
    <row r="1" spans="1:11" ht="28.8">
      <c r="F1" s="217" t="s">
        <v>282</v>
      </c>
      <c r="G1" s="217" t="s">
        <v>283</v>
      </c>
      <c r="H1" s="217" t="s">
        <v>284</v>
      </c>
      <c r="I1" s="217" t="s">
        <v>285</v>
      </c>
      <c r="J1" s="217" t="s">
        <v>52</v>
      </c>
    </row>
    <row r="2" spans="1:11">
      <c r="A2" s="218"/>
      <c r="D2" s="216" t="s">
        <v>286</v>
      </c>
      <c r="E2" s="219" t="s">
        <v>287</v>
      </c>
      <c r="F2" s="220" t="s">
        <v>282</v>
      </c>
      <c r="G2" s="221" t="s">
        <v>288</v>
      </c>
      <c r="H2" s="221" t="s">
        <v>289</v>
      </c>
      <c r="I2" s="221" t="s">
        <v>290</v>
      </c>
      <c r="J2" s="221" t="s">
        <v>291</v>
      </c>
      <c r="K2" s="221" t="s">
        <v>292</v>
      </c>
    </row>
    <row r="3" spans="1:11" s="226" customFormat="1">
      <c r="A3" s="222" t="s">
        <v>293</v>
      </c>
      <c r="B3" s="223"/>
      <c r="C3" s="223"/>
      <c r="D3" s="224" t="s">
        <v>293</v>
      </c>
      <c r="E3" s="224" t="s">
        <v>293</v>
      </c>
      <c r="F3" s="225"/>
      <c r="H3" s="226" t="s">
        <v>294</v>
      </c>
      <c r="I3" s="226" t="s">
        <v>294</v>
      </c>
      <c r="J3" s="226" t="s">
        <v>295</v>
      </c>
      <c r="K3" s="226" t="str">
        <f>H3</f>
        <v>Non-BCR</v>
      </c>
    </row>
    <row r="4" spans="1:11" s="232" customFormat="1">
      <c r="A4" s="227" t="s">
        <v>296</v>
      </c>
      <c r="B4" s="228"/>
      <c r="C4" s="228"/>
      <c r="D4" s="229" t="s">
        <v>296</v>
      </c>
      <c r="E4" s="229" t="s">
        <v>297</v>
      </c>
      <c r="F4" s="230"/>
      <c r="G4" s="231"/>
      <c r="H4" s="232" t="s">
        <v>297</v>
      </c>
      <c r="I4" s="226" t="s">
        <v>294</v>
      </c>
      <c r="J4" s="226" t="s">
        <v>295</v>
      </c>
      <c r="K4" s="232" t="str">
        <f>H4</f>
        <v>Revenue_Collections</v>
      </c>
    </row>
    <row r="5" spans="1:11">
      <c r="A5" s="233" t="s">
        <v>298</v>
      </c>
      <c r="D5" s="233" t="s">
        <v>298</v>
      </c>
      <c r="E5" s="233" t="s">
        <v>298</v>
      </c>
      <c r="F5" s="234"/>
      <c r="J5" s="216" t="s">
        <v>295</v>
      </c>
      <c r="K5" s="216">
        <f t="shared" ref="K5:K68" si="0">H5</f>
        <v>0</v>
      </c>
    </row>
    <row r="6" spans="1:11">
      <c r="A6" s="235" t="s">
        <v>299</v>
      </c>
      <c r="D6" s="235" t="s">
        <v>299</v>
      </c>
      <c r="E6" s="235" t="s">
        <v>299</v>
      </c>
      <c r="F6" s="236"/>
      <c r="J6" s="216" t="s">
        <v>295</v>
      </c>
      <c r="K6" s="216">
        <f t="shared" si="0"/>
        <v>0</v>
      </c>
    </row>
    <row r="7" spans="1:11" s="240" customFormat="1">
      <c r="A7" s="237" t="s">
        <v>300</v>
      </c>
      <c r="B7" s="216"/>
      <c r="C7" s="216"/>
      <c r="D7" s="238" t="s">
        <v>300</v>
      </c>
      <c r="E7" s="238" t="s">
        <v>301</v>
      </c>
      <c r="F7" s="239" t="s">
        <v>301</v>
      </c>
      <c r="G7" s="240" t="s">
        <v>302</v>
      </c>
      <c r="H7" s="240" t="s">
        <v>303</v>
      </c>
      <c r="I7" s="240" t="s">
        <v>299</v>
      </c>
      <c r="J7" s="240" t="s">
        <v>295</v>
      </c>
      <c r="K7" s="240" t="str">
        <f t="shared" si="0"/>
        <v>FedFunds</v>
      </c>
    </row>
    <row r="8" spans="1:11" s="240" customFormat="1">
      <c r="A8" s="241" t="s">
        <v>304</v>
      </c>
      <c r="B8" s="216"/>
      <c r="C8" s="216"/>
      <c r="D8" s="242" t="s">
        <v>304</v>
      </c>
      <c r="E8" s="242" t="s">
        <v>305</v>
      </c>
      <c r="F8" s="239" t="s">
        <v>305</v>
      </c>
      <c r="G8" s="240" t="s">
        <v>302</v>
      </c>
      <c r="H8" s="240" t="s">
        <v>303</v>
      </c>
      <c r="I8" s="240" t="s">
        <v>299</v>
      </c>
      <c r="J8" s="240" t="s">
        <v>295</v>
      </c>
      <c r="K8" s="240" t="str">
        <f t="shared" si="0"/>
        <v>FedFunds</v>
      </c>
    </row>
    <row r="9" spans="1:11" s="240" customFormat="1">
      <c r="A9" s="241" t="s">
        <v>306</v>
      </c>
      <c r="B9" s="216"/>
      <c r="C9" s="216"/>
      <c r="D9" s="242" t="s">
        <v>306</v>
      </c>
      <c r="E9" s="242" t="s">
        <v>307</v>
      </c>
      <c r="F9" s="239" t="s">
        <v>307</v>
      </c>
      <c r="G9" s="240" t="s">
        <v>302</v>
      </c>
      <c r="H9" s="240" t="s">
        <v>303</v>
      </c>
      <c r="I9" s="240" t="s">
        <v>299</v>
      </c>
      <c r="J9" s="240" t="s">
        <v>295</v>
      </c>
      <c r="K9" s="240" t="str">
        <f t="shared" si="0"/>
        <v>FedFunds</v>
      </c>
    </row>
    <row r="10" spans="1:11" s="240" customFormat="1">
      <c r="A10" s="241" t="s">
        <v>308</v>
      </c>
      <c r="B10" s="216"/>
      <c r="C10" s="216"/>
      <c r="D10" s="242" t="s">
        <v>308</v>
      </c>
      <c r="E10" s="242" t="s">
        <v>309</v>
      </c>
      <c r="F10" s="239" t="s">
        <v>309</v>
      </c>
      <c r="G10" s="240" t="s">
        <v>302</v>
      </c>
      <c r="H10" s="240" t="s">
        <v>303</v>
      </c>
      <c r="I10" s="240" t="s">
        <v>299</v>
      </c>
      <c r="J10" s="240" t="s">
        <v>295</v>
      </c>
      <c r="K10" s="240" t="str">
        <f t="shared" si="0"/>
        <v>FedFunds</v>
      </c>
    </row>
    <row r="11" spans="1:11" s="240" customFormat="1">
      <c r="A11" s="243" t="s">
        <v>310</v>
      </c>
      <c r="B11" s="216"/>
      <c r="C11" s="216"/>
      <c r="D11" s="244" t="s">
        <v>310</v>
      </c>
      <c r="E11" s="244" t="s">
        <v>311</v>
      </c>
      <c r="F11" s="245" t="s">
        <v>311</v>
      </c>
      <c r="G11" s="240" t="s">
        <v>302</v>
      </c>
      <c r="H11" s="240" t="s">
        <v>303</v>
      </c>
      <c r="I11" s="240" t="s">
        <v>299</v>
      </c>
      <c r="J11" s="240" t="s">
        <v>295</v>
      </c>
      <c r="K11" s="240" t="str">
        <f t="shared" si="0"/>
        <v>FedFunds</v>
      </c>
    </row>
    <row r="12" spans="1:11" s="240" customFormat="1">
      <c r="A12" s="241" t="s">
        <v>312</v>
      </c>
      <c r="B12" s="216"/>
      <c r="C12" s="216"/>
      <c r="D12" s="242" t="s">
        <v>312</v>
      </c>
      <c r="E12" s="242" t="s">
        <v>313</v>
      </c>
      <c r="F12" s="239" t="s">
        <v>313</v>
      </c>
      <c r="G12" s="240" t="s">
        <v>302</v>
      </c>
      <c r="H12" s="240" t="s">
        <v>303</v>
      </c>
      <c r="I12" s="240" t="s">
        <v>299</v>
      </c>
      <c r="J12" s="240" t="s">
        <v>295</v>
      </c>
      <c r="K12" s="240" t="str">
        <f t="shared" si="0"/>
        <v>FedFunds</v>
      </c>
    </row>
    <row r="13" spans="1:11" s="240" customFormat="1">
      <c r="A13" s="241" t="s">
        <v>314</v>
      </c>
      <c r="B13" s="216"/>
      <c r="C13" s="216"/>
      <c r="D13" s="242" t="s">
        <v>314</v>
      </c>
      <c r="E13" s="242" t="s">
        <v>315</v>
      </c>
      <c r="F13" s="239" t="s">
        <v>315</v>
      </c>
      <c r="G13" s="240" t="s">
        <v>302</v>
      </c>
      <c r="H13" s="240" t="s">
        <v>303</v>
      </c>
      <c r="I13" s="240" t="s">
        <v>299</v>
      </c>
      <c r="J13" s="240" t="s">
        <v>295</v>
      </c>
      <c r="K13" s="240" t="str">
        <f t="shared" si="0"/>
        <v>FedFunds</v>
      </c>
    </row>
    <row r="14" spans="1:11" s="240" customFormat="1">
      <c r="A14" s="241" t="s">
        <v>316</v>
      </c>
      <c r="B14" s="216"/>
      <c r="C14" s="216"/>
      <c r="D14" s="242" t="s">
        <v>316</v>
      </c>
      <c r="E14" s="242" t="s">
        <v>317</v>
      </c>
      <c r="F14" s="239" t="s">
        <v>317</v>
      </c>
      <c r="G14" s="240" t="s">
        <v>302</v>
      </c>
      <c r="H14" s="240" t="s">
        <v>303</v>
      </c>
      <c r="I14" s="240" t="s">
        <v>299</v>
      </c>
      <c r="J14" s="240" t="s">
        <v>295</v>
      </c>
      <c r="K14" s="240" t="str">
        <f t="shared" si="0"/>
        <v>FedFunds</v>
      </c>
    </row>
    <row r="15" spans="1:11" s="240" customFormat="1">
      <c r="A15" s="241" t="s">
        <v>318</v>
      </c>
      <c r="B15" s="216"/>
      <c r="C15" s="216"/>
      <c r="D15" s="242" t="s">
        <v>318</v>
      </c>
      <c r="E15" s="242" t="s">
        <v>319</v>
      </c>
      <c r="F15" s="239" t="s">
        <v>319</v>
      </c>
      <c r="G15" s="240" t="s">
        <v>302</v>
      </c>
      <c r="H15" s="240" t="s">
        <v>303</v>
      </c>
      <c r="I15" s="240" t="s">
        <v>299</v>
      </c>
      <c r="J15" s="240" t="s">
        <v>295</v>
      </c>
      <c r="K15" s="240" t="str">
        <f t="shared" si="0"/>
        <v>FedFunds</v>
      </c>
    </row>
    <row r="16" spans="1:11" s="240" customFormat="1">
      <c r="A16" s="241" t="s">
        <v>320</v>
      </c>
      <c r="B16" s="216"/>
      <c r="C16" s="216"/>
      <c r="D16" s="242" t="s">
        <v>320</v>
      </c>
      <c r="E16" s="242" t="s">
        <v>321</v>
      </c>
      <c r="F16" s="239" t="s">
        <v>321</v>
      </c>
      <c r="G16" s="240" t="s">
        <v>302</v>
      </c>
      <c r="H16" s="240" t="s">
        <v>303</v>
      </c>
      <c r="I16" s="240" t="s">
        <v>299</v>
      </c>
      <c r="J16" s="240" t="s">
        <v>295</v>
      </c>
      <c r="K16" s="240" t="str">
        <f t="shared" si="0"/>
        <v>FedFunds</v>
      </c>
    </row>
    <row r="17" spans="1:11" s="240" customFormat="1">
      <c r="A17" s="246" t="s">
        <v>322</v>
      </c>
      <c r="B17" s="216"/>
      <c r="C17" s="216"/>
      <c r="D17" s="247" t="s">
        <v>322</v>
      </c>
      <c r="E17" s="247" t="s">
        <v>322</v>
      </c>
      <c r="F17" s="245" t="s">
        <v>322</v>
      </c>
      <c r="G17" s="240" t="s">
        <v>302</v>
      </c>
      <c r="H17" s="240" t="s">
        <v>303</v>
      </c>
      <c r="I17" s="240" t="s">
        <v>299</v>
      </c>
      <c r="J17" s="240" t="s">
        <v>295</v>
      </c>
      <c r="K17" s="240" t="str">
        <f t="shared" si="0"/>
        <v>FedFunds</v>
      </c>
    </row>
    <row r="18" spans="1:11" s="240" customFormat="1">
      <c r="A18" s="241" t="s">
        <v>323</v>
      </c>
      <c r="B18" s="216"/>
      <c r="C18" s="216"/>
      <c r="D18" s="242" t="s">
        <v>323</v>
      </c>
      <c r="E18" s="242" t="s">
        <v>324</v>
      </c>
      <c r="F18" s="239" t="s">
        <v>324</v>
      </c>
      <c r="G18" s="240" t="s">
        <v>302</v>
      </c>
      <c r="H18" s="240" t="s">
        <v>303</v>
      </c>
      <c r="I18" s="240" t="s">
        <v>299</v>
      </c>
      <c r="J18" s="240" t="s">
        <v>295</v>
      </c>
      <c r="K18" s="240" t="str">
        <f t="shared" si="0"/>
        <v>FedFunds</v>
      </c>
    </row>
    <row r="19" spans="1:11" s="240" customFormat="1">
      <c r="A19" s="241" t="s">
        <v>325</v>
      </c>
      <c r="B19" s="216"/>
      <c r="C19" s="216"/>
      <c r="D19" s="242" t="s">
        <v>325</v>
      </c>
      <c r="E19" s="242" t="s">
        <v>326</v>
      </c>
      <c r="F19" s="239" t="s">
        <v>326</v>
      </c>
      <c r="G19" s="240" t="s">
        <v>302</v>
      </c>
      <c r="H19" s="240" t="s">
        <v>303</v>
      </c>
      <c r="I19" s="240" t="s">
        <v>299</v>
      </c>
      <c r="J19" s="240" t="s">
        <v>295</v>
      </c>
      <c r="K19" s="240" t="str">
        <f t="shared" si="0"/>
        <v>FedFunds</v>
      </c>
    </row>
    <row r="20" spans="1:11" s="240" customFormat="1">
      <c r="A20" s="243" t="s">
        <v>236</v>
      </c>
      <c r="B20" s="216"/>
      <c r="C20" s="216"/>
      <c r="D20" s="244" t="s">
        <v>236</v>
      </c>
      <c r="E20" s="244" t="s">
        <v>327</v>
      </c>
      <c r="F20" s="245" t="s">
        <v>327</v>
      </c>
      <c r="G20" s="240" t="s">
        <v>302</v>
      </c>
      <c r="H20" s="240" t="s">
        <v>303</v>
      </c>
      <c r="I20" s="240" t="s">
        <v>299</v>
      </c>
      <c r="J20" s="240" t="s">
        <v>295</v>
      </c>
      <c r="K20" s="240" t="str">
        <f t="shared" si="0"/>
        <v>FedFunds</v>
      </c>
    </row>
    <row r="21" spans="1:11" s="240" customFormat="1">
      <c r="A21" s="241" t="s">
        <v>328</v>
      </c>
      <c r="B21" s="216"/>
      <c r="C21" s="216"/>
      <c r="D21" s="242" t="s">
        <v>328</v>
      </c>
      <c r="E21" s="242" t="s">
        <v>329</v>
      </c>
      <c r="F21" s="239" t="s">
        <v>329</v>
      </c>
      <c r="G21" s="240" t="s">
        <v>302</v>
      </c>
      <c r="H21" s="240" t="s">
        <v>303</v>
      </c>
      <c r="I21" s="240" t="s">
        <v>299</v>
      </c>
      <c r="J21" s="240" t="s">
        <v>295</v>
      </c>
      <c r="K21" s="240" t="str">
        <f t="shared" si="0"/>
        <v>FedFunds</v>
      </c>
    </row>
    <row r="22" spans="1:11" s="240" customFormat="1">
      <c r="A22" s="241" t="s">
        <v>330</v>
      </c>
      <c r="B22" s="216"/>
      <c r="C22" s="216"/>
      <c r="D22" s="242" t="s">
        <v>330</v>
      </c>
      <c r="E22" s="242" t="s">
        <v>331</v>
      </c>
      <c r="F22" s="239" t="s">
        <v>331</v>
      </c>
      <c r="G22" s="240" t="s">
        <v>302</v>
      </c>
      <c r="H22" s="240" t="s">
        <v>303</v>
      </c>
      <c r="I22" s="240" t="s">
        <v>299</v>
      </c>
      <c r="J22" s="240" t="s">
        <v>295</v>
      </c>
      <c r="K22" s="240" t="str">
        <f t="shared" si="0"/>
        <v>FedFunds</v>
      </c>
    </row>
    <row r="23" spans="1:11" s="240" customFormat="1">
      <c r="A23" s="237" t="s">
        <v>303</v>
      </c>
      <c r="B23" s="216"/>
      <c r="C23" s="216"/>
      <c r="D23" s="238" t="s">
        <v>303</v>
      </c>
      <c r="E23" s="238" t="s">
        <v>332</v>
      </c>
      <c r="F23" s="239" t="s">
        <v>332</v>
      </c>
      <c r="G23" s="240" t="s">
        <v>302</v>
      </c>
      <c r="H23" s="240" t="s">
        <v>303</v>
      </c>
      <c r="I23" s="240" t="s">
        <v>299</v>
      </c>
      <c r="J23" s="240" t="s">
        <v>295</v>
      </c>
      <c r="K23" s="240" t="str">
        <f t="shared" si="0"/>
        <v>FedFunds</v>
      </c>
    </row>
    <row r="24" spans="1:11" s="240" customFormat="1">
      <c r="A24" s="241" t="s">
        <v>333</v>
      </c>
      <c r="B24" s="216"/>
      <c r="C24" s="216"/>
      <c r="D24" s="242" t="s">
        <v>333</v>
      </c>
      <c r="E24" s="242" t="s">
        <v>334</v>
      </c>
      <c r="F24" s="239" t="s">
        <v>334</v>
      </c>
      <c r="G24" s="240" t="s">
        <v>302</v>
      </c>
      <c r="H24" s="240" t="s">
        <v>303</v>
      </c>
      <c r="I24" s="240" t="s">
        <v>299</v>
      </c>
      <c r="J24" s="240" t="s">
        <v>295</v>
      </c>
      <c r="K24" s="240" t="str">
        <f t="shared" si="0"/>
        <v>FedFunds</v>
      </c>
    </row>
    <row r="25" spans="1:11" s="240" customFormat="1">
      <c r="A25" s="241" t="s">
        <v>335</v>
      </c>
      <c r="B25" s="216"/>
      <c r="C25" s="216"/>
      <c r="D25" s="242" t="s">
        <v>335</v>
      </c>
      <c r="E25" s="242" t="s">
        <v>336</v>
      </c>
      <c r="F25" s="239" t="s">
        <v>336</v>
      </c>
      <c r="G25" s="240" t="s">
        <v>302</v>
      </c>
      <c r="H25" s="240" t="s">
        <v>303</v>
      </c>
      <c r="I25" s="240" t="s">
        <v>299</v>
      </c>
      <c r="J25" s="240" t="s">
        <v>295</v>
      </c>
      <c r="K25" s="240" t="str">
        <f t="shared" si="0"/>
        <v>FedFunds</v>
      </c>
    </row>
    <row r="26" spans="1:11" s="240" customFormat="1">
      <c r="A26" s="241" t="s">
        <v>337</v>
      </c>
      <c r="B26" s="216"/>
      <c r="C26" s="216"/>
      <c r="D26" s="242" t="s">
        <v>337</v>
      </c>
      <c r="E26" s="242" t="s">
        <v>338</v>
      </c>
      <c r="F26" s="239" t="s">
        <v>338</v>
      </c>
      <c r="G26" s="240" t="s">
        <v>302</v>
      </c>
      <c r="H26" s="240" t="s">
        <v>303</v>
      </c>
      <c r="I26" s="240" t="s">
        <v>299</v>
      </c>
      <c r="J26" s="240" t="s">
        <v>295</v>
      </c>
      <c r="K26" s="240" t="str">
        <f t="shared" si="0"/>
        <v>FedFunds</v>
      </c>
    </row>
    <row r="27" spans="1:11" s="240" customFormat="1">
      <c r="A27" s="241" t="s">
        <v>339</v>
      </c>
      <c r="B27" s="216"/>
      <c r="C27" s="216"/>
      <c r="D27" s="242" t="s">
        <v>339</v>
      </c>
      <c r="E27" s="242" t="s">
        <v>340</v>
      </c>
      <c r="F27" s="239" t="s">
        <v>340</v>
      </c>
      <c r="G27" s="240" t="s">
        <v>302</v>
      </c>
      <c r="H27" s="240" t="s">
        <v>303</v>
      </c>
      <c r="I27" s="240" t="s">
        <v>299</v>
      </c>
      <c r="J27" s="240" t="s">
        <v>295</v>
      </c>
      <c r="K27" s="240" t="str">
        <f t="shared" si="0"/>
        <v>FedFunds</v>
      </c>
    </row>
    <row r="28" spans="1:11" s="240" customFormat="1">
      <c r="A28" s="241" t="s">
        <v>341</v>
      </c>
      <c r="B28" s="216"/>
      <c r="C28" s="216"/>
      <c r="D28" s="242" t="s">
        <v>341</v>
      </c>
      <c r="E28" s="242" t="s">
        <v>342</v>
      </c>
      <c r="F28" s="239" t="s">
        <v>342</v>
      </c>
      <c r="G28" s="240" t="s">
        <v>302</v>
      </c>
      <c r="H28" s="240" t="s">
        <v>303</v>
      </c>
      <c r="I28" s="240" t="s">
        <v>299</v>
      </c>
      <c r="J28" s="240" t="s">
        <v>295</v>
      </c>
      <c r="K28" s="240" t="str">
        <f t="shared" si="0"/>
        <v>FedFunds</v>
      </c>
    </row>
    <row r="29" spans="1:11" s="240" customFormat="1">
      <c r="A29" s="241" t="s">
        <v>343</v>
      </c>
      <c r="B29" s="216"/>
      <c r="C29" s="216"/>
      <c r="D29" s="242" t="s">
        <v>343</v>
      </c>
      <c r="E29" s="242" t="s">
        <v>344</v>
      </c>
      <c r="F29" s="239" t="s">
        <v>344</v>
      </c>
      <c r="G29" s="240" t="s">
        <v>302</v>
      </c>
      <c r="H29" s="240" t="s">
        <v>303</v>
      </c>
      <c r="I29" s="240" t="s">
        <v>299</v>
      </c>
      <c r="J29" s="240" t="s">
        <v>295</v>
      </c>
      <c r="K29" s="240" t="str">
        <f t="shared" si="0"/>
        <v>FedFunds</v>
      </c>
    </row>
    <row r="30" spans="1:11" s="240" customFormat="1">
      <c r="A30" s="243" t="s">
        <v>45</v>
      </c>
      <c r="B30" s="216"/>
      <c r="C30" s="216"/>
      <c r="D30" s="244" t="s">
        <v>45</v>
      </c>
      <c r="E30" s="244" t="s">
        <v>345</v>
      </c>
      <c r="F30" s="245" t="s">
        <v>345</v>
      </c>
      <c r="G30" s="240" t="s">
        <v>302</v>
      </c>
      <c r="H30" s="240" t="s">
        <v>303</v>
      </c>
      <c r="I30" s="240" t="s">
        <v>299</v>
      </c>
      <c r="J30" s="240" t="s">
        <v>295</v>
      </c>
      <c r="K30" s="240" t="str">
        <f t="shared" si="0"/>
        <v>FedFunds</v>
      </c>
    </row>
    <row r="31" spans="1:11" s="240" customFormat="1">
      <c r="A31" s="241" t="s">
        <v>346</v>
      </c>
      <c r="B31" s="216"/>
      <c r="C31" s="216"/>
      <c r="D31" s="242" t="s">
        <v>346</v>
      </c>
      <c r="E31" s="242" t="s">
        <v>347</v>
      </c>
      <c r="F31" s="239" t="s">
        <v>347</v>
      </c>
      <c r="G31" s="240" t="s">
        <v>302</v>
      </c>
      <c r="H31" s="240" t="s">
        <v>303</v>
      </c>
      <c r="I31" s="240" t="s">
        <v>299</v>
      </c>
      <c r="J31" s="240" t="s">
        <v>295</v>
      </c>
      <c r="K31" s="240" t="str">
        <f t="shared" si="0"/>
        <v>FedFunds</v>
      </c>
    </row>
    <row r="32" spans="1:11" s="240" customFormat="1">
      <c r="A32" s="241" t="s">
        <v>348</v>
      </c>
      <c r="B32" s="216"/>
      <c r="C32" s="216"/>
      <c r="D32" s="242" t="s">
        <v>348</v>
      </c>
      <c r="E32" s="242" t="s">
        <v>349</v>
      </c>
      <c r="F32" s="239" t="s">
        <v>349</v>
      </c>
      <c r="G32" s="240" t="s">
        <v>302</v>
      </c>
      <c r="H32" s="240" t="s">
        <v>303</v>
      </c>
      <c r="I32" s="240" t="s">
        <v>299</v>
      </c>
      <c r="J32" s="240" t="s">
        <v>295</v>
      </c>
      <c r="K32" s="240" t="str">
        <f t="shared" si="0"/>
        <v>FedFunds</v>
      </c>
    </row>
    <row r="33" spans="1:11" s="240" customFormat="1">
      <c r="A33" s="241" t="s">
        <v>350</v>
      </c>
      <c r="B33" s="216"/>
      <c r="C33" s="216"/>
      <c r="D33" s="242" t="s">
        <v>350</v>
      </c>
      <c r="E33" s="242" t="s">
        <v>351</v>
      </c>
      <c r="F33" s="239" t="s">
        <v>351</v>
      </c>
      <c r="G33" s="240" t="s">
        <v>302</v>
      </c>
      <c r="H33" s="240" t="s">
        <v>303</v>
      </c>
      <c r="I33" s="240" t="s">
        <v>299</v>
      </c>
      <c r="J33" s="240" t="s">
        <v>295</v>
      </c>
      <c r="K33" s="240" t="str">
        <f t="shared" si="0"/>
        <v>FedFunds</v>
      </c>
    </row>
    <row r="34" spans="1:11" s="240" customFormat="1">
      <c r="A34" s="241" t="s">
        <v>352</v>
      </c>
      <c r="B34" s="216"/>
      <c r="C34" s="216"/>
      <c r="D34" s="242" t="s">
        <v>352</v>
      </c>
      <c r="E34" s="242" t="s">
        <v>353</v>
      </c>
      <c r="F34" s="239" t="s">
        <v>353</v>
      </c>
      <c r="G34" s="240" t="s">
        <v>302</v>
      </c>
      <c r="H34" s="240" t="s">
        <v>303</v>
      </c>
      <c r="I34" s="240" t="s">
        <v>299</v>
      </c>
      <c r="J34" s="240" t="s">
        <v>295</v>
      </c>
      <c r="K34" s="240" t="str">
        <f t="shared" si="0"/>
        <v>FedFunds</v>
      </c>
    </row>
    <row r="35" spans="1:11" s="240" customFormat="1">
      <c r="A35" s="241" t="s">
        <v>354</v>
      </c>
      <c r="B35" s="216"/>
      <c r="C35" s="216"/>
      <c r="D35" s="242" t="s">
        <v>354</v>
      </c>
      <c r="E35" s="242" t="s">
        <v>355</v>
      </c>
      <c r="F35" s="239" t="s">
        <v>355</v>
      </c>
      <c r="G35" s="240" t="s">
        <v>302</v>
      </c>
      <c r="H35" s="240" t="s">
        <v>303</v>
      </c>
      <c r="I35" s="240" t="s">
        <v>299</v>
      </c>
      <c r="J35" s="240" t="s">
        <v>295</v>
      </c>
      <c r="K35" s="240" t="str">
        <f t="shared" si="0"/>
        <v>FedFunds</v>
      </c>
    </row>
    <row r="36" spans="1:11" s="240" customFormat="1">
      <c r="A36" s="241" t="s">
        <v>356</v>
      </c>
      <c r="B36" s="216"/>
      <c r="C36" s="216"/>
      <c r="D36" s="242" t="s">
        <v>356</v>
      </c>
      <c r="E36" s="242" t="s">
        <v>357</v>
      </c>
      <c r="F36" s="239" t="s">
        <v>357</v>
      </c>
      <c r="G36" s="240" t="s">
        <v>302</v>
      </c>
      <c r="H36" s="240" t="s">
        <v>303</v>
      </c>
      <c r="I36" s="240" t="s">
        <v>299</v>
      </c>
      <c r="J36" s="240" t="s">
        <v>295</v>
      </c>
      <c r="K36" s="240" t="str">
        <f t="shared" si="0"/>
        <v>FedFunds</v>
      </c>
    </row>
    <row r="37" spans="1:11" s="240" customFormat="1">
      <c r="A37" s="241" t="s">
        <v>358</v>
      </c>
      <c r="B37" s="216"/>
      <c r="C37" s="216"/>
      <c r="D37" s="242" t="s">
        <v>358</v>
      </c>
      <c r="E37" s="242" t="s">
        <v>359</v>
      </c>
      <c r="F37" s="239" t="s">
        <v>359</v>
      </c>
      <c r="G37" s="240" t="s">
        <v>302</v>
      </c>
      <c r="H37" s="240" t="s">
        <v>303</v>
      </c>
      <c r="I37" s="240" t="s">
        <v>299</v>
      </c>
      <c r="J37" s="240" t="s">
        <v>295</v>
      </c>
      <c r="K37" s="240" t="str">
        <f t="shared" si="0"/>
        <v>FedFunds</v>
      </c>
    </row>
    <row r="38" spans="1:11" s="240" customFormat="1">
      <c r="A38" s="241" t="s">
        <v>360</v>
      </c>
      <c r="B38" s="216"/>
      <c r="C38" s="216"/>
      <c r="D38" s="242" t="s">
        <v>360</v>
      </c>
      <c r="E38" s="242" t="s">
        <v>361</v>
      </c>
      <c r="F38" s="239" t="s">
        <v>361</v>
      </c>
      <c r="G38" s="240" t="s">
        <v>302</v>
      </c>
      <c r="H38" s="240" t="s">
        <v>303</v>
      </c>
      <c r="I38" s="240" t="s">
        <v>299</v>
      </c>
      <c r="J38" s="240" t="s">
        <v>295</v>
      </c>
      <c r="K38" s="240" t="str">
        <f t="shared" si="0"/>
        <v>FedFunds</v>
      </c>
    </row>
    <row r="39" spans="1:11" s="240" customFormat="1">
      <c r="A39" s="241" t="s">
        <v>362</v>
      </c>
      <c r="B39" s="216"/>
      <c r="C39" s="216"/>
      <c r="D39" s="242" t="s">
        <v>362</v>
      </c>
      <c r="E39" s="242" t="s">
        <v>363</v>
      </c>
      <c r="F39" s="239" t="s">
        <v>363</v>
      </c>
      <c r="G39" s="240" t="s">
        <v>302</v>
      </c>
      <c r="H39" s="240" t="s">
        <v>303</v>
      </c>
      <c r="I39" s="240" t="s">
        <v>299</v>
      </c>
      <c r="J39" s="240" t="s">
        <v>295</v>
      </c>
      <c r="K39" s="240" t="str">
        <f t="shared" si="0"/>
        <v>FedFunds</v>
      </c>
    </row>
    <row r="40" spans="1:11" s="240" customFormat="1">
      <c r="A40" s="241" t="s">
        <v>364</v>
      </c>
      <c r="B40" s="216"/>
      <c r="C40" s="216"/>
      <c r="D40" s="242" t="s">
        <v>364</v>
      </c>
      <c r="E40" s="242" t="s">
        <v>365</v>
      </c>
      <c r="F40" s="239" t="s">
        <v>365</v>
      </c>
      <c r="G40" s="240" t="s">
        <v>302</v>
      </c>
      <c r="H40" s="240" t="s">
        <v>303</v>
      </c>
      <c r="I40" s="240" t="s">
        <v>299</v>
      </c>
      <c r="J40" s="240" t="s">
        <v>295</v>
      </c>
      <c r="K40" s="240" t="str">
        <f t="shared" si="0"/>
        <v>FedFunds</v>
      </c>
    </row>
    <row r="41" spans="1:11" s="240" customFormat="1">
      <c r="A41" s="241" t="s">
        <v>366</v>
      </c>
      <c r="B41" s="216"/>
      <c r="C41" s="216"/>
      <c r="D41" s="242" t="s">
        <v>366</v>
      </c>
      <c r="E41" s="242" t="s">
        <v>367</v>
      </c>
      <c r="F41" s="239" t="s">
        <v>367</v>
      </c>
      <c r="G41" s="240" t="s">
        <v>302</v>
      </c>
      <c r="H41" s="240" t="s">
        <v>303</v>
      </c>
      <c r="I41" s="240" t="s">
        <v>299</v>
      </c>
      <c r="J41" s="240" t="s">
        <v>295</v>
      </c>
      <c r="K41" s="240" t="str">
        <f t="shared" si="0"/>
        <v>FedFunds</v>
      </c>
    </row>
    <row r="42" spans="1:11" s="240" customFormat="1">
      <c r="A42" s="241"/>
      <c r="B42" s="216"/>
      <c r="C42" s="216"/>
      <c r="D42" s="248" t="s">
        <v>368</v>
      </c>
      <c r="E42" s="248"/>
      <c r="F42" s="249" t="str">
        <f>D42</f>
        <v>FTEMP</v>
      </c>
      <c r="G42" s="240" t="s">
        <v>302</v>
      </c>
      <c r="H42" s="240" t="s">
        <v>303</v>
      </c>
      <c r="I42" s="240" t="s">
        <v>299</v>
      </c>
      <c r="J42" s="240" t="s">
        <v>295</v>
      </c>
      <c r="K42" s="240" t="str">
        <f t="shared" si="0"/>
        <v>FedFunds</v>
      </c>
    </row>
    <row r="43" spans="1:11" s="240" customFormat="1">
      <c r="A43" s="241"/>
      <c r="B43" s="216"/>
      <c r="C43" s="216"/>
      <c r="D43" s="248" t="s">
        <v>369</v>
      </c>
      <c r="E43" s="248"/>
      <c r="F43" s="249" t="str">
        <f>D43</f>
        <v>TANFX</v>
      </c>
      <c r="G43" s="240" t="s">
        <v>302</v>
      </c>
      <c r="H43" s="240" t="s">
        <v>303</v>
      </c>
      <c r="I43" s="240" t="s">
        <v>299</v>
      </c>
      <c r="J43" s="240" t="s">
        <v>295</v>
      </c>
      <c r="K43" s="240" t="str">
        <f t="shared" si="0"/>
        <v>FedFunds</v>
      </c>
    </row>
    <row r="44" spans="1:11" s="240" customFormat="1">
      <c r="A44" s="241"/>
      <c r="B44" s="216"/>
      <c r="C44" s="216"/>
      <c r="D44" s="248" t="s">
        <v>370</v>
      </c>
      <c r="E44" s="248"/>
      <c r="F44" s="249" t="str">
        <f>D44</f>
        <v>TANFY</v>
      </c>
      <c r="G44" s="240" t="s">
        <v>302</v>
      </c>
      <c r="H44" s="240" t="s">
        <v>303</v>
      </c>
      <c r="I44" s="240" t="s">
        <v>299</v>
      </c>
      <c r="J44" s="240" t="s">
        <v>295</v>
      </c>
      <c r="K44" s="240" t="str">
        <f t="shared" si="0"/>
        <v>FedFunds</v>
      </c>
    </row>
    <row r="45" spans="1:11" s="240" customFormat="1">
      <c r="A45" s="241"/>
      <c r="B45" s="216"/>
      <c r="C45" s="216"/>
      <c r="D45" s="248" t="s">
        <v>371</v>
      </c>
      <c r="E45" s="248"/>
      <c r="F45" s="249" t="str">
        <f>D45</f>
        <v>YCDBG</v>
      </c>
      <c r="G45" s="240" t="s">
        <v>302</v>
      </c>
      <c r="H45" s="240" t="s">
        <v>303</v>
      </c>
      <c r="I45" s="240" t="s">
        <v>299</v>
      </c>
      <c r="J45" s="240" t="s">
        <v>295</v>
      </c>
      <c r="K45" s="240" t="str">
        <f t="shared" si="0"/>
        <v>FedFunds</v>
      </c>
    </row>
    <row r="46" spans="1:11" s="240" customFormat="1">
      <c r="A46" s="241"/>
      <c r="B46" s="216"/>
      <c r="C46" s="216"/>
      <c r="D46" s="248" t="s">
        <v>372</v>
      </c>
      <c r="E46" s="248"/>
      <c r="F46" s="249" t="str">
        <f>D46</f>
        <v>ZEDER</v>
      </c>
      <c r="G46" s="240" t="s">
        <v>302</v>
      </c>
      <c r="H46" s="240" t="s">
        <v>303</v>
      </c>
      <c r="I46" s="240" t="s">
        <v>299</v>
      </c>
      <c r="J46" s="240" t="s">
        <v>295</v>
      </c>
      <c r="K46" s="240" t="str">
        <f t="shared" si="0"/>
        <v>FedFunds</v>
      </c>
    </row>
    <row r="47" spans="1:11" s="252" customFormat="1">
      <c r="A47" s="237" t="s">
        <v>373</v>
      </c>
      <c r="B47" s="216"/>
      <c r="C47" s="216"/>
      <c r="D47" s="250" t="s">
        <v>373</v>
      </c>
      <c r="E47" s="250" t="s">
        <v>374</v>
      </c>
      <c r="F47" s="251" t="s">
        <v>374</v>
      </c>
      <c r="G47" s="252" t="s">
        <v>302</v>
      </c>
      <c r="H47" s="252" t="s">
        <v>73</v>
      </c>
      <c r="I47" s="252" t="s">
        <v>299</v>
      </c>
      <c r="J47" s="252" t="s">
        <v>295</v>
      </c>
      <c r="K47" s="252" t="str">
        <f t="shared" si="0"/>
        <v>State Funds</v>
      </c>
    </row>
    <row r="48" spans="1:11" s="252" customFormat="1">
      <c r="A48" s="243" t="s">
        <v>375</v>
      </c>
      <c r="B48" s="216"/>
      <c r="C48" s="216"/>
      <c r="D48" s="253" t="s">
        <v>375</v>
      </c>
      <c r="E48" s="253" t="s">
        <v>376</v>
      </c>
      <c r="F48" s="254" t="s">
        <v>376</v>
      </c>
      <c r="G48" s="252" t="s">
        <v>302</v>
      </c>
      <c r="H48" s="252" t="s">
        <v>73</v>
      </c>
      <c r="I48" s="252" t="s">
        <v>299</v>
      </c>
      <c r="J48" s="252" t="s">
        <v>295</v>
      </c>
      <c r="K48" s="252" t="str">
        <f t="shared" si="0"/>
        <v>State Funds</v>
      </c>
    </row>
    <row r="49" spans="1:11" s="252" customFormat="1">
      <c r="A49" s="243" t="s">
        <v>377</v>
      </c>
      <c r="B49" s="216"/>
      <c r="C49" s="216"/>
      <c r="D49" s="253" t="s">
        <v>377</v>
      </c>
      <c r="E49" s="253" t="s">
        <v>378</v>
      </c>
      <c r="F49" s="254" t="s">
        <v>378</v>
      </c>
      <c r="G49" s="252" t="s">
        <v>302</v>
      </c>
      <c r="H49" s="252" t="s">
        <v>73</v>
      </c>
      <c r="I49" s="252" t="s">
        <v>299</v>
      </c>
      <c r="J49" s="252" t="s">
        <v>295</v>
      </c>
      <c r="K49" s="252" t="str">
        <f t="shared" si="0"/>
        <v>State Funds</v>
      </c>
    </row>
    <row r="50" spans="1:11" s="252" customFormat="1">
      <c r="A50" s="243" t="s">
        <v>379</v>
      </c>
      <c r="B50" s="216"/>
      <c r="C50" s="216"/>
      <c r="D50" s="253" t="s">
        <v>379</v>
      </c>
      <c r="E50" s="253" t="s">
        <v>380</v>
      </c>
      <c r="F50" s="254" t="s">
        <v>380</v>
      </c>
      <c r="G50" s="252" t="s">
        <v>302</v>
      </c>
      <c r="H50" s="252" t="s">
        <v>73</v>
      </c>
      <c r="I50" s="252" t="s">
        <v>299</v>
      </c>
      <c r="J50" s="252" t="s">
        <v>295</v>
      </c>
      <c r="K50" s="252" t="str">
        <f t="shared" si="0"/>
        <v>State Funds</v>
      </c>
    </row>
    <row r="51" spans="1:11" s="252" customFormat="1">
      <c r="A51" s="243" t="s">
        <v>381</v>
      </c>
      <c r="B51" s="216"/>
      <c r="C51" s="216"/>
      <c r="D51" s="253" t="s">
        <v>381</v>
      </c>
      <c r="E51" s="253" t="s">
        <v>382</v>
      </c>
      <c r="F51" s="254" t="s">
        <v>382</v>
      </c>
      <c r="G51" s="252" t="s">
        <v>302</v>
      </c>
      <c r="H51" s="252" t="s">
        <v>73</v>
      </c>
      <c r="I51" s="252" t="s">
        <v>299</v>
      </c>
      <c r="J51" s="252" t="s">
        <v>295</v>
      </c>
      <c r="K51" s="252" t="str">
        <f t="shared" si="0"/>
        <v>State Funds</v>
      </c>
    </row>
    <row r="52" spans="1:11" s="252" customFormat="1">
      <c r="A52" s="243" t="s">
        <v>383</v>
      </c>
      <c r="B52" s="216"/>
      <c r="C52" s="216"/>
      <c r="D52" s="253" t="s">
        <v>383</v>
      </c>
      <c r="E52" s="253" t="s">
        <v>384</v>
      </c>
      <c r="F52" s="254" t="s">
        <v>384</v>
      </c>
      <c r="G52" s="252" t="s">
        <v>302</v>
      </c>
      <c r="H52" s="252" t="s">
        <v>73</v>
      </c>
      <c r="I52" s="252" t="s">
        <v>299</v>
      </c>
      <c r="J52" s="252" t="s">
        <v>295</v>
      </c>
      <c r="K52" s="252" t="str">
        <f t="shared" si="0"/>
        <v>State Funds</v>
      </c>
    </row>
    <row r="53" spans="1:11" s="252" customFormat="1">
      <c r="A53" s="243" t="s">
        <v>385</v>
      </c>
      <c r="B53" s="216"/>
      <c r="C53" s="216"/>
      <c r="D53" s="253" t="s">
        <v>385</v>
      </c>
      <c r="E53" s="253" t="s">
        <v>386</v>
      </c>
      <c r="F53" s="254" t="s">
        <v>386</v>
      </c>
      <c r="G53" s="252" t="s">
        <v>302</v>
      </c>
      <c r="H53" s="252" t="s">
        <v>73</v>
      </c>
      <c r="I53" s="252" t="s">
        <v>299</v>
      </c>
      <c r="J53" s="252" t="s">
        <v>295</v>
      </c>
      <c r="K53" s="252" t="str">
        <f t="shared" si="0"/>
        <v>State Funds</v>
      </c>
    </row>
    <row r="54" spans="1:11" s="252" customFormat="1">
      <c r="A54" s="243" t="s">
        <v>387</v>
      </c>
      <c r="B54" s="216"/>
      <c r="C54" s="216"/>
      <c r="D54" s="253" t="s">
        <v>387</v>
      </c>
      <c r="E54" s="253" t="s">
        <v>388</v>
      </c>
      <c r="F54" s="254" t="s">
        <v>388</v>
      </c>
      <c r="G54" s="252" t="s">
        <v>302</v>
      </c>
      <c r="H54" s="252" t="s">
        <v>73</v>
      </c>
      <c r="I54" s="252" t="s">
        <v>299</v>
      </c>
      <c r="J54" s="252" t="s">
        <v>295</v>
      </c>
      <c r="K54" s="252" t="str">
        <f t="shared" si="0"/>
        <v>State Funds</v>
      </c>
    </row>
    <row r="55" spans="1:11" s="252" customFormat="1">
      <c r="A55" s="243" t="s">
        <v>389</v>
      </c>
      <c r="B55" s="216"/>
      <c r="C55" s="216"/>
      <c r="D55" s="253" t="s">
        <v>389</v>
      </c>
      <c r="E55" s="253" t="s">
        <v>390</v>
      </c>
      <c r="F55" s="254" t="s">
        <v>390</v>
      </c>
      <c r="G55" s="252" t="s">
        <v>302</v>
      </c>
      <c r="H55" s="252" t="s">
        <v>73</v>
      </c>
      <c r="I55" s="252" t="s">
        <v>299</v>
      </c>
      <c r="J55" s="252" t="s">
        <v>295</v>
      </c>
      <c r="K55" s="252" t="str">
        <f t="shared" si="0"/>
        <v>State Funds</v>
      </c>
    </row>
    <row r="56" spans="1:11" s="252" customFormat="1">
      <c r="A56" s="243" t="s">
        <v>391</v>
      </c>
      <c r="B56" s="216"/>
      <c r="C56" s="216"/>
      <c r="D56" s="253" t="s">
        <v>391</v>
      </c>
      <c r="E56" s="253" t="s">
        <v>392</v>
      </c>
      <c r="F56" s="254" t="s">
        <v>392</v>
      </c>
      <c r="G56" s="252" t="s">
        <v>302</v>
      </c>
      <c r="H56" s="252" t="s">
        <v>73</v>
      </c>
      <c r="I56" s="252" t="s">
        <v>299</v>
      </c>
      <c r="J56" s="252" t="s">
        <v>295</v>
      </c>
      <c r="K56" s="252" t="str">
        <f t="shared" si="0"/>
        <v>State Funds</v>
      </c>
    </row>
    <row r="57" spans="1:11" s="252" customFormat="1">
      <c r="A57" s="243" t="s">
        <v>393</v>
      </c>
      <c r="B57" s="216"/>
      <c r="C57" s="216"/>
      <c r="D57" s="253" t="s">
        <v>393</v>
      </c>
      <c r="E57" s="253" t="s">
        <v>394</v>
      </c>
      <c r="F57" s="254" t="s">
        <v>394</v>
      </c>
      <c r="G57" s="252" t="s">
        <v>302</v>
      </c>
      <c r="H57" s="252" t="s">
        <v>73</v>
      </c>
      <c r="I57" s="252" t="s">
        <v>299</v>
      </c>
      <c r="J57" s="252" t="s">
        <v>295</v>
      </c>
      <c r="K57" s="252" t="str">
        <f t="shared" si="0"/>
        <v>State Funds</v>
      </c>
    </row>
    <row r="58" spans="1:11" s="252" customFormat="1">
      <c r="A58" s="243" t="s">
        <v>395</v>
      </c>
      <c r="B58" s="216"/>
      <c r="C58" s="216"/>
      <c r="D58" s="253" t="s">
        <v>395</v>
      </c>
      <c r="E58" s="253" t="s">
        <v>396</v>
      </c>
      <c r="F58" s="254" t="s">
        <v>396</v>
      </c>
      <c r="G58" s="252" t="s">
        <v>302</v>
      </c>
      <c r="H58" s="252" t="s">
        <v>73</v>
      </c>
      <c r="I58" s="252" t="s">
        <v>299</v>
      </c>
      <c r="J58" s="252" t="s">
        <v>295</v>
      </c>
      <c r="K58" s="252" t="str">
        <f t="shared" si="0"/>
        <v>State Funds</v>
      </c>
    </row>
    <row r="59" spans="1:11" s="252" customFormat="1">
      <c r="A59" s="255" t="s">
        <v>397</v>
      </c>
      <c r="B59" s="256"/>
      <c r="C59" s="256"/>
      <c r="D59" s="253" t="s">
        <v>397</v>
      </c>
      <c r="E59" s="253" t="s">
        <v>120</v>
      </c>
      <c r="F59" s="254" t="s">
        <v>120</v>
      </c>
      <c r="G59" s="252" t="s">
        <v>302</v>
      </c>
      <c r="H59" s="252" t="s">
        <v>73</v>
      </c>
      <c r="I59" s="252" t="s">
        <v>299</v>
      </c>
      <c r="J59" s="252" t="s">
        <v>295</v>
      </c>
      <c r="K59" s="252" t="str">
        <f t="shared" si="0"/>
        <v>State Funds</v>
      </c>
    </row>
    <row r="60" spans="1:11" s="252" customFormat="1">
      <c r="A60" s="241" t="s">
        <v>398</v>
      </c>
      <c r="B60" s="216"/>
      <c r="C60" s="216"/>
      <c r="D60" s="257" t="s">
        <v>398</v>
      </c>
      <c r="E60" s="257" t="s">
        <v>399</v>
      </c>
      <c r="F60" s="251" t="s">
        <v>399</v>
      </c>
      <c r="G60" s="252" t="s">
        <v>302</v>
      </c>
      <c r="H60" s="252" t="s">
        <v>73</v>
      </c>
      <c r="I60" s="252" t="s">
        <v>299</v>
      </c>
      <c r="J60" s="252" t="s">
        <v>295</v>
      </c>
      <c r="K60" s="252" t="str">
        <f t="shared" si="0"/>
        <v>State Funds</v>
      </c>
    </row>
    <row r="61" spans="1:11" s="252" customFormat="1">
      <c r="A61" s="258" t="s">
        <v>400</v>
      </c>
      <c r="B61" s="216"/>
      <c r="C61" s="216"/>
      <c r="D61" s="259" t="s">
        <v>400</v>
      </c>
      <c r="E61" s="259" t="s">
        <v>401</v>
      </c>
      <c r="F61" s="254" t="s">
        <v>401</v>
      </c>
      <c r="G61" s="252" t="s">
        <v>302</v>
      </c>
      <c r="H61" s="252" t="s">
        <v>73</v>
      </c>
      <c r="I61" s="252" t="s">
        <v>299</v>
      </c>
      <c r="J61" s="252" t="s">
        <v>295</v>
      </c>
      <c r="K61" s="252" t="str">
        <f t="shared" si="0"/>
        <v>State Funds</v>
      </c>
    </row>
    <row r="62" spans="1:11" s="252" customFormat="1">
      <c r="A62" s="258" t="s">
        <v>168</v>
      </c>
      <c r="B62" s="216"/>
      <c r="C62" s="216"/>
      <c r="D62" s="259" t="s">
        <v>168</v>
      </c>
      <c r="E62" s="259" t="s">
        <v>402</v>
      </c>
      <c r="F62" s="254" t="s">
        <v>402</v>
      </c>
      <c r="G62" s="252" t="s">
        <v>302</v>
      </c>
      <c r="H62" s="252" t="s">
        <v>73</v>
      </c>
      <c r="I62" s="252" t="s">
        <v>299</v>
      </c>
      <c r="J62" s="252" t="s">
        <v>295</v>
      </c>
      <c r="K62" s="252" t="str">
        <f t="shared" si="0"/>
        <v>State Funds</v>
      </c>
    </row>
    <row r="63" spans="1:11" s="252" customFormat="1">
      <c r="A63" s="243" t="s">
        <v>403</v>
      </c>
      <c r="B63" s="216"/>
      <c r="C63" s="216"/>
      <c r="D63" s="253" t="s">
        <v>403</v>
      </c>
      <c r="E63" s="253" t="s">
        <v>404</v>
      </c>
      <c r="F63" s="254" t="s">
        <v>404</v>
      </c>
      <c r="G63" s="252" t="s">
        <v>302</v>
      </c>
      <c r="H63" s="252" t="s">
        <v>73</v>
      </c>
      <c r="I63" s="252" t="s">
        <v>299</v>
      </c>
      <c r="J63" s="252" t="s">
        <v>295</v>
      </c>
      <c r="K63" s="252" t="str">
        <f t="shared" si="0"/>
        <v>State Funds</v>
      </c>
    </row>
    <row r="64" spans="1:11" s="252" customFormat="1">
      <c r="A64" s="243" t="s">
        <v>405</v>
      </c>
      <c r="B64" s="216"/>
      <c r="C64" s="216"/>
      <c r="D64" s="253" t="s">
        <v>405</v>
      </c>
      <c r="E64" s="253" t="s">
        <v>406</v>
      </c>
      <c r="F64" s="254" t="s">
        <v>406</v>
      </c>
      <c r="G64" s="252" t="s">
        <v>302</v>
      </c>
      <c r="H64" s="252" t="s">
        <v>73</v>
      </c>
      <c r="I64" s="252" t="s">
        <v>299</v>
      </c>
      <c r="J64" s="252" t="s">
        <v>295</v>
      </c>
      <c r="K64" s="252" t="str">
        <f t="shared" si="0"/>
        <v>State Funds</v>
      </c>
    </row>
    <row r="65" spans="1:11" s="252" customFormat="1">
      <c r="A65" s="243" t="s">
        <v>407</v>
      </c>
      <c r="B65" s="216"/>
      <c r="C65" s="216"/>
      <c r="D65" s="253" t="s">
        <v>407</v>
      </c>
      <c r="E65" s="253" t="s">
        <v>408</v>
      </c>
      <c r="F65" s="254" t="s">
        <v>408</v>
      </c>
      <c r="G65" s="252" t="s">
        <v>302</v>
      </c>
      <c r="H65" s="252" t="s">
        <v>73</v>
      </c>
      <c r="I65" s="252" t="s">
        <v>299</v>
      </c>
      <c r="J65" s="252" t="s">
        <v>295</v>
      </c>
      <c r="K65" s="252" t="str">
        <f t="shared" si="0"/>
        <v>State Funds</v>
      </c>
    </row>
    <row r="66" spans="1:11" s="252" customFormat="1">
      <c r="A66" s="243" t="s">
        <v>409</v>
      </c>
      <c r="B66" s="216"/>
      <c r="C66" s="216"/>
      <c r="D66" s="253" t="s">
        <v>409</v>
      </c>
      <c r="E66" s="253" t="s">
        <v>410</v>
      </c>
      <c r="F66" s="254" t="s">
        <v>410</v>
      </c>
      <c r="G66" s="252" t="s">
        <v>302</v>
      </c>
      <c r="H66" s="252" t="s">
        <v>73</v>
      </c>
      <c r="I66" s="252" t="s">
        <v>299</v>
      </c>
      <c r="J66" s="252" t="s">
        <v>295</v>
      </c>
      <c r="K66" s="252" t="str">
        <f t="shared" si="0"/>
        <v>State Funds</v>
      </c>
    </row>
    <row r="67" spans="1:11" s="252" customFormat="1">
      <c r="A67" s="243" t="s">
        <v>411</v>
      </c>
      <c r="B67" s="216"/>
      <c r="C67" s="216"/>
      <c r="D67" s="253" t="s">
        <v>411</v>
      </c>
      <c r="E67" s="253" t="s">
        <v>412</v>
      </c>
      <c r="F67" s="254" t="s">
        <v>412</v>
      </c>
      <c r="G67" s="252" t="s">
        <v>302</v>
      </c>
      <c r="H67" s="252" t="s">
        <v>73</v>
      </c>
      <c r="I67" s="252" t="s">
        <v>299</v>
      </c>
      <c r="J67" s="252" t="s">
        <v>295</v>
      </c>
      <c r="K67" s="252" t="str">
        <f t="shared" si="0"/>
        <v>State Funds</v>
      </c>
    </row>
    <row r="68" spans="1:11" s="252" customFormat="1">
      <c r="A68" s="243" t="s">
        <v>413</v>
      </c>
      <c r="B68" s="216"/>
      <c r="C68" s="216"/>
      <c r="D68" s="253" t="s">
        <v>413</v>
      </c>
      <c r="E68" s="253" t="s">
        <v>414</v>
      </c>
      <c r="F68" s="254" t="s">
        <v>414</v>
      </c>
      <c r="G68" s="252" t="s">
        <v>302</v>
      </c>
      <c r="H68" s="252" t="s">
        <v>73</v>
      </c>
      <c r="I68" s="252" t="s">
        <v>299</v>
      </c>
      <c r="J68" s="252" t="s">
        <v>295</v>
      </c>
      <c r="K68" s="252" t="str">
        <f t="shared" si="0"/>
        <v>State Funds</v>
      </c>
    </row>
    <row r="69" spans="1:11" s="252" customFormat="1">
      <c r="A69" s="243" t="s">
        <v>415</v>
      </c>
      <c r="B69" s="216"/>
      <c r="C69" s="216"/>
      <c r="D69" s="253" t="s">
        <v>415</v>
      </c>
      <c r="E69" s="253" t="s">
        <v>416</v>
      </c>
      <c r="F69" s="254" t="s">
        <v>416</v>
      </c>
      <c r="G69" s="252" t="s">
        <v>302</v>
      </c>
      <c r="H69" s="252" t="s">
        <v>73</v>
      </c>
      <c r="I69" s="252" t="s">
        <v>299</v>
      </c>
      <c r="J69" s="252" t="s">
        <v>295</v>
      </c>
      <c r="K69" s="252" t="str">
        <f t="shared" ref="K69:K96" si="1">H69</f>
        <v>State Funds</v>
      </c>
    </row>
    <row r="70" spans="1:11" s="252" customFormat="1">
      <c r="A70" s="241"/>
      <c r="B70" s="216"/>
      <c r="C70" s="216"/>
      <c r="D70" s="260" t="s">
        <v>417</v>
      </c>
      <c r="E70" s="260" t="s">
        <v>418</v>
      </c>
      <c r="F70" s="251" t="s">
        <v>418</v>
      </c>
      <c r="G70" s="252" t="s">
        <v>302</v>
      </c>
      <c r="H70" s="252" t="s">
        <v>73</v>
      </c>
      <c r="I70" s="252" t="s">
        <v>299</v>
      </c>
      <c r="J70" s="252" t="s">
        <v>295</v>
      </c>
      <c r="K70" s="252" t="str">
        <f t="shared" si="1"/>
        <v>State Funds</v>
      </c>
    </row>
    <row r="71" spans="1:11" s="252" customFormat="1">
      <c r="A71" s="241"/>
      <c r="B71" s="216"/>
      <c r="C71" s="216"/>
      <c r="D71" s="260" t="s">
        <v>419</v>
      </c>
      <c r="E71" s="260"/>
      <c r="F71" s="251" t="str">
        <f>D71</f>
        <v>SSBGY</v>
      </c>
      <c r="G71" s="252" t="s">
        <v>302</v>
      </c>
      <c r="H71" s="252" t="s">
        <v>73</v>
      </c>
      <c r="I71" s="252" t="s">
        <v>299</v>
      </c>
      <c r="J71" s="252" t="s">
        <v>295</v>
      </c>
      <c r="K71" s="252" t="str">
        <f t="shared" si="1"/>
        <v>State Funds</v>
      </c>
    </row>
    <row r="72" spans="1:11" s="263" customFormat="1">
      <c r="A72" s="237" t="s">
        <v>420</v>
      </c>
      <c r="B72" s="216"/>
      <c r="C72" s="216"/>
      <c r="D72" s="261" t="s">
        <v>420</v>
      </c>
      <c r="E72" s="261" t="s">
        <v>421</v>
      </c>
      <c r="F72" s="262" t="s">
        <v>421</v>
      </c>
      <c r="G72" s="263" t="s">
        <v>302</v>
      </c>
      <c r="H72" s="263" t="s">
        <v>422</v>
      </c>
      <c r="I72" s="263" t="s">
        <v>299</v>
      </c>
      <c r="J72" s="263" t="s">
        <v>295</v>
      </c>
      <c r="K72" s="263" t="str">
        <f t="shared" si="1"/>
        <v>State Funds_PY</v>
      </c>
    </row>
    <row r="73" spans="1:11" s="263" customFormat="1">
      <c r="A73" s="243" t="s">
        <v>423</v>
      </c>
      <c r="B73" s="216"/>
      <c r="C73" s="216"/>
      <c r="D73" s="264" t="s">
        <v>423</v>
      </c>
      <c r="E73" s="264" t="s">
        <v>424</v>
      </c>
      <c r="F73" s="265" t="s">
        <v>424</v>
      </c>
      <c r="G73" s="263" t="s">
        <v>302</v>
      </c>
      <c r="H73" s="263" t="s">
        <v>422</v>
      </c>
      <c r="I73" s="263" t="s">
        <v>299</v>
      </c>
      <c r="J73" s="263" t="s">
        <v>295</v>
      </c>
      <c r="K73" s="263" t="str">
        <f t="shared" si="1"/>
        <v>State Funds_PY</v>
      </c>
    </row>
    <row r="74" spans="1:11" s="263" customFormat="1">
      <c r="A74" s="255" t="s">
        <v>425</v>
      </c>
      <c r="B74" s="256"/>
      <c r="C74" s="256"/>
      <c r="D74" s="264" t="s">
        <v>425</v>
      </c>
      <c r="E74" s="264" t="s">
        <v>426</v>
      </c>
      <c r="F74" s="265" t="s">
        <v>426</v>
      </c>
      <c r="G74" s="263" t="s">
        <v>302</v>
      </c>
      <c r="H74" s="263" t="s">
        <v>422</v>
      </c>
      <c r="I74" s="263" t="s">
        <v>299</v>
      </c>
      <c r="J74" s="263" t="s">
        <v>295</v>
      </c>
      <c r="K74" s="263" t="str">
        <f t="shared" si="1"/>
        <v>State Funds_PY</v>
      </c>
    </row>
    <row r="75" spans="1:11" s="263" customFormat="1">
      <c r="A75" s="241" t="s">
        <v>427</v>
      </c>
      <c r="B75" s="216"/>
      <c r="C75" s="216"/>
      <c r="D75" s="266" t="s">
        <v>427</v>
      </c>
      <c r="E75" s="266" t="s">
        <v>428</v>
      </c>
      <c r="F75" s="262" t="s">
        <v>428</v>
      </c>
      <c r="G75" s="263" t="s">
        <v>302</v>
      </c>
      <c r="H75" s="263" t="s">
        <v>422</v>
      </c>
      <c r="I75" s="263" t="s">
        <v>299</v>
      </c>
      <c r="J75" s="263" t="s">
        <v>295</v>
      </c>
      <c r="K75" s="263" t="str">
        <f t="shared" si="1"/>
        <v>State Funds_PY</v>
      </c>
    </row>
    <row r="76" spans="1:11" s="263" customFormat="1">
      <c r="A76" s="258" t="s">
        <v>429</v>
      </c>
      <c r="B76" s="216"/>
      <c r="C76" s="216"/>
      <c r="D76" s="267" t="s">
        <v>429</v>
      </c>
      <c r="E76" s="267" t="s">
        <v>430</v>
      </c>
      <c r="F76" s="265" t="s">
        <v>430</v>
      </c>
      <c r="G76" s="263" t="s">
        <v>302</v>
      </c>
      <c r="H76" s="263" t="s">
        <v>422</v>
      </c>
      <c r="I76" s="263" t="s">
        <v>299</v>
      </c>
      <c r="J76" s="263" t="s">
        <v>295</v>
      </c>
      <c r="K76" s="263" t="str">
        <f t="shared" si="1"/>
        <v>State Funds_PY</v>
      </c>
    </row>
    <row r="77" spans="1:11" s="263" customFormat="1">
      <c r="A77" s="258" t="s">
        <v>54</v>
      </c>
      <c r="B77" s="216"/>
      <c r="C77" s="216"/>
      <c r="D77" s="267" t="s">
        <v>54</v>
      </c>
      <c r="E77" s="267" t="s">
        <v>431</v>
      </c>
      <c r="F77" s="265" t="s">
        <v>431</v>
      </c>
      <c r="G77" s="263" t="s">
        <v>302</v>
      </c>
      <c r="H77" s="263" t="s">
        <v>422</v>
      </c>
      <c r="I77" s="263" t="s">
        <v>299</v>
      </c>
      <c r="J77" s="263" t="s">
        <v>295</v>
      </c>
      <c r="K77" s="263" t="str">
        <f t="shared" si="1"/>
        <v>State Funds_PY</v>
      </c>
    </row>
    <row r="78" spans="1:11" s="263" customFormat="1">
      <c r="A78" s="243" t="s">
        <v>432</v>
      </c>
      <c r="B78" s="216"/>
      <c r="C78" s="216"/>
      <c r="D78" s="264" t="s">
        <v>432</v>
      </c>
      <c r="E78" s="264" t="s">
        <v>433</v>
      </c>
      <c r="F78" s="265" t="s">
        <v>433</v>
      </c>
      <c r="G78" s="263" t="s">
        <v>302</v>
      </c>
      <c r="H78" s="263" t="s">
        <v>422</v>
      </c>
      <c r="I78" s="263" t="s">
        <v>299</v>
      </c>
      <c r="J78" s="263" t="s">
        <v>295</v>
      </c>
      <c r="K78" s="263" t="str">
        <f t="shared" si="1"/>
        <v>State Funds_PY</v>
      </c>
    </row>
    <row r="79" spans="1:11" s="263" customFormat="1">
      <c r="A79" s="243" t="s">
        <v>434</v>
      </c>
      <c r="B79" s="216"/>
      <c r="C79" s="216"/>
      <c r="D79" s="264" t="s">
        <v>434</v>
      </c>
      <c r="E79" s="264" t="s">
        <v>435</v>
      </c>
      <c r="F79" s="265" t="s">
        <v>435</v>
      </c>
      <c r="G79" s="263" t="s">
        <v>302</v>
      </c>
      <c r="H79" s="263" t="s">
        <v>422</v>
      </c>
      <c r="I79" s="263" t="s">
        <v>299</v>
      </c>
      <c r="J79" s="263" t="s">
        <v>295</v>
      </c>
      <c r="K79" s="263" t="str">
        <f t="shared" si="1"/>
        <v>State Funds_PY</v>
      </c>
    </row>
    <row r="80" spans="1:11" s="263" customFormat="1">
      <c r="A80" s="243" t="s">
        <v>436</v>
      </c>
      <c r="B80" s="216"/>
      <c r="C80" s="216"/>
      <c r="D80" s="264" t="s">
        <v>436</v>
      </c>
      <c r="E80" s="264" t="s">
        <v>437</v>
      </c>
      <c r="F80" s="265" t="s">
        <v>437</v>
      </c>
      <c r="G80" s="263" t="s">
        <v>302</v>
      </c>
      <c r="H80" s="263" t="s">
        <v>422</v>
      </c>
      <c r="I80" s="263" t="s">
        <v>299</v>
      </c>
      <c r="J80" s="263" t="s">
        <v>295</v>
      </c>
      <c r="K80" s="263" t="str">
        <f t="shared" si="1"/>
        <v>State Funds_PY</v>
      </c>
    </row>
    <row r="81" spans="1:11" s="263" customFormat="1">
      <c r="A81" s="243" t="s">
        <v>438</v>
      </c>
      <c r="B81" s="216"/>
      <c r="C81" s="216"/>
      <c r="D81" s="264" t="s">
        <v>438</v>
      </c>
      <c r="E81" s="264" t="s">
        <v>439</v>
      </c>
      <c r="F81" s="265" t="s">
        <v>439</v>
      </c>
      <c r="G81" s="263" t="s">
        <v>302</v>
      </c>
      <c r="H81" s="263" t="s">
        <v>422</v>
      </c>
      <c r="I81" s="263" t="s">
        <v>299</v>
      </c>
      <c r="J81" s="263" t="s">
        <v>295</v>
      </c>
      <c r="K81" s="263" t="str">
        <f t="shared" si="1"/>
        <v>State Funds_PY</v>
      </c>
    </row>
    <row r="82" spans="1:11" s="263" customFormat="1">
      <c r="A82" s="243" t="s">
        <v>440</v>
      </c>
      <c r="B82" s="216"/>
      <c r="C82" s="216"/>
      <c r="D82" s="264" t="s">
        <v>440</v>
      </c>
      <c r="E82" s="264" t="s">
        <v>441</v>
      </c>
      <c r="F82" s="265" t="s">
        <v>441</v>
      </c>
      <c r="G82" s="263" t="s">
        <v>302</v>
      </c>
      <c r="H82" s="263" t="s">
        <v>422</v>
      </c>
      <c r="I82" s="263" t="s">
        <v>299</v>
      </c>
      <c r="J82" s="263" t="s">
        <v>295</v>
      </c>
      <c r="K82" s="263" t="str">
        <f t="shared" si="1"/>
        <v>State Funds_PY</v>
      </c>
    </row>
    <row r="83" spans="1:11" s="263" customFormat="1">
      <c r="A83" s="241"/>
      <c r="B83" s="216"/>
      <c r="C83" s="216"/>
      <c r="D83" s="268" t="s">
        <v>442</v>
      </c>
      <c r="E83" s="268" t="s">
        <v>443</v>
      </c>
      <c r="F83" s="262" t="s">
        <v>443</v>
      </c>
      <c r="G83" s="263" t="s">
        <v>302</v>
      </c>
      <c r="H83" s="263" t="s">
        <v>422</v>
      </c>
      <c r="I83" s="263" t="s">
        <v>299</v>
      </c>
      <c r="J83" s="263" t="s">
        <v>295</v>
      </c>
      <c r="K83" s="263" t="str">
        <f t="shared" si="1"/>
        <v>State Funds_PY</v>
      </c>
    </row>
    <row r="84" spans="1:11" s="263" customFormat="1">
      <c r="A84" s="241"/>
      <c r="B84" s="216"/>
      <c r="C84" s="216"/>
      <c r="D84" s="268" t="s">
        <v>444</v>
      </c>
      <c r="E84" s="268" t="s">
        <v>445</v>
      </c>
      <c r="F84" s="262" t="s">
        <v>445</v>
      </c>
      <c r="G84" s="263" t="s">
        <v>302</v>
      </c>
      <c r="H84" s="263" t="s">
        <v>422</v>
      </c>
      <c r="I84" s="263" t="s">
        <v>299</v>
      </c>
      <c r="J84" s="263" t="s">
        <v>295</v>
      </c>
      <c r="K84" s="263" t="str">
        <f t="shared" si="1"/>
        <v>State Funds_PY</v>
      </c>
    </row>
    <row r="85" spans="1:11" s="263" customFormat="1">
      <c r="A85" s="241"/>
      <c r="B85" s="216"/>
      <c r="C85" s="216"/>
      <c r="D85" s="268" t="s">
        <v>446</v>
      </c>
      <c r="E85" s="268" t="s">
        <v>447</v>
      </c>
      <c r="F85" s="262" t="s">
        <v>447</v>
      </c>
      <c r="G85" s="263" t="s">
        <v>302</v>
      </c>
      <c r="H85" s="263" t="s">
        <v>422</v>
      </c>
      <c r="I85" s="263" t="s">
        <v>299</v>
      </c>
      <c r="J85" s="263" t="s">
        <v>295</v>
      </c>
      <c r="K85" s="263" t="str">
        <f t="shared" si="1"/>
        <v>State Funds_PY</v>
      </c>
    </row>
    <row r="86" spans="1:11" s="263" customFormat="1">
      <c r="A86" s="241"/>
      <c r="B86" s="216"/>
      <c r="C86" s="216"/>
      <c r="D86" s="268" t="s">
        <v>448</v>
      </c>
      <c r="E86" s="268" t="s">
        <v>449</v>
      </c>
      <c r="F86" s="262" t="s">
        <v>449</v>
      </c>
      <c r="G86" s="263" t="s">
        <v>302</v>
      </c>
      <c r="H86" s="263" t="s">
        <v>422</v>
      </c>
      <c r="I86" s="263" t="s">
        <v>299</v>
      </c>
      <c r="J86" s="263" t="s">
        <v>295</v>
      </c>
      <c r="K86" s="263" t="str">
        <f t="shared" si="1"/>
        <v>State Funds_PY</v>
      </c>
    </row>
    <row r="87" spans="1:11" s="271" customFormat="1">
      <c r="A87" s="237" t="s">
        <v>450</v>
      </c>
      <c r="B87" s="216"/>
      <c r="C87" s="216"/>
      <c r="D87" s="269" t="s">
        <v>450</v>
      </c>
      <c r="E87" s="269" t="s">
        <v>91</v>
      </c>
      <c r="F87" s="270"/>
      <c r="H87" s="271" t="s">
        <v>450</v>
      </c>
      <c r="I87" s="271" t="s">
        <v>299</v>
      </c>
      <c r="J87" s="271" t="s">
        <v>295</v>
      </c>
      <c r="K87" s="271" t="str">
        <f t="shared" si="1"/>
        <v>Type_Other</v>
      </c>
    </row>
    <row r="88" spans="1:11" s="271" customFormat="1">
      <c r="A88" s="272" t="s">
        <v>451</v>
      </c>
      <c r="B88" s="256"/>
      <c r="C88" s="256"/>
      <c r="D88" s="273" t="s">
        <v>451</v>
      </c>
      <c r="E88" s="273" t="s">
        <v>452</v>
      </c>
      <c r="F88" s="274" t="s">
        <v>452</v>
      </c>
      <c r="G88" s="275" t="str">
        <f>D88</f>
        <v>HIP</v>
      </c>
      <c r="H88" s="271" t="s">
        <v>450</v>
      </c>
      <c r="I88" s="271" t="s">
        <v>299</v>
      </c>
      <c r="J88" s="271" t="s">
        <v>295</v>
      </c>
      <c r="K88" s="271" t="str">
        <f t="shared" si="1"/>
        <v>Type_Other</v>
      </c>
    </row>
    <row r="89" spans="1:11" s="271" customFormat="1">
      <c r="A89" s="272" t="s">
        <v>453</v>
      </c>
      <c r="B89" s="256"/>
      <c r="C89" s="256"/>
      <c r="D89" s="273" t="s">
        <v>453</v>
      </c>
      <c r="E89" s="273" t="s">
        <v>454</v>
      </c>
      <c r="F89" s="274" t="s">
        <v>454</v>
      </c>
      <c r="G89" s="275" t="str">
        <f t="shared" ref="G89:G96" si="2">D89</f>
        <v>ICTF</v>
      </c>
      <c r="H89" s="271" t="s">
        <v>450</v>
      </c>
      <c r="I89" s="271" t="s">
        <v>299</v>
      </c>
      <c r="J89" s="271" t="s">
        <v>295</v>
      </c>
      <c r="K89" s="271" t="str">
        <f t="shared" si="1"/>
        <v>Type_Other</v>
      </c>
    </row>
    <row r="90" spans="1:11" s="271" customFormat="1">
      <c r="A90" s="272" t="s">
        <v>455</v>
      </c>
      <c r="B90" s="256"/>
      <c r="C90" s="256"/>
      <c r="D90" s="273" t="s">
        <v>455</v>
      </c>
      <c r="E90" s="273" t="s">
        <v>456</v>
      </c>
      <c r="F90" s="274" t="s">
        <v>456</v>
      </c>
      <c r="G90" s="275" t="str">
        <f t="shared" si="2"/>
        <v>MSPOA</v>
      </c>
      <c r="H90" s="271" t="s">
        <v>450</v>
      </c>
      <c r="I90" s="271" t="s">
        <v>299</v>
      </c>
      <c r="J90" s="271" t="s">
        <v>295</v>
      </c>
      <c r="K90" s="271" t="str">
        <f t="shared" si="1"/>
        <v>Type_Other</v>
      </c>
    </row>
    <row r="91" spans="1:11" s="271" customFormat="1">
      <c r="A91" s="276" t="s">
        <v>457</v>
      </c>
      <c r="B91" s="277"/>
      <c r="C91" s="277"/>
      <c r="D91" s="278" t="s">
        <v>457</v>
      </c>
      <c r="E91" s="278" t="s">
        <v>458</v>
      </c>
      <c r="F91" s="279" t="s">
        <v>458</v>
      </c>
      <c r="G91" s="275" t="str">
        <f t="shared" si="2"/>
        <v>OISGP</v>
      </c>
      <c r="H91" s="271" t="s">
        <v>450</v>
      </c>
      <c r="I91" s="271" t="s">
        <v>299</v>
      </c>
      <c r="J91" s="271" t="s">
        <v>295</v>
      </c>
      <c r="K91" s="271" t="str">
        <f t="shared" si="1"/>
        <v>Type_Other</v>
      </c>
    </row>
    <row r="92" spans="1:11" s="271" customFormat="1">
      <c r="A92" s="280" t="s">
        <v>61</v>
      </c>
      <c r="B92" s="277"/>
      <c r="C92" s="277"/>
      <c r="D92" s="281" t="s">
        <v>61</v>
      </c>
      <c r="E92" s="281" t="s">
        <v>91</v>
      </c>
      <c r="F92" s="282" t="s">
        <v>91</v>
      </c>
      <c r="G92" s="275" t="str">
        <f t="shared" si="2"/>
        <v>OTH2</v>
      </c>
      <c r="H92" s="271" t="s">
        <v>450</v>
      </c>
      <c r="I92" s="271" t="s">
        <v>299</v>
      </c>
      <c r="J92" s="271" t="s">
        <v>295</v>
      </c>
      <c r="K92" s="271" t="str">
        <f t="shared" si="1"/>
        <v>Type_Other</v>
      </c>
    </row>
    <row r="93" spans="1:11" s="271" customFormat="1">
      <c r="A93" s="241" t="s">
        <v>459</v>
      </c>
      <c r="B93" s="216"/>
      <c r="C93" s="216"/>
      <c r="D93" s="283" t="s">
        <v>459</v>
      </c>
      <c r="E93" s="283" t="s">
        <v>460</v>
      </c>
      <c r="F93" s="284" t="s">
        <v>460</v>
      </c>
      <c r="G93" s="275" t="str">
        <f t="shared" si="2"/>
        <v>RCSF</v>
      </c>
      <c r="H93" s="271" t="s">
        <v>450</v>
      </c>
      <c r="I93" s="271" t="s">
        <v>299</v>
      </c>
      <c r="J93" s="271" t="s">
        <v>295</v>
      </c>
      <c r="K93" s="271" t="str">
        <f t="shared" si="1"/>
        <v>Type_Other</v>
      </c>
    </row>
    <row r="94" spans="1:11" s="271" customFormat="1">
      <c r="A94" s="241" t="s">
        <v>461</v>
      </c>
      <c r="B94" s="216"/>
      <c r="C94" s="216"/>
      <c r="D94" s="283" t="s">
        <v>461</v>
      </c>
      <c r="E94" s="283" t="s">
        <v>462</v>
      </c>
      <c r="F94" s="284" t="s">
        <v>462</v>
      </c>
      <c r="G94" s="275" t="str">
        <f t="shared" si="2"/>
        <v>SITFP</v>
      </c>
      <c r="H94" s="271" t="s">
        <v>450</v>
      </c>
      <c r="I94" s="271" t="s">
        <v>299</v>
      </c>
      <c r="J94" s="271" t="s">
        <v>295</v>
      </c>
      <c r="K94" s="271" t="str">
        <f t="shared" si="1"/>
        <v>Type_Other</v>
      </c>
    </row>
    <row r="95" spans="1:11" s="271" customFormat="1">
      <c r="A95" s="241" t="s">
        <v>463</v>
      </c>
      <c r="B95" s="216"/>
      <c r="C95" s="216"/>
      <c r="D95" s="283" t="s">
        <v>463</v>
      </c>
      <c r="E95" s="283" t="s">
        <v>464</v>
      </c>
      <c r="F95" s="284" t="s">
        <v>464</v>
      </c>
      <c r="G95" s="275" t="str">
        <f t="shared" si="2"/>
        <v>WTHD</v>
      </c>
      <c r="H95" s="271" t="s">
        <v>450</v>
      </c>
      <c r="I95" s="271" t="s">
        <v>299</v>
      </c>
      <c r="J95" s="271" t="s">
        <v>295</v>
      </c>
      <c r="K95" s="271" t="str">
        <f t="shared" si="1"/>
        <v>Type_Other</v>
      </c>
    </row>
    <row r="96" spans="1:11" s="271" customFormat="1">
      <c r="A96" s="241"/>
      <c r="B96" s="216"/>
      <c r="C96" s="216"/>
      <c r="D96" s="285" t="s">
        <v>465</v>
      </c>
      <c r="E96" s="281" t="s">
        <v>91</v>
      </c>
      <c r="F96" s="282" t="s">
        <v>91</v>
      </c>
      <c r="G96" s="275" t="str">
        <f t="shared" si="2"/>
        <v>OTH1</v>
      </c>
      <c r="H96" s="271" t="s">
        <v>450</v>
      </c>
      <c r="I96" s="271" t="s">
        <v>299</v>
      </c>
      <c r="J96" s="271" t="s">
        <v>295</v>
      </c>
      <c r="K96" s="271" t="str">
        <f t="shared" si="1"/>
        <v>Type_Other</v>
      </c>
    </row>
    <row r="97" spans="1:7">
      <c r="A97" s="241"/>
      <c r="D97" s="286"/>
      <c r="E97" s="286"/>
      <c r="F97" s="286"/>
    </row>
    <row r="98" spans="1:7">
      <c r="A98" s="241"/>
      <c r="D98" s="286"/>
      <c r="E98" s="286"/>
      <c r="F98" s="286"/>
    </row>
    <row r="99" spans="1:7">
      <c r="A99" s="241"/>
      <c r="D99" s="286"/>
      <c r="E99" s="286"/>
      <c r="F99" s="286"/>
    </row>
    <row r="100" spans="1:7">
      <c r="A100" s="241"/>
      <c r="D100" s="286"/>
      <c r="E100" s="286"/>
      <c r="F100" s="286"/>
    </row>
    <row r="101" spans="1:7">
      <c r="A101" s="241"/>
      <c r="D101" s="286"/>
      <c r="E101" s="286"/>
      <c r="F101" s="286"/>
    </row>
    <row r="102" spans="1:7">
      <c r="A102" s="241"/>
      <c r="D102" s="286"/>
      <c r="E102" s="286"/>
      <c r="F102" s="286"/>
    </row>
    <row r="103" spans="1:7">
      <c r="A103" s="241"/>
      <c r="D103" s="286"/>
      <c r="E103" s="286"/>
      <c r="F103" s="286"/>
    </row>
    <row r="104" spans="1:7">
      <c r="A104" s="241"/>
      <c r="D104" s="286"/>
      <c r="E104" s="286"/>
      <c r="F104" s="286"/>
    </row>
    <row r="105" spans="1:7">
      <c r="A105" s="241"/>
      <c r="D105" s="286"/>
      <c r="E105" s="286"/>
      <c r="F105" s="286"/>
    </row>
    <row r="106" spans="1:7">
      <c r="A106" s="241"/>
      <c r="G106" s="216" t="str">
        <f>""</f>
        <v/>
      </c>
    </row>
  </sheetData>
  <autoFilter ref="A2:I96" xr:uid="{E0D2E98D-A67E-46EB-94C5-28FF30E546EB}"/>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E3C06-0067-4A36-93C3-B504CA78B9AB}">
  <sheetPr filterMode="1"/>
  <dimension ref="A1:G1420"/>
  <sheetViews>
    <sheetView workbookViewId="0">
      <pane ySplit="1" topLeftCell="A91" activePane="bottomLeft" state="frozen"/>
      <selection pane="bottomLeft" activeCell="A91" sqref="A91:E1321"/>
    </sheetView>
  </sheetViews>
  <sheetFormatPr defaultColWidth="9.33203125" defaultRowHeight="14.4"/>
  <cols>
    <col min="1" max="1" width="11.44140625" style="291" bestFit="1" customWidth="1"/>
    <col min="2" max="2" width="62" style="292" bestFit="1" customWidth="1"/>
    <col min="3" max="3" width="11.44140625" style="291" bestFit="1" customWidth="1"/>
    <col min="4" max="4" width="33.33203125" style="291" bestFit="1" customWidth="1"/>
    <col min="5" max="5" width="27.77734375" style="291" bestFit="1" customWidth="1"/>
    <col min="6" max="6" width="16.21875" style="291" customWidth="1"/>
    <col min="7" max="7" width="22.6640625" style="291" customWidth="1"/>
    <col min="8" max="16384" width="9.33203125" style="291"/>
  </cols>
  <sheetData>
    <row r="1" spans="1:7" s="290" customFormat="1">
      <c r="A1" s="288" t="s">
        <v>475</v>
      </c>
      <c r="B1" s="289" t="s">
        <v>476</v>
      </c>
      <c r="C1" s="288" t="s">
        <v>475</v>
      </c>
      <c r="D1" s="288" t="s">
        <v>477</v>
      </c>
      <c r="E1" s="288" t="s">
        <v>478</v>
      </c>
      <c r="F1" s="288" t="s">
        <v>479</v>
      </c>
      <c r="G1" s="288" t="s">
        <v>480</v>
      </c>
    </row>
    <row r="2" spans="1:7" hidden="1">
      <c r="A2" s="291" t="s">
        <v>481</v>
      </c>
      <c r="B2" s="292" t="s">
        <v>482</v>
      </c>
      <c r="C2" s="291" t="s">
        <v>481</v>
      </c>
      <c r="E2" s="291" t="s">
        <v>474</v>
      </c>
      <c r="F2" s="291" t="s">
        <v>294</v>
      </c>
      <c r="G2" s="291" t="s">
        <v>295</v>
      </c>
    </row>
    <row r="3" spans="1:7" hidden="1">
      <c r="A3" s="291" t="s">
        <v>483</v>
      </c>
      <c r="B3" s="292" t="s">
        <v>484</v>
      </c>
      <c r="C3" s="291" t="s">
        <v>483</v>
      </c>
      <c r="E3" s="291" t="s">
        <v>474</v>
      </c>
      <c r="F3" s="291" t="s">
        <v>294</v>
      </c>
      <c r="G3" s="291" t="s">
        <v>295</v>
      </c>
    </row>
    <row r="4" spans="1:7" hidden="1">
      <c r="A4" s="291" t="s">
        <v>485</v>
      </c>
      <c r="B4" s="292" t="s">
        <v>486</v>
      </c>
      <c r="C4" s="291" t="s">
        <v>485</v>
      </c>
      <c r="E4" s="291" t="s">
        <v>474</v>
      </c>
      <c r="F4" s="291" t="s">
        <v>294</v>
      </c>
      <c r="G4" s="291" t="s">
        <v>295</v>
      </c>
    </row>
    <row r="5" spans="1:7" hidden="1">
      <c r="A5" s="291" t="s">
        <v>487</v>
      </c>
      <c r="B5" s="292" t="s">
        <v>488</v>
      </c>
      <c r="C5" s="291" t="s">
        <v>487</v>
      </c>
      <c r="E5" s="291" t="s">
        <v>474</v>
      </c>
      <c r="F5" s="291" t="s">
        <v>294</v>
      </c>
      <c r="G5" s="291" t="s">
        <v>295</v>
      </c>
    </row>
    <row r="6" spans="1:7" hidden="1">
      <c r="A6" s="291" t="s">
        <v>489</v>
      </c>
      <c r="B6" s="292" t="s">
        <v>490</v>
      </c>
      <c r="C6" s="291" t="s">
        <v>489</v>
      </c>
      <c r="E6" s="291" t="s">
        <v>491</v>
      </c>
      <c r="F6" s="291" t="s">
        <v>294</v>
      </c>
      <c r="G6" s="291" t="s">
        <v>295</v>
      </c>
    </row>
    <row r="7" spans="1:7" hidden="1">
      <c r="A7" s="291" t="s">
        <v>492</v>
      </c>
      <c r="B7" s="292" t="s">
        <v>493</v>
      </c>
      <c r="C7" s="291" t="s">
        <v>492</v>
      </c>
      <c r="E7" s="291" t="s">
        <v>491</v>
      </c>
      <c r="F7" s="291" t="s">
        <v>294</v>
      </c>
      <c r="G7" s="291" t="s">
        <v>295</v>
      </c>
    </row>
    <row r="8" spans="1:7" hidden="1">
      <c r="A8" s="291" t="s">
        <v>494</v>
      </c>
      <c r="B8" s="292" t="s">
        <v>495</v>
      </c>
      <c r="C8" s="291" t="s">
        <v>494</v>
      </c>
      <c r="E8" s="291" t="s">
        <v>496</v>
      </c>
      <c r="F8" s="291" t="s">
        <v>294</v>
      </c>
      <c r="G8" s="291" t="s">
        <v>295</v>
      </c>
    </row>
    <row r="9" spans="1:7" hidden="1">
      <c r="A9" s="291" t="s">
        <v>497</v>
      </c>
      <c r="B9" s="292" t="s">
        <v>498</v>
      </c>
      <c r="C9" s="291" t="s">
        <v>497</v>
      </c>
      <c r="E9" s="291" t="s">
        <v>499</v>
      </c>
      <c r="F9" s="291" t="s">
        <v>294</v>
      </c>
      <c r="G9" s="291" t="s">
        <v>295</v>
      </c>
    </row>
    <row r="10" spans="1:7" hidden="1">
      <c r="A10" s="291" t="s">
        <v>500</v>
      </c>
      <c r="B10" s="292" t="s">
        <v>501</v>
      </c>
      <c r="C10" s="291" t="s">
        <v>500</v>
      </c>
      <c r="E10" s="291" t="s">
        <v>502</v>
      </c>
      <c r="F10" s="291" t="s">
        <v>294</v>
      </c>
      <c r="G10" s="291" t="s">
        <v>295</v>
      </c>
    </row>
    <row r="11" spans="1:7" hidden="1">
      <c r="A11" s="291" t="s">
        <v>503</v>
      </c>
      <c r="B11" s="292" t="s">
        <v>504</v>
      </c>
      <c r="C11" s="291" t="s">
        <v>503</v>
      </c>
      <c r="E11" s="291" t="s">
        <v>502</v>
      </c>
      <c r="F11" s="291" t="s">
        <v>294</v>
      </c>
      <c r="G11" s="291" t="s">
        <v>295</v>
      </c>
    </row>
    <row r="12" spans="1:7" hidden="1">
      <c r="A12" s="291" t="s">
        <v>505</v>
      </c>
      <c r="B12" s="292" t="s">
        <v>506</v>
      </c>
      <c r="C12" s="291" t="s">
        <v>505</v>
      </c>
      <c r="E12" s="291" t="s">
        <v>491</v>
      </c>
      <c r="F12" s="291" t="s">
        <v>294</v>
      </c>
      <c r="G12" s="291" t="s">
        <v>295</v>
      </c>
    </row>
    <row r="13" spans="1:7" hidden="1">
      <c r="A13" s="291" t="s">
        <v>507</v>
      </c>
      <c r="B13" s="292" t="s">
        <v>508</v>
      </c>
      <c r="C13" s="291" t="s">
        <v>507</v>
      </c>
      <c r="E13" s="291" t="s">
        <v>509</v>
      </c>
      <c r="F13" s="291" t="s">
        <v>294</v>
      </c>
      <c r="G13" s="291" t="s">
        <v>295</v>
      </c>
    </row>
    <row r="14" spans="1:7" hidden="1">
      <c r="A14" s="291" t="s">
        <v>510</v>
      </c>
      <c r="B14" s="292" t="s">
        <v>511</v>
      </c>
      <c r="C14" s="291" t="s">
        <v>510</v>
      </c>
      <c r="E14" s="291" t="s">
        <v>509</v>
      </c>
      <c r="F14" s="291" t="s">
        <v>294</v>
      </c>
      <c r="G14" s="291" t="s">
        <v>295</v>
      </c>
    </row>
    <row r="15" spans="1:7" hidden="1">
      <c r="A15" s="291" t="s">
        <v>512</v>
      </c>
      <c r="B15" s="292" t="s">
        <v>513</v>
      </c>
      <c r="C15" s="291" t="s">
        <v>512</v>
      </c>
      <c r="E15" s="291" t="s">
        <v>509</v>
      </c>
      <c r="F15" s="291" t="s">
        <v>294</v>
      </c>
      <c r="G15" s="291" t="s">
        <v>295</v>
      </c>
    </row>
    <row r="16" spans="1:7" hidden="1">
      <c r="A16" s="291" t="s">
        <v>514</v>
      </c>
      <c r="B16" s="292" t="s">
        <v>515</v>
      </c>
      <c r="C16" s="291" t="s">
        <v>514</v>
      </c>
      <c r="E16" s="291" t="s">
        <v>509</v>
      </c>
      <c r="F16" s="291" t="s">
        <v>294</v>
      </c>
      <c r="G16" s="291" t="s">
        <v>295</v>
      </c>
    </row>
    <row r="17" spans="1:7" hidden="1">
      <c r="A17" s="291" t="s">
        <v>516</v>
      </c>
      <c r="B17" s="292" t="s">
        <v>517</v>
      </c>
      <c r="C17" s="291" t="s">
        <v>516</v>
      </c>
      <c r="E17" s="291" t="s">
        <v>509</v>
      </c>
      <c r="F17" s="291" t="s">
        <v>294</v>
      </c>
      <c r="G17" s="291" t="s">
        <v>295</v>
      </c>
    </row>
    <row r="18" spans="1:7" hidden="1">
      <c r="A18" s="291" t="s">
        <v>518</v>
      </c>
      <c r="B18" s="292" t="s">
        <v>519</v>
      </c>
      <c r="C18" s="291" t="s">
        <v>518</v>
      </c>
      <c r="E18" s="291" t="s">
        <v>502</v>
      </c>
      <c r="F18" s="291" t="s">
        <v>294</v>
      </c>
      <c r="G18" s="291" t="s">
        <v>295</v>
      </c>
    </row>
    <row r="19" spans="1:7" hidden="1">
      <c r="A19" s="291" t="s">
        <v>520</v>
      </c>
      <c r="B19" s="292" t="s">
        <v>521</v>
      </c>
      <c r="C19" s="291" t="s">
        <v>520</v>
      </c>
      <c r="E19" s="291" t="s">
        <v>491</v>
      </c>
      <c r="F19" s="291" t="s">
        <v>294</v>
      </c>
      <c r="G19" s="291" t="s">
        <v>295</v>
      </c>
    </row>
    <row r="20" spans="1:7" hidden="1">
      <c r="A20" s="291" t="s">
        <v>522</v>
      </c>
      <c r="B20" s="292" t="s">
        <v>523</v>
      </c>
      <c r="C20" s="291" t="s">
        <v>522</v>
      </c>
      <c r="E20" s="291" t="s">
        <v>491</v>
      </c>
      <c r="F20" s="291" t="s">
        <v>294</v>
      </c>
      <c r="G20" s="291" t="s">
        <v>295</v>
      </c>
    </row>
    <row r="21" spans="1:7" hidden="1">
      <c r="A21" s="291" t="s">
        <v>524</v>
      </c>
      <c r="B21" s="292" t="s">
        <v>525</v>
      </c>
      <c r="C21" s="291" t="s">
        <v>524</v>
      </c>
      <c r="E21" s="291" t="s">
        <v>491</v>
      </c>
      <c r="F21" s="291" t="s">
        <v>294</v>
      </c>
      <c r="G21" s="291" t="s">
        <v>295</v>
      </c>
    </row>
    <row r="22" spans="1:7" hidden="1">
      <c r="A22" s="291" t="s">
        <v>526</v>
      </c>
      <c r="B22" s="292" t="s">
        <v>527</v>
      </c>
      <c r="C22" s="291" t="s">
        <v>526</v>
      </c>
      <c r="E22" s="291" t="s">
        <v>491</v>
      </c>
      <c r="F22" s="291" t="s">
        <v>294</v>
      </c>
      <c r="G22" s="291" t="s">
        <v>295</v>
      </c>
    </row>
    <row r="23" spans="1:7" hidden="1">
      <c r="A23" s="291" t="s">
        <v>528</v>
      </c>
      <c r="B23" s="292" t="s">
        <v>529</v>
      </c>
      <c r="C23" s="291" t="s">
        <v>528</v>
      </c>
      <c r="E23" s="291" t="s">
        <v>491</v>
      </c>
      <c r="F23" s="291" t="s">
        <v>294</v>
      </c>
      <c r="G23" s="291" t="s">
        <v>295</v>
      </c>
    </row>
    <row r="24" spans="1:7" hidden="1">
      <c r="A24" s="291" t="s">
        <v>530</v>
      </c>
      <c r="B24" s="292" t="s">
        <v>531</v>
      </c>
      <c r="C24" s="291" t="s">
        <v>530</v>
      </c>
      <c r="E24" s="291" t="s">
        <v>532</v>
      </c>
      <c r="F24" s="291" t="s">
        <v>294</v>
      </c>
      <c r="G24" s="291" t="s">
        <v>295</v>
      </c>
    </row>
    <row r="25" spans="1:7" hidden="1">
      <c r="A25" s="291" t="s">
        <v>533</v>
      </c>
      <c r="B25" s="292" t="s">
        <v>534</v>
      </c>
      <c r="C25" s="291" t="s">
        <v>533</v>
      </c>
      <c r="E25" s="291" t="s">
        <v>532</v>
      </c>
      <c r="F25" s="291" t="s">
        <v>294</v>
      </c>
      <c r="G25" s="291" t="s">
        <v>295</v>
      </c>
    </row>
    <row r="26" spans="1:7" hidden="1">
      <c r="A26" s="291" t="s">
        <v>535</v>
      </c>
      <c r="B26" s="292" t="s">
        <v>536</v>
      </c>
      <c r="C26" s="291" t="s">
        <v>535</v>
      </c>
      <c r="E26" s="291" t="s">
        <v>532</v>
      </c>
      <c r="F26" s="291" t="s">
        <v>294</v>
      </c>
      <c r="G26" s="291" t="s">
        <v>295</v>
      </c>
    </row>
    <row r="27" spans="1:7" hidden="1">
      <c r="A27" s="291" t="s">
        <v>537</v>
      </c>
      <c r="B27" s="292" t="s">
        <v>538</v>
      </c>
      <c r="C27" s="291" t="s">
        <v>537</v>
      </c>
      <c r="E27" s="291" t="s">
        <v>532</v>
      </c>
      <c r="F27" s="291" t="s">
        <v>294</v>
      </c>
      <c r="G27" s="291" t="s">
        <v>295</v>
      </c>
    </row>
    <row r="28" spans="1:7" hidden="1">
      <c r="A28" s="291" t="s">
        <v>539</v>
      </c>
      <c r="B28" s="292" t="s">
        <v>540</v>
      </c>
      <c r="C28" s="291" t="s">
        <v>539</v>
      </c>
      <c r="E28" s="291" t="s">
        <v>509</v>
      </c>
      <c r="F28" s="291" t="s">
        <v>294</v>
      </c>
      <c r="G28" s="291" t="s">
        <v>295</v>
      </c>
    </row>
    <row r="29" spans="1:7" hidden="1">
      <c r="A29" s="291" t="s">
        <v>541</v>
      </c>
      <c r="B29" s="292" t="s">
        <v>542</v>
      </c>
      <c r="C29" s="291" t="s">
        <v>541</v>
      </c>
      <c r="E29" s="291" t="s">
        <v>474</v>
      </c>
      <c r="F29" s="291" t="s">
        <v>294</v>
      </c>
      <c r="G29" s="291" t="s">
        <v>295</v>
      </c>
    </row>
    <row r="30" spans="1:7" hidden="1">
      <c r="A30" s="291" t="s">
        <v>543</v>
      </c>
      <c r="B30" s="292" t="s">
        <v>544</v>
      </c>
      <c r="C30" s="291" t="s">
        <v>543</v>
      </c>
      <c r="E30" s="291" t="s">
        <v>474</v>
      </c>
      <c r="F30" s="291" t="s">
        <v>294</v>
      </c>
      <c r="G30" s="291" t="s">
        <v>295</v>
      </c>
    </row>
    <row r="31" spans="1:7" hidden="1">
      <c r="A31" s="291" t="s">
        <v>545</v>
      </c>
      <c r="B31" s="292" t="s">
        <v>546</v>
      </c>
      <c r="C31" s="291" t="s">
        <v>545</v>
      </c>
      <c r="E31" s="291" t="s">
        <v>474</v>
      </c>
      <c r="F31" s="291" t="s">
        <v>294</v>
      </c>
      <c r="G31" s="291" t="s">
        <v>295</v>
      </c>
    </row>
    <row r="32" spans="1:7" hidden="1">
      <c r="A32" s="291" t="s">
        <v>547</v>
      </c>
      <c r="B32" s="292" t="s">
        <v>548</v>
      </c>
      <c r="C32" s="291" t="s">
        <v>547</v>
      </c>
      <c r="E32" s="291" t="s">
        <v>474</v>
      </c>
      <c r="F32" s="291" t="s">
        <v>294</v>
      </c>
      <c r="G32" s="291" t="s">
        <v>295</v>
      </c>
    </row>
    <row r="33" spans="1:7" hidden="1">
      <c r="A33" s="291" t="s">
        <v>549</v>
      </c>
      <c r="B33" s="292" t="s">
        <v>550</v>
      </c>
      <c r="C33" s="291" t="s">
        <v>549</v>
      </c>
      <c r="E33" s="291" t="s">
        <v>474</v>
      </c>
      <c r="F33" s="291" t="s">
        <v>294</v>
      </c>
      <c r="G33" s="291" t="s">
        <v>295</v>
      </c>
    </row>
    <row r="34" spans="1:7" hidden="1">
      <c r="A34" s="291" t="s">
        <v>551</v>
      </c>
      <c r="B34" s="292" t="s">
        <v>552</v>
      </c>
      <c r="C34" s="291" t="s">
        <v>551</v>
      </c>
      <c r="E34" s="291" t="s">
        <v>474</v>
      </c>
      <c r="F34" s="291" t="s">
        <v>294</v>
      </c>
      <c r="G34" s="291" t="s">
        <v>295</v>
      </c>
    </row>
    <row r="35" spans="1:7" hidden="1">
      <c r="A35" s="291" t="s">
        <v>553</v>
      </c>
      <c r="B35" s="292" t="s">
        <v>554</v>
      </c>
      <c r="C35" s="291" t="s">
        <v>553</v>
      </c>
      <c r="E35" s="291" t="s">
        <v>532</v>
      </c>
      <c r="F35" s="291" t="s">
        <v>294</v>
      </c>
      <c r="G35" s="291" t="s">
        <v>295</v>
      </c>
    </row>
    <row r="36" spans="1:7" hidden="1">
      <c r="A36" s="291" t="s">
        <v>555</v>
      </c>
      <c r="B36" s="292" t="s">
        <v>556</v>
      </c>
      <c r="C36" s="291" t="s">
        <v>555</v>
      </c>
      <c r="E36" s="291" t="s">
        <v>509</v>
      </c>
      <c r="F36" s="291" t="s">
        <v>294</v>
      </c>
      <c r="G36" s="291" t="s">
        <v>295</v>
      </c>
    </row>
    <row r="37" spans="1:7" hidden="1">
      <c r="A37" s="291" t="s">
        <v>557</v>
      </c>
      <c r="B37" s="292" t="s">
        <v>558</v>
      </c>
      <c r="C37" s="291" t="s">
        <v>557</v>
      </c>
      <c r="E37" s="291" t="s">
        <v>532</v>
      </c>
      <c r="F37" s="291" t="s">
        <v>294</v>
      </c>
      <c r="G37" s="291" t="s">
        <v>295</v>
      </c>
    </row>
    <row r="38" spans="1:7" hidden="1">
      <c r="A38" s="291" t="s">
        <v>559</v>
      </c>
      <c r="B38" s="292" t="s">
        <v>560</v>
      </c>
      <c r="C38" s="291" t="s">
        <v>559</v>
      </c>
      <c r="E38" s="291" t="s">
        <v>532</v>
      </c>
      <c r="F38" s="291" t="s">
        <v>294</v>
      </c>
      <c r="G38" s="291" t="s">
        <v>295</v>
      </c>
    </row>
    <row r="39" spans="1:7" hidden="1">
      <c r="A39" s="291" t="s">
        <v>561</v>
      </c>
      <c r="B39" s="292" t="s">
        <v>562</v>
      </c>
      <c r="C39" s="291" t="s">
        <v>561</v>
      </c>
      <c r="E39" s="291" t="s">
        <v>532</v>
      </c>
      <c r="F39" s="291" t="s">
        <v>294</v>
      </c>
      <c r="G39" s="291" t="s">
        <v>295</v>
      </c>
    </row>
    <row r="40" spans="1:7" hidden="1">
      <c r="A40" s="291" t="s">
        <v>563</v>
      </c>
      <c r="B40" s="292" t="s">
        <v>564</v>
      </c>
      <c r="C40" s="291" t="s">
        <v>563</v>
      </c>
      <c r="E40" s="291" t="s">
        <v>532</v>
      </c>
      <c r="F40" s="291" t="s">
        <v>294</v>
      </c>
      <c r="G40" s="291" t="s">
        <v>295</v>
      </c>
    </row>
    <row r="41" spans="1:7" hidden="1">
      <c r="A41" s="291" t="s">
        <v>565</v>
      </c>
      <c r="B41" s="292" t="s">
        <v>566</v>
      </c>
      <c r="C41" s="291" t="s">
        <v>565</v>
      </c>
      <c r="E41" s="291" t="s">
        <v>532</v>
      </c>
      <c r="F41" s="291" t="s">
        <v>294</v>
      </c>
      <c r="G41" s="291" t="s">
        <v>295</v>
      </c>
    </row>
    <row r="42" spans="1:7" hidden="1">
      <c r="A42" s="291" t="s">
        <v>567</v>
      </c>
      <c r="B42" s="292" t="s">
        <v>568</v>
      </c>
      <c r="C42" s="291" t="s">
        <v>567</v>
      </c>
      <c r="E42" s="291" t="s">
        <v>532</v>
      </c>
      <c r="F42" s="291" t="s">
        <v>294</v>
      </c>
      <c r="G42" s="291" t="s">
        <v>295</v>
      </c>
    </row>
    <row r="43" spans="1:7" hidden="1">
      <c r="A43" s="291" t="s">
        <v>569</v>
      </c>
      <c r="B43" s="292" t="s">
        <v>570</v>
      </c>
      <c r="C43" s="291" t="s">
        <v>569</v>
      </c>
      <c r="E43" s="291" t="s">
        <v>532</v>
      </c>
      <c r="F43" s="291" t="s">
        <v>294</v>
      </c>
      <c r="G43" s="291" t="s">
        <v>295</v>
      </c>
    </row>
    <row r="44" spans="1:7" hidden="1">
      <c r="A44" s="291" t="s">
        <v>571</v>
      </c>
      <c r="B44" s="292" t="s">
        <v>572</v>
      </c>
      <c r="C44" s="291" t="s">
        <v>571</v>
      </c>
      <c r="E44" s="291" t="s">
        <v>509</v>
      </c>
      <c r="F44" s="291" t="s">
        <v>294</v>
      </c>
      <c r="G44" s="291" t="s">
        <v>295</v>
      </c>
    </row>
    <row r="45" spans="1:7" hidden="1">
      <c r="A45" s="291" t="s">
        <v>573</v>
      </c>
      <c r="B45" s="292" t="s">
        <v>574</v>
      </c>
      <c r="C45" s="291" t="s">
        <v>573</v>
      </c>
      <c r="E45" s="291" t="s">
        <v>575</v>
      </c>
      <c r="F45" s="291" t="s">
        <v>294</v>
      </c>
      <c r="G45" s="291" t="s">
        <v>295</v>
      </c>
    </row>
    <row r="46" spans="1:7" hidden="1">
      <c r="A46" s="291" t="s">
        <v>576</v>
      </c>
      <c r="B46" s="292" t="s">
        <v>577</v>
      </c>
      <c r="C46" s="291" t="s">
        <v>576</v>
      </c>
      <c r="E46" s="291" t="s">
        <v>575</v>
      </c>
      <c r="F46" s="291" t="s">
        <v>294</v>
      </c>
      <c r="G46" s="291" t="s">
        <v>295</v>
      </c>
    </row>
    <row r="47" spans="1:7" hidden="1">
      <c r="A47" s="291" t="s">
        <v>578</v>
      </c>
      <c r="B47" s="292" t="s">
        <v>579</v>
      </c>
      <c r="C47" s="291" t="s">
        <v>578</v>
      </c>
      <c r="E47" s="291" t="s">
        <v>575</v>
      </c>
      <c r="F47" s="291" t="s">
        <v>294</v>
      </c>
      <c r="G47" s="291" t="s">
        <v>295</v>
      </c>
    </row>
    <row r="48" spans="1:7" hidden="1">
      <c r="A48" s="291" t="s">
        <v>580</v>
      </c>
      <c r="B48" s="292" t="s">
        <v>581</v>
      </c>
      <c r="C48" s="291" t="s">
        <v>580</v>
      </c>
      <c r="E48" s="291" t="s">
        <v>575</v>
      </c>
      <c r="F48" s="291" t="s">
        <v>294</v>
      </c>
      <c r="G48" s="291" t="s">
        <v>295</v>
      </c>
    </row>
    <row r="49" spans="1:7" hidden="1">
      <c r="A49" s="291" t="s">
        <v>582</v>
      </c>
      <c r="B49" s="292" t="s">
        <v>583</v>
      </c>
      <c r="C49" s="291" t="s">
        <v>582</v>
      </c>
      <c r="E49" s="291" t="s">
        <v>575</v>
      </c>
      <c r="F49" s="291" t="s">
        <v>294</v>
      </c>
      <c r="G49" s="291" t="s">
        <v>295</v>
      </c>
    </row>
    <row r="50" spans="1:7" hidden="1">
      <c r="A50" s="291" t="s">
        <v>584</v>
      </c>
      <c r="B50" s="292" t="s">
        <v>585</v>
      </c>
      <c r="C50" s="291" t="s">
        <v>584</v>
      </c>
      <c r="E50" s="291" t="s">
        <v>575</v>
      </c>
      <c r="F50" s="291" t="s">
        <v>294</v>
      </c>
      <c r="G50" s="291" t="s">
        <v>295</v>
      </c>
    </row>
    <row r="51" spans="1:7" hidden="1">
      <c r="A51" s="291" t="s">
        <v>586</v>
      </c>
      <c r="B51" s="292" t="s">
        <v>587</v>
      </c>
      <c r="C51" s="291" t="s">
        <v>586</v>
      </c>
      <c r="E51" s="291" t="s">
        <v>575</v>
      </c>
      <c r="F51" s="291" t="s">
        <v>294</v>
      </c>
      <c r="G51" s="291" t="s">
        <v>295</v>
      </c>
    </row>
    <row r="52" spans="1:7" hidden="1">
      <c r="A52" s="291" t="s">
        <v>588</v>
      </c>
      <c r="B52" s="292" t="s">
        <v>589</v>
      </c>
      <c r="C52" s="291" t="s">
        <v>588</v>
      </c>
      <c r="E52" s="291" t="s">
        <v>575</v>
      </c>
      <c r="F52" s="291" t="s">
        <v>294</v>
      </c>
      <c r="G52" s="291" t="s">
        <v>295</v>
      </c>
    </row>
    <row r="53" spans="1:7" hidden="1">
      <c r="A53" s="291" t="s">
        <v>590</v>
      </c>
      <c r="B53" s="292" t="s">
        <v>591</v>
      </c>
      <c r="C53" s="291" t="s">
        <v>590</v>
      </c>
      <c r="E53" s="291" t="s">
        <v>575</v>
      </c>
      <c r="F53" s="291" t="s">
        <v>294</v>
      </c>
      <c r="G53" s="291" t="s">
        <v>295</v>
      </c>
    </row>
    <row r="54" spans="1:7" hidden="1">
      <c r="A54" s="291" t="s">
        <v>592</v>
      </c>
      <c r="B54" s="292" t="s">
        <v>593</v>
      </c>
      <c r="C54" s="291" t="s">
        <v>592</v>
      </c>
      <c r="E54" s="291" t="s">
        <v>575</v>
      </c>
      <c r="F54" s="291" t="s">
        <v>294</v>
      </c>
      <c r="G54" s="291" t="s">
        <v>295</v>
      </c>
    </row>
    <row r="55" spans="1:7" hidden="1">
      <c r="A55" s="291" t="s">
        <v>594</v>
      </c>
      <c r="B55" s="292" t="s">
        <v>595</v>
      </c>
      <c r="C55" s="291" t="s">
        <v>594</v>
      </c>
      <c r="E55" s="291" t="s">
        <v>474</v>
      </c>
      <c r="F55" s="291" t="s">
        <v>294</v>
      </c>
      <c r="G55" s="291" t="s">
        <v>295</v>
      </c>
    </row>
    <row r="56" spans="1:7" hidden="1">
      <c r="A56" s="291" t="s">
        <v>596</v>
      </c>
      <c r="B56" s="292" t="s">
        <v>597</v>
      </c>
      <c r="C56" s="291" t="s">
        <v>596</v>
      </c>
      <c r="E56" s="291" t="s">
        <v>474</v>
      </c>
      <c r="F56" s="291" t="s">
        <v>294</v>
      </c>
      <c r="G56" s="291" t="s">
        <v>295</v>
      </c>
    </row>
    <row r="57" spans="1:7" hidden="1">
      <c r="A57" s="291" t="s">
        <v>598</v>
      </c>
      <c r="B57" s="292" t="s">
        <v>599</v>
      </c>
      <c r="C57" s="291" t="s">
        <v>598</v>
      </c>
      <c r="E57" s="291" t="s">
        <v>474</v>
      </c>
      <c r="F57" s="291" t="s">
        <v>294</v>
      </c>
      <c r="G57" s="291" t="s">
        <v>295</v>
      </c>
    </row>
    <row r="58" spans="1:7" hidden="1">
      <c r="A58" s="291" t="s">
        <v>600</v>
      </c>
      <c r="B58" s="292" t="s">
        <v>601</v>
      </c>
      <c r="C58" s="291" t="s">
        <v>600</v>
      </c>
      <c r="E58" s="291" t="s">
        <v>474</v>
      </c>
      <c r="F58" s="291" t="s">
        <v>294</v>
      </c>
      <c r="G58" s="291" t="s">
        <v>295</v>
      </c>
    </row>
    <row r="59" spans="1:7" hidden="1">
      <c r="A59" s="291" t="s">
        <v>602</v>
      </c>
      <c r="B59" s="292" t="s">
        <v>603</v>
      </c>
      <c r="C59" s="291" t="s">
        <v>602</v>
      </c>
      <c r="E59" s="291" t="s">
        <v>474</v>
      </c>
      <c r="F59" s="291" t="s">
        <v>294</v>
      </c>
      <c r="G59" s="291" t="s">
        <v>295</v>
      </c>
    </row>
    <row r="60" spans="1:7" hidden="1">
      <c r="A60" s="291" t="s">
        <v>604</v>
      </c>
      <c r="B60" s="292" t="s">
        <v>605</v>
      </c>
      <c r="C60" s="291" t="s">
        <v>604</v>
      </c>
      <c r="D60" s="291" t="s">
        <v>61</v>
      </c>
      <c r="E60" s="291" t="s">
        <v>91</v>
      </c>
      <c r="F60" s="291" t="s">
        <v>299</v>
      </c>
      <c r="G60" s="291" t="s">
        <v>295</v>
      </c>
    </row>
    <row r="61" spans="1:7" hidden="1">
      <c r="A61" s="291" t="s">
        <v>606</v>
      </c>
      <c r="B61" s="292" t="s">
        <v>607</v>
      </c>
      <c r="C61" s="291" t="s">
        <v>606</v>
      </c>
      <c r="D61" s="291" t="s">
        <v>61</v>
      </c>
      <c r="E61" s="291" t="s">
        <v>91</v>
      </c>
      <c r="F61" s="291" t="s">
        <v>299</v>
      </c>
      <c r="G61" s="291" t="s">
        <v>295</v>
      </c>
    </row>
    <row r="62" spans="1:7" hidden="1">
      <c r="A62" s="291" t="s">
        <v>608</v>
      </c>
      <c r="B62" s="292" t="s">
        <v>609</v>
      </c>
      <c r="C62" s="291" t="s">
        <v>608</v>
      </c>
      <c r="E62" s="291" t="s">
        <v>474</v>
      </c>
      <c r="F62" s="291" t="s">
        <v>294</v>
      </c>
      <c r="G62" s="291" t="s">
        <v>295</v>
      </c>
    </row>
    <row r="63" spans="1:7" hidden="1">
      <c r="A63" s="291" t="s">
        <v>610</v>
      </c>
      <c r="B63" s="292" t="s">
        <v>611</v>
      </c>
      <c r="C63" s="291" t="s">
        <v>610</v>
      </c>
      <c r="D63" s="291" t="s">
        <v>61</v>
      </c>
      <c r="E63" s="291" t="s">
        <v>91</v>
      </c>
      <c r="F63" s="291" t="s">
        <v>299</v>
      </c>
      <c r="G63" s="291" t="s">
        <v>295</v>
      </c>
    </row>
    <row r="64" spans="1:7" hidden="1">
      <c r="A64" s="291" t="s">
        <v>612</v>
      </c>
      <c r="B64" s="292" t="s">
        <v>613</v>
      </c>
      <c r="C64" s="291" t="s">
        <v>612</v>
      </c>
      <c r="D64" s="291" t="s">
        <v>61</v>
      </c>
      <c r="E64" s="291" t="s">
        <v>91</v>
      </c>
      <c r="F64" s="291" t="s">
        <v>299</v>
      </c>
      <c r="G64" s="291" t="s">
        <v>295</v>
      </c>
    </row>
    <row r="65" spans="1:7" hidden="1">
      <c r="A65" s="291" t="s">
        <v>614</v>
      </c>
      <c r="B65" s="292" t="s">
        <v>615</v>
      </c>
      <c r="C65" s="291" t="s">
        <v>614</v>
      </c>
      <c r="D65" s="291" t="s">
        <v>61</v>
      </c>
      <c r="E65" s="291" t="s">
        <v>91</v>
      </c>
      <c r="F65" s="291" t="s">
        <v>299</v>
      </c>
      <c r="G65" s="291" t="s">
        <v>295</v>
      </c>
    </row>
    <row r="66" spans="1:7" hidden="1">
      <c r="A66" s="291" t="s">
        <v>616</v>
      </c>
      <c r="B66" s="292" t="s">
        <v>617</v>
      </c>
      <c r="C66" s="291" t="s">
        <v>616</v>
      </c>
      <c r="D66" s="291" t="s">
        <v>61</v>
      </c>
      <c r="E66" s="291" t="s">
        <v>91</v>
      </c>
      <c r="F66" s="291" t="s">
        <v>299</v>
      </c>
      <c r="G66" s="291" t="s">
        <v>295</v>
      </c>
    </row>
    <row r="67" spans="1:7" hidden="1">
      <c r="A67" s="291" t="s">
        <v>618</v>
      </c>
      <c r="B67" s="292" t="s">
        <v>619</v>
      </c>
      <c r="C67" s="291" t="s">
        <v>618</v>
      </c>
      <c r="D67" s="291" t="s">
        <v>61</v>
      </c>
      <c r="E67" s="291" t="s">
        <v>91</v>
      </c>
      <c r="F67" s="291" t="s">
        <v>299</v>
      </c>
      <c r="G67" s="291" t="s">
        <v>295</v>
      </c>
    </row>
    <row r="68" spans="1:7" hidden="1">
      <c r="A68" s="291" t="s">
        <v>620</v>
      </c>
      <c r="B68" s="292" t="s">
        <v>621</v>
      </c>
      <c r="C68" s="291" t="s">
        <v>620</v>
      </c>
      <c r="D68" s="291" t="s">
        <v>61</v>
      </c>
      <c r="E68" s="291" t="s">
        <v>91</v>
      </c>
      <c r="F68" s="291" t="s">
        <v>299</v>
      </c>
      <c r="G68" s="291" t="s">
        <v>295</v>
      </c>
    </row>
    <row r="69" spans="1:7" hidden="1">
      <c r="A69" s="291" t="s">
        <v>622</v>
      </c>
      <c r="B69" s="292" t="s">
        <v>623</v>
      </c>
      <c r="C69" s="291" t="s">
        <v>622</v>
      </c>
      <c r="D69" s="291" t="s">
        <v>61</v>
      </c>
      <c r="E69" s="291" t="s">
        <v>91</v>
      </c>
      <c r="F69" s="291" t="s">
        <v>299</v>
      </c>
      <c r="G69" s="291" t="s">
        <v>295</v>
      </c>
    </row>
    <row r="70" spans="1:7" hidden="1">
      <c r="A70" s="291" t="s">
        <v>624</v>
      </c>
      <c r="B70" s="292" t="s">
        <v>625</v>
      </c>
      <c r="C70" s="291" t="s">
        <v>624</v>
      </c>
      <c r="E70" s="291" t="s">
        <v>474</v>
      </c>
      <c r="F70" s="291" t="s">
        <v>294</v>
      </c>
      <c r="G70" s="291" t="s">
        <v>295</v>
      </c>
    </row>
    <row r="71" spans="1:7" hidden="1">
      <c r="A71" s="291" t="s">
        <v>626</v>
      </c>
      <c r="B71" s="292" t="s">
        <v>627</v>
      </c>
      <c r="C71" s="291" t="s">
        <v>626</v>
      </c>
      <c r="D71" s="291" t="s">
        <v>61</v>
      </c>
      <c r="E71" s="291" t="s">
        <v>91</v>
      </c>
      <c r="F71" s="291" t="s">
        <v>299</v>
      </c>
      <c r="G71" s="291" t="s">
        <v>295</v>
      </c>
    </row>
    <row r="72" spans="1:7" hidden="1">
      <c r="A72" s="291" t="s">
        <v>628</v>
      </c>
      <c r="B72" s="292" t="s">
        <v>629</v>
      </c>
      <c r="C72" s="291" t="s">
        <v>628</v>
      </c>
      <c r="D72" s="291" t="s">
        <v>61</v>
      </c>
      <c r="E72" s="291" t="s">
        <v>91</v>
      </c>
      <c r="F72" s="291" t="s">
        <v>299</v>
      </c>
      <c r="G72" s="291" t="s">
        <v>295</v>
      </c>
    </row>
    <row r="73" spans="1:7" hidden="1">
      <c r="A73" s="291" t="s">
        <v>630</v>
      </c>
      <c r="B73" s="292" t="s">
        <v>631</v>
      </c>
      <c r="C73" s="291" t="s">
        <v>630</v>
      </c>
      <c r="D73" s="291" t="s">
        <v>457</v>
      </c>
      <c r="E73" s="291" t="s">
        <v>91</v>
      </c>
      <c r="F73" s="291" t="s">
        <v>299</v>
      </c>
      <c r="G73" s="291" t="s">
        <v>295</v>
      </c>
    </row>
    <row r="74" spans="1:7" hidden="1">
      <c r="A74" s="291" t="s">
        <v>632</v>
      </c>
      <c r="B74" s="292" t="s">
        <v>633</v>
      </c>
      <c r="C74" s="291" t="s">
        <v>632</v>
      </c>
      <c r="D74" s="291" t="s">
        <v>457</v>
      </c>
      <c r="E74" s="291" t="s">
        <v>91</v>
      </c>
      <c r="F74" s="291" t="s">
        <v>299</v>
      </c>
      <c r="G74" s="291" t="s">
        <v>295</v>
      </c>
    </row>
    <row r="75" spans="1:7" hidden="1">
      <c r="A75" s="291" t="s">
        <v>634</v>
      </c>
      <c r="B75" s="292" t="s">
        <v>635</v>
      </c>
      <c r="C75" s="291" t="s">
        <v>634</v>
      </c>
      <c r="D75" s="291" t="s">
        <v>61</v>
      </c>
      <c r="E75" s="291" t="s">
        <v>91</v>
      </c>
      <c r="F75" s="291" t="s">
        <v>299</v>
      </c>
      <c r="G75" s="291" t="s">
        <v>295</v>
      </c>
    </row>
    <row r="76" spans="1:7" hidden="1">
      <c r="A76" s="291" t="s">
        <v>636</v>
      </c>
      <c r="B76" s="292" t="s">
        <v>637</v>
      </c>
      <c r="C76" s="291" t="s">
        <v>636</v>
      </c>
      <c r="D76" s="291" t="s">
        <v>61</v>
      </c>
      <c r="E76" s="291" t="s">
        <v>91</v>
      </c>
      <c r="F76" s="291" t="s">
        <v>299</v>
      </c>
      <c r="G76" s="291" t="s">
        <v>295</v>
      </c>
    </row>
    <row r="77" spans="1:7" hidden="1">
      <c r="A77" s="291" t="s">
        <v>638</v>
      </c>
      <c r="B77" s="292" t="s">
        <v>639</v>
      </c>
      <c r="C77" s="291" t="s">
        <v>638</v>
      </c>
      <c r="D77" s="291" t="s">
        <v>61</v>
      </c>
      <c r="E77" s="291" t="s">
        <v>91</v>
      </c>
      <c r="F77" s="291" t="s">
        <v>299</v>
      </c>
      <c r="G77" s="291" t="s">
        <v>295</v>
      </c>
    </row>
    <row r="78" spans="1:7" hidden="1">
      <c r="A78" s="291" t="s">
        <v>640</v>
      </c>
      <c r="B78" s="292" t="s">
        <v>641</v>
      </c>
      <c r="C78" s="291" t="s">
        <v>640</v>
      </c>
      <c r="D78" s="291" t="s">
        <v>61</v>
      </c>
      <c r="E78" s="291" t="s">
        <v>91</v>
      </c>
      <c r="F78" s="291" t="s">
        <v>299</v>
      </c>
      <c r="G78" s="291" t="s">
        <v>295</v>
      </c>
    </row>
    <row r="79" spans="1:7" hidden="1">
      <c r="A79" s="291" t="s">
        <v>642</v>
      </c>
      <c r="B79" s="292" t="s">
        <v>643</v>
      </c>
      <c r="C79" s="291" t="s">
        <v>642</v>
      </c>
      <c r="D79" s="291" t="s">
        <v>61</v>
      </c>
      <c r="E79" s="291" t="s">
        <v>91</v>
      </c>
      <c r="F79" s="291" t="s">
        <v>299</v>
      </c>
      <c r="G79" s="291" t="s">
        <v>295</v>
      </c>
    </row>
    <row r="80" spans="1:7" hidden="1">
      <c r="A80" s="291" t="s">
        <v>644</v>
      </c>
      <c r="B80" s="292" t="s">
        <v>645</v>
      </c>
      <c r="C80" s="291" t="s">
        <v>644</v>
      </c>
      <c r="D80" s="291" t="s">
        <v>457</v>
      </c>
      <c r="E80" s="291" t="s">
        <v>91</v>
      </c>
      <c r="F80" s="291" t="s">
        <v>299</v>
      </c>
      <c r="G80" s="291" t="s">
        <v>295</v>
      </c>
    </row>
    <row r="81" spans="1:7" hidden="1">
      <c r="A81" s="291" t="s">
        <v>646</v>
      </c>
      <c r="B81" s="292" t="s">
        <v>647</v>
      </c>
      <c r="C81" s="291" t="s">
        <v>646</v>
      </c>
      <c r="D81" s="291" t="s">
        <v>61</v>
      </c>
      <c r="E81" s="291" t="s">
        <v>91</v>
      </c>
      <c r="F81" s="291" t="s">
        <v>299</v>
      </c>
      <c r="G81" s="291" t="s">
        <v>295</v>
      </c>
    </row>
    <row r="82" spans="1:7" hidden="1">
      <c r="A82" s="291" t="s">
        <v>648</v>
      </c>
      <c r="B82" s="292" t="s">
        <v>649</v>
      </c>
      <c r="C82" s="291" t="s">
        <v>648</v>
      </c>
      <c r="D82" s="291" t="s">
        <v>61</v>
      </c>
      <c r="E82" s="291" t="s">
        <v>91</v>
      </c>
      <c r="F82" s="291" t="s">
        <v>299</v>
      </c>
      <c r="G82" s="291" t="s">
        <v>295</v>
      </c>
    </row>
    <row r="83" spans="1:7" hidden="1">
      <c r="A83" s="291" t="s">
        <v>650</v>
      </c>
      <c r="B83" s="292" t="s">
        <v>651</v>
      </c>
      <c r="C83" s="291" t="s">
        <v>650</v>
      </c>
      <c r="E83" s="291" t="s">
        <v>474</v>
      </c>
      <c r="F83" s="291" t="s">
        <v>294</v>
      </c>
      <c r="G83" s="291" t="s">
        <v>295</v>
      </c>
    </row>
    <row r="84" spans="1:7" hidden="1">
      <c r="A84" s="291" t="s">
        <v>652</v>
      </c>
      <c r="B84" s="292" t="s">
        <v>653</v>
      </c>
      <c r="C84" s="291" t="s">
        <v>652</v>
      </c>
      <c r="E84" s="291" t="s">
        <v>474</v>
      </c>
      <c r="F84" s="291" t="s">
        <v>294</v>
      </c>
      <c r="G84" s="291" t="s">
        <v>295</v>
      </c>
    </row>
    <row r="85" spans="1:7" hidden="1">
      <c r="A85" s="291" t="s">
        <v>654</v>
      </c>
      <c r="B85" s="292" t="s">
        <v>655</v>
      </c>
      <c r="C85" s="291" t="s">
        <v>654</v>
      </c>
      <c r="E85" s="291" t="s">
        <v>474</v>
      </c>
      <c r="F85" s="291" t="s">
        <v>294</v>
      </c>
      <c r="G85" s="291" t="s">
        <v>295</v>
      </c>
    </row>
    <row r="86" spans="1:7" hidden="1">
      <c r="A86" s="291" t="s">
        <v>656</v>
      </c>
      <c r="B86" s="292" t="s">
        <v>657</v>
      </c>
      <c r="C86" s="291" t="s">
        <v>656</v>
      </c>
      <c r="D86" s="291" t="s">
        <v>61</v>
      </c>
      <c r="E86" s="291" t="s">
        <v>91</v>
      </c>
      <c r="F86" s="291" t="s">
        <v>299</v>
      </c>
      <c r="G86" s="291" t="s">
        <v>295</v>
      </c>
    </row>
    <row r="87" spans="1:7" hidden="1">
      <c r="A87" s="291" t="s">
        <v>658</v>
      </c>
      <c r="B87" s="292" t="s">
        <v>659</v>
      </c>
      <c r="C87" s="291" t="s">
        <v>658</v>
      </c>
      <c r="D87" s="291" t="s">
        <v>61</v>
      </c>
      <c r="E87" s="291" t="s">
        <v>91</v>
      </c>
      <c r="F87" s="291" t="s">
        <v>299</v>
      </c>
      <c r="G87" s="291" t="s">
        <v>295</v>
      </c>
    </row>
    <row r="88" spans="1:7" hidden="1">
      <c r="A88" s="291" t="s">
        <v>660</v>
      </c>
      <c r="B88" s="292" t="s">
        <v>661</v>
      </c>
      <c r="C88" s="291" t="s">
        <v>660</v>
      </c>
      <c r="E88" s="291" t="s">
        <v>474</v>
      </c>
      <c r="F88" s="291" t="s">
        <v>294</v>
      </c>
      <c r="G88" s="291" t="s">
        <v>295</v>
      </c>
    </row>
    <row r="89" spans="1:7" hidden="1">
      <c r="A89" s="291" t="s">
        <v>662</v>
      </c>
      <c r="B89" s="292" t="s">
        <v>663</v>
      </c>
      <c r="C89" s="291" t="s">
        <v>662</v>
      </c>
      <c r="D89" s="291" t="s">
        <v>61</v>
      </c>
      <c r="E89" s="291" t="s">
        <v>91</v>
      </c>
      <c r="F89" s="291" t="s">
        <v>299</v>
      </c>
      <c r="G89" s="291" t="s">
        <v>295</v>
      </c>
    </row>
    <row r="90" spans="1:7" hidden="1">
      <c r="A90" s="291" t="s">
        <v>664</v>
      </c>
      <c r="B90" s="292" t="s">
        <v>665</v>
      </c>
      <c r="C90" s="291" t="s">
        <v>664</v>
      </c>
      <c r="D90" s="291" t="s">
        <v>61</v>
      </c>
      <c r="E90" s="291" t="s">
        <v>91</v>
      </c>
      <c r="F90" s="291" t="s">
        <v>299</v>
      </c>
      <c r="G90" s="291" t="s">
        <v>295</v>
      </c>
    </row>
    <row r="91" spans="1:7">
      <c r="A91" s="291" t="s">
        <v>666</v>
      </c>
      <c r="B91" s="292" t="s">
        <v>378</v>
      </c>
      <c r="C91" s="291" t="s">
        <v>666</v>
      </c>
      <c r="E91" s="291" t="s">
        <v>402</v>
      </c>
      <c r="F91" s="291" t="s">
        <v>299</v>
      </c>
      <c r="G91" s="291" t="s">
        <v>295</v>
      </c>
    </row>
    <row r="92" spans="1:7" hidden="1">
      <c r="A92" s="291" t="s">
        <v>667</v>
      </c>
      <c r="B92" s="292" t="s">
        <v>668</v>
      </c>
      <c r="C92" s="291" t="s">
        <v>667</v>
      </c>
      <c r="E92" s="291" t="s">
        <v>474</v>
      </c>
      <c r="F92" s="291" t="s">
        <v>294</v>
      </c>
      <c r="G92" s="291" t="s">
        <v>295</v>
      </c>
    </row>
    <row r="93" spans="1:7" hidden="1">
      <c r="A93" s="291" t="s">
        <v>669</v>
      </c>
      <c r="B93" s="292" t="s">
        <v>670</v>
      </c>
      <c r="C93" s="291" t="s">
        <v>669</v>
      </c>
      <c r="E93" s="291" t="s">
        <v>474</v>
      </c>
      <c r="F93" s="291" t="s">
        <v>294</v>
      </c>
      <c r="G93" s="291" t="s">
        <v>295</v>
      </c>
    </row>
    <row r="94" spans="1:7" hidden="1">
      <c r="A94" s="291" t="s">
        <v>671</v>
      </c>
      <c r="B94" s="292" t="s">
        <v>672</v>
      </c>
      <c r="C94" s="291" t="s">
        <v>671</v>
      </c>
      <c r="D94" s="291" t="s">
        <v>61</v>
      </c>
      <c r="E94" s="291" t="s">
        <v>91</v>
      </c>
      <c r="F94" s="291" t="s">
        <v>299</v>
      </c>
      <c r="G94" s="291" t="s">
        <v>295</v>
      </c>
    </row>
    <row r="95" spans="1:7" hidden="1">
      <c r="A95" s="291" t="s">
        <v>673</v>
      </c>
      <c r="B95" s="292" t="s">
        <v>674</v>
      </c>
      <c r="C95" s="291" t="s">
        <v>673</v>
      </c>
      <c r="D95" s="291" t="s">
        <v>61</v>
      </c>
      <c r="E95" s="291" t="s">
        <v>91</v>
      </c>
      <c r="F95" s="291" t="s">
        <v>299</v>
      </c>
      <c r="G95" s="291" t="s">
        <v>295</v>
      </c>
    </row>
    <row r="96" spans="1:7" hidden="1">
      <c r="A96" s="291" t="s">
        <v>675</v>
      </c>
      <c r="B96" s="292" t="s">
        <v>676</v>
      </c>
      <c r="C96" s="291" t="s">
        <v>675</v>
      </c>
      <c r="D96" s="291" t="s">
        <v>61</v>
      </c>
      <c r="E96" s="291" t="s">
        <v>91</v>
      </c>
      <c r="F96" s="291" t="s">
        <v>299</v>
      </c>
      <c r="G96" s="291" t="s">
        <v>295</v>
      </c>
    </row>
    <row r="97" spans="1:7" hidden="1">
      <c r="A97" s="291" t="s">
        <v>677</v>
      </c>
      <c r="B97" s="292" t="s">
        <v>678</v>
      </c>
      <c r="C97" s="291" t="s">
        <v>677</v>
      </c>
      <c r="D97" s="291" t="s">
        <v>61</v>
      </c>
      <c r="E97" s="291" t="s">
        <v>91</v>
      </c>
      <c r="F97" s="291" t="s">
        <v>299</v>
      </c>
      <c r="G97" s="291" t="s">
        <v>295</v>
      </c>
    </row>
    <row r="98" spans="1:7" hidden="1">
      <c r="A98" s="291" t="s">
        <v>679</v>
      </c>
      <c r="B98" s="292" t="s">
        <v>680</v>
      </c>
      <c r="C98" s="291" t="s">
        <v>679</v>
      </c>
      <c r="E98" s="291" t="s">
        <v>474</v>
      </c>
      <c r="F98" s="291" t="s">
        <v>294</v>
      </c>
      <c r="G98" s="291" t="s">
        <v>295</v>
      </c>
    </row>
    <row r="99" spans="1:7" hidden="1">
      <c r="A99" s="291" t="s">
        <v>681</v>
      </c>
      <c r="B99" s="292" t="s">
        <v>682</v>
      </c>
      <c r="C99" s="291" t="s">
        <v>681</v>
      </c>
      <c r="E99" s="291" t="s">
        <v>474</v>
      </c>
      <c r="F99" s="291" t="s">
        <v>294</v>
      </c>
      <c r="G99" s="291" t="s">
        <v>295</v>
      </c>
    </row>
    <row r="100" spans="1:7" hidden="1">
      <c r="A100" s="291" t="s">
        <v>683</v>
      </c>
      <c r="B100" s="292" t="s">
        <v>684</v>
      </c>
      <c r="C100" s="291" t="s">
        <v>683</v>
      </c>
      <c r="E100" s="291" t="s">
        <v>474</v>
      </c>
      <c r="F100" s="291" t="s">
        <v>294</v>
      </c>
      <c r="G100" s="291" t="s">
        <v>295</v>
      </c>
    </row>
    <row r="101" spans="1:7" hidden="1">
      <c r="A101" s="291" t="s">
        <v>685</v>
      </c>
      <c r="B101" s="292" t="s">
        <v>686</v>
      </c>
      <c r="C101" s="291" t="s">
        <v>685</v>
      </c>
      <c r="E101" s="291" t="s">
        <v>474</v>
      </c>
      <c r="F101" s="291" t="s">
        <v>294</v>
      </c>
      <c r="G101" s="291" t="s">
        <v>295</v>
      </c>
    </row>
    <row r="102" spans="1:7" hidden="1">
      <c r="A102" s="291" t="s">
        <v>687</v>
      </c>
      <c r="B102" s="292" t="s">
        <v>688</v>
      </c>
      <c r="C102" s="291" t="s">
        <v>687</v>
      </c>
      <c r="D102" s="291" t="s">
        <v>61</v>
      </c>
      <c r="E102" s="291" t="s">
        <v>91</v>
      </c>
      <c r="F102" s="291" t="s">
        <v>299</v>
      </c>
      <c r="G102" s="291" t="s">
        <v>295</v>
      </c>
    </row>
    <row r="103" spans="1:7" hidden="1">
      <c r="A103" s="291" t="s">
        <v>689</v>
      </c>
      <c r="B103" s="292" t="s">
        <v>690</v>
      </c>
      <c r="C103" s="291" t="s">
        <v>689</v>
      </c>
      <c r="E103" s="291" t="s">
        <v>474</v>
      </c>
      <c r="F103" s="291" t="s">
        <v>294</v>
      </c>
      <c r="G103" s="291" t="s">
        <v>295</v>
      </c>
    </row>
    <row r="104" spans="1:7" hidden="1">
      <c r="A104" s="291" t="s">
        <v>691</v>
      </c>
      <c r="B104" s="292" t="s">
        <v>692</v>
      </c>
      <c r="C104" s="291" t="s">
        <v>691</v>
      </c>
      <c r="E104" s="291" t="s">
        <v>474</v>
      </c>
      <c r="F104" s="291" t="s">
        <v>294</v>
      </c>
      <c r="G104" s="291" t="s">
        <v>295</v>
      </c>
    </row>
    <row r="105" spans="1:7" hidden="1">
      <c r="A105" s="291" t="s">
        <v>693</v>
      </c>
      <c r="B105" s="292" t="s">
        <v>694</v>
      </c>
      <c r="C105" s="291" t="s">
        <v>693</v>
      </c>
      <c r="D105" s="291" t="s">
        <v>61</v>
      </c>
      <c r="E105" s="291" t="s">
        <v>91</v>
      </c>
      <c r="F105" s="291" t="s">
        <v>299</v>
      </c>
      <c r="G105" s="291" t="s">
        <v>295</v>
      </c>
    </row>
    <row r="106" spans="1:7" hidden="1">
      <c r="A106" s="291" t="s">
        <v>695</v>
      </c>
      <c r="B106" s="292" t="s">
        <v>696</v>
      </c>
      <c r="C106" s="291" t="s">
        <v>695</v>
      </c>
      <c r="D106" s="291" t="s">
        <v>455</v>
      </c>
      <c r="E106" s="291" t="s">
        <v>91</v>
      </c>
      <c r="F106" s="291" t="s">
        <v>299</v>
      </c>
      <c r="G106" s="291" t="s">
        <v>295</v>
      </c>
    </row>
    <row r="107" spans="1:7" hidden="1">
      <c r="A107" s="291" t="s">
        <v>697</v>
      </c>
      <c r="B107" s="292" t="s">
        <v>698</v>
      </c>
      <c r="C107" s="291" t="s">
        <v>697</v>
      </c>
      <c r="E107" s="291" t="s">
        <v>474</v>
      </c>
      <c r="F107" s="291" t="s">
        <v>294</v>
      </c>
      <c r="G107" s="291" t="s">
        <v>295</v>
      </c>
    </row>
    <row r="108" spans="1:7" hidden="1">
      <c r="A108" s="291" t="s">
        <v>699</v>
      </c>
      <c r="B108" s="292" t="s">
        <v>700</v>
      </c>
      <c r="C108" s="291" t="s">
        <v>699</v>
      </c>
      <c r="E108" s="291" t="s">
        <v>474</v>
      </c>
      <c r="F108" s="291" t="s">
        <v>294</v>
      </c>
      <c r="G108" s="291" t="s">
        <v>295</v>
      </c>
    </row>
    <row r="109" spans="1:7" hidden="1">
      <c r="A109" s="291" t="s">
        <v>701</v>
      </c>
      <c r="B109" s="292" t="s">
        <v>702</v>
      </c>
      <c r="C109" s="291" t="s">
        <v>701</v>
      </c>
      <c r="D109" s="291" t="s">
        <v>457</v>
      </c>
      <c r="E109" s="291" t="s">
        <v>91</v>
      </c>
      <c r="F109" s="291" t="s">
        <v>299</v>
      </c>
      <c r="G109" s="291" t="s">
        <v>295</v>
      </c>
    </row>
    <row r="110" spans="1:7" hidden="1">
      <c r="A110" s="291" t="s">
        <v>703</v>
      </c>
      <c r="B110" s="292" t="s">
        <v>704</v>
      </c>
      <c r="C110" s="291" t="s">
        <v>703</v>
      </c>
      <c r="D110" s="291" t="s">
        <v>61</v>
      </c>
      <c r="E110" s="291" t="s">
        <v>91</v>
      </c>
      <c r="F110" s="291" t="s">
        <v>299</v>
      </c>
      <c r="G110" s="291" t="s">
        <v>295</v>
      </c>
    </row>
    <row r="111" spans="1:7" hidden="1">
      <c r="A111" s="291" t="s">
        <v>705</v>
      </c>
      <c r="B111" s="292" t="s">
        <v>706</v>
      </c>
      <c r="C111" s="291" t="s">
        <v>705</v>
      </c>
      <c r="E111" s="291" t="s">
        <v>474</v>
      </c>
      <c r="F111" s="291" t="s">
        <v>294</v>
      </c>
      <c r="G111" s="291" t="s">
        <v>295</v>
      </c>
    </row>
    <row r="112" spans="1:7" hidden="1">
      <c r="A112" s="291" t="s">
        <v>707</v>
      </c>
      <c r="B112" s="292" t="s">
        <v>708</v>
      </c>
      <c r="C112" s="291" t="s">
        <v>707</v>
      </c>
      <c r="D112" s="291" t="s">
        <v>61</v>
      </c>
      <c r="E112" s="291" t="s">
        <v>91</v>
      </c>
      <c r="F112" s="291" t="s">
        <v>299</v>
      </c>
      <c r="G112" s="291" t="s">
        <v>295</v>
      </c>
    </row>
    <row r="113" spans="1:7" hidden="1">
      <c r="A113" s="291" t="s">
        <v>709</v>
      </c>
      <c r="B113" s="292" t="s">
        <v>710</v>
      </c>
      <c r="C113" s="291" t="s">
        <v>709</v>
      </c>
      <c r="D113" s="291" t="s">
        <v>61</v>
      </c>
      <c r="E113" s="291" t="s">
        <v>91</v>
      </c>
      <c r="F113" s="291" t="s">
        <v>299</v>
      </c>
      <c r="G113" s="291" t="s">
        <v>295</v>
      </c>
    </row>
    <row r="114" spans="1:7" hidden="1">
      <c r="A114" s="291" t="s">
        <v>711</v>
      </c>
      <c r="B114" s="292" t="s">
        <v>712</v>
      </c>
      <c r="C114" s="291" t="s">
        <v>711</v>
      </c>
      <c r="D114" s="291" t="s">
        <v>61</v>
      </c>
      <c r="E114" s="291" t="s">
        <v>91</v>
      </c>
      <c r="F114" s="291" t="s">
        <v>299</v>
      </c>
      <c r="G114" s="291" t="s">
        <v>295</v>
      </c>
    </row>
    <row r="115" spans="1:7" hidden="1">
      <c r="A115" s="291" t="s">
        <v>713</v>
      </c>
      <c r="B115" s="292" t="s">
        <v>714</v>
      </c>
      <c r="C115" s="291" t="s">
        <v>713</v>
      </c>
      <c r="E115" s="291" t="s">
        <v>715</v>
      </c>
      <c r="F115" s="291" t="s">
        <v>294</v>
      </c>
      <c r="G115" s="291" t="s">
        <v>295</v>
      </c>
    </row>
    <row r="116" spans="1:7" hidden="1">
      <c r="A116" s="291" t="s">
        <v>716</v>
      </c>
      <c r="B116" s="292" t="s">
        <v>717</v>
      </c>
      <c r="C116" s="291" t="s">
        <v>716</v>
      </c>
      <c r="D116" s="291" t="s">
        <v>61</v>
      </c>
      <c r="E116" s="291" t="s">
        <v>91</v>
      </c>
      <c r="F116" s="291" t="s">
        <v>299</v>
      </c>
      <c r="G116" s="291" t="s">
        <v>295</v>
      </c>
    </row>
    <row r="117" spans="1:7" hidden="1">
      <c r="A117" s="291" t="s">
        <v>718</v>
      </c>
      <c r="B117" s="292" t="s">
        <v>719</v>
      </c>
      <c r="C117" s="291" t="s">
        <v>718</v>
      </c>
      <c r="E117" s="291" t="s">
        <v>474</v>
      </c>
      <c r="F117" s="291" t="s">
        <v>294</v>
      </c>
      <c r="G117" s="291" t="s">
        <v>295</v>
      </c>
    </row>
    <row r="118" spans="1:7" hidden="1">
      <c r="A118" s="291" t="s">
        <v>720</v>
      </c>
      <c r="B118" s="292" t="s">
        <v>721</v>
      </c>
      <c r="C118" s="291" t="s">
        <v>720</v>
      </c>
      <c r="D118" s="291" t="s">
        <v>61</v>
      </c>
      <c r="E118" s="291" t="s">
        <v>91</v>
      </c>
      <c r="F118" s="291" t="s">
        <v>299</v>
      </c>
      <c r="G118" s="291" t="s">
        <v>295</v>
      </c>
    </row>
    <row r="119" spans="1:7" hidden="1">
      <c r="A119" s="291" t="s">
        <v>722</v>
      </c>
      <c r="B119" s="292" t="s">
        <v>723</v>
      </c>
      <c r="C119" s="291" t="s">
        <v>722</v>
      </c>
      <c r="D119" s="291" t="s">
        <v>61</v>
      </c>
      <c r="E119" s="291" t="s">
        <v>91</v>
      </c>
      <c r="F119" s="291" t="s">
        <v>299</v>
      </c>
      <c r="G119" s="291" t="s">
        <v>295</v>
      </c>
    </row>
    <row r="120" spans="1:7" hidden="1">
      <c r="A120" s="291" t="s">
        <v>724</v>
      </c>
      <c r="B120" s="292" t="s">
        <v>725</v>
      </c>
      <c r="C120" s="291" t="s">
        <v>724</v>
      </c>
      <c r="D120" s="291" t="s">
        <v>61</v>
      </c>
      <c r="E120" s="291" t="s">
        <v>91</v>
      </c>
      <c r="F120" s="291" t="s">
        <v>299</v>
      </c>
      <c r="G120" s="291" t="s">
        <v>295</v>
      </c>
    </row>
    <row r="121" spans="1:7" hidden="1">
      <c r="A121" s="291" t="s">
        <v>726</v>
      </c>
      <c r="B121" s="292" t="s">
        <v>727</v>
      </c>
      <c r="C121" s="291" t="s">
        <v>726</v>
      </c>
      <c r="E121" s="291" t="s">
        <v>474</v>
      </c>
      <c r="F121" s="291" t="s">
        <v>294</v>
      </c>
      <c r="G121" s="291" t="s">
        <v>295</v>
      </c>
    </row>
    <row r="122" spans="1:7" hidden="1">
      <c r="A122" s="291" t="s">
        <v>728</v>
      </c>
      <c r="B122" s="292" t="s">
        <v>729</v>
      </c>
      <c r="C122" s="291" t="s">
        <v>728</v>
      </c>
      <c r="D122" s="291" t="s">
        <v>453</v>
      </c>
      <c r="E122" s="291" t="s">
        <v>91</v>
      </c>
      <c r="F122" s="291" t="s">
        <v>299</v>
      </c>
      <c r="G122" s="291" t="s">
        <v>295</v>
      </c>
    </row>
    <row r="123" spans="1:7" hidden="1">
      <c r="A123" s="291" t="s">
        <v>730</v>
      </c>
      <c r="B123" s="292" t="s">
        <v>731</v>
      </c>
      <c r="C123" s="291" t="s">
        <v>730</v>
      </c>
      <c r="D123" s="291" t="s">
        <v>61</v>
      </c>
      <c r="E123" s="291" t="s">
        <v>91</v>
      </c>
      <c r="F123" s="291" t="s">
        <v>299</v>
      </c>
      <c r="G123" s="291" t="s">
        <v>295</v>
      </c>
    </row>
    <row r="124" spans="1:7" hidden="1">
      <c r="A124" s="291" t="s">
        <v>732</v>
      </c>
      <c r="B124" s="292" t="s">
        <v>733</v>
      </c>
      <c r="C124" s="291" t="s">
        <v>732</v>
      </c>
      <c r="D124" s="291" t="s">
        <v>61</v>
      </c>
      <c r="E124" s="291" t="s">
        <v>91</v>
      </c>
      <c r="F124" s="291" t="s">
        <v>299</v>
      </c>
      <c r="G124" s="291" t="s">
        <v>295</v>
      </c>
    </row>
    <row r="125" spans="1:7" hidden="1">
      <c r="A125" s="291" t="s">
        <v>734</v>
      </c>
      <c r="B125" s="292" t="s">
        <v>735</v>
      </c>
      <c r="C125" s="291" t="s">
        <v>734</v>
      </c>
      <c r="D125" s="291" t="s">
        <v>61</v>
      </c>
      <c r="E125" s="291" t="s">
        <v>91</v>
      </c>
      <c r="F125" s="291" t="s">
        <v>299</v>
      </c>
      <c r="G125" s="291" t="s">
        <v>295</v>
      </c>
    </row>
    <row r="126" spans="1:7" hidden="1">
      <c r="A126" s="291" t="s">
        <v>736</v>
      </c>
      <c r="B126" s="292" t="s">
        <v>737</v>
      </c>
      <c r="C126" s="291" t="s">
        <v>736</v>
      </c>
      <c r="D126" s="291" t="s">
        <v>61</v>
      </c>
      <c r="E126" s="291" t="s">
        <v>91</v>
      </c>
      <c r="F126" s="291" t="s">
        <v>299</v>
      </c>
      <c r="G126" s="291" t="s">
        <v>295</v>
      </c>
    </row>
    <row r="127" spans="1:7" hidden="1">
      <c r="A127" s="291" t="s">
        <v>738</v>
      </c>
      <c r="B127" s="292" t="s">
        <v>739</v>
      </c>
      <c r="C127" s="291" t="s">
        <v>738</v>
      </c>
      <c r="D127" s="291" t="s">
        <v>61</v>
      </c>
      <c r="E127" s="291" t="s">
        <v>91</v>
      </c>
      <c r="F127" s="291" t="s">
        <v>299</v>
      </c>
      <c r="G127" s="291" t="s">
        <v>295</v>
      </c>
    </row>
    <row r="128" spans="1:7" hidden="1">
      <c r="A128" s="291" t="s">
        <v>740</v>
      </c>
      <c r="B128" s="292" t="s">
        <v>741</v>
      </c>
      <c r="C128" s="291" t="s">
        <v>740</v>
      </c>
      <c r="E128" s="291" t="s">
        <v>474</v>
      </c>
      <c r="F128" s="291" t="s">
        <v>294</v>
      </c>
      <c r="G128" s="291" t="s">
        <v>295</v>
      </c>
    </row>
    <row r="129" spans="1:7" hidden="1">
      <c r="A129" s="291" t="s">
        <v>742</v>
      </c>
      <c r="B129" s="292" t="s">
        <v>743</v>
      </c>
      <c r="C129" s="291" t="s">
        <v>742</v>
      </c>
      <c r="E129" s="291" t="s">
        <v>474</v>
      </c>
      <c r="F129" s="291" t="s">
        <v>294</v>
      </c>
      <c r="G129" s="291" t="s">
        <v>295</v>
      </c>
    </row>
    <row r="130" spans="1:7" hidden="1">
      <c r="A130" s="291" t="s">
        <v>744</v>
      </c>
      <c r="B130" s="292" t="s">
        <v>745</v>
      </c>
      <c r="C130" s="291" t="s">
        <v>744</v>
      </c>
      <c r="D130" s="291" t="s">
        <v>61</v>
      </c>
      <c r="E130" s="291" t="s">
        <v>91</v>
      </c>
      <c r="F130" s="291" t="s">
        <v>299</v>
      </c>
      <c r="G130" s="291" t="s">
        <v>295</v>
      </c>
    </row>
    <row r="131" spans="1:7" hidden="1">
      <c r="A131" s="291" t="s">
        <v>746</v>
      </c>
      <c r="B131" s="292" t="s">
        <v>747</v>
      </c>
      <c r="C131" s="291" t="s">
        <v>746</v>
      </c>
      <c r="D131" s="291" t="s">
        <v>61</v>
      </c>
      <c r="E131" s="291" t="s">
        <v>91</v>
      </c>
      <c r="F131" s="291" t="s">
        <v>299</v>
      </c>
      <c r="G131" s="291" t="s">
        <v>295</v>
      </c>
    </row>
    <row r="132" spans="1:7" hidden="1">
      <c r="A132" s="291" t="s">
        <v>748</v>
      </c>
      <c r="B132" s="292" t="s">
        <v>749</v>
      </c>
      <c r="C132" s="291" t="s">
        <v>748</v>
      </c>
      <c r="E132" s="291" t="s">
        <v>715</v>
      </c>
      <c r="F132" s="291" t="s">
        <v>294</v>
      </c>
      <c r="G132" s="291" t="s">
        <v>295</v>
      </c>
    </row>
    <row r="133" spans="1:7" hidden="1">
      <c r="A133" s="291" t="s">
        <v>750</v>
      </c>
      <c r="B133" s="292" t="s">
        <v>751</v>
      </c>
      <c r="C133" s="291" t="s">
        <v>750</v>
      </c>
      <c r="E133" s="291" t="s">
        <v>715</v>
      </c>
      <c r="F133" s="291" t="s">
        <v>294</v>
      </c>
      <c r="G133" s="291" t="s">
        <v>295</v>
      </c>
    </row>
    <row r="134" spans="1:7" hidden="1">
      <c r="A134" s="291" t="s">
        <v>752</v>
      </c>
      <c r="B134" s="292" t="s">
        <v>753</v>
      </c>
      <c r="C134" s="291" t="s">
        <v>752</v>
      </c>
      <c r="D134" s="291" t="s">
        <v>61</v>
      </c>
      <c r="E134" s="291" t="s">
        <v>91</v>
      </c>
      <c r="F134" s="291" t="s">
        <v>299</v>
      </c>
      <c r="G134" s="291" t="s">
        <v>295</v>
      </c>
    </row>
    <row r="135" spans="1:7" hidden="1">
      <c r="A135" s="291" t="s">
        <v>754</v>
      </c>
      <c r="B135" s="292" t="s">
        <v>755</v>
      </c>
      <c r="C135" s="291" t="s">
        <v>754</v>
      </c>
      <c r="D135" s="291" t="s">
        <v>61</v>
      </c>
      <c r="E135" s="291" t="s">
        <v>91</v>
      </c>
      <c r="F135" s="291" t="s">
        <v>299</v>
      </c>
      <c r="G135" s="291" t="s">
        <v>295</v>
      </c>
    </row>
    <row r="136" spans="1:7" hidden="1">
      <c r="A136" s="291" t="s">
        <v>756</v>
      </c>
      <c r="B136" s="292" t="s">
        <v>757</v>
      </c>
      <c r="C136" s="291" t="s">
        <v>756</v>
      </c>
      <c r="D136" s="291" t="s">
        <v>61</v>
      </c>
      <c r="E136" s="291" t="s">
        <v>91</v>
      </c>
      <c r="F136" s="291" t="s">
        <v>299</v>
      </c>
      <c r="G136" s="291" t="s">
        <v>295</v>
      </c>
    </row>
    <row r="137" spans="1:7" hidden="1">
      <c r="A137" s="291" t="s">
        <v>758</v>
      </c>
      <c r="B137" s="292" t="s">
        <v>759</v>
      </c>
      <c r="C137" s="291" t="s">
        <v>758</v>
      </c>
      <c r="D137" s="291" t="s">
        <v>61</v>
      </c>
      <c r="E137" s="291" t="s">
        <v>91</v>
      </c>
      <c r="F137" s="291" t="s">
        <v>299</v>
      </c>
      <c r="G137" s="291" t="s">
        <v>295</v>
      </c>
    </row>
    <row r="138" spans="1:7" hidden="1">
      <c r="A138" s="291" t="s">
        <v>760</v>
      </c>
      <c r="B138" s="292" t="s">
        <v>761</v>
      </c>
      <c r="C138" s="291" t="s">
        <v>760</v>
      </c>
      <c r="E138" s="291" t="s">
        <v>474</v>
      </c>
      <c r="F138" s="291" t="s">
        <v>294</v>
      </c>
      <c r="G138" s="291" t="s">
        <v>295</v>
      </c>
    </row>
    <row r="139" spans="1:7" hidden="1">
      <c r="A139" s="291" t="s">
        <v>762</v>
      </c>
      <c r="B139" s="292" t="s">
        <v>763</v>
      </c>
      <c r="C139" s="291" t="s">
        <v>762</v>
      </c>
      <c r="D139" s="291" t="s">
        <v>61</v>
      </c>
      <c r="E139" s="291" t="s">
        <v>91</v>
      </c>
      <c r="F139" s="291" t="s">
        <v>299</v>
      </c>
      <c r="G139" s="291" t="s">
        <v>295</v>
      </c>
    </row>
    <row r="140" spans="1:7" hidden="1">
      <c r="A140" s="291" t="s">
        <v>764</v>
      </c>
      <c r="B140" s="292" t="s">
        <v>765</v>
      </c>
      <c r="C140" s="291" t="s">
        <v>764</v>
      </c>
      <c r="D140" s="291" t="s">
        <v>61</v>
      </c>
      <c r="E140" s="291" t="s">
        <v>91</v>
      </c>
      <c r="F140" s="291" t="s">
        <v>299</v>
      </c>
      <c r="G140" s="291" t="s">
        <v>295</v>
      </c>
    </row>
    <row r="141" spans="1:7" hidden="1">
      <c r="A141" s="291" t="s">
        <v>766</v>
      </c>
      <c r="B141" s="292" t="s">
        <v>767</v>
      </c>
      <c r="C141" s="291" t="s">
        <v>766</v>
      </c>
      <c r="D141" s="291" t="s">
        <v>61</v>
      </c>
      <c r="E141" s="291" t="s">
        <v>91</v>
      </c>
      <c r="F141" s="291" t="s">
        <v>299</v>
      </c>
      <c r="G141" s="291" t="s">
        <v>295</v>
      </c>
    </row>
    <row r="142" spans="1:7" hidden="1">
      <c r="A142" s="291" t="s">
        <v>768</v>
      </c>
      <c r="B142" s="292" t="s">
        <v>769</v>
      </c>
      <c r="C142" s="291" t="s">
        <v>768</v>
      </c>
      <c r="E142" s="291" t="s">
        <v>474</v>
      </c>
      <c r="F142" s="291" t="s">
        <v>294</v>
      </c>
      <c r="G142" s="291" t="s">
        <v>295</v>
      </c>
    </row>
    <row r="143" spans="1:7" hidden="1">
      <c r="A143" s="291" t="s">
        <v>770</v>
      </c>
      <c r="B143" s="292" t="s">
        <v>771</v>
      </c>
      <c r="C143" s="291" t="s">
        <v>770</v>
      </c>
      <c r="D143" s="291" t="s">
        <v>61</v>
      </c>
      <c r="E143" s="291" t="s">
        <v>91</v>
      </c>
      <c r="F143" s="291" t="s">
        <v>299</v>
      </c>
      <c r="G143" s="291" t="s">
        <v>295</v>
      </c>
    </row>
    <row r="144" spans="1:7" hidden="1">
      <c r="A144" s="291" t="s">
        <v>772</v>
      </c>
      <c r="B144" s="292" t="s">
        <v>773</v>
      </c>
      <c r="C144" s="291" t="s">
        <v>772</v>
      </c>
      <c r="D144" s="291" t="s">
        <v>61</v>
      </c>
      <c r="E144" s="291" t="s">
        <v>91</v>
      </c>
      <c r="F144" s="291" t="s">
        <v>299</v>
      </c>
      <c r="G144" s="291" t="s">
        <v>295</v>
      </c>
    </row>
    <row r="145" spans="1:7" hidden="1">
      <c r="A145" s="291" t="s">
        <v>774</v>
      </c>
      <c r="B145" s="292" t="s">
        <v>775</v>
      </c>
      <c r="C145" s="291" t="s">
        <v>774</v>
      </c>
      <c r="D145" s="291" t="s">
        <v>61</v>
      </c>
      <c r="E145" s="291" t="s">
        <v>91</v>
      </c>
      <c r="F145" s="291" t="s">
        <v>299</v>
      </c>
      <c r="G145" s="291" t="s">
        <v>295</v>
      </c>
    </row>
    <row r="146" spans="1:7" hidden="1">
      <c r="A146" s="291" t="s">
        <v>776</v>
      </c>
      <c r="B146" s="292" t="s">
        <v>777</v>
      </c>
      <c r="C146" s="291" t="s">
        <v>776</v>
      </c>
      <c r="D146" s="291" t="s">
        <v>61</v>
      </c>
      <c r="E146" s="291" t="s">
        <v>91</v>
      </c>
      <c r="F146" s="291" t="s">
        <v>299</v>
      </c>
      <c r="G146" s="291" t="s">
        <v>295</v>
      </c>
    </row>
    <row r="147" spans="1:7" hidden="1">
      <c r="A147" s="291" t="s">
        <v>778</v>
      </c>
      <c r="B147" s="292" t="s">
        <v>779</v>
      </c>
      <c r="C147" s="291" t="s">
        <v>778</v>
      </c>
      <c r="D147" s="291" t="s">
        <v>61</v>
      </c>
      <c r="E147" s="291" t="s">
        <v>91</v>
      </c>
      <c r="F147" s="291" t="s">
        <v>299</v>
      </c>
      <c r="G147" s="291" t="s">
        <v>295</v>
      </c>
    </row>
    <row r="148" spans="1:7" hidden="1">
      <c r="A148" s="291" t="s">
        <v>780</v>
      </c>
      <c r="B148" s="292" t="s">
        <v>781</v>
      </c>
      <c r="C148" s="291" t="s">
        <v>780</v>
      </c>
      <c r="D148" s="291" t="s">
        <v>61</v>
      </c>
      <c r="E148" s="291" t="s">
        <v>91</v>
      </c>
      <c r="F148" s="291" t="s">
        <v>299</v>
      </c>
      <c r="G148" s="291" t="s">
        <v>295</v>
      </c>
    </row>
    <row r="149" spans="1:7" hidden="1">
      <c r="A149" s="291" t="s">
        <v>782</v>
      </c>
      <c r="B149" s="292" t="s">
        <v>783</v>
      </c>
      <c r="C149" s="291" t="s">
        <v>782</v>
      </c>
      <c r="D149" s="291" t="s">
        <v>61</v>
      </c>
      <c r="E149" s="291" t="s">
        <v>91</v>
      </c>
      <c r="F149" s="291" t="s">
        <v>299</v>
      </c>
      <c r="G149" s="291" t="s">
        <v>295</v>
      </c>
    </row>
    <row r="150" spans="1:7" hidden="1">
      <c r="A150" s="291" t="s">
        <v>784</v>
      </c>
      <c r="B150" s="292" t="s">
        <v>785</v>
      </c>
      <c r="C150" s="291" t="s">
        <v>784</v>
      </c>
      <c r="D150" s="291" t="s">
        <v>61</v>
      </c>
      <c r="E150" s="291" t="s">
        <v>91</v>
      </c>
      <c r="F150" s="291" t="s">
        <v>299</v>
      </c>
      <c r="G150" s="291" t="s">
        <v>295</v>
      </c>
    </row>
    <row r="151" spans="1:7" hidden="1">
      <c r="A151" s="291" t="s">
        <v>786</v>
      </c>
      <c r="B151" s="292" t="s">
        <v>787</v>
      </c>
      <c r="C151" s="291" t="s">
        <v>786</v>
      </c>
      <c r="D151" s="291" t="s">
        <v>61</v>
      </c>
      <c r="E151" s="291" t="s">
        <v>91</v>
      </c>
      <c r="F151" s="291" t="s">
        <v>299</v>
      </c>
      <c r="G151" s="291" t="s">
        <v>295</v>
      </c>
    </row>
    <row r="152" spans="1:7" hidden="1">
      <c r="A152" s="291" t="s">
        <v>788</v>
      </c>
      <c r="B152" s="292" t="s">
        <v>789</v>
      </c>
      <c r="C152" s="291" t="s">
        <v>788</v>
      </c>
      <c r="D152" s="291" t="s">
        <v>61</v>
      </c>
      <c r="E152" s="291" t="s">
        <v>91</v>
      </c>
      <c r="F152" s="291" t="s">
        <v>299</v>
      </c>
      <c r="G152" s="291" t="s">
        <v>295</v>
      </c>
    </row>
    <row r="153" spans="1:7" hidden="1">
      <c r="A153" s="291" t="s">
        <v>790</v>
      </c>
      <c r="B153" s="292" t="s">
        <v>791</v>
      </c>
      <c r="C153" s="291" t="s">
        <v>790</v>
      </c>
      <c r="D153" s="291" t="s">
        <v>61</v>
      </c>
      <c r="E153" s="291" t="s">
        <v>91</v>
      </c>
      <c r="F153" s="291" t="s">
        <v>299</v>
      </c>
      <c r="G153" s="291" t="s">
        <v>295</v>
      </c>
    </row>
    <row r="154" spans="1:7" hidden="1">
      <c r="A154" s="291" t="s">
        <v>792</v>
      </c>
      <c r="B154" s="292" t="s">
        <v>793</v>
      </c>
      <c r="C154" s="291" t="s">
        <v>792</v>
      </c>
      <c r="D154" s="291" t="s">
        <v>61</v>
      </c>
      <c r="E154" s="291" t="s">
        <v>91</v>
      </c>
      <c r="F154" s="291" t="s">
        <v>299</v>
      </c>
      <c r="G154" s="291" t="s">
        <v>295</v>
      </c>
    </row>
    <row r="155" spans="1:7" hidden="1">
      <c r="A155" s="291" t="s">
        <v>794</v>
      </c>
      <c r="B155" s="292" t="s">
        <v>795</v>
      </c>
      <c r="C155" s="291" t="s">
        <v>794</v>
      </c>
      <c r="D155" s="291" t="s">
        <v>61</v>
      </c>
      <c r="E155" s="291" t="s">
        <v>91</v>
      </c>
      <c r="F155" s="291" t="s">
        <v>299</v>
      </c>
      <c r="G155" s="291" t="s">
        <v>295</v>
      </c>
    </row>
    <row r="156" spans="1:7" hidden="1">
      <c r="A156" s="291" t="s">
        <v>796</v>
      </c>
      <c r="B156" s="292" t="s">
        <v>797</v>
      </c>
      <c r="C156" s="291" t="s">
        <v>796</v>
      </c>
      <c r="D156" s="291" t="s">
        <v>61</v>
      </c>
      <c r="E156" s="291" t="s">
        <v>91</v>
      </c>
      <c r="F156" s="291" t="s">
        <v>299</v>
      </c>
      <c r="G156" s="291" t="s">
        <v>295</v>
      </c>
    </row>
    <row r="157" spans="1:7" hidden="1">
      <c r="A157" s="291" t="s">
        <v>798</v>
      </c>
      <c r="B157" s="292" t="s">
        <v>799</v>
      </c>
      <c r="C157" s="291" t="s">
        <v>798</v>
      </c>
      <c r="D157" s="291" t="s">
        <v>457</v>
      </c>
      <c r="E157" s="291" t="s">
        <v>91</v>
      </c>
      <c r="F157" s="291" t="s">
        <v>299</v>
      </c>
      <c r="G157" s="291" t="s">
        <v>295</v>
      </c>
    </row>
    <row r="158" spans="1:7" hidden="1">
      <c r="A158" s="291" t="s">
        <v>800</v>
      </c>
      <c r="B158" s="292" t="s">
        <v>801</v>
      </c>
      <c r="C158" s="291" t="s">
        <v>800</v>
      </c>
      <c r="E158" s="291" t="s">
        <v>332</v>
      </c>
      <c r="F158" s="291" t="s">
        <v>299</v>
      </c>
      <c r="G158" s="291" t="s">
        <v>295</v>
      </c>
    </row>
    <row r="159" spans="1:7" hidden="1">
      <c r="A159" s="291" t="s">
        <v>802</v>
      </c>
      <c r="B159" s="292" t="s">
        <v>803</v>
      </c>
      <c r="C159" s="291" t="s">
        <v>802</v>
      </c>
      <c r="D159" s="291" t="s">
        <v>61</v>
      </c>
      <c r="E159" s="291" t="s">
        <v>91</v>
      </c>
      <c r="F159" s="291" t="s">
        <v>299</v>
      </c>
      <c r="G159" s="291" t="s">
        <v>295</v>
      </c>
    </row>
    <row r="160" spans="1:7" hidden="1">
      <c r="A160" s="291" t="s">
        <v>804</v>
      </c>
      <c r="B160" s="292" t="s">
        <v>805</v>
      </c>
      <c r="C160" s="291" t="s">
        <v>804</v>
      </c>
      <c r="D160" s="291" t="s">
        <v>61</v>
      </c>
      <c r="E160" s="291" t="s">
        <v>91</v>
      </c>
      <c r="F160" s="291" t="s">
        <v>299</v>
      </c>
      <c r="G160" s="291" t="s">
        <v>295</v>
      </c>
    </row>
    <row r="161" spans="1:7" hidden="1">
      <c r="A161" s="291" t="s">
        <v>806</v>
      </c>
      <c r="B161" s="292" t="s">
        <v>807</v>
      </c>
      <c r="C161" s="291" t="s">
        <v>806</v>
      </c>
      <c r="D161" s="291" t="s">
        <v>61</v>
      </c>
      <c r="E161" s="291" t="s">
        <v>91</v>
      </c>
      <c r="F161" s="291" t="s">
        <v>299</v>
      </c>
      <c r="G161" s="291" t="s">
        <v>295</v>
      </c>
    </row>
    <row r="162" spans="1:7" hidden="1">
      <c r="A162" s="291" t="s">
        <v>808</v>
      </c>
      <c r="B162" s="292" t="s">
        <v>809</v>
      </c>
      <c r="C162" s="291" t="s">
        <v>808</v>
      </c>
      <c r="D162" s="291" t="s">
        <v>61</v>
      </c>
      <c r="E162" s="291" t="s">
        <v>91</v>
      </c>
      <c r="F162" s="291" t="s">
        <v>299</v>
      </c>
      <c r="G162" s="291" t="s">
        <v>295</v>
      </c>
    </row>
    <row r="163" spans="1:7" hidden="1">
      <c r="A163" s="291" t="s">
        <v>810</v>
      </c>
      <c r="B163" s="292" t="s">
        <v>811</v>
      </c>
      <c r="C163" s="291" t="s">
        <v>810</v>
      </c>
      <c r="D163" s="291" t="s">
        <v>61</v>
      </c>
      <c r="E163" s="291" t="s">
        <v>91</v>
      </c>
      <c r="F163" s="291" t="s">
        <v>299</v>
      </c>
      <c r="G163" s="291" t="s">
        <v>295</v>
      </c>
    </row>
    <row r="164" spans="1:7" hidden="1">
      <c r="A164" s="291" t="s">
        <v>812</v>
      </c>
      <c r="B164" s="292" t="s">
        <v>813</v>
      </c>
      <c r="C164" s="291" t="s">
        <v>812</v>
      </c>
      <c r="D164" s="291" t="s">
        <v>61</v>
      </c>
      <c r="E164" s="291" t="s">
        <v>91</v>
      </c>
      <c r="F164" s="291" t="s">
        <v>299</v>
      </c>
      <c r="G164" s="291" t="s">
        <v>295</v>
      </c>
    </row>
    <row r="165" spans="1:7" hidden="1">
      <c r="A165" s="291" t="s">
        <v>814</v>
      </c>
      <c r="B165" s="292" t="s">
        <v>815</v>
      </c>
      <c r="C165" s="291" t="s">
        <v>814</v>
      </c>
      <c r="D165" s="291" t="s">
        <v>61</v>
      </c>
      <c r="E165" s="291" t="s">
        <v>91</v>
      </c>
      <c r="F165" s="291" t="s">
        <v>299</v>
      </c>
      <c r="G165" s="291" t="s">
        <v>295</v>
      </c>
    </row>
    <row r="166" spans="1:7" hidden="1">
      <c r="A166" s="291" t="s">
        <v>816</v>
      </c>
      <c r="B166" s="292" t="s">
        <v>336</v>
      </c>
      <c r="C166" s="291" t="s">
        <v>816</v>
      </c>
      <c r="E166" s="291" t="s">
        <v>332</v>
      </c>
      <c r="F166" s="291" t="s">
        <v>299</v>
      </c>
      <c r="G166" s="291" t="s">
        <v>295</v>
      </c>
    </row>
    <row r="167" spans="1:7" hidden="1">
      <c r="A167" s="291" t="s">
        <v>817</v>
      </c>
      <c r="B167" s="292" t="s">
        <v>818</v>
      </c>
      <c r="C167" s="291" t="s">
        <v>817</v>
      </c>
      <c r="D167" s="291" t="s">
        <v>61</v>
      </c>
      <c r="E167" s="291" t="s">
        <v>91</v>
      </c>
      <c r="F167" s="291" t="s">
        <v>299</v>
      </c>
      <c r="G167" s="291" t="s">
        <v>295</v>
      </c>
    </row>
    <row r="168" spans="1:7" hidden="1">
      <c r="A168" s="291" t="s">
        <v>819</v>
      </c>
      <c r="B168" s="292" t="s">
        <v>820</v>
      </c>
      <c r="C168" s="291" t="s">
        <v>819</v>
      </c>
      <c r="D168" s="291" t="s">
        <v>61</v>
      </c>
      <c r="E168" s="291" t="s">
        <v>91</v>
      </c>
      <c r="F168" s="291" t="s">
        <v>299</v>
      </c>
      <c r="G168" s="291" t="s">
        <v>295</v>
      </c>
    </row>
    <row r="169" spans="1:7" hidden="1">
      <c r="A169" s="291" t="s">
        <v>821</v>
      </c>
      <c r="B169" s="292" t="s">
        <v>822</v>
      </c>
      <c r="C169" s="291" t="s">
        <v>821</v>
      </c>
      <c r="E169" s="291" t="s">
        <v>474</v>
      </c>
      <c r="F169" s="291" t="s">
        <v>294</v>
      </c>
      <c r="G169" s="291" t="s">
        <v>295</v>
      </c>
    </row>
    <row r="170" spans="1:7" hidden="1">
      <c r="A170" s="291" t="s">
        <v>823</v>
      </c>
      <c r="B170" s="292" t="s">
        <v>824</v>
      </c>
      <c r="C170" s="291" t="s">
        <v>823</v>
      </c>
      <c r="E170" s="291" t="s">
        <v>474</v>
      </c>
      <c r="F170" s="291" t="s">
        <v>294</v>
      </c>
      <c r="G170" s="291" t="s">
        <v>295</v>
      </c>
    </row>
    <row r="171" spans="1:7" hidden="1">
      <c r="A171" s="291" t="s">
        <v>825</v>
      </c>
      <c r="B171" s="292" t="s">
        <v>826</v>
      </c>
      <c r="C171" s="291" t="s">
        <v>825</v>
      </c>
      <c r="D171" s="291" t="s">
        <v>61</v>
      </c>
      <c r="E171" s="291" t="s">
        <v>91</v>
      </c>
      <c r="F171" s="291" t="s">
        <v>299</v>
      </c>
      <c r="G171" s="291" t="s">
        <v>295</v>
      </c>
    </row>
    <row r="172" spans="1:7" hidden="1">
      <c r="A172" s="291" t="s">
        <v>827</v>
      </c>
      <c r="B172" s="292" t="s">
        <v>828</v>
      </c>
      <c r="C172" s="291" t="s">
        <v>827</v>
      </c>
      <c r="D172" s="291" t="s">
        <v>61</v>
      </c>
      <c r="E172" s="291" t="s">
        <v>91</v>
      </c>
      <c r="F172" s="291" t="s">
        <v>299</v>
      </c>
      <c r="G172" s="291" t="s">
        <v>295</v>
      </c>
    </row>
    <row r="173" spans="1:7" hidden="1">
      <c r="A173" s="291" t="s">
        <v>829</v>
      </c>
      <c r="B173" s="292" t="s">
        <v>830</v>
      </c>
      <c r="C173" s="291" t="s">
        <v>829</v>
      </c>
      <c r="D173" s="291" t="s">
        <v>61</v>
      </c>
      <c r="E173" s="291" t="s">
        <v>91</v>
      </c>
      <c r="F173" s="291" t="s">
        <v>299</v>
      </c>
      <c r="G173" s="291" t="s">
        <v>295</v>
      </c>
    </row>
    <row r="174" spans="1:7" hidden="1">
      <c r="A174" s="291" t="s">
        <v>831</v>
      </c>
      <c r="B174" s="292" t="s">
        <v>832</v>
      </c>
      <c r="C174" s="291" t="s">
        <v>831</v>
      </c>
      <c r="D174" s="291" t="s">
        <v>61</v>
      </c>
      <c r="E174" s="291" t="s">
        <v>91</v>
      </c>
      <c r="F174" s="291" t="s">
        <v>299</v>
      </c>
      <c r="G174" s="291" t="s">
        <v>295</v>
      </c>
    </row>
    <row r="175" spans="1:7" hidden="1">
      <c r="A175" s="291" t="s">
        <v>833</v>
      </c>
      <c r="B175" s="292" t="s">
        <v>834</v>
      </c>
      <c r="C175" s="291" t="s">
        <v>833</v>
      </c>
      <c r="D175" s="291" t="s">
        <v>457</v>
      </c>
      <c r="E175" s="291" t="s">
        <v>91</v>
      </c>
      <c r="F175" s="291" t="s">
        <v>299</v>
      </c>
      <c r="G175" s="291" t="s">
        <v>295</v>
      </c>
    </row>
    <row r="176" spans="1:7" hidden="1">
      <c r="A176" s="291" t="s">
        <v>835</v>
      </c>
      <c r="B176" s="292" t="s">
        <v>836</v>
      </c>
      <c r="C176" s="291" t="s">
        <v>835</v>
      </c>
      <c r="E176" s="291" t="s">
        <v>474</v>
      </c>
      <c r="F176" s="291" t="s">
        <v>294</v>
      </c>
      <c r="G176" s="291" t="s">
        <v>295</v>
      </c>
    </row>
    <row r="177" spans="1:7" hidden="1">
      <c r="A177" s="291" t="s">
        <v>837</v>
      </c>
      <c r="B177" s="292" t="s">
        <v>838</v>
      </c>
      <c r="C177" s="291" t="s">
        <v>837</v>
      </c>
      <c r="D177" s="291" t="s">
        <v>61</v>
      </c>
      <c r="E177" s="291" t="s">
        <v>91</v>
      </c>
      <c r="F177" s="291" t="s">
        <v>299</v>
      </c>
      <c r="G177" s="291" t="s">
        <v>295</v>
      </c>
    </row>
    <row r="178" spans="1:7" hidden="1">
      <c r="A178" s="291" t="s">
        <v>839</v>
      </c>
      <c r="B178" s="292" t="s">
        <v>840</v>
      </c>
      <c r="C178" s="291" t="s">
        <v>839</v>
      </c>
      <c r="D178" s="291" t="s">
        <v>61</v>
      </c>
      <c r="E178" s="291" t="s">
        <v>91</v>
      </c>
      <c r="F178" s="291" t="s">
        <v>299</v>
      </c>
      <c r="G178" s="291" t="s">
        <v>295</v>
      </c>
    </row>
    <row r="179" spans="1:7" hidden="1">
      <c r="A179" s="291" t="s">
        <v>841</v>
      </c>
      <c r="B179" s="292" t="s">
        <v>842</v>
      </c>
      <c r="C179" s="291" t="s">
        <v>841</v>
      </c>
      <c r="D179" s="291" t="s">
        <v>61</v>
      </c>
      <c r="E179" s="291" t="s">
        <v>91</v>
      </c>
      <c r="F179" s="291" t="s">
        <v>299</v>
      </c>
      <c r="G179" s="291" t="s">
        <v>295</v>
      </c>
    </row>
    <row r="180" spans="1:7" hidden="1">
      <c r="A180" s="291" t="s">
        <v>843</v>
      </c>
      <c r="B180" s="292" t="s">
        <v>844</v>
      </c>
      <c r="C180" s="291" t="s">
        <v>843</v>
      </c>
      <c r="D180" s="291" t="s">
        <v>61</v>
      </c>
      <c r="E180" s="291" t="s">
        <v>91</v>
      </c>
      <c r="F180" s="291" t="s">
        <v>299</v>
      </c>
      <c r="G180" s="291" t="s">
        <v>295</v>
      </c>
    </row>
    <row r="181" spans="1:7" hidden="1">
      <c r="A181" s="291" t="s">
        <v>845</v>
      </c>
      <c r="B181" s="292" t="s">
        <v>846</v>
      </c>
      <c r="C181" s="291" t="s">
        <v>845</v>
      </c>
      <c r="D181" s="291" t="s">
        <v>457</v>
      </c>
      <c r="E181" s="291" t="s">
        <v>91</v>
      </c>
      <c r="F181" s="291" t="s">
        <v>299</v>
      </c>
      <c r="G181" s="291" t="s">
        <v>295</v>
      </c>
    </row>
    <row r="182" spans="1:7" hidden="1">
      <c r="A182" s="291" t="s">
        <v>847</v>
      </c>
      <c r="B182" s="292" t="s">
        <v>334</v>
      </c>
      <c r="C182" s="291" t="s">
        <v>847</v>
      </c>
      <c r="E182" s="291" t="s">
        <v>332</v>
      </c>
      <c r="F182" s="291" t="s">
        <v>299</v>
      </c>
      <c r="G182" s="291" t="s">
        <v>295</v>
      </c>
    </row>
    <row r="183" spans="1:7" hidden="1">
      <c r="A183" s="291" t="s">
        <v>848</v>
      </c>
      <c r="B183" s="292" t="s">
        <v>324</v>
      </c>
      <c r="C183" s="291" t="s">
        <v>848</v>
      </c>
      <c r="E183" s="291" t="s">
        <v>849</v>
      </c>
      <c r="F183" s="291" t="s">
        <v>299</v>
      </c>
      <c r="G183" s="291" t="s">
        <v>295</v>
      </c>
    </row>
    <row r="184" spans="1:7" hidden="1">
      <c r="A184" s="291" t="s">
        <v>850</v>
      </c>
      <c r="B184" s="292" t="s">
        <v>851</v>
      </c>
      <c r="C184" s="291" t="s">
        <v>850</v>
      </c>
      <c r="E184" s="291" t="s">
        <v>474</v>
      </c>
      <c r="F184" s="291" t="s">
        <v>294</v>
      </c>
      <c r="G184" s="291" t="s">
        <v>295</v>
      </c>
    </row>
    <row r="185" spans="1:7" hidden="1">
      <c r="A185" s="291" t="s">
        <v>852</v>
      </c>
      <c r="B185" s="292" t="s">
        <v>853</v>
      </c>
      <c r="C185" s="291" t="s">
        <v>852</v>
      </c>
      <c r="D185" s="291" t="s">
        <v>61</v>
      </c>
      <c r="E185" s="291" t="s">
        <v>91</v>
      </c>
      <c r="F185" s="291" t="s">
        <v>299</v>
      </c>
      <c r="G185" s="291" t="s">
        <v>295</v>
      </c>
    </row>
    <row r="186" spans="1:7" hidden="1">
      <c r="A186" s="291" t="s">
        <v>854</v>
      </c>
      <c r="B186" s="292" t="s">
        <v>855</v>
      </c>
      <c r="C186" s="291" t="s">
        <v>854</v>
      </c>
      <c r="E186" s="291" t="s">
        <v>474</v>
      </c>
      <c r="F186" s="291" t="s">
        <v>294</v>
      </c>
      <c r="G186" s="291" t="s">
        <v>295</v>
      </c>
    </row>
    <row r="187" spans="1:7" hidden="1">
      <c r="A187" s="291" t="s">
        <v>856</v>
      </c>
      <c r="B187" s="292" t="s">
        <v>857</v>
      </c>
      <c r="C187" s="291" t="s">
        <v>856</v>
      </c>
      <c r="E187" s="291" t="s">
        <v>474</v>
      </c>
      <c r="F187" s="291" t="s">
        <v>294</v>
      </c>
      <c r="G187" s="291" t="s">
        <v>295</v>
      </c>
    </row>
    <row r="188" spans="1:7" hidden="1">
      <c r="A188" s="291" t="s">
        <v>858</v>
      </c>
      <c r="B188" s="292" t="s">
        <v>859</v>
      </c>
      <c r="C188" s="291" t="s">
        <v>858</v>
      </c>
      <c r="E188" s="291" t="s">
        <v>474</v>
      </c>
      <c r="F188" s="291" t="s">
        <v>294</v>
      </c>
      <c r="G188" s="291" t="s">
        <v>295</v>
      </c>
    </row>
    <row r="189" spans="1:7" hidden="1">
      <c r="A189" s="291" t="s">
        <v>860</v>
      </c>
      <c r="B189" s="292" t="s">
        <v>861</v>
      </c>
      <c r="C189" s="291" t="s">
        <v>860</v>
      </c>
      <c r="E189" s="291" t="s">
        <v>474</v>
      </c>
      <c r="F189" s="291" t="s">
        <v>294</v>
      </c>
      <c r="G189" s="291" t="s">
        <v>295</v>
      </c>
    </row>
    <row r="190" spans="1:7" hidden="1">
      <c r="A190" s="291" t="s">
        <v>862</v>
      </c>
      <c r="B190" s="292" t="s">
        <v>863</v>
      </c>
      <c r="C190" s="291" t="s">
        <v>862</v>
      </c>
      <c r="E190" s="291" t="s">
        <v>474</v>
      </c>
      <c r="F190" s="291" t="s">
        <v>294</v>
      </c>
      <c r="G190" s="291" t="s">
        <v>295</v>
      </c>
    </row>
    <row r="191" spans="1:7" hidden="1">
      <c r="A191" s="291" t="s">
        <v>864</v>
      </c>
      <c r="B191" s="292" t="s">
        <v>865</v>
      </c>
      <c r="C191" s="291" t="s">
        <v>864</v>
      </c>
      <c r="E191" s="291" t="s">
        <v>474</v>
      </c>
      <c r="F191" s="291" t="s">
        <v>294</v>
      </c>
      <c r="G191" s="291" t="s">
        <v>295</v>
      </c>
    </row>
    <row r="192" spans="1:7" hidden="1">
      <c r="A192" s="291" t="s">
        <v>866</v>
      </c>
      <c r="B192" s="292" t="s">
        <v>867</v>
      </c>
      <c r="C192" s="291" t="s">
        <v>866</v>
      </c>
      <c r="D192" s="291" t="s">
        <v>61</v>
      </c>
      <c r="E192" s="291" t="s">
        <v>91</v>
      </c>
      <c r="F192" s="291" t="s">
        <v>299</v>
      </c>
      <c r="G192" s="291" t="s">
        <v>295</v>
      </c>
    </row>
    <row r="193" spans="1:7" hidden="1">
      <c r="A193" s="291" t="s">
        <v>868</v>
      </c>
      <c r="B193" s="292" t="s">
        <v>869</v>
      </c>
      <c r="C193" s="291" t="s">
        <v>868</v>
      </c>
      <c r="D193" s="291" t="s">
        <v>61</v>
      </c>
      <c r="E193" s="291" t="s">
        <v>91</v>
      </c>
      <c r="F193" s="291" t="s">
        <v>299</v>
      </c>
      <c r="G193" s="291" t="s">
        <v>295</v>
      </c>
    </row>
    <row r="194" spans="1:7" hidden="1">
      <c r="A194" s="291" t="s">
        <v>870</v>
      </c>
      <c r="B194" s="292" t="s">
        <v>871</v>
      </c>
      <c r="C194" s="291" t="s">
        <v>870</v>
      </c>
      <c r="D194" s="291" t="s">
        <v>61</v>
      </c>
      <c r="E194" s="291" t="s">
        <v>91</v>
      </c>
      <c r="F194" s="291" t="s">
        <v>299</v>
      </c>
      <c r="G194" s="291" t="s">
        <v>295</v>
      </c>
    </row>
    <row r="195" spans="1:7" hidden="1">
      <c r="A195" s="291" t="s">
        <v>872</v>
      </c>
      <c r="B195" s="292" t="s">
        <v>873</v>
      </c>
      <c r="C195" s="291" t="s">
        <v>872</v>
      </c>
      <c r="D195" s="291" t="s">
        <v>61</v>
      </c>
      <c r="E195" s="291" t="s">
        <v>91</v>
      </c>
      <c r="F195" s="291" t="s">
        <v>299</v>
      </c>
      <c r="G195" s="291" t="s">
        <v>295</v>
      </c>
    </row>
    <row r="196" spans="1:7" hidden="1">
      <c r="A196" s="291" t="s">
        <v>874</v>
      </c>
      <c r="B196" s="292" t="s">
        <v>875</v>
      </c>
      <c r="C196" s="291" t="s">
        <v>874</v>
      </c>
      <c r="E196" s="291" t="s">
        <v>474</v>
      </c>
      <c r="F196" s="291" t="s">
        <v>294</v>
      </c>
      <c r="G196" s="291" t="s">
        <v>295</v>
      </c>
    </row>
    <row r="197" spans="1:7" hidden="1">
      <c r="A197" s="291" t="s">
        <v>876</v>
      </c>
      <c r="B197" s="292" t="s">
        <v>877</v>
      </c>
      <c r="C197" s="291" t="s">
        <v>876</v>
      </c>
      <c r="E197" s="291" t="s">
        <v>474</v>
      </c>
      <c r="F197" s="291" t="s">
        <v>294</v>
      </c>
      <c r="G197" s="291" t="s">
        <v>295</v>
      </c>
    </row>
    <row r="198" spans="1:7" hidden="1">
      <c r="A198" s="291" t="s">
        <v>878</v>
      </c>
      <c r="B198" s="292" t="s">
        <v>879</v>
      </c>
      <c r="C198" s="291" t="s">
        <v>878</v>
      </c>
      <c r="D198" s="291" t="s">
        <v>61</v>
      </c>
      <c r="E198" s="291" t="s">
        <v>91</v>
      </c>
      <c r="F198" s="291" t="s">
        <v>299</v>
      </c>
      <c r="G198" s="291" t="s">
        <v>295</v>
      </c>
    </row>
    <row r="199" spans="1:7" hidden="1">
      <c r="A199" s="291" t="s">
        <v>880</v>
      </c>
      <c r="B199" s="292" t="s">
        <v>881</v>
      </c>
      <c r="C199" s="291" t="s">
        <v>880</v>
      </c>
      <c r="D199" s="291" t="s">
        <v>61</v>
      </c>
      <c r="E199" s="291" t="s">
        <v>91</v>
      </c>
      <c r="F199" s="291" t="s">
        <v>299</v>
      </c>
      <c r="G199" s="291" t="s">
        <v>295</v>
      </c>
    </row>
    <row r="200" spans="1:7" hidden="1">
      <c r="A200" s="291" t="s">
        <v>882</v>
      </c>
      <c r="B200" s="292" t="s">
        <v>883</v>
      </c>
      <c r="C200" s="291" t="s">
        <v>882</v>
      </c>
      <c r="D200" s="291" t="s">
        <v>61</v>
      </c>
      <c r="E200" s="291" t="s">
        <v>91</v>
      </c>
      <c r="F200" s="291" t="s">
        <v>299</v>
      </c>
      <c r="G200" s="291" t="s">
        <v>295</v>
      </c>
    </row>
    <row r="201" spans="1:7" hidden="1">
      <c r="A201" s="291" t="s">
        <v>884</v>
      </c>
      <c r="B201" s="292" t="s">
        <v>885</v>
      </c>
      <c r="C201" s="291" t="s">
        <v>884</v>
      </c>
      <c r="D201" s="291" t="s">
        <v>61</v>
      </c>
      <c r="E201" s="291" t="s">
        <v>91</v>
      </c>
      <c r="F201" s="291" t="s">
        <v>299</v>
      </c>
      <c r="G201" s="291" t="s">
        <v>295</v>
      </c>
    </row>
    <row r="202" spans="1:7" hidden="1">
      <c r="A202" s="291" t="s">
        <v>886</v>
      </c>
      <c r="B202" s="292" t="s">
        <v>887</v>
      </c>
      <c r="C202" s="291" t="s">
        <v>886</v>
      </c>
      <c r="D202" s="291" t="s">
        <v>61</v>
      </c>
      <c r="E202" s="291" t="s">
        <v>91</v>
      </c>
      <c r="F202" s="291" t="s">
        <v>299</v>
      </c>
      <c r="G202" s="291" t="s">
        <v>295</v>
      </c>
    </row>
    <row r="203" spans="1:7" hidden="1">
      <c r="A203" s="291" t="s">
        <v>888</v>
      </c>
      <c r="B203" s="292" t="s">
        <v>889</v>
      </c>
      <c r="C203" s="291" t="s">
        <v>888</v>
      </c>
      <c r="D203" s="291" t="s">
        <v>61</v>
      </c>
      <c r="E203" s="291" t="s">
        <v>91</v>
      </c>
      <c r="F203" s="291" t="s">
        <v>299</v>
      </c>
      <c r="G203" s="291" t="s">
        <v>295</v>
      </c>
    </row>
    <row r="204" spans="1:7" hidden="1">
      <c r="A204" s="291" t="s">
        <v>890</v>
      </c>
      <c r="B204" s="292" t="s">
        <v>891</v>
      </c>
      <c r="C204" s="291" t="s">
        <v>890</v>
      </c>
      <c r="D204" s="291" t="s">
        <v>61</v>
      </c>
      <c r="E204" s="291" t="s">
        <v>91</v>
      </c>
      <c r="F204" s="291" t="s">
        <v>299</v>
      </c>
      <c r="G204" s="291" t="s">
        <v>295</v>
      </c>
    </row>
    <row r="205" spans="1:7" hidden="1">
      <c r="A205" s="291" t="s">
        <v>892</v>
      </c>
      <c r="B205" s="292" t="s">
        <v>893</v>
      </c>
      <c r="C205" s="291" t="s">
        <v>892</v>
      </c>
      <c r="D205" s="291" t="s">
        <v>61</v>
      </c>
      <c r="E205" s="291" t="s">
        <v>91</v>
      </c>
      <c r="F205" s="291" t="s">
        <v>299</v>
      </c>
      <c r="G205" s="291" t="s">
        <v>295</v>
      </c>
    </row>
    <row r="206" spans="1:7" hidden="1">
      <c r="A206" s="291" t="s">
        <v>894</v>
      </c>
      <c r="B206" s="292" t="s">
        <v>895</v>
      </c>
      <c r="C206" s="291" t="s">
        <v>894</v>
      </c>
      <c r="D206" s="291" t="s">
        <v>61</v>
      </c>
      <c r="E206" s="291" t="s">
        <v>91</v>
      </c>
      <c r="F206" s="291" t="s">
        <v>299</v>
      </c>
      <c r="G206" s="291" t="s">
        <v>295</v>
      </c>
    </row>
    <row r="207" spans="1:7" hidden="1">
      <c r="A207" s="291" t="s">
        <v>896</v>
      </c>
      <c r="B207" s="292" t="s">
        <v>897</v>
      </c>
      <c r="C207" s="291" t="s">
        <v>896</v>
      </c>
      <c r="D207" s="291" t="s">
        <v>61</v>
      </c>
      <c r="E207" s="291" t="s">
        <v>91</v>
      </c>
      <c r="F207" s="291" t="s">
        <v>299</v>
      </c>
      <c r="G207" s="291" t="s">
        <v>295</v>
      </c>
    </row>
    <row r="208" spans="1:7" hidden="1">
      <c r="A208" s="291" t="s">
        <v>898</v>
      </c>
      <c r="B208" s="292" t="s">
        <v>899</v>
      </c>
      <c r="C208" s="291" t="s">
        <v>898</v>
      </c>
      <c r="D208" s="291" t="s">
        <v>61</v>
      </c>
      <c r="E208" s="291" t="s">
        <v>91</v>
      </c>
      <c r="F208" s="291" t="s">
        <v>299</v>
      </c>
      <c r="G208" s="291" t="s">
        <v>295</v>
      </c>
    </row>
    <row r="209" spans="1:7" hidden="1">
      <c r="A209" s="291" t="s">
        <v>900</v>
      </c>
      <c r="B209" s="292" t="s">
        <v>901</v>
      </c>
      <c r="C209" s="291" t="s">
        <v>900</v>
      </c>
      <c r="D209" s="291" t="s">
        <v>61</v>
      </c>
      <c r="E209" s="291" t="s">
        <v>91</v>
      </c>
      <c r="F209" s="291" t="s">
        <v>299</v>
      </c>
      <c r="G209" s="291" t="s">
        <v>295</v>
      </c>
    </row>
    <row r="210" spans="1:7" hidden="1">
      <c r="A210" s="291" t="s">
        <v>902</v>
      </c>
      <c r="B210" s="292" t="s">
        <v>903</v>
      </c>
      <c r="C210" s="291" t="s">
        <v>902</v>
      </c>
      <c r="D210" s="291" t="s">
        <v>61</v>
      </c>
      <c r="E210" s="291" t="s">
        <v>91</v>
      </c>
      <c r="F210" s="291" t="s">
        <v>299</v>
      </c>
      <c r="G210" s="291" t="s">
        <v>295</v>
      </c>
    </row>
    <row r="211" spans="1:7" hidden="1">
      <c r="A211" s="291" t="s">
        <v>904</v>
      </c>
      <c r="B211" s="292" t="s">
        <v>905</v>
      </c>
      <c r="C211" s="291" t="s">
        <v>904</v>
      </c>
      <c r="D211" s="291" t="s">
        <v>61</v>
      </c>
      <c r="E211" s="291" t="s">
        <v>91</v>
      </c>
      <c r="F211" s="291" t="s">
        <v>299</v>
      </c>
      <c r="G211" s="291" t="s">
        <v>295</v>
      </c>
    </row>
    <row r="212" spans="1:7" hidden="1">
      <c r="A212" s="291" t="s">
        <v>906</v>
      </c>
      <c r="B212" s="292" t="s">
        <v>907</v>
      </c>
      <c r="C212" s="291" t="s">
        <v>906</v>
      </c>
      <c r="D212" s="291" t="s">
        <v>61</v>
      </c>
      <c r="E212" s="291" t="s">
        <v>91</v>
      </c>
      <c r="F212" s="291" t="s">
        <v>299</v>
      </c>
      <c r="G212" s="291" t="s">
        <v>295</v>
      </c>
    </row>
    <row r="213" spans="1:7" hidden="1">
      <c r="A213" s="291" t="s">
        <v>908</v>
      </c>
      <c r="B213" s="292" t="s">
        <v>909</v>
      </c>
      <c r="C213" s="291" t="s">
        <v>908</v>
      </c>
      <c r="D213" s="291" t="s">
        <v>61</v>
      </c>
      <c r="E213" s="291" t="s">
        <v>91</v>
      </c>
      <c r="F213" s="291" t="s">
        <v>299</v>
      </c>
      <c r="G213" s="291" t="s">
        <v>295</v>
      </c>
    </row>
    <row r="214" spans="1:7" hidden="1">
      <c r="A214" s="291" t="s">
        <v>910</v>
      </c>
      <c r="B214" s="292" t="s">
        <v>911</v>
      </c>
      <c r="C214" s="291" t="s">
        <v>910</v>
      </c>
      <c r="D214" s="291" t="s">
        <v>61</v>
      </c>
      <c r="E214" s="291" t="s">
        <v>91</v>
      </c>
      <c r="F214" s="291" t="s">
        <v>299</v>
      </c>
      <c r="G214" s="291" t="s">
        <v>295</v>
      </c>
    </row>
    <row r="215" spans="1:7" hidden="1">
      <c r="A215" s="291" t="s">
        <v>912</v>
      </c>
      <c r="B215" s="292" t="s">
        <v>913</v>
      </c>
      <c r="C215" s="291" t="s">
        <v>912</v>
      </c>
      <c r="E215" s="291" t="s">
        <v>474</v>
      </c>
      <c r="F215" s="291" t="s">
        <v>294</v>
      </c>
      <c r="G215" s="291" t="s">
        <v>295</v>
      </c>
    </row>
    <row r="216" spans="1:7" hidden="1">
      <c r="A216" s="291" t="s">
        <v>914</v>
      </c>
      <c r="B216" s="292" t="s">
        <v>915</v>
      </c>
      <c r="C216" s="291" t="s">
        <v>914</v>
      </c>
      <c r="D216" s="291" t="s">
        <v>61</v>
      </c>
      <c r="E216" s="291" t="s">
        <v>91</v>
      </c>
      <c r="F216" s="291" t="s">
        <v>299</v>
      </c>
      <c r="G216" s="291" t="s">
        <v>295</v>
      </c>
    </row>
    <row r="217" spans="1:7" hidden="1">
      <c r="A217" s="291" t="s">
        <v>916</v>
      </c>
      <c r="B217" s="292" t="s">
        <v>917</v>
      </c>
      <c r="C217" s="291" t="s">
        <v>916</v>
      </c>
      <c r="D217" s="291" t="s">
        <v>61</v>
      </c>
      <c r="E217" s="291" t="s">
        <v>91</v>
      </c>
      <c r="F217" s="291" t="s">
        <v>299</v>
      </c>
      <c r="G217" s="291" t="s">
        <v>295</v>
      </c>
    </row>
    <row r="218" spans="1:7" hidden="1">
      <c r="A218" s="291" t="s">
        <v>918</v>
      </c>
      <c r="B218" s="292" t="s">
        <v>919</v>
      </c>
      <c r="C218" s="291" t="s">
        <v>918</v>
      </c>
      <c r="E218" s="291" t="s">
        <v>474</v>
      </c>
      <c r="F218" s="291" t="s">
        <v>294</v>
      </c>
      <c r="G218" s="291" t="s">
        <v>295</v>
      </c>
    </row>
    <row r="219" spans="1:7" hidden="1">
      <c r="A219" s="291" t="s">
        <v>920</v>
      </c>
      <c r="B219" s="292" t="s">
        <v>921</v>
      </c>
      <c r="C219" s="291" t="s">
        <v>920</v>
      </c>
      <c r="E219" s="291" t="s">
        <v>474</v>
      </c>
      <c r="F219" s="291" t="s">
        <v>294</v>
      </c>
      <c r="G219" s="291" t="s">
        <v>295</v>
      </c>
    </row>
    <row r="220" spans="1:7" hidden="1">
      <c r="A220" s="291" t="s">
        <v>922</v>
      </c>
      <c r="B220" s="292" t="s">
        <v>923</v>
      </c>
      <c r="C220" s="291" t="s">
        <v>922</v>
      </c>
      <c r="E220" s="291" t="s">
        <v>474</v>
      </c>
      <c r="F220" s="291" t="s">
        <v>294</v>
      </c>
      <c r="G220" s="291" t="s">
        <v>295</v>
      </c>
    </row>
    <row r="221" spans="1:7" hidden="1">
      <c r="A221" s="291" t="s">
        <v>924</v>
      </c>
      <c r="B221" s="292" t="s">
        <v>925</v>
      </c>
      <c r="C221" s="291" t="s">
        <v>924</v>
      </c>
      <c r="E221" s="291" t="s">
        <v>474</v>
      </c>
      <c r="F221" s="291" t="s">
        <v>294</v>
      </c>
      <c r="G221" s="291" t="s">
        <v>295</v>
      </c>
    </row>
    <row r="222" spans="1:7" hidden="1">
      <c r="A222" s="291" t="s">
        <v>926</v>
      </c>
      <c r="B222" s="292" t="s">
        <v>927</v>
      </c>
      <c r="C222" s="291" t="s">
        <v>926</v>
      </c>
      <c r="E222" s="291" t="s">
        <v>474</v>
      </c>
      <c r="F222" s="291" t="s">
        <v>294</v>
      </c>
      <c r="G222" s="291" t="s">
        <v>295</v>
      </c>
    </row>
    <row r="223" spans="1:7" hidden="1">
      <c r="A223" s="291" t="s">
        <v>928</v>
      </c>
      <c r="B223" s="292" t="s">
        <v>929</v>
      </c>
      <c r="C223" s="291" t="s">
        <v>928</v>
      </c>
      <c r="E223" s="291" t="s">
        <v>474</v>
      </c>
      <c r="F223" s="291" t="s">
        <v>294</v>
      </c>
      <c r="G223" s="291" t="s">
        <v>295</v>
      </c>
    </row>
    <row r="224" spans="1:7" hidden="1">
      <c r="A224" s="291" t="s">
        <v>930</v>
      </c>
      <c r="B224" s="292" t="s">
        <v>931</v>
      </c>
      <c r="C224" s="291" t="s">
        <v>930</v>
      </c>
      <c r="E224" s="291" t="s">
        <v>474</v>
      </c>
      <c r="F224" s="291" t="s">
        <v>294</v>
      </c>
      <c r="G224" s="291" t="s">
        <v>295</v>
      </c>
    </row>
    <row r="225" spans="1:7" hidden="1">
      <c r="A225" s="291" t="s">
        <v>932</v>
      </c>
      <c r="B225" s="292" t="s">
        <v>933</v>
      </c>
      <c r="C225" s="291" t="s">
        <v>932</v>
      </c>
      <c r="D225" s="291" t="s">
        <v>61</v>
      </c>
      <c r="E225" s="291" t="s">
        <v>91</v>
      </c>
      <c r="F225" s="291" t="s">
        <v>299</v>
      </c>
      <c r="G225" s="291" t="s">
        <v>295</v>
      </c>
    </row>
    <row r="226" spans="1:7" hidden="1">
      <c r="A226" s="291" t="s">
        <v>934</v>
      </c>
      <c r="B226" s="292" t="s">
        <v>935</v>
      </c>
      <c r="C226" s="291" t="s">
        <v>934</v>
      </c>
      <c r="E226" s="291" t="s">
        <v>474</v>
      </c>
      <c r="F226" s="291" t="s">
        <v>294</v>
      </c>
      <c r="G226" s="291" t="s">
        <v>295</v>
      </c>
    </row>
    <row r="227" spans="1:7" hidden="1">
      <c r="A227" s="291" t="s">
        <v>936</v>
      </c>
      <c r="B227" s="292" t="s">
        <v>937</v>
      </c>
      <c r="C227" s="291" t="s">
        <v>936</v>
      </c>
      <c r="D227" s="291" t="s">
        <v>61</v>
      </c>
      <c r="E227" s="291" t="s">
        <v>91</v>
      </c>
      <c r="F227" s="291" t="s">
        <v>299</v>
      </c>
      <c r="G227" s="291" t="s">
        <v>295</v>
      </c>
    </row>
    <row r="228" spans="1:7" hidden="1">
      <c r="A228" s="291" t="s">
        <v>938</v>
      </c>
      <c r="B228" s="292" t="s">
        <v>939</v>
      </c>
      <c r="C228" s="291" t="s">
        <v>938</v>
      </c>
      <c r="D228" s="291" t="s">
        <v>61</v>
      </c>
      <c r="E228" s="291" t="s">
        <v>91</v>
      </c>
      <c r="F228" s="291" t="s">
        <v>299</v>
      </c>
      <c r="G228" s="291" t="s">
        <v>295</v>
      </c>
    </row>
    <row r="229" spans="1:7" hidden="1">
      <c r="A229" s="291" t="s">
        <v>940</v>
      </c>
      <c r="B229" s="292" t="s">
        <v>941</v>
      </c>
      <c r="C229" s="291" t="s">
        <v>940</v>
      </c>
      <c r="E229" s="291" t="s">
        <v>474</v>
      </c>
      <c r="F229" s="291" t="s">
        <v>294</v>
      </c>
      <c r="G229" s="291" t="s">
        <v>295</v>
      </c>
    </row>
    <row r="230" spans="1:7" hidden="1">
      <c r="A230" s="291" t="s">
        <v>942</v>
      </c>
      <c r="B230" s="292" t="s">
        <v>943</v>
      </c>
      <c r="C230" s="291" t="s">
        <v>942</v>
      </c>
      <c r="D230" s="291" t="s">
        <v>61</v>
      </c>
      <c r="E230" s="291" t="s">
        <v>91</v>
      </c>
      <c r="F230" s="291" t="s">
        <v>299</v>
      </c>
      <c r="G230" s="291" t="s">
        <v>295</v>
      </c>
    </row>
    <row r="231" spans="1:7" hidden="1">
      <c r="A231" s="291" t="s">
        <v>944</v>
      </c>
      <c r="B231" s="292" t="s">
        <v>945</v>
      </c>
      <c r="C231" s="291" t="s">
        <v>944</v>
      </c>
      <c r="D231" s="291" t="s">
        <v>61</v>
      </c>
      <c r="E231" s="291" t="s">
        <v>91</v>
      </c>
      <c r="F231" s="291" t="s">
        <v>299</v>
      </c>
      <c r="G231" s="291" t="s">
        <v>295</v>
      </c>
    </row>
    <row r="232" spans="1:7" hidden="1">
      <c r="A232" s="291" t="s">
        <v>946</v>
      </c>
      <c r="B232" s="292" t="s">
        <v>338</v>
      </c>
      <c r="C232" s="291" t="s">
        <v>946</v>
      </c>
      <c r="E232" s="291" t="s">
        <v>332</v>
      </c>
      <c r="F232" s="291" t="s">
        <v>299</v>
      </c>
      <c r="G232" s="291" t="s">
        <v>295</v>
      </c>
    </row>
    <row r="233" spans="1:7" hidden="1">
      <c r="A233" s="291" t="s">
        <v>947</v>
      </c>
      <c r="B233" s="292" t="s">
        <v>948</v>
      </c>
      <c r="C233" s="291" t="s">
        <v>947</v>
      </c>
      <c r="D233" s="291" t="s">
        <v>455</v>
      </c>
      <c r="E233" s="291" t="s">
        <v>91</v>
      </c>
      <c r="F233" s="291" t="s">
        <v>299</v>
      </c>
      <c r="G233" s="291" t="s">
        <v>295</v>
      </c>
    </row>
    <row r="234" spans="1:7" hidden="1">
      <c r="A234" s="291" t="s">
        <v>949</v>
      </c>
      <c r="B234" s="292" t="s">
        <v>950</v>
      </c>
      <c r="C234" s="291" t="s">
        <v>949</v>
      </c>
      <c r="D234" s="291" t="s">
        <v>61</v>
      </c>
      <c r="E234" s="291" t="s">
        <v>91</v>
      </c>
      <c r="F234" s="291" t="s">
        <v>299</v>
      </c>
      <c r="G234" s="291" t="s">
        <v>295</v>
      </c>
    </row>
    <row r="235" spans="1:7" hidden="1">
      <c r="A235" s="291" t="s">
        <v>951</v>
      </c>
      <c r="B235" s="292" t="s">
        <v>952</v>
      </c>
      <c r="C235" s="291" t="s">
        <v>951</v>
      </c>
      <c r="D235" s="291" t="s">
        <v>61</v>
      </c>
      <c r="E235" s="291" t="s">
        <v>91</v>
      </c>
      <c r="F235" s="291" t="s">
        <v>299</v>
      </c>
      <c r="G235" s="291" t="s">
        <v>295</v>
      </c>
    </row>
    <row r="236" spans="1:7" hidden="1">
      <c r="A236" s="291" t="s">
        <v>953</v>
      </c>
      <c r="B236" s="292" t="s">
        <v>954</v>
      </c>
      <c r="C236" s="291" t="s">
        <v>953</v>
      </c>
      <c r="D236" s="291" t="s">
        <v>61</v>
      </c>
      <c r="E236" s="291" t="s">
        <v>91</v>
      </c>
      <c r="F236" s="291" t="s">
        <v>299</v>
      </c>
      <c r="G236" s="291" t="s">
        <v>295</v>
      </c>
    </row>
    <row r="237" spans="1:7" hidden="1">
      <c r="A237" s="291" t="s">
        <v>955</v>
      </c>
      <c r="B237" s="292" t="s">
        <v>956</v>
      </c>
      <c r="C237" s="291" t="s">
        <v>955</v>
      </c>
      <c r="D237" s="291" t="s">
        <v>61</v>
      </c>
      <c r="E237" s="291" t="s">
        <v>91</v>
      </c>
      <c r="F237" s="291" t="s">
        <v>299</v>
      </c>
      <c r="G237" s="291" t="s">
        <v>295</v>
      </c>
    </row>
    <row r="238" spans="1:7" hidden="1">
      <c r="A238" s="291" t="s">
        <v>957</v>
      </c>
      <c r="B238" s="292" t="s">
        <v>958</v>
      </c>
      <c r="C238" s="291" t="s">
        <v>957</v>
      </c>
      <c r="D238" s="291" t="s">
        <v>61</v>
      </c>
      <c r="E238" s="291" t="s">
        <v>91</v>
      </c>
      <c r="F238" s="291" t="s">
        <v>299</v>
      </c>
      <c r="G238" s="291" t="s">
        <v>295</v>
      </c>
    </row>
    <row r="239" spans="1:7" hidden="1">
      <c r="A239" s="291" t="s">
        <v>959</v>
      </c>
      <c r="B239" s="292" t="s">
        <v>960</v>
      </c>
      <c r="C239" s="291" t="s">
        <v>959</v>
      </c>
      <c r="D239" s="291" t="s">
        <v>61</v>
      </c>
      <c r="E239" s="291" t="s">
        <v>91</v>
      </c>
      <c r="F239" s="291" t="s">
        <v>299</v>
      </c>
      <c r="G239" s="291" t="s">
        <v>295</v>
      </c>
    </row>
    <row r="240" spans="1:7" hidden="1">
      <c r="A240" s="291" t="s">
        <v>961</v>
      </c>
      <c r="B240" s="292" t="s">
        <v>962</v>
      </c>
      <c r="C240" s="291" t="s">
        <v>961</v>
      </c>
      <c r="D240" s="291" t="s">
        <v>61</v>
      </c>
      <c r="E240" s="291" t="s">
        <v>91</v>
      </c>
      <c r="F240" s="291" t="s">
        <v>299</v>
      </c>
      <c r="G240" s="291" t="s">
        <v>295</v>
      </c>
    </row>
    <row r="241" spans="1:7" hidden="1">
      <c r="A241" s="291" t="s">
        <v>963</v>
      </c>
      <c r="B241" s="292" t="s">
        <v>964</v>
      </c>
      <c r="C241" s="291" t="s">
        <v>963</v>
      </c>
      <c r="D241" s="291" t="s">
        <v>61</v>
      </c>
      <c r="E241" s="291" t="s">
        <v>91</v>
      </c>
      <c r="F241" s="291" t="s">
        <v>299</v>
      </c>
      <c r="G241" s="291" t="s">
        <v>295</v>
      </c>
    </row>
    <row r="242" spans="1:7" hidden="1">
      <c r="A242" s="291" t="s">
        <v>965</v>
      </c>
      <c r="B242" s="292" t="s">
        <v>966</v>
      </c>
      <c r="C242" s="291" t="s">
        <v>965</v>
      </c>
      <c r="D242" s="291" t="s">
        <v>61</v>
      </c>
      <c r="E242" s="291" t="s">
        <v>91</v>
      </c>
      <c r="F242" s="291" t="s">
        <v>299</v>
      </c>
      <c r="G242" s="291" t="s">
        <v>295</v>
      </c>
    </row>
    <row r="243" spans="1:7" hidden="1">
      <c r="A243" s="291" t="s">
        <v>967</v>
      </c>
      <c r="B243" s="292" t="s">
        <v>968</v>
      </c>
      <c r="C243" s="291" t="s">
        <v>967</v>
      </c>
      <c r="D243" s="291" t="s">
        <v>61</v>
      </c>
      <c r="E243" s="291" t="s">
        <v>91</v>
      </c>
      <c r="F243" s="291" t="s">
        <v>299</v>
      </c>
      <c r="G243" s="291" t="s">
        <v>295</v>
      </c>
    </row>
    <row r="244" spans="1:7" hidden="1">
      <c r="A244" s="291" t="s">
        <v>969</v>
      </c>
      <c r="B244" s="292" t="s">
        <v>970</v>
      </c>
      <c r="C244" s="291" t="s">
        <v>969</v>
      </c>
      <c r="E244" s="291" t="s">
        <v>474</v>
      </c>
      <c r="F244" s="291" t="s">
        <v>294</v>
      </c>
      <c r="G244" s="291" t="s">
        <v>295</v>
      </c>
    </row>
    <row r="245" spans="1:7" hidden="1">
      <c r="A245" s="291" t="s">
        <v>971</v>
      </c>
      <c r="B245" s="292" t="s">
        <v>972</v>
      </c>
      <c r="C245" s="291" t="s">
        <v>971</v>
      </c>
      <c r="E245" s="291" t="s">
        <v>474</v>
      </c>
      <c r="F245" s="291" t="s">
        <v>294</v>
      </c>
      <c r="G245" s="291" t="s">
        <v>295</v>
      </c>
    </row>
    <row r="246" spans="1:7" hidden="1">
      <c r="A246" s="291" t="s">
        <v>973</v>
      </c>
      <c r="B246" s="292" t="s">
        <v>974</v>
      </c>
      <c r="C246" s="291" t="s">
        <v>973</v>
      </c>
      <c r="D246" s="291" t="s">
        <v>61</v>
      </c>
      <c r="E246" s="291" t="s">
        <v>91</v>
      </c>
      <c r="F246" s="291" t="s">
        <v>299</v>
      </c>
      <c r="G246" s="291" t="s">
        <v>295</v>
      </c>
    </row>
    <row r="247" spans="1:7" hidden="1">
      <c r="A247" s="291" t="s">
        <v>975</v>
      </c>
      <c r="B247" s="292" t="s">
        <v>976</v>
      </c>
      <c r="C247" s="291" t="s">
        <v>975</v>
      </c>
      <c r="D247" s="291" t="s">
        <v>61</v>
      </c>
      <c r="E247" s="291" t="s">
        <v>91</v>
      </c>
      <c r="F247" s="291" t="s">
        <v>299</v>
      </c>
      <c r="G247" s="291" t="s">
        <v>295</v>
      </c>
    </row>
    <row r="248" spans="1:7" hidden="1">
      <c r="A248" s="291" t="s">
        <v>977</v>
      </c>
      <c r="B248" s="292" t="s">
        <v>978</v>
      </c>
      <c r="C248" s="291" t="s">
        <v>977</v>
      </c>
      <c r="E248" s="291" t="s">
        <v>474</v>
      </c>
      <c r="F248" s="291" t="s">
        <v>294</v>
      </c>
      <c r="G248" s="291" t="s">
        <v>295</v>
      </c>
    </row>
    <row r="249" spans="1:7" hidden="1">
      <c r="A249" s="291" t="s">
        <v>979</v>
      </c>
      <c r="B249" s="292" t="s">
        <v>980</v>
      </c>
      <c r="C249" s="291" t="s">
        <v>979</v>
      </c>
      <c r="D249" s="291" t="s">
        <v>61</v>
      </c>
      <c r="E249" s="291" t="s">
        <v>91</v>
      </c>
      <c r="F249" s="291" t="s">
        <v>299</v>
      </c>
      <c r="G249" s="291" t="s">
        <v>295</v>
      </c>
    </row>
    <row r="250" spans="1:7" hidden="1">
      <c r="A250" s="291" t="s">
        <v>981</v>
      </c>
      <c r="B250" s="292" t="s">
        <v>982</v>
      </c>
      <c r="C250" s="291" t="s">
        <v>981</v>
      </c>
      <c r="D250" s="291" t="s">
        <v>61</v>
      </c>
      <c r="E250" s="291" t="s">
        <v>91</v>
      </c>
      <c r="F250" s="291" t="s">
        <v>299</v>
      </c>
      <c r="G250" s="291" t="s">
        <v>295</v>
      </c>
    </row>
    <row r="251" spans="1:7" hidden="1">
      <c r="A251" s="291" t="s">
        <v>983</v>
      </c>
      <c r="B251" s="292" t="s">
        <v>984</v>
      </c>
      <c r="C251" s="291" t="s">
        <v>983</v>
      </c>
      <c r="D251" s="291" t="s">
        <v>61</v>
      </c>
      <c r="E251" s="291" t="s">
        <v>91</v>
      </c>
      <c r="F251" s="291" t="s">
        <v>299</v>
      </c>
      <c r="G251" s="291" t="s">
        <v>295</v>
      </c>
    </row>
    <row r="252" spans="1:7" hidden="1">
      <c r="A252" s="291" t="s">
        <v>985</v>
      </c>
      <c r="B252" s="292" t="s">
        <v>986</v>
      </c>
      <c r="C252" s="291" t="s">
        <v>985</v>
      </c>
      <c r="D252" s="291" t="s">
        <v>61</v>
      </c>
      <c r="E252" s="291" t="s">
        <v>91</v>
      </c>
      <c r="F252" s="291" t="s">
        <v>299</v>
      </c>
      <c r="G252" s="291" t="s">
        <v>295</v>
      </c>
    </row>
    <row r="253" spans="1:7" hidden="1">
      <c r="A253" s="291" t="s">
        <v>987</v>
      </c>
      <c r="B253" s="292" t="s">
        <v>988</v>
      </c>
      <c r="C253" s="291" t="s">
        <v>987</v>
      </c>
      <c r="E253" s="291" t="s">
        <v>474</v>
      </c>
      <c r="F253" s="291" t="s">
        <v>294</v>
      </c>
      <c r="G253" s="291" t="s">
        <v>295</v>
      </c>
    </row>
    <row r="254" spans="1:7" hidden="1">
      <c r="A254" s="291" t="s">
        <v>989</v>
      </c>
      <c r="B254" s="292" t="s">
        <v>990</v>
      </c>
      <c r="C254" s="291" t="s">
        <v>989</v>
      </c>
      <c r="E254" s="291" t="s">
        <v>474</v>
      </c>
      <c r="F254" s="291" t="s">
        <v>294</v>
      </c>
      <c r="G254" s="291" t="s">
        <v>295</v>
      </c>
    </row>
    <row r="255" spans="1:7" hidden="1">
      <c r="A255" s="291" t="s">
        <v>991</v>
      </c>
      <c r="B255" s="292" t="s">
        <v>992</v>
      </c>
      <c r="C255" s="291" t="s">
        <v>991</v>
      </c>
      <c r="E255" s="291" t="s">
        <v>474</v>
      </c>
      <c r="F255" s="291" t="s">
        <v>294</v>
      </c>
      <c r="G255" s="291" t="s">
        <v>295</v>
      </c>
    </row>
    <row r="256" spans="1:7" hidden="1">
      <c r="A256" s="291" t="s">
        <v>993</v>
      </c>
      <c r="B256" s="292" t="s">
        <v>994</v>
      </c>
      <c r="C256" s="291" t="s">
        <v>993</v>
      </c>
      <c r="E256" s="291" t="s">
        <v>474</v>
      </c>
      <c r="F256" s="291" t="s">
        <v>294</v>
      </c>
      <c r="G256" s="291" t="s">
        <v>295</v>
      </c>
    </row>
    <row r="257" spans="1:7" hidden="1">
      <c r="A257" s="291" t="s">
        <v>995</v>
      </c>
      <c r="B257" s="292" t="s">
        <v>996</v>
      </c>
      <c r="C257" s="291" t="s">
        <v>995</v>
      </c>
      <c r="E257" s="291" t="s">
        <v>474</v>
      </c>
      <c r="F257" s="291" t="s">
        <v>294</v>
      </c>
      <c r="G257" s="291" t="s">
        <v>295</v>
      </c>
    </row>
    <row r="258" spans="1:7" hidden="1">
      <c r="A258" s="291" t="s">
        <v>997</v>
      </c>
      <c r="B258" s="292" t="s">
        <v>998</v>
      </c>
      <c r="C258" s="291" t="s">
        <v>997</v>
      </c>
      <c r="E258" s="291" t="s">
        <v>474</v>
      </c>
      <c r="F258" s="291" t="s">
        <v>294</v>
      </c>
      <c r="G258" s="291" t="s">
        <v>295</v>
      </c>
    </row>
    <row r="259" spans="1:7" hidden="1">
      <c r="A259" s="291" t="s">
        <v>999</v>
      </c>
      <c r="B259" s="292" t="s">
        <v>1000</v>
      </c>
      <c r="C259" s="291" t="s">
        <v>999</v>
      </c>
      <c r="E259" s="291" t="s">
        <v>474</v>
      </c>
      <c r="F259" s="291" t="s">
        <v>294</v>
      </c>
      <c r="G259" s="291" t="s">
        <v>295</v>
      </c>
    </row>
    <row r="260" spans="1:7" hidden="1">
      <c r="A260" s="291" t="s">
        <v>1001</v>
      </c>
      <c r="B260" s="292" t="s">
        <v>1002</v>
      </c>
      <c r="C260" s="291" t="s">
        <v>1001</v>
      </c>
      <c r="E260" s="291" t="s">
        <v>474</v>
      </c>
      <c r="F260" s="291" t="s">
        <v>294</v>
      </c>
      <c r="G260" s="291" t="s">
        <v>295</v>
      </c>
    </row>
    <row r="261" spans="1:7" hidden="1">
      <c r="A261" s="291" t="s">
        <v>1003</v>
      </c>
      <c r="B261" s="292" t="s">
        <v>1004</v>
      </c>
      <c r="C261" s="291" t="s">
        <v>1003</v>
      </c>
      <c r="D261" s="291" t="s">
        <v>61</v>
      </c>
      <c r="E261" s="291" t="s">
        <v>91</v>
      </c>
      <c r="F261" s="291" t="s">
        <v>299</v>
      </c>
      <c r="G261" s="291" t="s">
        <v>295</v>
      </c>
    </row>
    <row r="262" spans="1:7" hidden="1">
      <c r="A262" s="291" t="s">
        <v>1005</v>
      </c>
      <c r="B262" s="292" t="s">
        <v>1006</v>
      </c>
      <c r="C262" s="291" t="s">
        <v>1005</v>
      </c>
      <c r="D262" s="291" t="s">
        <v>61</v>
      </c>
      <c r="E262" s="291" t="s">
        <v>91</v>
      </c>
      <c r="F262" s="291" t="s">
        <v>299</v>
      </c>
      <c r="G262" s="291" t="s">
        <v>295</v>
      </c>
    </row>
    <row r="263" spans="1:7" hidden="1">
      <c r="A263" s="291" t="s">
        <v>1007</v>
      </c>
      <c r="B263" s="292" t="s">
        <v>1008</v>
      </c>
      <c r="C263" s="291" t="s">
        <v>1007</v>
      </c>
      <c r="E263" s="291" t="s">
        <v>474</v>
      </c>
      <c r="F263" s="291" t="s">
        <v>294</v>
      </c>
      <c r="G263" s="291" t="s">
        <v>295</v>
      </c>
    </row>
    <row r="264" spans="1:7" hidden="1">
      <c r="A264" s="291" t="s">
        <v>1009</v>
      </c>
      <c r="B264" s="292" t="s">
        <v>1010</v>
      </c>
      <c r="C264" s="291" t="s">
        <v>1009</v>
      </c>
      <c r="D264" s="291" t="s">
        <v>457</v>
      </c>
      <c r="E264" s="291" t="s">
        <v>91</v>
      </c>
      <c r="F264" s="291" t="s">
        <v>299</v>
      </c>
      <c r="G264" s="291" t="s">
        <v>295</v>
      </c>
    </row>
    <row r="265" spans="1:7" hidden="1">
      <c r="A265" s="291" t="s">
        <v>1011</v>
      </c>
      <c r="B265" s="292" t="s">
        <v>1012</v>
      </c>
      <c r="C265" s="291" t="s">
        <v>1011</v>
      </c>
      <c r="D265" s="291" t="s">
        <v>61</v>
      </c>
      <c r="E265" s="291" t="s">
        <v>91</v>
      </c>
      <c r="F265" s="291" t="s">
        <v>299</v>
      </c>
      <c r="G265" s="291" t="s">
        <v>295</v>
      </c>
    </row>
    <row r="266" spans="1:7" hidden="1">
      <c r="A266" s="291" t="s">
        <v>1013</v>
      </c>
      <c r="B266" s="292" t="s">
        <v>1014</v>
      </c>
      <c r="C266" s="291" t="s">
        <v>1013</v>
      </c>
      <c r="D266" s="291" t="s">
        <v>61</v>
      </c>
      <c r="E266" s="291" t="s">
        <v>91</v>
      </c>
      <c r="F266" s="291" t="s">
        <v>299</v>
      </c>
      <c r="G266" s="291" t="s">
        <v>295</v>
      </c>
    </row>
    <row r="267" spans="1:7" hidden="1">
      <c r="A267" s="291" t="s">
        <v>1015</v>
      </c>
      <c r="B267" s="292" t="s">
        <v>1016</v>
      </c>
      <c r="C267" s="291" t="s">
        <v>1015</v>
      </c>
      <c r="D267" s="291" t="s">
        <v>61</v>
      </c>
      <c r="E267" s="291" t="s">
        <v>91</v>
      </c>
      <c r="F267" s="291" t="s">
        <v>299</v>
      </c>
      <c r="G267" s="291" t="s">
        <v>295</v>
      </c>
    </row>
    <row r="268" spans="1:7" hidden="1">
      <c r="A268" s="291" t="s">
        <v>1017</v>
      </c>
      <c r="B268" s="292" t="s">
        <v>1018</v>
      </c>
      <c r="C268" s="291" t="s">
        <v>1017</v>
      </c>
      <c r="D268" s="291" t="s">
        <v>61</v>
      </c>
      <c r="E268" s="291" t="s">
        <v>91</v>
      </c>
      <c r="F268" s="291" t="s">
        <v>299</v>
      </c>
      <c r="G268" s="291" t="s">
        <v>295</v>
      </c>
    </row>
    <row r="269" spans="1:7" hidden="1">
      <c r="A269" s="291" t="s">
        <v>1019</v>
      </c>
      <c r="B269" s="292" t="s">
        <v>1020</v>
      </c>
      <c r="C269" s="291" t="s">
        <v>1019</v>
      </c>
      <c r="D269" s="291" t="s">
        <v>61</v>
      </c>
      <c r="E269" s="291" t="s">
        <v>91</v>
      </c>
      <c r="F269" s="291" t="s">
        <v>299</v>
      </c>
      <c r="G269" s="291" t="s">
        <v>295</v>
      </c>
    </row>
    <row r="270" spans="1:7" hidden="1">
      <c r="A270" s="291" t="s">
        <v>1021</v>
      </c>
      <c r="B270" s="292" t="s">
        <v>1022</v>
      </c>
      <c r="C270" s="291" t="s">
        <v>1021</v>
      </c>
      <c r="D270" s="291" t="s">
        <v>61</v>
      </c>
      <c r="E270" s="291" t="s">
        <v>91</v>
      </c>
      <c r="F270" s="291" t="s">
        <v>299</v>
      </c>
      <c r="G270" s="291" t="s">
        <v>295</v>
      </c>
    </row>
    <row r="271" spans="1:7" hidden="1">
      <c r="A271" s="291" t="s">
        <v>1023</v>
      </c>
      <c r="B271" s="292" t="s">
        <v>1024</v>
      </c>
      <c r="C271" s="291" t="s">
        <v>1023</v>
      </c>
      <c r="D271" s="291" t="s">
        <v>61</v>
      </c>
      <c r="E271" s="291" t="s">
        <v>91</v>
      </c>
      <c r="F271" s="291" t="s">
        <v>299</v>
      </c>
      <c r="G271" s="291" t="s">
        <v>295</v>
      </c>
    </row>
    <row r="272" spans="1:7" hidden="1">
      <c r="A272" s="291" t="s">
        <v>1025</v>
      </c>
      <c r="B272" s="292" t="s">
        <v>1026</v>
      </c>
      <c r="C272" s="291" t="s">
        <v>1025</v>
      </c>
      <c r="D272" s="291" t="s">
        <v>61</v>
      </c>
      <c r="E272" s="291" t="s">
        <v>91</v>
      </c>
      <c r="F272" s="291" t="s">
        <v>299</v>
      </c>
      <c r="G272" s="291" t="s">
        <v>295</v>
      </c>
    </row>
    <row r="273" spans="1:7" hidden="1">
      <c r="A273" s="291" t="s">
        <v>1027</v>
      </c>
      <c r="B273" s="292" t="s">
        <v>1028</v>
      </c>
      <c r="C273" s="291" t="s">
        <v>1027</v>
      </c>
      <c r="D273" s="291" t="s">
        <v>61</v>
      </c>
      <c r="E273" s="291" t="s">
        <v>91</v>
      </c>
      <c r="F273" s="291" t="s">
        <v>299</v>
      </c>
      <c r="G273" s="291" t="s">
        <v>295</v>
      </c>
    </row>
    <row r="274" spans="1:7" hidden="1">
      <c r="A274" s="291" t="s">
        <v>1029</v>
      </c>
      <c r="B274" s="292" t="s">
        <v>1030</v>
      </c>
      <c r="C274" s="291" t="s">
        <v>1029</v>
      </c>
      <c r="D274" s="291" t="s">
        <v>61</v>
      </c>
      <c r="E274" s="291" t="s">
        <v>91</v>
      </c>
      <c r="F274" s="291" t="s">
        <v>299</v>
      </c>
      <c r="G274" s="291" t="s">
        <v>295</v>
      </c>
    </row>
    <row r="275" spans="1:7" hidden="1">
      <c r="A275" s="291" t="s">
        <v>1031</v>
      </c>
      <c r="B275" s="292" t="s">
        <v>1032</v>
      </c>
      <c r="C275" s="291" t="s">
        <v>1031</v>
      </c>
      <c r="D275" s="291" t="s">
        <v>61</v>
      </c>
      <c r="E275" s="291" t="s">
        <v>91</v>
      </c>
      <c r="F275" s="291" t="s">
        <v>299</v>
      </c>
      <c r="G275" s="291" t="s">
        <v>295</v>
      </c>
    </row>
    <row r="276" spans="1:7" hidden="1">
      <c r="A276" s="291" t="s">
        <v>1033</v>
      </c>
      <c r="B276" s="292" t="s">
        <v>1034</v>
      </c>
      <c r="C276" s="291" t="s">
        <v>1033</v>
      </c>
      <c r="D276" s="291" t="s">
        <v>61</v>
      </c>
      <c r="E276" s="291" t="s">
        <v>91</v>
      </c>
      <c r="F276" s="291" t="s">
        <v>299</v>
      </c>
      <c r="G276" s="291" t="s">
        <v>295</v>
      </c>
    </row>
    <row r="277" spans="1:7" hidden="1">
      <c r="A277" s="291" t="s">
        <v>1035</v>
      </c>
      <c r="B277" s="292" t="s">
        <v>1036</v>
      </c>
      <c r="C277" s="291" t="s">
        <v>1035</v>
      </c>
      <c r="D277" s="291" t="s">
        <v>61</v>
      </c>
      <c r="E277" s="291" t="s">
        <v>91</v>
      </c>
      <c r="F277" s="291" t="s">
        <v>299</v>
      </c>
      <c r="G277" s="291" t="s">
        <v>295</v>
      </c>
    </row>
    <row r="278" spans="1:7" hidden="1">
      <c r="A278" s="291" t="s">
        <v>1037</v>
      </c>
      <c r="B278" s="292" t="s">
        <v>1038</v>
      </c>
      <c r="C278" s="291" t="s">
        <v>1037</v>
      </c>
      <c r="D278" s="291" t="s">
        <v>61</v>
      </c>
      <c r="E278" s="291" t="s">
        <v>91</v>
      </c>
      <c r="F278" s="291" t="s">
        <v>299</v>
      </c>
      <c r="G278" s="291" t="s">
        <v>295</v>
      </c>
    </row>
    <row r="279" spans="1:7" hidden="1">
      <c r="A279" s="291" t="s">
        <v>1039</v>
      </c>
      <c r="B279" s="292" t="s">
        <v>1040</v>
      </c>
      <c r="C279" s="291" t="s">
        <v>1039</v>
      </c>
      <c r="D279" s="291" t="s">
        <v>61</v>
      </c>
      <c r="E279" s="291" t="s">
        <v>91</v>
      </c>
      <c r="F279" s="291" t="s">
        <v>299</v>
      </c>
      <c r="G279" s="291" t="s">
        <v>295</v>
      </c>
    </row>
    <row r="280" spans="1:7" hidden="1">
      <c r="A280" s="291" t="s">
        <v>1041</v>
      </c>
      <c r="B280" s="292" t="s">
        <v>1042</v>
      </c>
      <c r="C280" s="291" t="s">
        <v>1041</v>
      </c>
      <c r="D280" s="291" t="s">
        <v>61</v>
      </c>
      <c r="E280" s="291" t="s">
        <v>91</v>
      </c>
      <c r="F280" s="291" t="s">
        <v>299</v>
      </c>
      <c r="G280" s="291" t="s">
        <v>295</v>
      </c>
    </row>
    <row r="281" spans="1:7" hidden="1">
      <c r="A281" s="291" t="s">
        <v>1043</v>
      </c>
      <c r="B281" s="292" t="s">
        <v>1044</v>
      </c>
      <c r="C281" s="291" t="s">
        <v>1043</v>
      </c>
      <c r="D281" s="291" t="s">
        <v>61</v>
      </c>
      <c r="E281" s="291" t="s">
        <v>91</v>
      </c>
      <c r="F281" s="291" t="s">
        <v>299</v>
      </c>
      <c r="G281" s="291" t="s">
        <v>295</v>
      </c>
    </row>
    <row r="282" spans="1:7" hidden="1">
      <c r="A282" s="291" t="s">
        <v>1045</v>
      </c>
      <c r="B282" s="292" t="s">
        <v>1046</v>
      </c>
      <c r="C282" s="291" t="s">
        <v>1045</v>
      </c>
      <c r="D282" s="291" t="s">
        <v>61</v>
      </c>
      <c r="E282" s="291" t="s">
        <v>91</v>
      </c>
      <c r="F282" s="291" t="s">
        <v>299</v>
      </c>
      <c r="G282" s="291" t="s">
        <v>295</v>
      </c>
    </row>
    <row r="283" spans="1:7" hidden="1">
      <c r="A283" s="291" t="s">
        <v>1047</v>
      </c>
      <c r="B283" s="292" t="s">
        <v>1048</v>
      </c>
      <c r="C283" s="291" t="s">
        <v>1047</v>
      </c>
      <c r="D283" s="291" t="s">
        <v>61</v>
      </c>
      <c r="E283" s="291" t="s">
        <v>91</v>
      </c>
      <c r="F283" s="291" t="s">
        <v>299</v>
      </c>
      <c r="G283" s="291" t="s">
        <v>295</v>
      </c>
    </row>
    <row r="284" spans="1:7" hidden="1">
      <c r="A284" s="291" t="s">
        <v>1049</v>
      </c>
      <c r="B284" s="292" t="s">
        <v>1050</v>
      </c>
      <c r="C284" s="291" t="s">
        <v>1049</v>
      </c>
      <c r="D284" s="291" t="s">
        <v>61</v>
      </c>
      <c r="E284" s="291" t="s">
        <v>91</v>
      </c>
      <c r="F284" s="291" t="s">
        <v>299</v>
      </c>
      <c r="G284" s="291" t="s">
        <v>295</v>
      </c>
    </row>
    <row r="285" spans="1:7" hidden="1">
      <c r="A285" s="291" t="s">
        <v>1051</v>
      </c>
      <c r="B285" s="292" t="s">
        <v>1052</v>
      </c>
      <c r="C285" s="291" t="s">
        <v>1051</v>
      </c>
      <c r="D285" s="291" t="s">
        <v>61</v>
      </c>
      <c r="E285" s="291" t="s">
        <v>91</v>
      </c>
      <c r="F285" s="291" t="s">
        <v>299</v>
      </c>
      <c r="G285" s="291" t="s">
        <v>295</v>
      </c>
    </row>
    <row r="286" spans="1:7" hidden="1">
      <c r="A286" s="291" t="s">
        <v>1053</v>
      </c>
      <c r="B286" s="292" t="s">
        <v>1054</v>
      </c>
      <c r="C286" s="291" t="s">
        <v>1053</v>
      </c>
      <c r="D286" s="291" t="s">
        <v>61</v>
      </c>
      <c r="E286" s="291" t="s">
        <v>91</v>
      </c>
      <c r="F286" s="291" t="s">
        <v>299</v>
      </c>
      <c r="G286" s="291" t="s">
        <v>295</v>
      </c>
    </row>
    <row r="287" spans="1:7" hidden="1">
      <c r="A287" s="291" t="s">
        <v>1055</v>
      </c>
      <c r="B287" s="292" t="s">
        <v>1056</v>
      </c>
      <c r="C287" s="291" t="s">
        <v>1055</v>
      </c>
      <c r="D287" s="291" t="s">
        <v>61</v>
      </c>
      <c r="E287" s="291" t="s">
        <v>91</v>
      </c>
      <c r="F287" s="291" t="s">
        <v>299</v>
      </c>
      <c r="G287" s="291" t="s">
        <v>295</v>
      </c>
    </row>
    <row r="288" spans="1:7" hidden="1">
      <c r="A288" s="291" t="s">
        <v>1057</v>
      </c>
      <c r="B288" s="292" t="s">
        <v>1058</v>
      </c>
      <c r="C288" s="291" t="s">
        <v>1057</v>
      </c>
      <c r="D288" s="291" t="s">
        <v>61</v>
      </c>
      <c r="E288" s="291" t="s">
        <v>91</v>
      </c>
      <c r="F288" s="291" t="s">
        <v>299</v>
      </c>
      <c r="G288" s="291" t="s">
        <v>295</v>
      </c>
    </row>
    <row r="289" spans="1:7" hidden="1">
      <c r="A289" s="291" t="s">
        <v>1059</v>
      </c>
      <c r="B289" s="292" t="s">
        <v>1060</v>
      </c>
      <c r="C289" s="291" t="s">
        <v>1059</v>
      </c>
      <c r="D289" s="291" t="s">
        <v>61</v>
      </c>
      <c r="E289" s="291" t="s">
        <v>91</v>
      </c>
      <c r="F289" s="291" t="s">
        <v>299</v>
      </c>
      <c r="G289" s="291" t="s">
        <v>295</v>
      </c>
    </row>
    <row r="290" spans="1:7" hidden="1">
      <c r="A290" s="291" t="s">
        <v>1061</v>
      </c>
      <c r="B290" s="292" t="s">
        <v>1062</v>
      </c>
      <c r="C290" s="291" t="s">
        <v>1061</v>
      </c>
      <c r="D290" s="291" t="s">
        <v>61</v>
      </c>
      <c r="E290" s="291" t="s">
        <v>91</v>
      </c>
      <c r="F290" s="291" t="s">
        <v>299</v>
      </c>
      <c r="G290" s="291" t="s">
        <v>295</v>
      </c>
    </row>
    <row r="291" spans="1:7" hidden="1">
      <c r="A291" s="291" t="s">
        <v>1063</v>
      </c>
      <c r="B291" s="292" t="s">
        <v>1064</v>
      </c>
      <c r="C291" s="291" t="s">
        <v>1063</v>
      </c>
      <c r="D291" s="291" t="s">
        <v>61</v>
      </c>
      <c r="E291" s="291" t="s">
        <v>91</v>
      </c>
      <c r="F291" s="291" t="s">
        <v>299</v>
      </c>
      <c r="G291" s="291" t="s">
        <v>295</v>
      </c>
    </row>
    <row r="292" spans="1:7" hidden="1">
      <c r="A292" s="291" t="s">
        <v>1065</v>
      </c>
      <c r="B292" s="292" t="s">
        <v>1066</v>
      </c>
      <c r="C292" s="291" t="s">
        <v>1065</v>
      </c>
      <c r="D292" s="291" t="s">
        <v>61</v>
      </c>
      <c r="E292" s="291" t="s">
        <v>91</v>
      </c>
      <c r="F292" s="291" t="s">
        <v>299</v>
      </c>
      <c r="G292" s="291" t="s">
        <v>295</v>
      </c>
    </row>
    <row r="293" spans="1:7" hidden="1">
      <c r="A293" s="291" t="s">
        <v>1067</v>
      </c>
      <c r="B293" s="292" t="s">
        <v>1068</v>
      </c>
      <c r="C293" s="291" t="s">
        <v>1067</v>
      </c>
      <c r="D293" s="291" t="s">
        <v>61</v>
      </c>
      <c r="E293" s="291" t="s">
        <v>91</v>
      </c>
      <c r="F293" s="291" t="s">
        <v>299</v>
      </c>
      <c r="G293" s="291" t="s">
        <v>295</v>
      </c>
    </row>
    <row r="294" spans="1:7" hidden="1">
      <c r="A294" s="291" t="s">
        <v>1069</v>
      </c>
      <c r="B294" s="292" t="s">
        <v>1070</v>
      </c>
      <c r="C294" s="291" t="s">
        <v>1069</v>
      </c>
      <c r="D294" s="291" t="s">
        <v>61</v>
      </c>
      <c r="E294" s="291" t="s">
        <v>91</v>
      </c>
      <c r="F294" s="291" t="s">
        <v>299</v>
      </c>
      <c r="G294" s="291" t="s">
        <v>295</v>
      </c>
    </row>
    <row r="295" spans="1:7" hidden="1">
      <c r="A295" s="291" t="s">
        <v>1071</v>
      </c>
      <c r="B295" s="292" t="s">
        <v>1072</v>
      </c>
      <c r="C295" s="291" t="s">
        <v>1071</v>
      </c>
      <c r="D295" s="291" t="s">
        <v>61</v>
      </c>
      <c r="E295" s="291" t="s">
        <v>91</v>
      </c>
      <c r="F295" s="291" t="s">
        <v>299</v>
      </c>
      <c r="G295" s="291" t="s">
        <v>295</v>
      </c>
    </row>
    <row r="296" spans="1:7" hidden="1">
      <c r="A296" s="291" t="s">
        <v>1073</v>
      </c>
      <c r="B296" s="292" t="s">
        <v>1074</v>
      </c>
      <c r="C296" s="291" t="s">
        <v>1073</v>
      </c>
      <c r="D296" s="291" t="s">
        <v>61</v>
      </c>
      <c r="E296" s="291" t="s">
        <v>91</v>
      </c>
      <c r="F296" s="291" t="s">
        <v>299</v>
      </c>
      <c r="G296" s="291" t="s">
        <v>295</v>
      </c>
    </row>
    <row r="297" spans="1:7" hidden="1">
      <c r="A297" s="291" t="s">
        <v>1075</v>
      </c>
      <c r="B297" s="292" t="s">
        <v>1076</v>
      </c>
      <c r="C297" s="291" t="s">
        <v>1075</v>
      </c>
      <c r="D297" s="291" t="s">
        <v>61</v>
      </c>
      <c r="E297" s="291" t="s">
        <v>91</v>
      </c>
      <c r="F297" s="291" t="s">
        <v>299</v>
      </c>
      <c r="G297" s="291" t="s">
        <v>295</v>
      </c>
    </row>
    <row r="298" spans="1:7" hidden="1">
      <c r="A298" s="291" t="s">
        <v>1077</v>
      </c>
      <c r="B298" s="292" t="s">
        <v>1078</v>
      </c>
      <c r="C298" s="291" t="s">
        <v>1077</v>
      </c>
      <c r="D298" s="291" t="s">
        <v>61</v>
      </c>
      <c r="E298" s="291" t="s">
        <v>91</v>
      </c>
      <c r="F298" s="291" t="s">
        <v>299</v>
      </c>
      <c r="G298" s="291" t="s">
        <v>295</v>
      </c>
    </row>
    <row r="299" spans="1:7" hidden="1">
      <c r="A299" s="291" t="s">
        <v>1079</v>
      </c>
      <c r="B299" s="292" t="s">
        <v>1080</v>
      </c>
      <c r="C299" s="291" t="s">
        <v>1079</v>
      </c>
      <c r="D299" s="291" t="s">
        <v>61</v>
      </c>
      <c r="E299" s="291" t="s">
        <v>91</v>
      </c>
      <c r="F299" s="291" t="s">
        <v>299</v>
      </c>
      <c r="G299" s="291" t="s">
        <v>295</v>
      </c>
    </row>
    <row r="300" spans="1:7" hidden="1">
      <c r="A300" s="291" t="s">
        <v>1081</v>
      </c>
      <c r="B300" s="292" t="s">
        <v>1082</v>
      </c>
      <c r="C300" s="291" t="s">
        <v>1081</v>
      </c>
      <c r="D300" s="291" t="s">
        <v>61</v>
      </c>
      <c r="E300" s="291" t="s">
        <v>91</v>
      </c>
      <c r="F300" s="291" t="s">
        <v>299</v>
      </c>
      <c r="G300" s="291" t="s">
        <v>295</v>
      </c>
    </row>
    <row r="301" spans="1:7" hidden="1">
      <c r="A301" s="291" t="s">
        <v>1083</v>
      </c>
      <c r="B301" s="292" t="s">
        <v>1084</v>
      </c>
      <c r="C301" s="291" t="s">
        <v>1083</v>
      </c>
      <c r="D301" s="291" t="s">
        <v>457</v>
      </c>
      <c r="E301" s="291" t="s">
        <v>91</v>
      </c>
      <c r="F301" s="291" t="s">
        <v>299</v>
      </c>
      <c r="G301" s="291" t="s">
        <v>295</v>
      </c>
    </row>
    <row r="302" spans="1:7" hidden="1">
      <c r="A302" s="291" t="s">
        <v>1085</v>
      </c>
      <c r="B302" s="292" t="s">
        <v>1086</v>
      </c>
      <c r="C302" s="291" t="s">
        <v>1085</v>
      </c>
      <c r="D302" s="291" t="s">
        <v>61</v>
      </c>
      <c r="E302" s="291" t="s">
        <v>91</v>
      </c>
      <c r="F302" s="291" t="s">
        <v>299</v>
      </c>
      <c r="G302" s="291" t="s">
        <v>295</v>
      </c>
    </row>
    <row r="303" spans="1:7" hidden="1">
      <c r="A303" s="291" t="s">
        <v>1087</v>
      </c>
      <c r="B303" s="292" t="s">
        <v>1088</v>
      </c>
      <c r="C303" s="291" t="s">
        <v>1087</v>
      </c>
      <c r="D303" s="291" t="s">
        <v>61</v>
      </c>
      <c r="E303" s="291" t="s">
        <v>91</v>
      </c>
      <c r="F303" s="291" t="s">
        <v>299</v>
      </c>
      <c r="G303" s="291" t="s">
        <v>295</v>
      </c>
    </row>
    <row r="304" spans="1:7" hidden="1">
      <c r="A304" s="291" t="s">
        <v>1089</v>
      </c>
      <c r="B304" s="292" t="s">
        <v>1090</v>
      </c>
      <c r="C304" s="291" t="s">
        <v>1089</v>
      </c>
      <c r="D304" s="291" t="s">
        <v>61</v>
      </c>
      <c r="E304" s="291" t="s">
        <v>91</v>
      </c>
      <c r="F304" s="291" t="s">
        <v>299</v>
      </c>
      <c r="G304" s="291" t="s">
        <v>295</v>
      </c>
    </row>
    <row r="305" spans="1:7" hidden="1">
      <c r="A305" s="291" t="s">
        <v>1091</v>
      </c>
      <c r="B305" s="292" t="s">
        <v>1092</v>
      </c>
      <c r="C305" s="291" t="s">
        <v>1091</v>
      </c>
      <c r="D305" s="291" t="s">
        <v>61</v>
      </c>
      <c r="E305" s="291" t="s">
        <v>91</v>
      </c>
      <c r="F305" s="291" t="s">
        <v>299</v>
      </c>
      <c r="G305" s="291" t="s">
        <v>295</v>
      </c>
    </row>
    <row r="306" spans="1:7" hidden="1">
      <c r="A306" s="291" t="s">
        <v>1093</v>
      </c>
      <c r="B306" s="292" t="s">
        <v>1094</v>
      </c>
      <c r="C306" s="291" t="s">
        <v>1093</v>
      </c>
      <c r="D306" s="291" t="s">
        <v>61</v>
      </c>
      <c r="E306" s="291" t="s">
        <v>91</v>
      </c>
      <c r="F306" s="291" t="s">
        <v>299</v>
      </c>
      <c r="G306" s="291" t="s">
        <v>295</v>
      </c>
    </row>
    <row r="307" spans="1:7" hidden="1">
      <c r="A307" s="291" t="s">
        <v>1095</v>
      </c>
      <c r="B307" s="292" t="s">
        <v>1096</v>
      </c>
      <c r="C307" s="291" t="s">
        <v>1095</v>
      </c>
      <c r="D307" s="291" t="s">
        <v>61</v>
      </c>
      <c r="E307" s="291" t="s">
        <v>91</v>
      </c>
      <c r="F307" s="291" t="s">
        <v>299</v>
      </c>
      <c r="G307" s="291" t="s">
        <v>295</v>
      </c>
    </row>
    <row r="308" spans="1:7" hidden="1">
      <c r="A308" s="291" t="s">
        <v>1097</v>
      </c>
      <c r="B308" s="292" t="s">
        <v>1098</v>
      </c>
      <c r="C308" s="291" t="s">
        <v>1097</v>
      </c>
      <c r="E308" s="291" t="s">
        <v>474</v>
      </c>
      <c r="F308" s="291" t="s">
        <v>294</v>
      </c>
      <c r="G308" s="291" t="s">
        <v>295</v>
      </c>
    </row>
    <row r="309" spans="1:7" hidden="1">
      <c r="A309" s="291" t="s">
        <v>1099</v>
      </c>
      <c r="B309" s="292" t="s">
        <v>1100</v>
      </c>
      <c r="C309" s="291" t="s">
        <v>1099</v>
      </c>
      <c r="E309" s="291" t="s">
        <v>474</v>
      </c>
      <c r="F309" s="291" t="s">
        <v>294</v>
      </c>
      <c r="G309" s="291" t="s">
        <v>295</v>
      </c>
    </row>
    <row r="310" spans="1:7" hidden="1">
      <c r="A310" s="291" t="s">
        <v>1101</v>
      </c>
      <c r="B310" s="292" t="s">
        <v>1102</v>
      </c>
      <c r="C310" s="291" t="s">
        <v>1101</v>
      </c>
      <c r="D310" s="291" t="s">
        <v>61</v>
      </c>
      <c r="E310" s="291" t="s">
        <v>91</v>
      </c>
      <c r="F310" s="291" t="s">
        <v>299</v>
      </c>
      <c r="G310" s="291" t="s">
        <v>295</v>
      </c>
    </row>
    <row r="311" spans="1:7" hidden="1">
      <c r="A311" s="291" t="s">
        <v>1103</v>
      </c>
      <c r="B311" s="292" t="s">
        <v>1104</v>
      </c>
      <c r="C311" s="291" t="s">
        <v>1103</v>
      </c>
      <c r="D311" s="291" t="s">
        <v>457</v>
      </c>
      <c r="E311" s="291" t="s">
        <v>91</v>
      </c>
      <c r="F311" s="291" t="s">
        <v>299</v>
      </c>
      <c r="G311" s="291" t="s">
        <v>295</v>
      </c>
    </row>
    <row r="312" spans="1:7" hidden="1">
      <c r="A312" s="291" t="s">
        <v>1105</v>
      </c>
      <c r="B312" s="292" t="s">
        <v>1106</v>
      </c>
      <c r="C312" s="291" t="s">
        <v>1105</v>
      </c>
      <c r="D312" s="291" t="s">
        <v>61</v>
      </c>
      <c r="E312" s="291" t="s">
        <v>91</v>
      </c>
      <c r="F312" s="291" t="s">
        <v>299</v>
      </c>
      <c r="G312" s="291" t="s">
        <v>295</v>
      </c>
    </row>
    <row r="313" spans="1:7" hidden="1">
      <c r="A313" s="291" t="s">
        <v>1107</v>
      </c>
      <c r="B313" s="292" t="s">
        <v>1108</v>
      </c>
      <c r="C313" s="291" t="s">
        <v>1107</v>
      </c>
      <c r="D313" s="291" t="s">
        <v>457</v>
      </c>
      <c r="E313" s="291" t="s">
        <v>91</v>
      </c>
      <c r="F313" s="291" t="s">
        <v>299</v>
      </c>
      <c r="G313" s="291" t="s">
        <v>295</v>
      </c>
    </row>
    <row r="314" spans="1:7" hidden="1">
      <c r="A314" s="291" t="s">
        <v>1109</v>
      </c>
      <c r="B314" s="292" t="s">
        <v>1110</v>
      </c>
      <c r="C314" s="291" t="s">
        <v>1109</v>
      </c>
      <c r="D314" s="291" t="s">
        <v>455</v>
      </c>
      <c r="E314" s="291" t="s">
        <v>91</v>
      </c>
      <c r="F314" s="291" t="s">
        <v>299</v>
      </c>
      <c r="G314" s="291" t="s">
        <v>295</v>
      </c>
    </row>
    <row r="315" spans="1:7" hidden="1">
      <c r="A315" s="291" t="s">
        <v>1111</v>
      </c>
      <c r="B315" s="292" t="s">
        <v>1112</v>
      </c>
      <c r="C315" s="291" t="s">
        <v>1111</v>
      </c>
      <c r="D315" s="291" t="s">
        <v>61</v>
      </c>
      <c r="E315" s="291" t="s">
        <v>91</v>
      </c>
      <c r="F315" s="291" t="s">
        <v>299</v>
      </c>
      <c r="G315" s="291" t="s">
        <v>295</v>
      </c>
    </row>
    <row r="316" spans="1:7" hidden="1">
      <c r="A316" s="291" t="s">
        <v>1113</v>
      </c>
      <c r="B316" s="292" t="s">
        <v>1114</v>
      </c>
      <c r="C316" s="291" t="s">
        <v>1113</v>
      </c>
      <c r="E316" s="291" t="s">
        <v>474</v>
      </c>
      <c r="F316" s="291" t="s">
        <v>294</v>
      </c>
      <c r="G316" s="291" t="s">
        <v>295</v>
      </c>
    </row>
    <row r="317" spans="1:7" hidden="1">
      <c r="A317" s="291" t="s">
        <v>1115</v>
      </c>
      <c r="B317" s="292" t="s">
        <v>1116</v>
      </c>
      <c r="C317" s="291" t="s">
        <v>1115</v>
      </c>
      <c r="D317" s="291" t="s">
        <v>61</v>
      </c>
      <c r="E317" s="291" t="s">
        <v>91</v>
      </c>
      <c r="F317" s="291" t="s">
        <v>299</v>
      </c>
      <c r="G317" s="291" t="s">
        <v>295</v>
      </c>
    </row>
    <row r="318" spans="1:7" hidden="1">
      <c r="A318" s="291" t="s">
        <v>1117</v>
      </c>
      <c r="B318" s="292" t="s">
        <v>1118</v>
      </c>
      <c r="C318" s="291" t="s">
        <v>1117</v>
      </c>
      <c r="D318" s="291" t="s">
        <v>61</v>
      </c>
      <c r="E318" s="291" t="s">
        <v>91</v>
      </c>
      <c r="F318" s="291" t="s">
        <v>299</v>
      </c>
      <c r="G318" s="291" t="s">
        <v>295</v>
      </c>
    </row>
    <row r="319" spans="1:7" hidden="1">
      <c r="A319" s="291" t="s">
        <v>1119</v>
      </c>
      <c r="B319" s="292" t="s">
        <v>1120</v>
      </c>
      <c r="C319" s="291" t="s">
        <v>1119</v>
      </c>
      <c r="D319" s="291" t="s">
        <v>61</v>
      </c>
      <c r="E319" s="291" t="s">
        <v>91</v>
      </c>
      <c r="F319" s="291" t="s">
        <v>299</v>
      </c>
      <c r="G319" s="291" t="s">
        <v>295</v>
      </c>
    </row>
    <row r="320" spans="1:7" hidden="1">
      <c r="A320" s="291" t="s">
        <v>1121</v>
      </c>
      <c r="B320" s="292" t="s">
        <v>1122</v>
      </c>
      <c r="C320" s="291" t="s">
        <v>1121</v>
      </c>
      <c r="D320" s="291" t="s">
        <v>61</v>
      </c>
      <c r="E320" s="291" t="s">
        <v>91</v>
      </c>
      <c r="F320" s="291" t="s">
        <v>299</v>
      </c>
      <c r="G320" s="291" t="s">
        <v>295</v>
      </c>
    </row>
    <row r="321" spans="1:7" hidden="1">
      <c r="A321" s="291" t="s">
        <v>1123</v>
      </c>
      <c r="B321" s="292" t="s">
        <v>1124</v>
      </c>
      <c r="C321" s="291" t="s">
        <v>1123</v>
      </c>
      <c r="D321" s="291" t="s">
        <v>457</v>
      </c>
      <c r="E321" s="291" t="s">
        <v>91</v>
      </c>
      <c r="F321" s="291" t="s">
        <v>299</v>
      </c>
      <c r="G321" s="291" t="s">
        <v>295</v>
      </c>
    </row>
    <row r="322" spans="1:7" hidden="1">
      <c r="A322" s="291" t="s">
        <v>1125</v>
      </c>
      <c r="B322" s="292" t="s">
        <v>1126</v>
      </c>
      <c r="C322" s="291" t="s">
        <v>1125</v>
      </c>
      <c r="D322" s="291" t="s">
        <v>61</v>
      </c>
      <c r="E322" s="291" t="s">
        <v>91</v>
      </c>
      <c r="F322" s="291" t="s">
        <v>299</v>
      </c>
      <c r="G322" s="291" t="s">
        <v>295</v>
      </c>
    </row>
    <row r="323" spans="1:7" hidden="1">
      <c r="A323" s="291" t="s">
        <v>1127</v>
      </c>
      <c r="B323" s="292" t="s">
        <v>1128</v>
      </c>
      <c r="C323" s="291" t="s">
        <v>1127</v>
      </c>
      <c r="D323" s="291" t="s">
        <v>457</v>
      </c>
      <c r="E323" s="291" t="s">
        <v>91</v>
      </c>
      <c r="F323" s="291" t="s">
        <v>299</v>
      </c>
      <c r="G323" s="291" t="s">
        <v>295</v>
      </c>
    </row>
    <row r="324" spans="1:7" hidden="1">
      <c r="A324" s="291" t="s">
        <v>1129</v>
      </c>
      <c r="B324" s="292" t="s">
        <v>1130</v>
      </c>
      <c r="C324" s="291" t="s">
        <v>1129</v>
      </c>
      <c r="D324" s="291" t="s">
        <v>61</v>
      </c>
      <c r="E324" s="291" t="s">
        <v>91</v>
      </c>
      <c r="F324" s="291" t="s">
        <v>299</v>
      </c>
      <c r="G324" s="291" t="s">
        <v>295</v>
      </c>
    </row>
    <row r="325" spans="1:7" hidden="1">
      <c r="A325" s="291" t="s">
        <v>1131</v>
      </c>
      <c r="B325" s="292" t="s">
        <v>1132</v>
      </c>
      <c r="C325" s="291" t="s">
        <v>1131</v>
      </c>
      <c r="D325" s="291" t="s">
        <v>61</v>
      </c>
      <c r="E325" s="291" t="s">
        <v>91</v>
      </c>
      <c r="F325" s="291" t="s">
        <v>299</v>
      </c>
      <c r="G325" s="291" t="s">
        <v>295</v>
      </c>
    </row>
    <row r="326" spans="1:7" hidden="1">
      <c r="A326" s="291" t="s">
        <v>1133</v>
      </c>
      <c r="B326" s="292" t="s">
        <v>1134</v>
      </c>
      <c r="C326" s="291" t="s">
        <v>1133</v>
      </c>
      <c r="D326" s="291" t="s">
        <v>457</v>
      </c>
      <c r="E326" s="291" t="s">
        <v>91</v>
      </c>
      <c r="F326" s="291" t="s">
        <v>299</v>
      </c>
      <c r="G326" s="291" t="s">
        <v>295</v>
      </c>
    </row>
    <row r="327" spans="1:7" hidden="1">
      <c r="A327" s="291" t="s">
        <v>1135</v>
      </c>
      <c r="B327" s="292" t="s">
        <v>1136</v>
      </c>
      <c r="C327" s="291" t="s">
        <v>1135</v>
      </c>
      <c r="D327" s="291" t="s">
        <v>457</v>
      </c>
      <c r="E327" s="291" t="s">
        <v>91</v>
      </c>
      <c r="F327" s="291" t="s">
        <v>299</v>
      </c>
      <c r="G327" s="291" t="s">
        <v>295</v>
      </c>
    </row>
    <row r="328" spans="1:7" hidden="1">
      <c r="A328" s="291" t="s">
        <v>1137</v>
      </c>
      <c r="B328" s="292" t="s">
        <v>1138</v>
      </c>
      <c r="C328" s="291" t="s">
        <v>1137</v>
      </c>
      <c r="D328" s="291" t="s">
        <v>457</v>
      </c>
      <c r="E328" s="291" t="s">
        <v>91</v>
      </c>
      <c r="F328" s="291" t="s">
        <v>299</v>
      </c>
      <c r="G328" s="291" t="s">
        <v>295</v>
      </c>
    </row>
    <row r="329" spans="1:7" hidden="1">
      <c r="A329" s="291" t="s">
        <v>1139</v>
      </c>
      <c r="B329" s="292" t="s">
        <v>1140</v>
      </c>
      <c r="C329" s="291" t="s">
        <v>1139</v>
      </c>
      <c r="D329" s="291" t="s">
        <v>61</v>
      </c>
      <c r="E329" s="291" t="s">
        <v>91</v>
      </c>
      <c r="F329" s="291" t="s">
        <v>299</v>
      </c>
      <c r="G329" s="291" t="s">
        <v>295</v>
      </c>
    </row>
    <row r="330" spans="1:7" hidden="1">
      <c r="A330" s="291" t="s">
        <v>1141</v>
      </c>
      <c r="B330" s="292" t="s">
        <v>1142</v>
      </c>
      <c r="C330" s="291" t="s">
        <v>1141</v>
      </c>
      <c r="D330" s="291" t="s">
        <v>457</v>
      </c>
      <c r="E330" s="291" t="s">
        <v>91</v>
      </c>
      <c r="F330" s="291" t="s">
        <v>299</v>
      </c>
      <c r="G330" s="291" t="s">
        <v>295</v>
      </c>
    </row>
    <row r="331" spans="1:7" hidden="1">
      <c r="A331" s="291" t="s">
        <v>1143</v>
      </c>
      <c r="B331" s="292" t="s">
        <v>1144</v>
      </c>
      <c r="C331" s="291" t="s">
        <v>1143</v>
      </c>
      <c r="D331" s="291" t="s">
        <v>61</v>
      </c>
      <c r="E331" s="291" t="s">
        <v>91</v>
      </c>
      <c r="F331" s="291" t="s">
        <v>299</v>
      </c>
      <c r="G331" s="291" t="s">
        <v>295</v>
      </c>
    </row>
    <row r="332" spans="1:7" hidden="1">
      <c r="A332" s="291" t="s">
        <v>1145</v>
      </c>
      <c r="B332" s="292" t="s">
        <v>1146</v>
      </c>
      <c r="C332" s="291" t="s">
        <v>1145</v>
      </c>
      <c r="D332" s="291" t="s">
        <v>457</v>
      </c>
      <c r="E332" s="291" t="s">
        <v>91</v>
      </c>
      <c r="F332" s="291" t="s">
        <v>299</v>
      </c>
      <c r="G332" s="291" t="s">
        <v>295</v>
      </c>
    </row>
    <row r="333" spans="1:7" hidden="1">
      <c r="A333" s="291" t="s">
        <v>1147</v>
      </c>
      <c r="B333" s="292" t="s">
        <v>1148</v>
      </c>
      <c r="C333" s="291" t="s">
        <v>1147</v>
      </c>
      <c r="D333" s="291" t="s">
        <v>61</v>
      </c>
      <c r="E333" s="291" t="s">
        <v>91</v>
      </c>
      <c r="F333" s="291" t="s">
        <v>299</v>
      </c>
      <c r="G333" s="291" t="s">
        <v>295</v>
      </c>
    </row>
    <row r="334" spans="1:7" hidden="1">
      <c r="A334" s="291" t="s">
        <v>1149</v>
      </c>
      <c r="B334" s="292" t="s">
        <v>1150</v>
      </c>
      <c r="C334" s="291" t="s">
        <v>1149</v>
      </c>
      <c r="D334" s="291" t="s">
        <v>61</v>
      </c>
      <c r="E334" s="291" t="s">
        <v>91</v>
      </c>
      <c r="F334" s="291" t="s">
        <v>299</v>
      </c>
      <c r="G334" s="291" t="s">
        <v>295</v>
      </c>
    </row>
    <row r="335" spans="1:7" hidden="1">
      <c r="A335" s="291" t="s">
        <v>1151</v>
      </c>
      <c r="B335" s="292" t="s">
        <v>1152</v>
      </c>
      <c r="C335" s="291" t="s">
        <v>1151</v>
      </c>
      <c r="D335" s="291" t="s">
        <v>61</v>
      </c>
      <c r="E335" s="291" t="s">
        <v>91</v>
      </c>
      <c r="F335" s="291" t="s">
        <v>299</v>
      </c>
      <c r="G335" s="291" t="s">
        <v>295</v>
      </c>
    </row>
    <row r="336" spans="1:7" hidden="1">
      <c r="A336" s="291" t="s">
        <v>1153</v>
      </c>
      <c r="B336" s="292" t="s">
        <v>1154</v>
      </c>
      <c r="C336" s="291" t="s">
        <v>1153</v>
      </c>
      <c r="D336" s="291" t="s">
        <v>61</v>
      </c>
      <c r="E336" s="291" t="s">
        <v>91</v>
      </c>
      <c r="F336" s="291" t="s">
        <v>299</v>
      </c>
      <c r="G336" s="291" t="s">
        <v>295</v>
      </c>
    </row>
    <row r="337" spans="1:7" hidden="1">
      <c r="A337" s="291" t="s">
        <v>1155</v>
      </c>
      <c r="B337" s="292" t="s">
        <v>1156</v>
      </c>
      <c r="C337" s="291" t="s">
        <v>1155</v>
      </c>
      <c r="D337" s="291" t="s">
        <v>61</v>
      </c>
      <c r="E337" s="291" t="s">
        <v>91</v>
      </c>
      <c r="F337" s="291" t="s">
        <v>299</v>
      </c>
      <c r="G337" s="291" t="s">
        <v>295</v>
      </c>
    </row>
    <row r="338" spans="1:7" hidden="1">
      <c r="A338" s="291" t="s">
        <v>1157</v>
      </c>
      <c r="B338" s="292" t="s">
        <v>1158</v>
      </c>
      <c r="C338" s="291" t="s">
        <v>1157</v>
      </c>
      <c r="D338" s="291" t="s">
        <v>61</v>
      </c>
      <c r="E338" s="291" t="s">
        <v>91</v>
      </c>
      <c r="F338" s="291" t="s">
        <v>299</v>
      </c>
      <c r="G338" s="291" t="s">
        <v>295</v>
      </c>
    </row>
    <row r="339" spans="1:7" hidden="1">
      <c r="A339" s="291" t="s">
        <v>1159</v>
      </c>
      <c r="B339" s="292" t="s">
        <v>1160</v>
      </c>
      <c r="C339" s="291" t="s">
        <v>1159</v>
      </c>
      <c r="D339" s="291" t="s">
        <v>61</v>
      </c>
      <c r="E339" s="291" t="s">
        <v>91</v>
      </c>
      <c r="F339" s="291" t="s">
        <v>299</v>
      </c>
      <c r="G339" s="291" t="s">
        <v>295</v>
      </c>
    </row>
    <row r="340" spans="1:7" hidden="1">
      <c r="A340" s="291" t="s">
        <v>1161</v>
      </c>
      <c r="B340" s="292" t="s">
        <v>1162</v>
      </c>
      <c r="C340" s="291" t="s">
        <v>1161</v>
      </c>
      <c r="D340" s="291" t="s">
        <v>61</v>
      </c>
      <c r="E340" s="291" t="s">
        <v>91</v>
      </c>
      <c r="F340" s="291" t="s">
        <v>299</v>
      </c>
      <c r="G340" s="291" t="s">
        <v>295</v>
      </c>
    </row>
    <row r="341" spans="1:7" hidden="1">
      <c r="A341" s="291" t="s">
        <v>1163</v>
      </c>
      <c r="B341" s="292" t="s">
        <v>1164</v>
      </c>
      <c r="C341" s="291" t="s">
        <v>1163</v>
      </c>
      <c r="D341" s="291" t="s">
        <v>61</v>
      </c>
      <c r="E341" s="291" t="s">
        <v>91</v>
      </c>
      <c r="F341" s="291" t="s">
        <v>299</v>
      </c>
      <c r="G341" s="291" t="s">
        <v>295</v>
      </c>
    </row>
    <row r="342" spans="1:7" hidden="1">
      <c r="A342" s="291" t="s">
        <v>1165</v>
      </c>
      <c r="B342" s="292" t="s">
        <v>1166</v>
      </c>
      <c r="C342" s="291" t="s">
        <v>1165</v>
      </c>
      <c r="D342" s="291" t="s">
        <v>61</v>
      </c>
      <c r="E342" s="291" t="s">
        <v>91</v>
      </c>
      <c r="F342" s="291" t="s">
        <v>299</v>
      </c>
      <c r="G342" s="291" t="s">
        <v>295</v>
      </c>
    </row>
    <row r="343" spans="1:7" hidden="1">
      <c r="A343" s="291" t="s">
        <v>1167</v>
      </c>
      <c r="B343" s="292" t="s">
        <v>1168</v>
      </c>
      <c r="C343" s="291" t="s">
        <v>1167</v>
      </c>
      <c r="D343" s="291" t="s">
        <v>61</v>
      </c>
      <c r="E343" s="291" t="s">
        <v>91</v>
      </c>
      <c r="F343" s="291" t="s">
        <v>299</v>
      </c>
      <c r="G343" s="291" t="s">
        <v>295</v>
      </c>
    </row>
    <row r="344" spans="1:7" hidden="1">
      <c r="A344" s="291" t="s">
        <v>1169</v>
      </c>
      <c r="B344" s="292" t="s">
        <v>1170</v>
      </c>
      <c r="C344" s="291" t="s">
        <v>1169</v>
      </c>
      <c r="D344" s="291" t="s">
        <v>61</v>
      </c>
      <c r="E344" s="291" t="s">
        <v>91</v>
      </c>
      <c r="F344" s="291" t="s">
        <v>299</v>
      </c>
      <c r="G344" s="291" t="s">
        <v>295</v>
      </c>
    </row>
    <row r="345" spans="1:7" hidden="1">
      <c r="A345" s="291" t="s">
        <v>1171</v>
      </c>
      <c r="B345" s="292" t="s">
        <v>1172</v>
      </c>
      <c r="C345" s="291" t="s">
        <v>1171</v>
      </c>
      <c r="D345" s="291" t="s">
        <v>61</v>
      </c>
      <c r="E345" s="291" t="s">
        <v>91</v>
      </c>
      <c r="F345" s="291" t="s">
        <v>299</v>
      </c>
      <c r="G345" s="291" t="s">
        <v>295</v>
      </c>
    </row>
    <row r="346" spans="1:7" hidden="1">
      <c r="A346" s="291" t="s">
        <v>1173</v>
      </c>
      <c r="B346" s="292" t="s">
        <v>1174</v>
      </c>
      <c r="C346" s="291" t="s">
        <v>1173</v>
      </c>
      <c r="D346" s="291" t="s">
        <v>61</v>
      </c>
      <c r="E346" s="291" t="s">
        <v>91</v>
      </c>
      <c r="F346" s="291" t="s">
        <v>299</v>
      </c>
      <c r="G346" s="291" t="s">
        <v>295</v>
      </c>
    </row>
    <row r="347" spans="1:7" hidden="1">
      <c r="A347" s="291" t="s">
        <v>1175</v>
      </c>
      <c r="B347" s="292" t="s">
        <v>1176</v>
      </c>
      <c r="C347" s="291" t="s">
        <v>1175</v>
      </c>
      <c r="D347" s="291" t="s">
        <v>61</v>
      </c>
      <c r="E347" s="291" t="s">
        <v>91</v>
      </c>
      <c r="F347" s="291" t="s">
        <v>299</v>
      </c>
      <c r="G347" s="291" t="s">
        <v>295</v>
      </c>
    </row>
    <row r="348" spans="1:7" hidden="1">
      <c r="A348" s="291" t="s">
        <v>1177</v>
      </c>
      <c r="B348" s="292" t="s">
        <v>1178</v>
      </c>
      <c r="C348" s="291" t="s">
        <v>1177</v>
      </c>
      <c r="D348" s="291" t="s">
        <v>61</v>
      </c>
      <c r="E348" s="291" t="s">
        <v>91</v>
      </c>
      <c r="F348" s="291" t="s">
        <v>299</v>
      </c>
      <c r="G348" s="291" t="s">
        <v>295</v>
      </c>
    </row>
    <row r="349" spans="1:7" hidden="1">
      <c r="A349" s="291" t="s">
        <v>1179</v>
      </c>
      <c r="B349" s="292" t="s">
        <v>1180</v>
      </c>
      <c r="C349" s="291" t="s">
        <v>1179</v>
      </c>
      <c r="D349" s="291" t="s">
        <v>61</v>
      </c>
      <c r="E349" s="291" t="s">
        <v>91</v>
      </c>
      <c r="F349" s="291" t="s">
        <v>299</v>
      </c>
      <c r="G349" s="291" t="s">
        <v>295</v>
      </c>
    </row>
    <row r="350" spans="1:7" hidden="1">
      <c r="A350" s="291" t="s">
        <v>1181</v>
      </c>
      <c r="B350" s="292" t="s">
        <v>1182</v>
      </c>
      <c r="C350" s="291" t="s">
        <v>1181</v>
      </c>
      <c r="D350" s="291" t="s">
        <v>61</v>
      </c>
      <c r="E350" s="291" t="s">
        <v>91</v>
      </c>
      <c r="F350" s="291" t="s">
        <v>299</v>
      </c>
      <c r="G350" s="291" t="s">
        <v>295</v>
      </c>
    </row>
    <row r="351" spans="1:7" hidden="1">
      <c r="A351" s="291" t="s">
        <v>1183</v>
      </c>
      <c r="B351" s="292" t="s">
        <v>1184</v>
      </c>
      <c r="C351" s="291" t="s">
        <v>1183</v>
      </c>
      <c r="D351" s="291" t="s">
        <v>61</v>
      </c>
      <c r="E351" s="291" t="s">
        <v>91</v>
      </c>
      <c r="F351" s="291" t="s">
        <v>299</v>
      </c>
      <c r="G351" s="291" t="s">
        <v>295</v>
      </c>
    </row>
    <row r="352" spans="1:7" hidden="1">
      <c r="A352" s="291" t="s">
        <v>1185</v>
      </c>
      <c r="B352" s="292" t="s">
        <v>1186</v>
      </c>
      <c r="C352" s="291" t="s">
        <v>1185</v>
      </c>
      <c r="D352" s="291" t="s">
        <v>61</v>
      </c>
      <c r="E352" s="291" t="s">
        <v>91</v>
      </c>
      <c r="F352" s="291" t="s">
        <v>299</v>
      </c>
      <c r="G352" s="291" t="s">
        <v>295</v>
      </c>
    </row>
    <row r="353" spans="1:7" hidden="1">
      <c r="A353" s="291" t="s">
        <v>1187</v>
      </c>
      <c r="B353" s="292" t="s">
        <v>1188</v>
      </c>
      <c r="C353" s="291" t="s">
        <v>1187</v>
      </c>
      <c r="D353" s="291" t="s">
        <v>61</v>
      </c>
      <c r="E353" s="291" t="s">
        <v>91</v>
      </c>
      <c r="F353" s="291" t="s">
        <v>299</v>
      </c>
      <c r="G353" s="291" t="s">
        <v>295</v>
      </c>
    </row>
    <row r="354" spans="1:7" hidden="1">
      <c r="A354" s="291" t="s">
        <v>1189</v>
      </c>
      <c r="B354" s="292" t="s">
        <v>1190</v>
      </c>
      <c r="C354" s="291" t="s">
        <v>1189</v>
      </c>
      <c r="D354" s="291" t="s">
        <v>61</v>
      </c>
      <c r="E354" s="291" t="s">
        <v>91</v>
      </c>
      <c r="F354" s="291" t="s">
        <v>299</v>
      </c>
      <c r="G354" s="291" t="s">
        <v>295</v>
      </c>
    </row>
    <row r="355" spans="1:7" hidden="1">
      <c r="A355" s="291" t="s">
        <v>1191</v>
      </c>
      <c r="B355" s="292" t="s">
        <v>1192</v>
      </c>
      <c r="C355" s="291" t="s">
        <v>1191</v>
      </c>
      <c r="D355" s="291" t="s">
        <v>61</v>
      </c>
      <c r="E355" s="291" t="s">
        <v>91</v>
      </c>
      <c r="F355" s="291" t="s">
        <v>299</v>
      </c>
      <c r="G355" s="291" t="s">
        <v>295</v>
      </c>
    </row>
    <row r="356" spans="1:7" hidden="1">
      <c r="A356" s="291" t="s">
        <v>1193</v>
      </c>
      <c r="B356" s="292" t="s">
        <v>1194</v>
      </c>
      <c r="C356" s="291" t="s">
        <v>1193</v>
      </c>
      <c r="D356" s="291" t="s">
        <v>61</v>
      </c>
      <c r="E356" s="291" t="s">
        <v>91</v>
      </c>
      <c r="F356" s="291" t="s">
        <v>299</v>
      </c>
      <c r="G356" s="291" t="s">
        <v>295</v>
      </c>
    </row>
    <row r="357" spans="1:7" hidden="1">
      <c r="A357" s="291" t="s">
        <v>1195</v>
      </c>
      <c r="B357" s="292" t="s">
        <v>1196</v>
      </c>
      <c r="C357" s="291" t="s">
        <v>1195</v>
      </c>
      <c r="D357" s="291" t="s">
        <v>61</v>
      </c>
      <c r="E357" s="291" t="s">
        <v>91</v>
      </c>
      <c r="F357" s="291" t="s">
        <v>299</v>
      </c>
      <c r="G357" s="291" t="s">
        <v>295</v>
      </c>
    </row>
    <row r="358" spans="1:7" hidden="1">
      <c r="A358" s="291" t="s">
        <v>1197</v>
      </c>
      <c r="B358" s="292" t="s">
        <v>1198</v>
      </c>
      <c r="C358" s="291" t="s">
        <v>1197</v>
      </c>
      <c r="D358" s="291" t="s">
        <v>61</v>
      </c>
      <c r="E358" s="291" t="s">
        <v>91</v>
      </c>
      <c r="F358" s="291" t="s">
        <v>299</v>
      </c>
      <c r="G358" s="291" t="s">
        <v>295</v>
      </c>
    </row>
    <row r="359" spans="1:7" hidden="1">
      <c r="A359" s="291" t="s">
        <v>1199</v>
      </c>
      <c r="B359" s="292" t="s">
        <v>1200</v>
      </c>
      <c r="C359" s="291" t="s">
        <v>1199</v>
      </c>
      <c r="D359" s="291" t="s">
        <v>61</v>
      </c>
      <c r="E359" s="291" t="s">
        <v>91</v>
      </c>
      <c r="F359" s="291" t="s">
        <v>299</v>
      </c>
      <c r="G359" s="291" t="s">
        <v>295</v>
      </c>
    </row>
    <row r="360" spans="1:7" hidden="1">
      <c r="A360" s="291" t="s">
        <v>1201</v>
      </c>
      <c r="B360" s="292" t="s">
        <v>1202</v>
      </c>
      <c r="C360" s="291" t="s">
        <v>1201</v>
      </c>
      <c r="D360" s="291" t="s">
        <v>457</v>
      </c>
      <c r="E360" s="291" t="s">
        <v>91</v>
      </c>
      <c r="F360" s="291" t="s">
        <v>299</v>
      </c>
      <c r="G360" s="291" t="s">
        <v>295</v>
      </c>
    </row>
    <row r="361" spans="1:7" hidden="1">
      <c r="A361" s="291" t="s">
        <v>1203</v>
      </c>
      <c r="B361" s="292" t="s">
        <v>1204</v>
      </c>
      <c r="C361" s="291" t="s">
        <v>1203</v>
      </c>
      <c r="D361" s="291" t="s">
        <v>61</v>
      </c>
      <c r="E361" s="291" t="s">
        <v>91</v>
      </c>
      <c r="F361" s="291" t="s">
        <v>299</v>
      </c>
      <c r="G361" s="291" t="s">
        <v>295</v>
      </c>
    </row>
    <row r="362" spans="1:7" hidden="1">
      <c r="A362" s="291" t="s">
        <v>1205</v>
      </c>
      <c r="B362" s="292" t="s">
        <v>1206</v>
      </c>
      <c r="C362" s="291" t="s">
        <v>1205</v>
      </c>
      <c r="E362" s="291" t="s">
        <v>474</v>
      </c>
      <c r="F362" s="291" t="s">
        <v>294</v>
      </c>
      <c r="G362" s="291" t="s">
        <v>295</v>
      </c>
    </row>
    <row r="363" spans="1:7" hidden="1">
      <c r="A363" s="291" t="s">
        <v>1207</v>
      </c>
      <c r="B363" s="292" t="s">
        <v>1208</v>
      </c>
      <c r="C363" s="291" t="s">
        <v>1207</v>
      </c>
      <c r="D363" s="291" t="s">
        <v>61</v>
      </c>
      <c r="E363" s="291" t="s">
        <v>91</v>
      </c>
      <c r="F363" s="291" t="s">
        <v>299</v>
      </c>
      <c r="G363" s="291" t="s">
        <v>295</v>
      </c>
    </row>
    <row r="364" spans="1:7" hidden="1">
      <c r="A364" s="291" t="s">
        <v>1209</v>
      </c>
      <c r="B364" s="292" t="s">
        <v>1210</v>
      </c>
      <c r="C364" s="291" t="s">
        <v>1209</v>
      </c>
      <c r="D364" s="291" t="s">
        <v>61</v>
      </c>
      <c r="E364" s="291" t="s">
        <v>91</v>
      </c>
      <c r="F364" s="291" t="s">
        <v>299</v>
      </c>
      <c r="G364" s="291" t="s">
        <v>295</v>
      </c>
    </row>
    <row r="365" spans="1:7" hidden="1">
      <c r="A365" s="291" t="s">
        <v>1211</v>
      </c>
      <c r="B365" s="292" t="s">
        <v>1212</v>
      </c>
      <c r="C365" s="291" t="s">
        <v>1211</v>
      </c>
      <c r="D365" s="291" t="s">
        <v>61</v>
      </c>
      <c r="E365" s="291" t="s">
        <v>91</v>
      </c>
      <c r="F365" s="291" t="s">
        <v>299</v>
      </c>
      <c r="G365" s="291" t="s">
        <v>295</v>
      </c>
    </row>
    <row r="366" spans="1:7" hidden="1">
      <c r="A366" s="291" t="s">
        <v>1213</v>
      </c>
      <c r="B366" s="292" t="s">
        <v>1214</v>
      </c>
      <c r="C366" s="291" t="s">
        <v>1213</v>
      </c>
      <c r="D366" s="291" t="s">
        <v>61</v>
      </c>
      <c r="E366" s="291" t="s">
        <v>91</v>
      </c>
      <c r="F366" s="291" t="s">
        <v>299</v>
      </c>
      <c r="G366" s="291" t="s">
        <v>295</v>
      </c>
    </row>
    <row r="367" spans="1:7" hidden="1">
      <c r="A367" s="291" t="s">
        <v>1215</v>
      </c>
      <c r="B367" s="292" t="s">
        <v>1216</v>
      </c>
      <c r="C367" s="291" t="s">
        <v>1215</v>
      </c>
      <c r="D367" s="291" t="s">
        <v>61</v>
      </c>
      <c r="E367" s="291" t="s">
        <v>91</v>
      </c>
      <c r="F367" s="291" t="s">
        <v>299</v>
      </c>
      <c r="G367" s="291" t="s">
        <v>295</v>
      </c>
    </row>
    <row r="368" spans="1:7" hidden="1">
      <c r="A368" s="291" t="s">
        <v>1217</v>
      </c>
      <c r="B368" s="292" t="s">
        <v>1218</v>
      </c>
      <c r="C368" s="291" t="s">
        <v>1217</v>
      </c>
      <c r="D368" s="291" t="s">
        <v>61</v>
      </c>
      <c r="E368" s="291" t="s">
        <v>91</v>
      </c>
      <c r="F368" s="291" t="s">
        <v>299</v>
      </c>
      <c r="G368" s="291" t="s">
        <v>295</v>
      </c>
    </row>
    <row r="369" spans="1:7" hidden="1">
      <c r="A369" s="291" t="s">
        <v>1219</v>
      </c>
      <c r="B369" s="292" t="s">
        <v>1220</v>
      </c>
      <c r="C369" s="291" t="s">
        <v>1219</v>
      </c>
      <c r="D369" s="291" t="s">
        <v>61</v>
      </c>
      <c r="E369" s="291" t="s">
        <v>91</v>
      </c>
      <c r="F369" s="291" t="s">
        <v>299</v>
      </c>
      <c r="G369" s="291" t="s">
        <v>295</v>
      </c>
    </row>
    <row r="370" spans="1:7" hidden="1">
      <c r="A370" s="291" t="s">
        <v>1221</v>
      </c>
      <c r="B370" s="292" t="s">
        <v>1222</v>
      </c>
      <c r="C370" s="291" t="s">
        <v>1221</v>
      </c>
      <c r="D370" s="291" t="s">
        <v>61</v>
      </c>
      <c r="E370" s="291" t="s">
        <v>91</v>
      </c>
      <c r="F370" s="291" t="s">
        <v>299</v>
      </c>
      <c r="G370" s="291" t="s">
        <v>295</v>
      </c>
    </row>
    <row r="371" spans="1:7" hidden="1">
      <c r="A371" s="291" t="s">
        <v>1223</v>
      </c>
      <c r="B371" s="292" t="s">
        <v>1224</v>
      </c>
      <c r="C371" s="291" t="s">
        <v>1223</v>
      </c>
      <c r="D371" s="291" t="s">
        <v>61</v>
      </c>
      <c r="E371" s="291" t="s">
        <v>91</v>
      </c>
      <c r="F371" s="291" t="s">
        <v>299</v>
      </c>
      <c r="G371" s="291" t="s">
        <v>295</v>
      </c>
    </row>
    <row r="372" spans="1:7" hidden="1">
      <c r="A372" s="291" t="s">
        <v>1225</v>
      </c>
      <c r="B372" s="292" t="s">
        <v>1226</v>
      </c>
      <c r="C372" s="291" t="s">
        <v>1225</v>
      </c>
      <c r="D372" s="291" t="s">
        <v>61</v>
      </c>
      <c r="E372" s="291" t="s">
        <v>91</v>
      </c>
      <c r="F372" s="291" t="s">
        <v>299</v>
      </c>
      <c r="G372" s="291" t="s">
        <v>295</v>
      </c>
    </row>
    <row r="373" spans="1:7" hidden="1">
      <c r="A373" s="291" t="s">
        <v>1227</v>
      </c>
      <c r="B373" s="292" t="s">
        <v>1228</v>
      </c>
      <c r="C373" s="291" t="s">
        <v>1227</v>
      </c>
      <c r="D373" s="291" t="s">
        <v>61</v>
      </c>
      <c r="E373" s="291" t="s">
        <v>91</v>
      </c>
      <c r="F373" s="291" t="s">
        <v>299</v>
      </c>
      <c r="G373" s="291" t="s">
        <v>295</v>
      </c>
    </row>
    <row r="374" spans="1:7" hidden="1">
      <c r="A374" s="291" t="s">
        <v>1229</v>
      </c>
      <c r="B374" s="292" t="s">
        <v>1230</v>
      </c>
      <c r="C374" s="291" t="s">
        <v>1229</v>
      </c>
      <c r="D374" s="291" t="s">
        <v>61</v>
      </c>
      <c r="E374" s="291" t="s">
        <v>91</v>
      </c>
      <c r="F374" s="291" t="s">
        <v>299</v>
      </c>
      <c r="G374" s="291" t="s">
        <v>295</v>
      </c>
    </row>
    <row r="375" spans="1:7" hidden="1">
      <c r="A375" s="291" t="s">
        <v>1231</v>
      </c>
      <c r="B375" s="292" t="s">
        <v>1232</v>
      </c>
      <c r="C375" s="291" t="s">
        <v>1231</v>
      </c>
      <c r="D375" s="291" t="s">
        <v>61</v>
      </c>
      <c r="E375" s="291" t="s">
        <v>91</v>
      </c>
      <c r="F375" s="291" t="s">
        <v>299</v>
      </c>
      <c r="G375" s="291" t="s">
        <v>295</v>
      </c>
    </row>
    <row r="376" spans="1:7" hidden="1">
      <c r="A376" s="291" t="s">
        <v>1233</v>
      </c>
      <c r="B376" s="292" t="s">
        <v>1234</v>
      </c>
      <c r="C376" s="291" t="s">
        <v>1233</v>
      </c>
      <c r="D376" s="291" t="s">
        <v>61</v>
      </c>
      <c r="E376" s="291" t="s">
        <v>91</v>
      </c>
      <c r="F376" s="291" t="s">
        <v>299</v>
      </c>
      <c r="G376" s="291" t="s">
        <v>295</v>
      </c>
    </row>
    <row r="377" spans="1:7" hidden="1">
      <c r="A377" s="291" t="s">
        <v>1235</v>
      </c>
      <c r="B377" s="292" t="s">
        <v>1236</v>
      </c>
      <c r="C377" s="291" t="s">
        <v>1235</v>
      </c>
      <c r="E377" s="291" t="s">
        <v>474</v>
      </c>
      <c r="F377" s="291" t="s">
        <v>294</v>
      </c>
      <c r="G377" s="291" t="s">
        <v>295</v>
      </c>
    </row>
    <row r="378" spans="1:7" hidden="1">
      <c r="A378" s="291" t="s">
        <v>1237</v>
      </c>
      <c r="B378" s="292" t="s">
        <v>1238</v>
      </c>
      <c r="C378" s="291" t="s">
        <v>1237</v>
      </c>
      <c r="D378" s="291" t="s">
        <v>61</v>
      </c>
      <c r="E378" s="291" t="s">
        <v>91</v>
      </c>
      <c r="F378" s="291" t="s">
        <v>299</v>
      </c>
      <c r="G378" s="291" t="s">
        <v>295</v>
      </c>
    </row>
    <row r="379" spans="1:7" hidden="1">
      <c r="A379" s="291" t="s">
        <v>1239</v>
      </c>
      <c r="B379" s="292" t="s">
        <v>1240</v>
      </c>
      <c r="C379" s="291" t="s">
        <v>1239</v>
      </c>
      <c r="D379" s="291" t="s">
        <v>61</v>
      </c>
      <c r="E379" s="291" t="s">
        <v>91</v>
      </c>
      <c r="F379" s="291" t="s">
        <v>299</v>
      </c>
      <c r="G379" s="291" t="s">
        <v>295</v>
      </c>
    </row>
    <row r="380" spans="1:7" hidden="1">
      <c r="A380" s="291" t="s">
        <v>1241</v>
      </c>
      <c r="B380" s="292" t="s">
        <v>1242</v>
      </c>
      <c r="C380" s="291" t="s">
        <v>1241</v>
      </c>
      <c r="D380" s="291" t="s">
        <v>451</v>
      </c>
      <c r="E380" s="291" t="s">
        <v>91</v>
      </c>
      <c r="F380" s="291" t="s">
        <v>299</v>
      </c>
      <c r="G380" s="291" t="s">
        <v>295</v>
      </c>
    </row>
    <row r="381" spans="1:7" hidden="1">
      <c r="A381" s="291" t="s">
        <v>1243</v>
      </c>
      <c r="B381" s="292" t="s">
        <v>1244</v>
      </c>
      <c r="C381" s="291" t="s">
        <v>1243</v>
      </c>
      <c r="D381" s="291" t="s">
        <v>61</v>
      </c>
      <c r="E381" s="291" t="s">
        <v>91</v>
      </c>
      <c r="F381" s="291" t="s">
        <v>299</v>
      </c>
      <c r="G381" s="291" t="s">
        <v>295</v>
      </c>
    </row>
    <row r="382" spans="1:7" hidden="1">
      <c r="A382" s="291" t="s">
        <v>1245</v>
      </c>
      <c r="B382" s="292" t="s">
        <v>1246</v>
      </c>
      <c r="C382" s="291" t="s">
        <v>1245</v>
      </c>
      <c r="D382" s="291" t="s">
        <v>457</v>
      </c>
      <c r="E382" s="291" t="s">
        <v>91</v>
      </c>
      <c r="F382" s="291" t="s">
        <v>299</v>
      </c>
      <c r="G382" s="291" t="s">
        <v>295</v>
      </c>
    </row>
    <row r="383" spans="1:7" hidden="1">
      <c r="A383" s="291" t="s">
        <v>1247</v>
      </c>
      <c r="B383" s="292" t="s">
        <v>1248</v>
      </c>
      <c r="C383" s="291" t="s">
        <v>1247</v>
      </c>
      <c r="E383" s="291" t="s">
        <v>474</v>
      </c>
      <c r="F383" s="291" t="s">
        <v>294</v>
      </c>
      <c r="G383" s="291" t="s">
        <v>295</v>
      </c>
    </row>
    <row r="384" spans="1:7" hidden="1">
      <c r="A384" s="291" t="s">
        <v>1249</v>
      </c>
      <c r="B384" s="292" t="s">
        <v>1250</v>
      </c>
      <c r="C384" s="291" t="s">
        <v>1249</v>
      </c>
      <c r="D384" s="291" t="s">
        <v>61</v>
      </c>
      <c r="E384" s="291" t="s">
        <v>91</v>
      </c>
      <c r="F384" s="291" t="s">
        <v>299</v>
      </c>
      <c r="G384" s="291" t="s">
        <v>295</v>
      </c>
    </row>
    <row r="385" spans="1:7" hidden="1">
      <c r="A385" s="291" t="s">
        <v>1251</v>
      </c>
      <c r="B385" s="292" t="s">
        <v>1252</v>
      </c>
      <c r="C385" s="291" t="s">
        <v>1251</v>
      </c>
      <c r="E385" s="291" t="s">
        <v>474</v>
      </c>
      <c r="F385" s="291" t="s">
        <v>294</v>
      </c>
      <c r="G385" s="291" t="s">
        <v>295</v>
      </c>
    </row>
    <row r="386" spans="1:7" hidden="1">
      <c r="A386" s="291" t="s">
        <v>1253</v>
      </c>
      <c r="B386" s="292" t="s">
        <v>1254</v>
      </c>
      <c r="C386" s="291" t="s">
        <v>1253</v>
      </c>
      <c r="D386" s="291" t="s">
        <v>61</v>
      </c>
      <c r="E386" s="291" t="s">
        <v>91</v>
      </c>
      <c r="F386" s="291" t="s">
        <v>299</v>
      </c>
      <c r="G386" s="291" t="s">
        <v>295</v>
      </c>
    </row>
    <row r="387" spans="1:7" hidden="1">
      <c r="A387" s="291" t="s">
        <v>1255</v>
      </c>
      <c r="B387" s="292" t="s">
        <v>1256</v>
      </c>
      <c r="C387" s="291" t="s">
        <v>1255</v>
      </c>
      <c r="D387" s="291" t="s">
        <v>61</v>
      </c>
      <c r="E387" s="291" t="s">
        <v>91</v>
      </c>
      <c r="F387" s="291" t="s">
        <v>299</v>
      </c>
      <c r="G387" s="291" t="s">
        <v>295</v>
      </c>
    </row>
    <row r="388" spans="1:7" hidden="1">
      <c r="A388" s="291" t="s">
        <v>1257</v>
      </c>
      <c r="B388" s="292" t="s">
        <v>1258</v>
      </c>
      <c r="C388" s="291" t="s">
        <v>1257</v>
      </c>
      <c r="D388" s="291" t="s">
        <v>61</v>
      </c>
      <c r="E388" s="291" t="s">
        <v>91</v>
      </c>
      <c r="F388" s="291" t="s">
        <v>299</v>
      </c>
      <c r="G388" s="291" t="s">
        <v>295</v>
      </c>
    </row>
    <row r="389" spans="1:7" hidden="1">
      <c r="A389" s="291" t="s">
        <v>1259</v>
      </c>
      <c r="B389" s="292" t="s">
        <v>1260</v>
      </c>
      <c r="C389" s="291" t="s">
        <v>1259</v>
      </c>
      <c r="D389" s="291" t="s">
        <v>61</v>
      </c>
      <c r="E389" s="291" t="s">
        <v>91</v>
      </c>
      <c r="F389" s="291" t="s">
        <v>299</v>
      </c>
      <c r="G389" s="291" t="s">
        <v>295</v>
      </c>
    </row>
    <row r="390" spans="1:7" hidden="1">
      <c r="A390" s="291" t="s">
        <v>1261</v>
      </c>
      <c r="B390" s="292" t="s">
        <v>1262</v>
      </c>
      <c r="C390" s="291" t="s">
        <v>1261</v>
      </c>
      <c r="D390" s="291" t="s">
        <v>61</v>
      </c>
      <c r="E390" s="291" t="s">
        <v>91</v>
      </c>
      <c r="F390" s="291" t="s">
        <v>299</v>
      </c>
      <c r="G390" s="291" t="s">
        <v>295</v>
      </c>
    </row>
    <row r="391" spans="1:7" hidden="1">
      <c r="A391" s="291" t="s">
        <v>1263</v>
      </c>
      <c r="B391" s="292" t="s">
        <v>1264</v>
      </c>
      <c r="C391" s="291" t="s">
        <v>1263</v>
      </c>
      <c r="E391" s="291" t="s">
        <v>474</v>
      </c>
      <c r="F391" s="291" t="s">
        <v>294</v>
      </c>
      <c r="G391" s="291" t="s">
        <v>295</v>
      </c>
    </row>
    <row r="392" spans="1:7" hidden="1">
      <c r="A392" s="291" t="s">
        <v>1265</v>
      </c>
      <c r="B392" s="292" t="s">
        <v>1266</v>
      </c>
      <c r="C392" s="291" t="s">
        <v>1265</v>
      </c>
      <c r="E392" s="291" t="s">
        <v>474</v>
      </c>
      <c r="F392" s="291" t="s">
        <v>294</v>
      </c>
      <c r="G392" s="291" t="s">
        <v>295</v>
      </c>
    </row>
    <row r="393" spans="1:7" hidden="1">
      <c r="A393" s="291" t="s">
        <v>1267</v>
      </c>
      <c r="B393" s="292" t="s">
        <v>1268</v>
      </c>
      <c r="C393" s="291" t="s">
        <v>1267</v>
      </c>
      <c r="D393" s="291" t="s">
        <v>61</v>
      </c>
      <c r="E393" s="291" t="s">
        <v>91</v>
      </c>
      <c r="F393" s="291" t="s">
        <v>299</v>
      </c>
      <c r="G393" s="291" t="s">
        <v>295</v>
      </c>
    </row>
    <row r="394" spans="1:7" hidden="1">
      <c r="A394" s="291" t="s">
        <v>1269</v>
      </c>
      <c r="B394" s="292" t="s">
        <v>1270</v>
      </c>
      <c r="C394" s="291" t="s">
        <v>1269</v>
      </c>
      <c r="D394" s="291" t="s">
        <v>457</v>
      </c>
      <c r="E394" s="291" t="s">
        <v>91</v>
      </c>
      <c r="F394" s="291" t="s">
        <v>299</v>
      </c>
      <c r="G394" s="291" t="s">
        <v>295</v>
      </c>
    </row>
    <row r="395" spans="1:7" hidden="1">
      <c r="A395" s="291" t="s">
        <v>1271</v>
      </c>
      <c r="B395" s="292" t="s">
        <v>1272</v>
      </c>
      <c r="C395" s="291" t="s">
        <v>1271</v>
      </c>
      <c r="D395" s="291" t="s">
        <v>61</v>
      </c>
      <c r="E395" s="291" t="s">
        <v>91</v>
      </c>
      <c r="F395" s="291" t="s">
        <v>299</v>
      </c>
      <c r="G395" s="291" t="s">
        <v>295</v>
      </c>
    </row>
    <row r="396" spans="1:7" hidden="1">
      <c r="A396" s="291" t="s">
        <v>1273</v>
      </c>
      <c r="B396" s="292" t="s">
        <v>1274</v>
      </c>
      <c r="C396" s="291" t="s">
        <v>1273</v>
      </c>
      <c r="D396" s="291" t="s">
        <v>61</v>
      </c>
      <c r="E396" s="291" t="s">
        <v>91</v>
      </c>
      <c r="F396" s="291" t="s">
        <v>299</v>
      </c>
      <c r="G396" s="291" t="s">
        <v>295</v>
      </c>
    </row>
    <row r="397" spans="1:7" hidden="1">
      <c r="A397" s="291" t="s">
        <v>1275</v>
      </c>
      <c r="B397" s="292" t="s">
        <v>1276</v>
      </c>
      <c r="C397" s="291" t="s">
        <v>1275</v>
      </c>
      <c r="D397" s="291" t="s">
        <v>61</v>
      </c>
      <c r="E397" s="291" t="s">
        <v>91</v>
      </c>
      <c r="F397" s="291" t="s">
        <v>299</v>
      </c>
      <c r="G397" s="291" t="s">
        <v>295</v>
      </c>
    </row>
    <row r="398" spans="1:7" hidden="1">
      <c r="A398" s="291" t="s">
        <v>1277</v>
      </c>
      <c r="B398" s="292" t="s">
        <v>1278</v>
      </c>
      <c r="C398" s="291" t="s">
        <v>1277</v>
      </c>
      <c r="D398" s="291" t="s">
        <v>61</v>
      </c>
      <c r="E398" s="291" t="s">
        <v>91</v>
      </c>
      <c r="F398" s="291" t="s">
        <v>299</v>
      </c>
      <c r="G398" s="291" t="s">
        <v>295</v>
      </c>
    </row>
    <row r="399" spans="1:7" hidden="1">
      <c r="A399" s="291" t="s">
        <v>1279</v>
      </c>
      <c r="B399" s="292" t="s">
        <v>1280</v>
      </c>
      <c r="C399" s="291" t="s">
        <v>1279</v>
      </c>
      <c r="D399" s="291" t="s">
        <v>61</v>
      </c>
      <c r="E399" s="291" t="s">
        <v>91</v>
      </c>
      <c r="F399" s="291" t="s">
        <v>299</v>
      </c>
      <c r="G399" s="291" t="s">
        <v>295</v>
      </c>
    </row>
    <row r="400" spans="1:7" hidden="1">
      <c r="A400" s="291" t="s">
        <v>1281</v>
      </c>
      <c r="B400" s="292" t="s">
        <v>1282</v>
      </c>
      <c r="C400" s="291" t="s">
        <v>1281</v>
      </c>
      <c r="D400" s="291" t="s">
        <v>61</v>
      </c>
      <c r="E400" s="291" t="s">
        <v>91</v>
      </c>
      <c r="F400" s="291" t="s">
        <v>299</v>
      </c>
      <c r="G400" s="291" t="s">
        <v>295</v>
      </c>
    </row>
    <row r="401" spans="1:7" hidden="1">
      <c r="A401" s="291" t="s">
        <v>1283</v>
      </c>
      <c r="B401" s="292" t="s">
        <v>1284</v>
      </c>
      <c r="C401" s="291" t="s">
        <v>1283</v>
      </c>
      <c r="D401" s="291" t="s">
        <v>61</v>
      </c>
      <c r="E401" s="291" t="s">
        <v>91</v>
      </c>
      <c r="F401" s="291" t="s">
        <v>299</v>
      </c>
      <c r="G401" s="291" t="s">
        <v>295</v>
      </c>
    </row>
    <row r="402" spans="1:7" hidden="1">
      <c r="A402" s="291" t="s">
        <v>1285</v>
      </c>
      <c r="B402" s="292" t="s">
        <v>1286</v>
      </c>
      <c r="C402" s="291" t="s">
        <v>1285</v>
      </c>
      <c r="D402" s="291" t="s">
        <v>61</v>
      </c>
      <c r="E402" s="291" t="s">
        <v>91</v>
      </c>
      <c r="F402" s="291" t="s">
        <v>299</v>
      </c>
      <c r="G402" s="291" t="s">
        <v>295</v>
      </c>
    </row>
    <row r="403" spans="1:7" hidden="1">
      <c r="A403" s="291" t="s">
        <v>1287</v>
      </c>
      <c r="B403" s="292" t="s">
        <v>1288</v>
      </c>
      <c r="C403" s="291" t="s">
        <v>1287</v>
      </c>
      <c r="D403" s="291" t="s">
        <v>463</v>
      </c>
      <c r="E403" s="291" t="s">
        <v>91</v>
      </c>
      <c r="F403" s="291" t="s">
        <v>299</v>
      </c>
      <c r="G403" s="291" t="s">
        <v>295</v>
      </c>
    </row>
    <row r="404" spans="1:7" hidden="1">
      <c r="A404" s="291" t="s">
        <v>1289</v>
      </c>
      <c r="B404" s="292" t="s">
        <v>345</v>
      </c>
      <c r="C404" s="291" t="s">
        <v>1289</v>
      </c>
      <c r="E404" s="291" t="s">
        <v>332</v>
      </c>
      <c r="F404" s="291" t="s">
        <v>299</v>
      </c>
      <c r="G404" s="291" t="s">
        <v>295</v>
      </c>
    </row>
    <row r="405" spans="1:7" hidden="1">
      <c r="A405" s="291" t="s">
        <v>1290</v>
      </c>
      <c r="B405" s="292" t="s">
        <v>327</v>
      </c>
      <c r="C405" s="291" t="s">
        <v>1290</v>
      </c>
      <c r="E405" s="291" t="s">
        <v>849</v>
      </c>
      <c r="F405" s="291" t="s">
        <v>299</v>
      </c>
      <c r="G405" s="291" t="s">
        <v>295</v>
      </c>
    </row>
    <row r="406" spans="1:7" hidden="1">
      <c r="A406" s="291" t="s">
        <v>1291</v>
      </c>
      <c r="B406" s="292" t="s">
        <v>311</v>
      </c>
      <c r="C406" s="291" t="s">
        <v>1291</v>
      </c>
      <c r="E406" s="291" t="s">
        <v>332</v>
      </c>
      <c r="F406" s="291" t="s">
        <v>299</v>
      </c>
      <c r="G406" s="291" t="s">
        <v>295</v>
      </c>
    </row>
    <row r="407" spans="1:7" hidden="1">
      <c r="A407" s="291" t="s">
        <v>1292</v>
      </c>
      <c r="B407" s="292" t="s">
        <v>342</v>
      </c>
      <c r="C407" s="291" t="s">
        <v>1292</v>
      </c>
      <c r="E407" s="291" t="s">
        <v>332</v>
      </c>
      <c r="F407" s="291" t="s">
        <v>299</v>
      </c>
      <c r="G407" s="291" t="s">
        <v>295</v>
      </c>
    </row>
    <row r="408" spans="1:7" hidden="1">
      <c r="A408" s="291" t="s">
        <v>1293</v>
      </c>
      <c r="B408" s="292" t="s">
        <v>1294</v>
      </c>
      <c r="C408" s="291" t="s">
        <v>1293</v>
      </c>
      <c r="D408" s="291" t="s">
        <v>457</v>
      </c>
      <c r="E408" s="291" t="s">
        <v>91</v>
      </c>
      <c r="F408" s="291" t="s">
        <v>299</v>
      </c>
      <c r="G408" s="291" t="s">
        <v>295</v>
      </c>
    </row>
    <row r="409" spans="1:7" hidden="1">
      <c r="A409" s="291" t="s">
        <v>1295</v>
      </c>
      <c r="B409" s="292" t="s">
        <v>1296</v>
      </c>
      <c r="C409" s="291" t="s">
        <v>1295</v>
      </c>
      <c r="E409" s="291" t="s">
        <v>474</v>
      </c>
      <c r="F409" s="291" t="s">
        <v>294</v>
      </c>
      <c r="G409" s="291" t="s">
        <v>295</v>
      </c>
    </row>
    <row r="410" spans="1:7" hidden="1">
      <c r="A410" s="291" t="s">
        <v>1297</v>
      </c>
      <c r="B410" s="292" t="s">
        <v>1298</v>
      </c>
      <c r="C410" s="291" t="s">
        <v>1297</v>
      </c>
      <c r="D410" s="291" t="s">
        <v>61</v>
      </c>
      <c r="E410" s="291" t="s">
        <v>91</v>
      </c>
      <c r="F410" s="291" t="s">
        <v>299</v>
      </c>
      <c r="G410" s="291" t="s">
        <v>295</v>
      </c>
    </row>
    <row r="411" spans="1:7" hidden="1">
      <c r="A411" s="291" t="s">
        <v>1299</v>
      </c>
      <c r="B411" s="292" t="s">
        <v>1300</v>
      </c>
      <c r="C411" s="291" t="s">
        <v>1299</v>
      </c>
      <c r="D411" s="291" t="s">
        <v>61</v>
      </c>
      <c r="E411" s="291" t="s">
        <v>91</v>
      </c>
      <c r="F411" s="291" t="s">
        <v>299</v>
      </c>
      <c r="G411" s="291" t="s">
        <v>295</v>
      </c>
    </row>
    <row r="412" spans="1:7" hidden="1">
      <c r="A412" s="291" t="s">
        <v>1301</v>
      </c>
      <c r="B412" s="292" t="s">
        <v>1302</v>
      </c>
      <c r="C412" s="291" t="s">
        <v>1301</v>
      </c>
      <c r="D412" s="291" t="s">
        <v>61</v>
      </c>
      <c r="E412" s="291" t="s">
        <v>91</v>
      </c>
      <c r="F412" s="291" t="s">
        <v>299</v>
      </c>
      <c r="G412" s="291" t="s">
        <v>295</v>
      </c>
    </row>
    <row r="413" spans="1:7" hidden="1">
      <c r="A413" s="291" t="s">
        <v>1303</v>
      </c>
      <c r="B413" s="292" t="s">
        <v>1304</v>
      </c>
      <c r="C413" s="291" t="s">
        <v>1303</v>
      </c>
      <c r="D413" s="291" t="s">
        <v>61</v>
      </c>
      <c r="E413" s="291" t="s">
        <v>91</v>
      </c>
      <c r="F413" s="291" t="s">
        <v>299</v>
      </c>
      <c r="G413" s="291" t="s">
        <v>295</v>
      </c>
    </row>
    <row r="414" spans="1:7" hidden="1">
      <c r="A414" s="291" t="s">
        <v>1305</v>
      </c>
      <c r="B414" s="292" t="s">
        <v>1306</v>
      </c>
      <c r="C414" s="291" t="s">
        <v>1305</v>
      </c>
      <c r="D414" s="291" t="s">
        <v>61</v>
      </c>
      <c r="E414" s="291" t="s">
        <v>91</v>
      </c>
      <c r="F414" s="291" t="s">
        <v>299</v>
      </c>
      <c r="G414" s="291" t="s">
        <v>295</v>
      </c>
    </row>
    <row r="415" spans="1:7" hidden="1">
      <c r="A415" s="291" t="s">
        <v>1307</v>
      </c>
      <c r="B415" s="292" t="s">
        <v>1308</v>
      </c>
      <c r="C415" s="291" t="s">
        <v>1307</v>
      </c>
      <c r="E415" s="291" t="s">
        <v>474</v>
      </c>
      <c r="F415" s="291" t="s">
        <v>294</v>
      </c>
      <c r="G415" s="291" t="s">
        <v>295</v>
      </c>
    </row>
    <row r="416" spans="1:7" hidden="1">
      <c r="A416" s="291" t="s">
        <v>1309</v>
      </c>
      <c r="B416" s="292" t="s">
        <v>1310</v>
      </c>
      <c r="C416" s="291" t="s">
        <v>1309</v>
      </c>
      <c r="D416" s="291" t="s">
        <v>61</v>
      </c>
      <c r="E416" s="291" t="s">
        <v>91</v>
      </c>
      <c r="F416" s="291" t="s">
        <v>299</v>
      </c>
      <c r="G416" s="291" t="s">
        <v>295</v>
      </c>
    </row>
    <row r="417" spans="1:7" hidden="1">
      <c r="A417" s="291" t="s">
        <v>1311</v>
      </c>
      <c r="B417" s="292" t="s">
        <v>1312</v>
      </c>
      <c r="C417" s="291" t="s">
        <v>1311</v>
      </c>
      <c r="E417" s="291" t="s">
        <v>474</v>
      </c>
      <c r="F417" s="291" t="s">
        <v>294</v>
      </c>
      <c r="G417" s="291" t="s">
        <v>295</v>
      </c>
    </row>
    <row r="418" spans="1:7" hidden="1">
      <c r="A418" s="291" t="s">
        <v>1313</v>
      </c>
      <c r="B418" s="292" t="s">
        <v>1314</v>
      </c>
      <c r="C418" s="291" t="s">
        <v>1313</v>
      </c>
      <c r="E418" s="291" t="s">
        <v>474</v>
      </c>
      <c r="F418" s="291" t="s">
        <v>294</v>
      </c>
      <c r="G418" s="291" t="s">
        <v>295</v>
      </c>
    </row>
    <row r="419" spans="1:7" hidden="1">
      <c r="A419" s="291" t="s">
        <v>1315</v>
      </c>
      <c r="B419" s="292" t="s">
        <v>1316</v>
      </c>
      <c r="C419" s="291" t="s">
        <v>1315</v>
      </c>
      <c r="E419" s="291" t="s">
        <v>474</v>
      </c>
      <c r="F419" s="291" t="s">
        <v>294</v>
      </c>
      <c r="G419" s="291" t="s">
        <v>295</v>
      </c>
    </row>
    <row r="420" spans="1:7" hidden="1">
      <c r="A420" s="291" t="s">
        <v>1317</v>
      </c>
      <c r="B420" s="292" t="s">
        <v>1318</v>
      </c>
      <c r="C420" s="291" t="s">
        <v>1317</v>
      </c>
      <c r="E420" s="291" t="s">
        <v>474</v>
      </c>
      <c r="F420" s="291" t="s">
        <v>294</v>
      </c>
      <c r="G420" s="291" t="s">
        <v>295</v>
      </c>
    </row>
    <row r="421" spans="1:7" hidden="1">
      <c r="A421" s="291" t="s">
        <v>1319</v>
      </c>
      <c r="B421" s="292" t="s">
        <v>1320</v>
      </c>
      <c r="C421" s="291" t="s">
        <v>1319</v>
      </c>
      <c r="E421" s="291" t="s">
        <v>474</v>
      </c>
      <c r="F421" s="291" t="s">
        <v>294</v>
      </c>
      <c r="G421" s="291" t="s">
        <v>295</v>
      </c>
    </row>
    <row r="422" spans="1:7">
      <c r="A422" s="291" t="s">
        <v>1321</v>
      </c>
      <c r="B422" s="292" t="s">
        <v>382</v>
      </c>
      <c r="C422" s="291" t="s">
        <v>1321</v>
      </c>
      <c r="E422" s="291" t="s">
        <v>402</v>
      </c>
      <c r="F422" s="291" t="s">
        <v>299</v>
      </c>
      <c r="G422" s="291" t="s">
        <v>295</v>
      </c>
    </row>
    <row r="423" spans="1:7" hidden="1">
      <c r="A423" s="291" t="s">
        <v>1322</v>
      </c>
      <c r="B423" s="292" t="s">
        <v>1323</v>
      </c>
      <c r="C423" s="291" t="s">
        <v>1322</v>
      </c>
      <c r="D423" s="291" t="s">
        <v>61</v>
      </c>
      <c r="E423" s="291" t="s">
        <v>91</v>
      </c>
      <c r="F423" s="291" t="s">
        <v>299</v>
      </c>
      <c r="G423" s="291" t="s">
        <v>295</v>
      </c>
    </row>
    <row r="424" spans="1:7" hidden="1">
      <c r="A424" s="291" t="s">
        <v>1324</v>
      </c>
      <c r="B424" s="292" t="s">
        <v>1325</v>
      </c>
      <c r="C424" s="291" t="s">
        <v>1324</v>
      </c>
      <c r="D424" s="291" t="s">
        <v>61</v>
      </c>
      <c r="E424" s="291" t="s">
        <v>91</v>
      </c>
      <c r="F424" s="291" t="s">
        <v>299</v>
      </c>
      <c r="G424" s="291" t="s">
        <v>295</v>
      </c>
    </row>
    <row r="425" spans="1:7" hidden="1">
      <c r="A425" s="291" t="s">
        <v>1326</v>
      </c>
      <c r="B425" s="292" t="s">
        <v>1327</v>
      </c>
      <c r="C425" s="291" t="s">
        <v>1326</v>
      </c>
      <c r="D425" s="291" t="s">
        <v>457</v>
      </c>
      <c r="E425" s="291" t="s">
        <v>91</v>
      </c>
      <c r="F425" s="291" t="s">
        <v>299</v>
      </c>
      <c r="G425" s="291" t="s">
        <v>295</v>
      </c>
    </row>
    <row r="426" spans="1:7" hidden="1">
      <c r="A426" s="291" t="s">
        <v>1328</v>
      </c>
      <c r="B426" s="292" t="s">
        <v>1329</v>
      </c>
      <c r="C426" s="291" t="s">
        <v>1328</v>
      </c>
      <c r="D426" s="291" t="s">
        <v>61</v>
      </c>
      <c r="E426" s="291" t="s">
        <v>91</v>
      </c>
      <c r="F426" s="291" t="s">
        <v>299</v>
      </c>
      <c r="G426" s="291" t="s">
        <v>295</v>
      </c>
    </row>
    <row r="427" spans="1:7" hidden="1">
      <c r="A427" s="291" t="s">
        <v>1330</v>
      </c>
      <c r="B427" s="292" t="s">
        <v>1331</v>
      </c>
      <c r="C427" s="291" t="s">
        <v>1330</v>
      </c>
      <c r="D427" s="291" t="s">
        <v>61</v>
      </c>
      <c r="E427" s="291" t="s">
        <v>91</v>
      </c>
      <c r="F427" s="291" t="s">
        <v>299</v>
      </c>
      <c r="G427" s="291" t="s">
        <v>295</v>
      </c>
    </row>
    <row r="428" spans="1:7" hidden="1">
      <c r="A428" s="291" t="s">
        <v>1332</v>
      </c>
      <c r="B428" s="292" t="s">
        <v>1333</v>
      </c>
      <c r="C428" s="291" t="s">
        <v>1332</v>
      </c>
      <c r="E428" s="291" t="s">
        <v>474</v>
      </c>
      <c r="F428" s="291" t="s">
        <v>294</v>
      </c>
      <c r="G428" s="291" t="s">
        <v>295</v>
      </c>
    </row>
    <row r="429" spans="1:7" hidden="1">
      <c r="A429" s="291" t="s">
        <v>1334</v>
      </c>
      <c r="B429" s="292" t="s">
        <v>1335</v>
      </c>
      <c r="C429" s="291" t="s">
        <v>1334</v>
      </c>
      <c r="E429" s="291" t="s">
        <v>474</v>
      </c>
      <c r="F429" s="291" t="s">
        <v>294</v>
      </c>
      <c r="G429" s="291" t="s">
        <v>295</v>
      </c>
    </row>
    <row r="430" spans="1:7" hidden="1">
      <c r="A430" s="291" t="s">
        <v>1336</v>
      </c>
      <c r="B430" s="292" t="s">
        <v>1337</v>
      </c>
      <c r="C430" s="291" t="s">
        <v>1336</v>
      </c>
      <c r="E430" s="291" t="s">
        <v>474</v>
      </c>
      <c r="F430" s="291" t="s">
        <v>294</v>
      </c>
      <c r="G430" s="291" t="s">
        <v>295</v>
      </c>
    </row>
    <row r="431" spans="1:7" hidden="1">
      <c r="A431" s="291" t="s">
        <v>1338</v>
      </c>
      <c r="B431" s="292" t="s">
        <v>1339</v>
      </c>
      <c r="C431" s="291" t="s">
        <v>1338</v>
      </c>
      <c r="D431" s="291" t="s">
        <v>61</v>
      </c>
      <c r="E431" s="291" t="s">
        <v>91</v>
      </c>
      <c r="F431" s="291" t="s">
        <v>299</v>
      </c>
      <c r="G431" s="291" t="s">
        <v>295</v>
      </c>
    </row>
    <row r="432" spans="1:7" hidden="1">
      <c r="A432" s="291" t="s">
        <v>1340</v>
      </c>
      <c r="B432" s="292" t="s">
        <v>344</v>
      </c>
      <c r="C432" s="291" t="s">
        <v>1340</v>
      </c>
      <c r="E432" s="291" t="s">
        <v>332</v>
      </c>
      <c r="F432" s="291" t="s">
        <v>299</v>
      </c>
      <c r="G432" s="291" t="s">
        <v>295</v>
      </c>
    </row>
    <row r="433" spans="1:7" hidden="1">
      <c r="A433" s="291" t="s">
        <v>1341</v>
      </c>
      <c r="B433" s="292" t="s">
        <v>1342</v>
      </c>
      <c r="C433" s="291" t="s">
        <v>1341</v>
      </c>
      <c r="D433" s="291" t="s">
        <v>61</v>
      </c>
      <c r="E433" s="291" t="s">
        <v>91</v>
      </c>
      <c r="F433" s="291" t="s">
        <v>299</v>
      </c>
      <c r="G433" s="291" t="s">
        <v>295</v>
      </c>
    </row>
    <row r="434" spans="1:7" hidden="1">
      <c r="A434" s="291" t="s">
        <v>1343</v>
      </c>
      <c r="B434" s="292" t="s">
        <v>1344</v>
      </c>
      <c r="C434" s="291" t="s">
        <v>1343</v>
      </c>
      <c r="D434" s="291" t="s">
        <v>61</v>
      </c>
      <c r="E434" s="291" t="s">
        <v>91</v>
      </c>
      <c r="F434" s="291" t="s">
        <v>299</v>
      </c>
      <c r="G434" s="291" t="s">
        <v>295</v>
      </c>
    </row>
    <row r="435" spans="1:7" hidden="1">
      <c r="A435" s="291" t="s">
        <v>1345</v>
      </c>
      <c r="B435" s="292" t="s">
        <v>1346</v>
      </c>
      <c r="C435" s="291" t="s">
        <v>1345</v>
      </c>
      <c r="E435" s="291" t="s">
        <v>474</v>
      </c>
      <c r="F435" s="291" t="s">
        <v>294</v>
      </c>
      <c r="G435" s="291" t="s">
        <v>295</v>
      </c>
    </row>
    <row r="436" spans="1:7" hidden="1">
      <c r="A436" s="291" t="s">
        <v>1347</v>
      </c>
      <c r="B436" s="292" t="s">
        <v>1348</v>
      </c>
      <c r="C436" s="291" t="s">
        <v>1347</v>
      </c>
      <c r="E436" s="291" t="s">
        <v>474</v>
      </c>
      <c r="F436" s="291" t="s">
        <v>294</v>
      </c>
      <c r="G436" s="291" t="s">
        <v>295</v>
      </c>
    </row>
    <row r="437" spans="1:7" hidden="1">
      <c r="A437" s="291" t="s">
        <v>1349</v>
      </c>
      <c r="B437" s="292" t="s">
        <v>1350</v>
      </c>
      <c r="C437" s="291" t="s">
        <v>1349</v>
      </c>
      <c r="D437" s="291" t="s">
        <v>61</v>
      </c>
      <c r="E437" s="291" t="s">
        <v>91</v>
      </c>
      <c r="F437" s="291" t="s">
        <v>299</v>
      </c>
      <c r="G437" s="291" t="s">
        <v>295</v>
      </c>
    </row>
    <row r="438" spans="1:7" hidden="1">
      <c r="A438" s="291" t="s">
        <v>1351</v>
      </c>
      <c r="B438" s="292" t="s">
        <v>1352</v>
      </c>
      <c r="C438" s="291" t="s">
        <v>1351</v>
      </c>
      <c r="D438" s="291" t="s">
        <v>61</v>
      </c>
      <c r="E438" s="291" t="s">
        <v>91</v>
      </c>
      <c r="F438" s="291" t="s">
        <v>299</v>
      </c>
      <c r="G438" s="291" t="s">
        <v>295</v>
      </c>
    </row>
    <row r="439" spans="1:7" hidden="1">
      <c r="A439" s="291" t="s">
        <v>1353</v>
      </c>
      <c r="B439" s="292" t="s">
        <v>1354</v>
      </c>
      <c r="C439" s="291" t="s">
        <v>1353</v>
      </c>
      <c r="D439" s="291" t="s">
        <v>61</v>
      </c>
      <c r="E439" s="291" t="s">
        <v>91</v>
      </c>
      <c r="F439" s="291" t="s">
        <v>299</v>
      </c>
      <c r="G439" s="291" t="s">
        <v>295</v>
      </c>
    </row>
    <row r="440" spans="1:7" hidden="1">
      <c r="A440" s="291" t="s">
        <v>1355</v>
      </c>
      <c r="B440" s="292" t="s">
        <v>1356</v>
      </c>
      <c r="C440" s="291" t="s">
        <v>1355</v>
      </c>
      <c r="D440" s="291" t="s">
        <v>61</v>
      </c>
      <c r="E440" s="291" t="s">
        <v>91</v>
      </c>
      <c r="F440" s="291" t="s">
        <v>299</v>
      </c>
      <c r="G440" s="291" t="s">
        <v>295</v>
      </c>
    </row>
    <row r="441" spans="1:7" hidden="1">
      <c r="A441" s="291" t="s">
        <v>1357</v>
      </c>
      <c r="B441" s="292" t="s">
        <v>1358</v>
      </c>
      <c r="C441" s="291" t="s">
        <v>1357</v>
      </c>
      <c r="D441" s="291" t="s">
        <v>457</v>
      </c>
      <c r="E441" s="291" t="s">
        <v>91</v>
      </c>
      <c r="F441" s="291" t="s">
        <v>299</v>
      </c>
      <c r="G441" s="291" t="s">
        <v>295</v>
      </c>
    </row>
    <row r="442" spans="1:7" hidden="1">
      <c r="A442" s="291" t="s">
        <v>1359</v>
      </c>
      <c r="B442" s="292" t="s">
        <v>1360</v>
      </c>
      <c r="C442" s="291" t="s">
        <v>1359</v>
      </c>
      <c r="D442" s="291" t="s">
        <v>61</v>
      </c>
      <c r="E442" s="291" t="s">
        <v>91</v>
      </c>
      <c r="F442" s="291" t="s">
        <v>299</v>
      </c>
      <c r="G442" s="291" t="s">
        <v>295</v>
      </c>
    </row>
    <row r="443" spans="1:7" hidden="1">
      <c r="A443" s="291" t="s">
        <v>1361</v>
      </c>
      <c r="B443" s="292" t="s">
        <v>1362</v>
      </c>
      <c r="C443" s="291" t="s">
        <v>1361</v>
      </c>
      <c r="D443" s="291" t="s">
        <v>61</v>
      </c>
      <c r="E443" s="291" t="s">
        <v>91</v>
      </c>
      <c r="F443" s="291" t="s">
        <v>299</v>
      </c>
      <c r="G443" s="291" t="s">
        <v>295</v>
      </c>
    </row>
    <row r="444" spans="1:7" hidden="1">
      <c r="A444" s="291" t="s">
        <v>1363</v>
      </c>
      <c r="B444" s="292" t="s">
        <v>1364</v>
      </c>
      <c r="C444" s="291" t="s">
        <v>1363</v>
      </c>
      <c r="D444" s="291" t="s">
        <v>457</v>
      </c>
      <c r="E444" s="291" t="s">
        <v>91</v>
      </c>
      <c r="F444" s="291" t="s">
        <v>299</v>
      </c>
      <c r="G444" s="291" t="s">
        <v>295</v>
      </c>
    </row>
    <row r="445" spans="1:7" hidden="1">
      <c r="A445" s="291" t="s">
        <v>1365</v>
      </c>
      <c r="B445" s="292" t="s">
        <v>1366</v>
      </c>
      <c r="C445" s="291" t="s">
        <v>1365</v>
      </c>
      <c r="D445" s="291" t="s">
        <v>457</v>
      </c>
      <c r="E445" s="291" t="s">
        <v>91</v>
      </c>
      <c r="F445" s="291" t="s">
        <v>299</v>
      </c>
      <c r="G445" s="291" t="s">
        <v>295</v>
      </c>
    </row>
    <row r="446" spans="1:7" hidden="1">
      <c r="A446" s="291" t="s">
        <v>1367</v>
      </c>
      <c r="B446" s="292" t="s">
        <v>1368</v>
      </c>
      <c r="C446" s="291" t="s">
        <v>1367</v>
      </c>
      <c r="D446" s="291" t="s">
        <v>457</v>
      </c>
      <c r="E446" s="291" t="s">
        <v>91</v>
      </c>
      <c r="F446" s="291" t="s">
        <v>299</v>
      </c>
      <c r="G446" s="291" t="s">
        <v>295</v>
      </c>
    </row>
    <row r="447" spans="1:7" hidden="1">
      <c r="A447" s="291" t="s">
        <v>1369</v>
      </c>
      <c r="B447" s="292" t="s">
        <v>1370</v>
      </c>
      <c r="C447" s="291" t="s">
        <v>1369</v>
      </c>
      <c r="D447" s="291" t="s">
        <v>457</v>
      </c>
      <c r="E447" s="291" t="s">
        <v>91</v>
      </c>
      <c r="F447" s="291" t="s">
        <v>299</v>
      </c>
      <c r="G447" s="291" t="s">
        <v>295</v>
      </c>
    </row>
    <row r="448" spans="1:7" hidden="1">
      <c r="A448" s="291" t="s">
        <v>1371</v>
      </c>
      <c r="B448" s="292" t="s">
        <v>1372</v>
      </c>
      <c r="C448" s="291" t="s">
        <v>1371</v>
      </c>
      <c r="D448" s="291" t="s">
        <v>457</v>
      </c>
      <c r="E448" s="291" t="s">
        <v>91</v>
      </c>
      <c r="F448" s="291" t="s">
        <v>299</v>
      </c>
      <c r="G448" s="291" t="s">
        <v>295</v>
      </c>
    </row>
    <row r="449" spans="1:7" hidden="1">
      <c r="A449" s="291" t="s">
        <v>1373</v>
      </c>
      <c r="B449" s="292" t="s">
        <v>1374</v>
      </c>
      <c r="C449" s="291" t="s">
        <v>1373</v>
      </c>
      <c r="D449" s="291" t="s">
        <v>61</v>
      </c>
      <c r="E449" s="291" t="s">
        <v>91</v>
      </c>
      <c r="F449" s="291" t="s">
        <v>299</v>
      </c>
      <c r="G449" s="291" t="s">
        <v>295</v>
      </c>
    </row>
    <row r="450" spans="1:7" hidden="1">
      <c r="A450" s="291" t="s">
        <v>1375</v>
      </c>
      <c r="B450" s="292" t="s">
        <v>1376</v>
      </c>
      <c r="C450" s="291" t="s">
        <v>1375</v>
      </c>
      <c r="D450" s="291" t="s">
        <v>61</v>
      </c>
      <c r="E450" s="291" t="s">
        <v>91</v>
      </c>
      <c r="F450" s="291" t="s">
        <v>299</v>
      </c>
      <c r="G450" s="291" t="s">
        <v>295</v>
      </c>
    </row>
    <row r="451" spans="1:7" hidden="1">
      <c r="A451" s="291" t="s">
        <v>1377</v>
      </c>
      <c r="B451" s="292" t="s">
        <v>1378</v>
      </c>
      <c r="C451" s="291" t="s">
        <v>1377</v>
      </c>
      <c r="E451" s="291" t="s">
        <v>474</v>
      </c>
      <c r="F451" s="291" t="s">
        <v>294</v>
      </c>
      <c r="G451" s="291" t="s">
        <v>295</v>
      </c>
    </row>
    <row r="452" spans="1:7" hidden="1">
      <c r="A452" s="291" t="s">
        <v>1379</v>
      </c>
      <c r="B452" s="292" t="s">
        <v>1380</v>
      </c>
      <c r="C452" s="291" t="s">
        <v>1379</v>
      </c>
      <c r="D452" s="291" t="s">
        <v>61</v>
      </c>
      <c r="E452" s="291" t="s">
        <v>91</v>
      </c>
      <c r="F452" s="291" t="s">
        <v>299</v>
      </c>
      <c r="G452" s="291" t="s">
        <v>295</v>
      </c>
    </row>
    <row r="453" spans="1:7" hidden="1">
      <c r="A453" s="291" t="s">
        <v>1381</v>
      </c>
      <c r="B453" s="292" t="s">
        <v>1382</v>
      </c>
      <c r="C453" s="291" t="s">
        <v>1381</v>
      </c>
      <c r="D453" s="291" t="s">
        <v>61</v>
      </c>
      <c r="E453" s="291" t="s">
        <v>91</v>
      </c>
      <c r="F453" s="291" t="s">
        <v>299</v>
      </c>
      <c r="G453" s="291" t="s">
        <v>295</v>
      </c>
    </row>
    <row r="454" spans="1:7" hidden="1">
      <c r="A454" s="291" t="s">
        <v>1383</v>
      </c>
      <c r="B454" s="292" t="s">
        <v>1384</v>
      </c>
      <c r="C454" s="291" t="s">
        <v>1383</v>
      </c>
      <c r="D454" s="291" t="s">
        <v>61</v>
      </c>
      <c r="E454" s="291" t="s">
        <v>91</v>
      </c>
      <c r="F454" s="291" t="s">
        <v>299</v>
      </c>
      <c r="G454" s="291" t="s">
        <v>295</v>
      </c>
    </row>
    <row r="455" spans="1:7" hidden="1">
      <c r="A455" s="291" t="s">
        <v>1385</v>
      </c>
      <c r="B455" s="292" t="s">
        <v>1386</v>
      </c>
      <c r="C455" s="291" t="s">
        <v>1385</v>
      </c>
      <c r="D455" s="291" t="s">
        <v>61</v>
      </c>
      <c r="E455" s="291" t="s">
        <v>91</v>
      </c>
      <c r="F455" s="291" t="s">
        <v>299</v>
      </c>
      <c r="G455" s="291" t="s">
        <v>295</v>
      </c>
    </row>
    <row r="456" spans="1:7" hidden="1">
      <c r="A456" s="291" t="s">
        <v>1387</v>
      </c>
      <c r="B456" s="292" t="s">
        <v>1388</v>
      </c>
      <c r="C456" s="291" t="s">
        <v>1387</v>
      </c>
      <c r="D456" s="291" t="s">
        <v>61</v>
      </c>
      <c r="E456" s="291" t="s">
        <v>91</v>
      </c>
      <c r="F456" s="291" t="s">
        <v>299</v>
      </c>
      <c r="G456" s="291" t="s">
        <v>295</v>
      </c>
    </row>
    <row r="457" spans="1:7" hidden="1">
      <c r="A457" s="291" t="s">
        <v>1389</v>
      </c>
      <c r="B457" s="292" t="s">
        <v>1390</v>
      </c>
      <c r="C457" s="291" t="s">
        <v>1389</v>
      </c>
      <c r="D457" s="291" t="s">
        <v>61</v>
      </c>
      <c r="E457" s="291" t="s">
        <v>91</v>
      </c>
      <c r="F457" s="291" t="s">
        <v>299</v>
      </c>
      <c r="G457" s="291" t="s">
        <v>295</v>
      </c>
    </row>
    <row r="458" spans="1:7" hidden="1">
      <c r="A458" s="291" t="s">
        <v>1391</v>
      </c>
      <c r="B458" s="292" t="s">
        <v>1392</v>
      </c>
      <c r="C458" s="291" t="s">
        <v>1391</v>
      </c>
      <c r="D458" s="291" t="s">
        <v>61</v>
      </c>
      <c r="E458" s="291" t="s">
        <v>91</v>
      </c>
      <c r="F458" s="291" t="s">
        <v>299</v>
      </c>
      <c r="G458" s="291" t="s">
        <v>295</v>
      </c>
    </row>
    <row r="459" spans="1:7" hidden="1">
      <c r="A459" s="291" t="s">
        <v>1393</v>
      </c>
      <c r="B459" s="292" t="s">
        <v>1394</v>
      </c>
      <c r="C459" s="291" t="s">
        <v>1393</v>
      </c>
      <c r="D459" s="291" t="s">
        <v>457</v>
      </c>
      <c r="E459" s="291" t="s">
        <v>91</v>
      </c>
      <c r="F459" s="291" t="s">
        <v>299</v>
      </c>
      <c r="G459" s="291" t="s">
        <v>295</v>
      </c>
    </row>
    <row r="460" spans="1:7" hidden="1">
      <c r="A460" s="291" t="s">
        <v>1395</v>
      </c>
      <c r="B460" s="292" t="s">
        <v>1396</v>
      </c>
      <c r="C460" s="291" t="s">
        <v>1395</v>
      </c>
      <c r="D460" s="291" t="s">
        <v>61</v>
      </c>
      <c r="E460" s="291" t="s">
        <v>91</v>
      </c>
      <c r="F460" s="291" t="s">
        <v>299</v>
      </c>
      <c r="G460" s="291" t="s">
        <v>295</v>
      </c>
    </row>
    <row r="461" spans="1:7" hidden="1">
      <c r="A461" s="291" t="s">
        <v>1397</v>
      </c>
      <c r="B461" s="292" t="s">
        <v>1398</v>
      </c>
      <c r="C461" s="291" t="s">
        <v>1397</v>
      </c>
      <c r="D461" s="291" t="s">
        <v>61</v>
      </c>
      <c r="E461" s="291" t="s">
        <v>91</v>
      </c>
      <c r="F461" s="291" t="s">
        <v>299</v>
      </c>
      <c r="G461" s="291" t="s">
        <v>295</v>
      </c>
    </row>
    <row r="462" spans="1:7" hidden="1">
      <c r="A462" s="291" t="s">
        <v>1399</v>
      </c>
      <c r="B462" s="292" t="s">
        <v>1400</v>
      </c>
      <c r="C462" s="291" t="s">
        <v>1399</v>
      </c>
      <c r="D462" s="291" t="s">
        <v>61</v>
      </c>
      <c r="E462" s="291" t="s">
        <v>91</v>
      </c>
      <c r="F462" s="291" t="s">
        <v>299</v>
      </c>
      <c r="G462" s="291" t="s">
        <v>295</v>
      </c>
    </row>
    <row r="463" spans="1:7" hidden="1">
      <c r="A463" s="291" t="s">
        <v>1401</v>
      </c>
      <c r="B463" s="292" t="s">
        <v>1402</v>
      </c>
      <c r="C463" s="291" t="s">
        <v>1401</v>
      </c>
      <c r="D463" s="291" t="s">
        <v>61</v>
      </c>
      <c r="E463" s="291" t="s">
        <v>91</v>
      </c>
      <c r="F463" s="291" t="s">
        <v>299</v>
      </c>
      <c r="G463" s="291" t="s">
        <v>295</v>
      </c>
    </row>
    <row r="464" spans="1:7" hidden="1">
      <c r="A464" s="291" t="s">
        <v>1403</v>
      </c>
      <c r="B464" s="292" t="s">
        <v>1404</v>
      </c>
      <c r="C464" s="291" t="s">
        <v>1403</v>
      </c>
      <c r="D464" s="291" t="s">
        <v>61</v>
      </c>
      <c r="E464" s="291" t="s">
        <v>91</v>
      </c>
      <c r="F464" s="291" t="s">
        <v>299</v>
      </c>
      <c r="G464" s="291" t="s">
        <v>295</v>
      </c>
    </row>
    <row r="465" spans="1:7" hidden="1">
      <c r="A465" s="291" t="s">
        <v>1405</v>
      </c>
      <c r="B465" s="292" t="s">
        <v>1406</v>
      </c>
      <c r="C465" s="291" t="s">
        <v>1405</v>
      </c>
      <c r="D465" s="291" t="s">
        <v>61</v>
      </c>
      <c r="E465" s="291" t="s">
        <v>91</v>
      </c>
      <c r="F465" s="291" t="s">
        <v>299</v>
      </c>
      <c r="G465" s="291" t="s">
        <v>295</v>
      </c>
    </row>
    <row r="466" spans="1:7" hidden="1">
      <c r="A466" s="291" t="s">
        <v>1407</v>
      </c>
      <c r="B466" s="292" t="s">
        <v>1408</v>
      </c>
      <c r="C466" s="291" t="s">
        <v>1407</v>
      </c>
      <c r="D466" s="291" t="s">
        <v>61</v>
      </c>
      <c r="E466" s="291" t="s">
        <v>91</v>
      </c>
      <c r="F466" s="291" t="s">
        <v>299</v>
      </c>
      <c r="G466" s="291" t="s">
        <v>295</v>
      </c>
    </row>
    <row r="467" spans="1:7" hidden="1">
      <c r="A467" s="291" t="s">
        <v>1409</v>
      </c>
      <c r="B467" s="292" t="s">
        <v>1410</v>
      </c>
      <c r="C467" s="291" t="s">
        <v>1409</v>
      </c>
      <c r="D467" s="291" t="s">
        <v>61</v>
      </c>
      <c r="E467" s="291" t="s">
        <v>91</v>
      </c>
      <c r="F467" s="291" t="s">
        <v>299</v>
      </c>
      <c r="G467" s="291" t="s">
        <v>295</v>
      </c>
    </row>
    <row r="468" spans="1:7" hidden="1">
      <c r="A468" s="291" t="s">
        <v>1411</v>
      </c>
      <c r="B468" s="292" t="s">
        <v>1412</v>
      </c>
      <c r="C468" s="291" t="s">
        <v>1411</v>
      </c>
      <c r="D468" s="291" t="s">
        <v>61</v>
      </c>
      <c r="E468" s="291" t="s">
        <v>91</v>
      </c>
      <c r="F468" s="291" t="s">
        <v>299</v>
      </c>
      <c r="G468" s="291" t="s">
        <v>295</v>
      </c>
    </row>
    <row r="469" spans="1:7" hidden="1">
      <c r="A469" s="291" t="s">
        <v>1413</v>
      </c>
      <c r="B469" s="292" t="s">
        <v>1414</v>
      </c>
      <c r="C469" s="291" t="s">
        <v>1413</v>
      </c>
      <c r="D469" s="291" t="s">
        <v>61</v>
      </c>
      <c r="E469" s="291" t="s">
        <v>91</v>
      </c>
      <c r="F469" s="291" t="s">
        <v>299</v>
      </c>
      <c r="G469" s="291" t="s">
        <v>295</v>
      </c>
    </row>
    <row r="470" spans="1:7" hidden="1">
      <c r="A470" s="291" t="s">
        <v>1415</v>
      </c>
      <c r="B470" s="292" t="s">
        <v>1416</v>
      </c>
      <c r="C470" s="291" t="s">
        <v>1415</v>
      </c>
      <c r="D470" s="291" t="s">
        <v>61</v>
      </c>
      <c r="E470" s="291" t="s">
        <v>91</v>
      </c>
      <c r="F470" s="291" t="s">
        <v>299</v>
      </c>
      <c r="G470" s="291" t="s">
        <v>295</v>
      </c>
    </row>
    <row r="471" spans="1:7" hidden="1">
      <c r="A471" s="291" t="s">
        <v>1417</v>
      </c>
      <c r="B471" s="292" t="s">
        <v>1418</v>
      </c>
      <c r="C471" s="291" t="s">
        <v>1417</v>
      </c>
      <c r="D471" s="291" t="s">
        <v>463</v>
      </c>
      <c r="E471" s="291" t="s">
        <v>91</v>
      </c>
      <c r="F471" s="291" t="s">
        <v>299</v>
      </c>
      <c r="G471" s="291" t="s">
        <v>295</v>
      </c>
    </row>
    <row r="472" spans="1:7" hidden="1">
      <c r="A472" s="291" t="s">
        <v>1419</v>
      </c>
      <c r="B472" s="292" t="s">
        <v>1420</v>
      </c>
      <c r="C472" s="291" t="s">
        <v>1419</v>
      </c>
      <c r="D472" s="291" t="s">
        <v>61</v>
      </c>
      <c r="E472" s="291" t="s">
        <v>91</v>
      </c>
      <c r="F472" s="291" t="s">
        <v>299</v>
      </c>
      <c r="G472" s="291" t="s">
        <v>295</v>
      </c>
    </row>
    <row r="473" spans="1:7" hidden="1">
      <c r="A473" s="291" t="s">
        <v>1421</v>
      </c>
      <c r="B473" s="292" t="s">
        <v>1422</v>
      </c>
      <c r="C473" s="291" t="s">
        <v>1421</v>
      </c>
      <c r="D473" s="291" t="s">
        <v>61</v>
      </c>
      <c r="E473" s="291" t="s">
        <v>91</v>
      </c>
      <c r="F473" s="291" t="s">
        <v>299</v>
      </c>
      <c r="G473" s="291" t="s">
        <v>295</v>
      </c>
    </row>
    <row r="474" spans="1:7" hidden="1">
      <c r="A474" s="291" t="s">
        <v>1423</v>
      </c>
      <c r="B474" s="292" t="s">
        <v>1424</v>
      </c>
      <c r="C474" s="291" t="s">
        <v>1423</v>
      </c>
      <c r="E474" s="291" t="s">
        <v>474</v>
      </c>
      <c r="F474" s="291" t="s">
        <v>294</v>
      </c>
      <c r="G474" s="291" t="s">
        <v>295</v>
      </c>
    </row>
    <row r="475" spans="1:7" hidden="1">
      <c r="A475" s="291" t="s">
        <v>1425</v>
      </c>
      <c r="B475" s="292" t="s">
        <v>1426</v>
      </c>
      <c r="C475" s="291" t="s">
        <v>1425</v>
      </c>
      <c r="D475" s="291" t="s">
        <v>61</v>
      </c>
      <c r="E475" s="291" t="s">
        <v>91</v>
      </c>
      <c r="F475" s="291" t="s">
        <v>299</v>
      </c>
      <c r="G475" s="291" t="s">
        <v>295</v>
      </c>
    </row>
    <row r="476" spans="1:7" hidden="1">
      <c r="A476" s="291" t="s">
        <v>1427</v>
      </c>
      <c r="B476" s="292" t="s">
        <v>1428</v>
      </c>
      <c r="C476" s="291" t="s">
        <v>1427</v>
      </c>
      <c r="D476" s="291" t="s">
        <v>61</v>
      </c>
      <c r="E476" s="291" t="s">
        <v>91</v>
      </c>
      <c r="F476" s="291" t="s">
        <v>299</v>
      </c>
      <c r="G476" s="291" t="s">
        <v>295</v>
      </c>
    </row>
    <row r="477" spans="1:7" hidden="1">
      <c r="A477" s="291" t="s">
        <v>1429</v>
      </c>
      <c r="B477" s="292" t="s">
        <v>1430</v>
      </c>
      <c r="C477" s="291" t="s">
        <v>1429</v>
      </c>
      <c r="E477" s="291" t="s">
        <v>715</v>
      </c>
      <c r="F477" s="291" t="s">
        <v>294</v>
      </c>
      <c r="G477" s="291" t="s">
        <v>295</v>
      </c>
    </row>
    <row r="478" spans="1:7" hidden="1">
      <c r="A478" s="291" t="s">
        <v>1431</v>
      </c>
      <c r="B478" s="292" t="s">
        <v>1432</v>
      </c>
      <c r="C478" s="291" t="s">
        <v>1431</v>
      </c>
      <c r="D478" s="291" t="s">
        <v>61</v>
      </c>
      <c r="E478" s="291" t="s">
        <v>91</v>
      </c>
      <c r="F478" s="291" t="s">
        <v>299</v>
      </c>
      <c r="G478" s="291" t="s">
        <v>295</v>
      </c>
    </row>
    <row r="479" spans="1:7" hidden="1">
      <c r="A479" s="291" t="s">
        <v>1433</v>
      </c>
      <c r="B479" s="292" t="s">
        <v>1434</v>
      </c>
      <c r="C479" s="291" t="s">
        <v>1433</v>
      </c>
      <c r="D479" s="291" t="s">
        <v>61</v>
      </c>
      <c r="E479" s="291" t="s">
        <v>91</v>
      </c>
      <c r="F479" s="291" t="s">
        <v>299</v>
      </c>
      <c r="G479" s="291" t="s">
        <v>295</v>
      </c>
    </row>
    <row r="480" spans="1:7" hidden="1">
      <c r="A480" s="291" t="s">
        <v>1435</v>
      </c>
      <c r="B480" s="292" t="s">
        <v>1436</v>
      </c>
      <c r="C480" s="291" t="s">
        <v>1435</v>
      </c>
      <c r="D480" s="291" t="s">
        <v>457</v>
      </c>
      <c r="E480" s="291" t="s">
        <v>91</v>
      </c>
      <c r="F480" s="291" t="s">
        <v>299</v>
      </c>
      <c r="G480" s="291" t="s">
        <v>295</v>
      </c>
    </row>
    <row r="481" spans="1:7" hidden="1">
      <c r="A481" s="291" t="s">
        <v>1437</v>
      </c>
      <c r="B481" s="292" t="s">
        <v>1438</v>
      </c>
      <c r="C481" s="291" t="s">
        <v>1437</v>
      </c>
      <c r="D481" s="291" t="s">
        <v>457</v>
      </c>
      <c r="E481" s="291" t="s">
        <v>91</v>
      </c>
      <c r="F481" s="291" t="s">
        <v>299</v>
      </c>
      <c r="G481" s="291" t="s">
        <v>295</v>
      </c>
    </row>
    <row r="482" spans="1:7" hidden="1">
      <c r="A482" s="291" t="s">
        <v>1439</v>
      </c>
      <c r="B482" s="292" t="s">
        <v>1440</v>
      </c>
      <c r="C482" s="291" t="s">
        <v>1439</v>
      </c>
      <c r="D482" s="291" t="s">
        <v>457</v>
      </c>
      <c r="E482" s="291" t="s">
        <v>91</v>
      </c>
      <c r="F482" s="291" t="s">
        <v>299</v>
      </c>
      <c r="G482" s="291" t="s">
        <v>295</v>
      </c>
    </row>
    <row r="483" spans="1:7" hidden="1">
      <c r="A483" s="291" t="s">
        <v>1441</v>
      </c>
      <c r="B483" s="292" t="s">
        <v>1442</v>
      </c>
      <c r="C483" s="291" t="s">
        <v>1441</v>
      </c>
      <c r="D483" s="291" t="s">
        <v>61</v>
      </c>
      <c r="E483" s="291" t="s">
        <v>91</v>
      </c>
      <c r="F483" s="291" t="s">
        <v>299</v>
      </c>
      <c r="G483" s="291" t="s">
        <v>295</v>
      </c>
    </row>
    <row r="484" spans="1:7" hidden="1">
      <c r="A484" s="291" t="s">
        <v>1443</v>
      </c>
      <c r="B484" s="292" t="s">
        <v>1444</v>
      </c>
      <c r="C484" s="291" t="s">
        <v>1443</v>
      </c>
      <c r="D484" s="291" t="s">
        <v>61</v>
      </c>
      <c r="E484" s="291" t="s">
        <v>91</v>
      </c>
      <c r="F484" s="291" t="s">
        <v>299</v>
      </c>
      <c r="G484" s="291" t="s">
        <v>295</v>
      </c>
    </row>
    <row r="485" spans="1:7" hidden="1">
      <c r="A485" s="291" t="s">
        <v>1445</v>
      </c>
      <c r="B485" s="292" t="s">
        <v>1446</v>
      </c>
      <c r="C485" s="291" t="s">
        <v>1445</v>
      </c>
      <c r="D485" s="291" t="s">
        <v>457</v>
      </c>
      <c r="E485" s="291" t="s">
        <v>91</v>
      </c>
      <c r="F485" s="291" t="s">
        <v>299</v>
      </c>
      <c r="G485" s="291" t="s">
        <v>295</v>
      </c>
    </row>
    <row r="486" spans="1:7" hidden="1">
      <c r="A486" s="291" t="s">
        <v>1447</v>
      </c>
      <c r="B486" s="292" t="s">
        <v>1448</v>
      </c>
      <c r="C486" s="291" t="s">
        <v>1447</v>
      </c>
      <c r="D486" s="291" t="s">
        <v>457</v>
      </c>
      <c r="E486" s="291" t="s">
        <v>91</v>
      </c>
      <c r="F486" s="291" t="s">
        <v>299</v>
      </c>
      <c r="G486" s="291" t="s">
        <v>295</v>
      </c>
    </row>
    <row r="487" spans="1:7" hidden="1">
      <c r="A487" s="291" t="s">
        <v>1449</v>
      </c>
      <c r="B487" s="292" t="s">
        <v>1450</v>
      </c>
      <c r="C487" s="291" t="s">
        <v>1449</v>
      </c>
      <c r="D487" s="291" t="s">
        <v>61</v>
      </c>
      <c r="E487" s="291" t="s">
        <v>91</v>
      </c>
      <c r="F487" s="291" t="s">
        <v>299</v>
      </c>
      <c r="G487" s="291" t="s">
        <v>295</v>
      </c>
    </row>
    <row r="488" spans="1:7" hidden="1">
      <c r="A488" s="291" t="s">
        <v>1451</v>
      </c>
      <c r="B488" s="292" t="s">
        <v>1452</v>
      </c>
      <c r="C488" s="291" t="s">
        <v>1451</v>
      </c>
      <c r="D488" s="291" t="s">
        <v>61</v>
      </c>
      <c r="E488" s="291" t="s">
        <v>91</v>
      </c>
      <c r="F488" s="291" t="s">
        <v>299</v>
      </c>
      <c r="G488" s="291" t="s">
        <v>295</v>
      </c>
    </row>
    <row r="489" spans="1:7" hidden="1">
      <c r="A489" s="291" t="s">
        <v>1453</v>
      </c>
      <c r="B489" s="292" t="s">
        <v>1454</v>
      </c>
      <c r="C489" s="291" t="s">
        <v>1453</v>
      </c>
      <c r="D489" s="291" t="s">
        <v>61</v>
      </c>
      <c r="E489" s="291" t="s">
        <v>91</v>
      </c>
      <c r="F489" s="291" t="s">
        <v>299</v>
      </c>
      <c r="G489" s="291" t="s">
        <v>295</v>
      </c>
    </row>
    <row r="490" spans="1:7" hidden="1">
      <c r="A490" s="291" t="s">
        <v>1455</v>
      </c>
      <c r="B490" s="292" t="s">
        <v>1456</v>
      </c>
      <c r="C490" s="291" t="s">
        <v>1455</v>
      </c>
      <c r="D490" s="291" t="s">
        <v>457</v>
      </c>
      <c r="E490" s="291" t="s">
        <v>91</v>
      </c>
      <c r="F490" s="291" t="s">
        <v>299</v>
      </c>
      <c r="G490" s="291" t="s">
        <v>295</v>
      </c>
    </row>
    <row r="491" spans="1:7" hidden="1">
      <c r="A491" s="291" t="s">
        <v>1457</v>
      </c>
      <c r="B491" s="292" t="s">
        <v>1458</v>
      </c>
      <c r="C491" s="291" t="s">
        <v>1457</v>
      </c>
      <c r="D491" s="291" t="s">
        <v>457</v>
      </c>
      <c r="E491" s="291" t="s">
        <v>91</v>
      </c>
      <c r="F491" s="291" t="s">
        <v>299</v>
      </c>
      <c r="G491" s="291" t="s">
        <v>295</v>
      </c>
    </row>
    <row r="492" spans="1:7" hidden="1">
      <c r="A492" s="291" t="s">
        <v>1459</v>
      </c>
      <c r="B492" s="292" t="s">
        <v>1460</v>
      </c>
      <c r="C492" s="291" t="s">
        <v>1459</v>
      </c>
      <c r="D492" s="291" t="s">
        <v>457</v>
      </c>
      <c r="E492" s="291" t="s">
        <v>91</v>
      </c>
      <c r="F492" s="291" t="s">
        <v>299</v>
      </c>
      <c r="G492" s="291" t="s">
        <v>295</v>
      </c>
    </row>
    <row r="493" spans="1:7" hidden="1">
      <c r="A493" s="291" t="s">
        <v>1461</v>
      </c>
      <c r="B493" s="292" t="s">
        <v>1462</v>
      </c>
      <c r="C493" s="291" t="s">
        <v>1461</v>
      </c>
      <c r="D493" s="291" t="s">
        <v>61</v>
      </c>
      <c r="E493" s="291" t="s">
        <v>91</v>
      </c>
      <c r="F493" s="291" t="s">
        <v>299</v>
      </c>
      <c r="G493" s="291" t="s">
        <v>295</v>
      </c>
    </row>
    <row r="494" spans="1:7" hidden="1">
      <c r="A494" s="291" t="s">
        <v>1463</v>
      </c>
      <c r="B494" s="292" t="s">
        <v>1464</v>
      </c>
      <c r="C494" s="291" t="s">
        <v>1463</v>
      </c>
      <c r="D494" s="291" t="s">
        <v>61</v>
      </c>
      <c r="E494" s="291" t="s">
        <v>91</v>
      </c>
      <c r="F494" s="291" t="s">
        <v>299</v>
      </c>
      <c r="G494" s="291" t="s">
        <v>295</v>
      </c>
    </row>
    <row r="495" spans="1:7" hidden="1">
      <c r="A495" s="291" t="s">
        <v>1465</v>
      </c>
      <c r="B495" s="292" t="s">
        <v>1466</v>
      </c>
      <c r="C495" s="291" t="s">
        <v>1465</v>
      </c>
      <c r="D495" s="291" t="s">
        <v>61</v>
      </c>
      <c r="E495" s="291" t="s">
        <v>91</v>
      </c>
      <c r="F495" s="291" t="s">
        <v>299</v>
      </c>
      <c r="G495" s="291" t="s">
        <v>295</v>
      </c>
    </row>
    <row r="496" spans="1:7" hidden="1">
      <c r="A496" s="291" t="s">
        <v>1467</v>
      </c>
      <c r="B496" s="292" t="s">
        <v>1468</v>
      </c>
      <c r="C496" s="291" t="s">
        <v>1467</v>
      </c>
      <c r="D496" s="291" t="s">
        <v>61</v>
      </c>
      <c r="E496" s="291" t="s">
        <v>91</v>
      </c>
      <c r="F496" s="291" t="s">
        <v>299</v>
      </c>
      <c r="G496" s="291" t="s">
        <v>295</v>
      </c>
    </row>
    <row r="497" spans="1:7" hidden="1">
      <c r="A497" s="291" t="s">
        <v>1469</v>
      </c>
      <c r="B497" s="292" t="s">
        <v>1470</v>
      </c>
      <c r="C497" s="291" t="s">
        <v>1469</v>
      </c>
      <c r="D497" s="291" t="s">
        <v>61</v>
      </c>
      <c r="E497" s="291" t="s">
        <v>91</v>
      </c>
      <c r="F497" s="291" t="s">
        <v>299</v>
      </c>
      <c r="G497" s="291" t="s">
        <v>295</v>
      </c>
    </row>
    <row r="498" spans="1:7" hidden="1">
      <c r="A498" s="291" t="s">
        <v>1471</v>
      </c>
      <c r="B498" s="292" t="s">
        <v>1472</v>
      </c>
      <c r="C498" s="291" t="s">
        <v>1471</v>
      </c>
      <c r="D498" s="291" t="s">
        <v>61</v>
      </c>
      <c r="E498" s="291" t="s">
        <v>91</v>
      </c>
      <c r="F498" s="291" t="s">
        <v>299</v>
      </c>
      <c r="G498" s="291" t="s">
        <v>295</v>
      </c>
    </row>
    <row r="499" spans="1:7" hidden="1">
      <c r="A499" s="291" t="s">
        <v>1473</v>
      </c>
      <c r="B499" s="292" t="s">
        <v>1474</v>
      </c>
      <c r="C499" s="291" t="s">
        <v>1473</v>
      </c>
      <c r="D499" s="291" t="s">
        <v>61</v>
      </c>
      <c r="E499" s="291" t="s">
        <v>91</v>
      </c>
      <c r="F499" s="291" t="s">
        <v>299</v>
      </c>
      <c r="G499" s="291" t="s">
        <v>295</v>
      </c>
    </row>
    <row r="500" spans="1:7" hidden="1">
      <c r="A500" s="291" t="s">
        <v>1475</v>
      </c>
      <c r="B500" s="292" t="s">
        <v>1476</v>
      </c>
      <c r="C500" s="291" t="s">
        <v>1475</v>
      </c>
      <c r="F500" s="291" t="s">
        <v>294</v>
      </c>
      <c r="G500" s="291" t="s">
        <v>295</v>
      </c>
    </row>
    <row r="501" spans="1:7" hidden="1">
      <c r="A501" s="291" t="s">
        <v>1477</v>
      </c>
      <c r="B501" s="292" t="s">
        <v>1478</v>
      </c>
      <c r="C501" s="291" t="s">
        <v>1477</v>
      </c>
      <c r="E501" s="291" t="s">
        <v>474</v>
      </c>
      <c r="F501" s="291" t="s">
        <v>294</v>
      </c>
      <c r="G501" s="291" t="s">
        <v>295</v>
      </c>
    </row>
    <row r="502" spans="1:7" hidden="1">
      <c r="A502" s="291" t="s">
        <v>1479</v>
      </c>
      <c r="B502" s="292" t="s">
        <v>1480</v>
      </c>
      <c r="C502" s="291" t="s">
        <v>1479</v>
      </c>
      <c r="D502" s="291" t="s">
        <v>61</v>
      </c>
      <c r="E502" s="291" t="s">
        <v>91</v>
      </c>
      <c r="F502" s="291" t="s">
        <v>299</v>
      </c>
      <c r="G502" s="291" t="s">
        <v>295</v>
      </c>
    </row>
    <row r="503" spans="1:7">
      <c r="A503" s="291" t="s">
        <v>1481</v>
      </c>
      <c r="B503" s="292" t="s">
        <v>404</v>
      </c>
      <c r="C503" s="291" t="s">
        <v>1481</v>
      </c>
      <c r="E503" s="291" t="s">
        <v>402</v>
      </c>
      <c r="F503" s="291" t="s">
        <v>299</v>
      </c>
      <c r="G503" s="291" t="s">
        <v>295</v>
      </c>
    </row>
    <row r="504" spans="1:7" hidden="1">
      <c r="A504" s="291" t="s">
        <v>1482</v>
      </c>
      <c r="B504" s="292" t="s">
        <v>1483</v>
      </c>
      <c r="C504" s="291" t="s">
        <v>1482</v>
      </c>
      <c r="D504" s="291" t="s">
        <v>61</v>
      </c>
      <c r="E504" s="291" t="s">
        <v>91</v>
      </c>
      <c r="F504" s="291" t="s">
        <v>299</v>
      </c>
      <c r="G504" s="291" t="s">
        <v>295</v>
      </c>
    </row>
    <row r="505" spans="1:7" hidden="1">
      <c r="A505" s="291" t="s">
        <v>1484</v>
      </c>
      <c r="B505" s="292" t="s">
        <v>1485</v>
      </c>
      <c r="C505" s="291" t="s">
        <v>1484</v>
      </c>
      <c r="E505" s="291" t="s">
        <v>474</v>
      </c>
      <c r="F505" s="291" t="s">
        <v>294</v>
      </c>
      <c r="G505" s="291" t="s">
        <v>295</v>
      </c>
    </row>
    <row r="506" spans="1:7" hidden="1">
      <c r="A506" s="291" t="s">
        <v>1486</v>
      </c>
      <c r="B506" s="292" t="s">
        <v>1487</v>
      </c>
      <c r="C506" s="291" t="s">
        <v>1486</v>
      </c>
      <c r="D506" s="291" t="s">
        <v>61</v>
      </c>
      <c r="E506" s="291" t="s">
        <v>91</v>
      </c>
      <c r="F506" s="291" t="s">
        <v>299</v>
      </c>
      <c r="G506" s="291" t="s">
        <v>295</v>
      </c>
    </row>
    <row r="507" spans="1:7" hidden="1">
      <c r="A507" s="291" t="s">
        <v>1488</v>
      </c>
      <c r="B507" s="292" t="s">
        <v>1489</v>
      </c>
      <c r="C507" s="291" t="s">
        <v>1488</v>
      </c>
      <c r="D507" s="291" t="s">
        <v>61</v>
      </c>
      <c r="E507" s="291" t="s">
        <v>91</v>
      </c>
      <c r="F507" s="291" t="s">
        <v>299</v>
      </c>
      <c r="G507" s="291" t="s">
        <v>295</v>
      </c>
    </row>
    <row r="508" spans="1:7" hidden="1">
      <c r="A508" s="291" t="s">
        <v>1490</v>
      </c>
      <c r="B508" s="292" t="s">
        <v>1491</v>
      </c>
      <c r="C508" s="291" t="s">
        <v>1490</v>
      </c>
      <c r="D508" s="291" t="s">
        <v>61</v>
      </c>
      <c r="E508" s="291" t="s">
        <v>91</v>
      </c>
      <c r="F508" s="291" t="s">
        <v>299</v>
      </c>
      <c r="G508" s="291" t="s">
        <v>295</v>
      </c>
    </row>
    <row r="509" spans="1:7" hidden="1">
      <c r="A509" s="291" t="s">
        <v>1492</v>
      </c>
      <c r="B509" s="292" t="s">
        <v>1493</v>
      </c>
      <c r="C509" s="291" t="s">
        <v>1492</v>
      </c>
      <c r="D509" s="291" t="s">
        <v>61</v>
      </c>
      <c r="E509" s="291" t="s">
        <v>91</v>
      </c>
      <c r="F509" s="291" t="s">
        <v>299</v>
      </c>
      <c r="G509" s="291" t="s">
        <v>295</v>
      </c>
    </row>
    <row r="510" spans="1:7" hidden="1">
      <c r="A510" s="291" t="s">
        <v>1494</v>
      </c>
      <c r="B510" s="292" t="s">
        <v>1495</v>
      </c>
      <c r="C510" s="291" t="s">
        <v>1494</v>
      </c>
      <c r="D510" s="291" t="s">
        <v>61</v>
      </c>
      <c r="E510" s="291" t="s">
        <v>91</v>
      </c>
      <c r="F510" s="291" t="s">
        <v>299</v>
      </c>
      <c r="G510" s="291" t="s">
        <v>295</v>
      </c>
    </row>
    <row r="511" spans="1:7" hidden="1">
      <c r="A511" s="291" t="s">
        <v>1496</v>
      </c>
      <c r="B511" s="292" t="s">
        <v>1497</v>
      </c>
      <c r="C511" s="291" t="s">
        <v>1496</v>
      </c>
      <c r="D511" s="291" t="s">
        <v>61</v>
      </c>
      <c r="E511" s="291" t="s">
        <v>91</v>
      </c>
      <c r="F511" s="291" t="s">
        <v>299</v>
      </c>
      <c r="G511" s="291" t="s">
        <v>295</v>
      </c>
    </row>
    <row r="512" spans="1:7" hidden="1">
      <c r="A512" s="291" t="s">
        <v>1498</v>
      </c>
      <c r="B512" s="292" t="s">
        <v>1499</v>
      </c>
      <c r="C512" s="291" t="s">
        <v>1498</v>
      </c>
      <c r="D512" s="291" t="s">
        <v>61</v>
      </c>
      <c r="E512" s="291" t="s">
        <v>91</v>
      </c>
      <c r="F512" s="291" t="s">
        <v>299</v>
      </c>
      <c r="G512" s="291" t="s">
        <v>295</v>
      </c>
    </row>
    <row r="513" spans="1:7" hidden="1">
      <c r="A513" s="291" t="s">
        <v>1500</v>
      </c>
      <c r="B513" s="292" t="s">
        <v>1501</v>
      </c>
      <c r="C513" s="291" t="s">
        <v>1500</v>
      </c>
      <c r="D513" s="291" t="s">
        <v>61</v>
      </c>
      <c r="E513" s="291" t="s">
        <v>91</v>
      </c>
      <c r="F513" s="291" t="s">
        <v>299</v>
      </c>
      <c r="G513" s="291" t="s">
        <v>295</v>
      </c>
    </row>
    <row r="514" spans="1:7" hidden="1">
      <c r="A514" s="291" t="s">
        <v>1502</v>
      </c>
      <c r="B514" s="292" t="s">
        <v>1503</v>
      </c>
      <c r="C514" s="291" t="s">
        <v>1502</v>
      </c>
      <c r="D514" s="291" t="s">
        <v>61</v>
      </c>
      <c r="E514" s="291" t="s">
        <v>91</v>
      </c>
      <c r="F514" s="291" t="s">
        <v>299</v>
      </c>
      <c r="G514" s="291" t="s">
        <v>295</v>
      </c>
    </row>
    <row r="515" spans="1:7" hidden="1">
      <c r="A515" s="291" t="s">
        <v>1504</v>
      </c>
      <c r="B515" s="292" t="s">
        <v>1505</v>
      </c>
      <c r="C515" s="291" t="s">
        <v>1504</v>
      </c>
      <c r="D515" s="291" t="s">
        <v>61</v>
      </c>
      <c r="E515" s="291" t="s">
        <v>91</v>
      </c>
      <c r="F515" s="291" t="s">
        <v>299</v>
      </c>
      <c r="G515" s="291" t="s">
        <v>295</v>
      </c>
    </row>
    <row r="516" spans="1:7" hidden="1">
      <c r="A516" s="291" t="s">
        <v>1506</v>
      </c>
      <c r="B516" s="292" t="s">
        <v>1507</v>
      </c>
      <c r="C516" s="291" t="s">
        <v>1506</v>
      </c>
      <c r="D516" s="291" t="s">
        <v>61</v>
      </c>
      <c r="E516" s="291" t="s">
        <v>91</v>
      </c>
      <c r="F516" s="291" t="s">
        <v>299</v>
      </c>
      <c r="G516" s="291" t="s">
        <v>295</v>
      </c>
    </row>
    <row r="517" spans="1:7" hidden="1">
      <c r="A517" s="291" t="s">
        <v>1508</v>
      </c>
      <c r="B517" s="292" t="s">
        <v>1509</v>
      </c>
      <c r="C517" s="291" t="s">
        <v>1508</v>
      </c>
      <c r="D517" s="291" t="s">
        <v>61</v>
      </c>
      <c r="E517" s="291" t="s">
        <v>91</v>
      </c>
      <c r="F517" s="291" t="s">
        <v>299</v>
      </c>
      <c r="G517" s="291" t="s">
        <v>295</v>
      </c>
    </row>
    <row r="518" spans="1:7" hidden="1">
      <c r="A518" s="291" t="s">
        <v>1510</v>
      </c>
      <c r="B518" s="292" t="s">
        <v>1511</v>
      </c>
      <c r="C518" s="291" t="s">
        <v>1510</v>
      </c>
      <c r="D518" s="291" t="s">
        <v>61</v>
      </c>
      <c r="E518" s="291" t="s">
        <v>91</v>
      </c>
      <c r="F518" s="291" t="s">
        <v>299</v>
      </c>
      <c r="G518" s="291" t="s">
        <v>295</v>
      </c>
    </row>
    <row r="519" spans="1:7" hidden="1">
      <c r="A519" s="291" t="s">
        <v>1512</v>
      </c>
      <c r="B519" s="292" t="s">
        <v>1513</v>
      </c>
      <c r="C519" s="291" t="s">
        <v>1512</v>
      </c>
      <c r="D519" s="291" t="s">
        <v>61</v>
      </c>
      <c r="E519" s="291" t="s">
        <v>91</v>
      </c>
      <c r="F519" s="291" t="s">
        <v>299</v>
      </c>
      <c r="G519" s="291" t="s">
        <v>295</v>
      </c>
    </row>
    <row r="520" spans="1:7" hidden="1">
      <c r="A520" s="291" t="s">
        <v>1514</v>
      </c>
      <c r="B520" s="292" t="s">
        <v>1515</v>
      </c>
      <c r="C520" s="291" t="s">
        <v>1514</v>
      </c>
      <c r="D520" s="291" t="s">
        <v>61</v>
      </c>
      <c r="E520" s="291" t="s">
        <v>91</v>
      </c>
      <c r="F520" s="291" t="s">
        <v>299</v>
      </c>
      <c r="G520" s="291" t="s">
        <v>295</v>
      </c>
    </row>
    <row r="521" spans="1:7" hidden="1">
      <c r="A521" s="291" t="s">
        <v>1516</v>
      </c>
      <c r="B521" s="292" t="s">
        <v>1517</v>
      </c>
      <c r="C521" s="291" t="s">
        <v>1516</v>
      </c>
      <c r="D521" s="291" t="s">
        <v>61</v>
      </c>
      <c r="E521" s="291" t="s">
        <v>91</v>
      </c>
      <c r="F521" s="291" t="s">
        <v>299</v>
      </c>
      <c r="G521" s="291" t="s">
        <v>295</v>
      </c>
    </row>
    <row r="522" spans="1:7" hidden="1">
      <c r="A522" s="291" t="s">
        <v>1518</v>
      </c>
      <c r="B522" s="292" t="s">
        <v>1519</v>
      </c>
      <c r="C522" s="291" t="s">
        <v>1518</v>
      </c>
      <c r="D522" s="291" t="s">
        <v>61</v>
      </c>
      <c r="E522" s="291" t="s">
        <v>91</v>
      </c>
      <c r="F522" s="291" t="s">
        <v>299</v>
      </c>
      <c r="G522" s="291" t="s">
        <v>295</v>
      </c>
    </row>
    <row r="523" spans="1:7" hidden="1">
      <c r="A523" s="291" t="s">
        <v>1520</v>
      </c>
      <c r="B523" s="292" t="s">
        <v>1521</v>
      </c>
      <c r="C523" s="291" t="s">
        <v>1520</v>
      </c>
      <c r="D523" s="291" t="s">
        <v>61</v>
      </c>
      <c r="E523" s="291" t="s">
        <v>91</v>
      </c>
      <c r="F523" s="291" t="s">
        <v>299</v>
      </c>
      <c r="G523" s="291" t="s">
        <v>295</v>
      </c>
    </row>
    <row r="524" spans="1:7" hidden="1">
      <c r="A524" s="291" t="s">
        <v>1522</v>
      </c>
      <c r="B524" s="292" t="s">
        <v>1523</v>
      </c>
      <c r="C524" s="291" t="s">
        <v>1522</v>
      </c>
      <c r="D524" s="291" t="s">
        <v>61</v>
      </c>
      <c r="E524" s="291" t="s">
        <v>91</v>
      </c>
      <c r="F524" s="291" t="s">
        <v>299</v>
      </c>
      <c r="G524" s="291" t="s">
        <v>295</v>
      </c>
    </row>
    <row r="525" spans="1:7" hidden="1">
      <c r="A525" s="291" t="s">
        <v>1524</v>
      </c>
      <c r="B525" s="292" t="s">
        <v>1525</v>
      </c>
      <c r="C525" s="291" t="s">
        <v>1524</v>
      </c>
      <c r="D525" s="291" t="s">
        <v>61</v>
      </c>
      <c r="E525" s="291" t="s">
        <v>91</v>
      </c>
      <c r="F525" s="291" t="s">
        <v>299</v>
      </c>
      <c r="G525" s="291" t="s">
        <v>295</v>
      </c>
    </row>
    <row r="526" spans="1:7" hidden="1">
      <c r="A526" s="291" t="s">
        <v>1526</v>
      </c>
      <c r="B526" s="292" t="s">
        <v>1527</v>
      </c>
      <c r="C526" s="291" t="s">
        <v>1526</v>
      </c>
      <c r="D526" s="291" t="s">
        <v>61</v>
      </c>
      <c r="E526" s="291" t="s">
        <v>91</v>
      </c>
      <c r="F526" s="291" t="s">
        <v>299</v>
      </c>
      <c r="G526" s="291" t="s">
        <v>295</v>
      </c>
    </row>
    <row r="527" spans="1:7" hidden="1">
      <c r="A527" s="291" t="s">
        <v>1528</v>
      </c>
      <c r="B527" s="292" t="s">
        <v>1529</v>
      </c>
      <c r="C527" s="291" t="s">
        <v>1528</v>
      </c>
      <c r="D527" s="291" t="s">
        <v>61</v>
      </c>
      <c r="E527" s="291" t="s">
        <v>91</v>
      </c>
      <c r="F527" s="291" t="s">
        <v>299</v>
      </c>
      <c r="G527" s="291" t="s">
        <v>295</v>
      </c>
    </row>
    <row r="528" spans="1:7" hidden="1">
      <c r="A528" s="291" t="s">
        <v>1530</v>
      </c>
      <c r="B528" s="292" t="s">
        <v>1531</v>
      </c>
      <c r="C528" s="291" t="s">
        <v>1530</v>
      </c>
      <c r="D528" s="291" t="s">
        <v>61</v>
      </c>
      <c r="E528" s="291" t="s">
        <v>91</v>
      </c>
      <c r="F528" s="291" t="s">
        <v>299</v>
      </c>
      <c r="G528" s="291" t="s">
        <v>295</v>
      </c>
    </row>
    <row r="529" spans="1:7" hidden="1">
      <c r="A529" s="291" t="s">
        <v>1532</v>
      </c>
      <c r="B529" s="292" t="s">
        <v>1533</v>
      </c>
      <c r="C529" s="291" t="s">
        <v>1532</v>
      </c>
      <c r="D529" s="291" t="s">
        <v>61</v>
      </c>
      <c r="E529" s="291" t="s">
        <v>91</v>
      </c>
      <c r="F529" s="291" t="s">
        <v>299</v>
      </c>
      <c r="G529" s="291" t="s">
        <v>295</v>
      </c>
    </row>
    <row r="530" spans="1:7" hidden="1">
      <c r="A530" s="291" t="s">
        <v>1534</v>
      </c>
      <c r="B530" s="292" t="s">
        <v>1535</v>
      </c>
      <c r="C530" s="291" t="s">
        <v>1534</v>
      </c>
      <c r="D530" s="291" t="s">
        <v>61</v>
      </c>
      <c r="E530" s="291" t="s">
        <v>91</v>
      </c>
      <c r="F530" s="291" t="s">
        <v>299</v>
      </c>
      <c r="G530" s="291" t="s">
        <v>295</v>
      </c>
    </row>
    <row r="531" spans="1:7" hidden="1">
      <c r="A531" s="291" t="s">
        <v>1536</v>
      </c>
      <c r="B531" s="292" t="s">
        <v>1537</v>
      </c>
      <c r="C531" s="291" t="s">
        <v>1536</v>
      </c>
      <c r="D531" s="291" t="s">
        <v>61</v>
      </c>
      <c r="E531" s="291" t="s">
        <v>91</v>
      </c>
      <c r="F531" s="291" t="s">
        <v>299</v>
      </c>
      <c r="G531" s="291" t="s">
        <v>295</v>
      </c>
    </row>
    <row r="532" spans="1:7" hidden="1">
      <c r="A532" s="291" t="s">
        <v>1538</v>
      </c>
      <c r="B532" s="292" t="s">
        <v>1539</v>
      </c>
      <c r="C532" s="291" t="s">
        <v>1538</v>
      </c>
      <c r="D532" s="291" t="s">
        <v>61</v>
      </c>
      <c r="E532" s="291" t="s">
        <v>91</v>
      </c>
      <c r="F532" s="291" t="s">
        <v>299</v>
      </c>
      <c r="G532" s="291" t="s">
        <v>295</v>
      </c>
    </row>
    <row r="533" spans="1:7" hidden="1">
      <c r="A533" s="291" t="s">
        <v>1540</v>
      </c>
      <c r="B533" s="292" t="s">
        <v>1541</v>
      </c>
      <c r="C533" s="291" t="s">
        <v>1540</v>
      </c>
      <c r="D533" s="291" t="s">
        <v>61</v>
      </c>
      <c r="E533" s="291" t="s">
        <v>91</v>
      </c>
      <c r="F533" s="291" t="s">
        <v>299</v>
      </c>
      <c r="G533" s="291" t="s">
        <v>295</v>
      </c>
    </row>
    <row r="534" spans="1:7" hidden="1">
      <c r="A534" s="291" t="s">
        <v>1542</v>
      </c>
      <c r="B534" s="292" t="s">
        <v>1543</v>
      </c>
      <c r="C534" s="291" t="s">
        <v>1542</v>
      </c>
      <c r="D534" s="291" t="s">
        <v>61</v>
      </c>
      <c r="E534" s="291" t="s">
        <v>91</v>
      </c>
      <c r="F534" s="291" t="s">
        <v>299</v>
      </c>
      <c r="G534" s="291" t="s">
        <v>295</v>
      </c>
    </row>
    <row r="535" spans="1:7" hidden="1">
      <c r="A535" s="291" t="s">
        <v>1544</v>
      </c>
      <c r="B535" s="292" t="s">
        <v>1545</v>
      </c>
      <c r="C535" s="291" t="s">
        <v>1544</v>
      </c>
      <c r="D535" s="291" t="s">
        <v>61</v>
      </c>
      <c r="E535" s="291" t="s">
        <v>91</v>
      </c>
      <c r="F535" s="291" t="s">
        <v>299</v>
      </c>
      <c r="G535" s="291" t="s">
        <v>295</v>
      </c>
    </row>
    <row r="536" spans="1:7" hidden="1">
      <c r="A536" s="291" t="s">
        <v>1546</v>
      </c>
      <c r="B536" s="292" t="s">
        <v>1547</v>
      </c>
      <c r="C536" s="291" t="s">
        <v>1546</v>
      </c>
      <c r="D536" s="291" t="s">
        <v>61</v>
      </c>
      <c r="E536" s="291" t="s">
        <v>91</v>
      </c>
      <c r="F536" s="291" t="s">
        <v>299</v>
      </c>
      <c r="G536" s="291" t="s">
        <v>295</v>
      </c>
    </row>
    <row r="537" spans="1:7" hidden="1">
      <c r="A537" s="291" t="s">
        <v>1548</v>
      </c>
      <c r="B537" s="292" t="s">
        <v>1549</v>
      </c>
      <c r="C537" s="291" t="s">
        <v>1548</v>
      </c>
      <c r="D537" s="291" t="s">
        <v>61</v>
      </c>
      <c r="E537" s="291" t="s">
        <v>91</v>
      </c>
      <c r="F537" s="291" t="s">
        <v>299</v>
      </c>
      <c r="G537" s="291" t="s">
        <v>295</v>
      </c>
    </row>
    <row r="538" spans="1:7" hidden="1">
      <c r="A538" s="291" t="s">
        <v>1550</v>
      </c>
      <c r="B538" s="292" t="s">
        <v>1551</v>
      </c>
      <c r="C538" s="291" t="s">
        <v>1550</v>
      </c>
      <c r="D538" s="291" t="s">
        <v>61</v>
      </c>
      <c r="E538" s="291" t="s">
        <v>91</v>
      </c>
      <c r="F538" s="291" t="s">
        <v>299</v>
      </c>
      <c r="G538" s="291" t="s">
        <v>295</v>
      </c>
    </row>
    <row r="539" spans="1:7" hidden="1">
      <c r="A539" s="291" t="s">
        <v>1552</v>
      </c>
      <c r="B539" s="292" t="s">
        <v>1553</v>
      </c>
      <c r="C539" s="291" t="s">
        <v>1552</v>
      </c>
      <c r="E539" s="291" t="s">
        <v>491</v>
      </c>
      <c r="F539" s="291" t="s">
        <v>294</v>
      </c>
      <c r="G539" s="291" t="s">
        <v>295</v>
      </c>
    </row>
    <row r="540" spans="1:7" hidden="1">
      <c r="A540" s="291" t="s">
        <v>1554</v>
      </c>
      <c r="B540" s="292" t="s">
        <v>1555</v>
      </c>
      <c r="C540" s="291" t="s">
        <v>1554</v>
      </c>
      <c r="E540" s="291" t="s">
        <v>491</v>
      </c>
      <c r="F540" s="291" t="s">
        <v>294</v>
      </c>
      <c r="G540" s="291" t="s">
        <v>295</v>
      </c>
    </row>
    <row r="541" spans="1:7" hidden="1">
      <c r="A541" s="291" t="s">
        <v>1556</v>
      </c>
      <c r="B541" s="292" t="s">
        <v>1557</v>
      </c>
      <c r="C541" s="291" t="s">
        <v>1556</v>
      </c>
      <c r="E541" s="291" t="s">
        <v>491</v>
      </c>
      <c r="F541" s="291" t="s">
        <v>294</v>
      </c>
      <c r="G541" s="291" t="s">
        <v>295</v>
      </c>
    </row>
    <row r="542" spans="1:7" hidden="1">
      <c r="A542" s="291" t="s">
        <v>1558</v>
      </c>
      <c r="B542" s="292" t="s">
        <v>1559</v>
      </c>
      <c r="C542" s="291" t="s">
        <v>1558</v>
      </c>
      <c r="D542" s="291" t="s">
        <v>61</v>
      </c>
      <c r="E542" s="291" t="s">
        <v>91</v>
      </c>
      <c r="F542" s="291" t="s">
        <v>299</v>
      </c>
      <c r="G542" s="291" t="s">
        <v>295</v>
      </c>
    </row>
    <row r="543" spans="1:7" hidden="1">
      <c r="A543" s="291" t="s">
        <v>1560</v>
      </c>
      <c r="B543" s="292" t="s">
        <v>1561</v>
      </c>
      <c r="C543" s="291" t="s">
        <v>1560</v>
      </c>
      <c r="D543" s="291" t="s">
        <v>61</v>
      </c>
      <c r="E543" s="291" t="s">
        <v>91</v>
      </c>
      <c r="F543" s="291" t="s">
        <v>299</v>
      </c>
      <c r="G543" s="291" t="s">
        <v>295</v>
      </c>
    </row>
    <row r="544" spans="1:7" hidden="1">
      <c r="A544" s="291" t="s">
        <v>1562</v>
      </c>
      <c r="B544" s="292" t="s">
        <v>1563</v>
      </c>
      <c r="C544" s="291" t="s">
        <v>1562</v>
      </c>
      <c r="D544" s="291" t="s">
        <v>61</v>
      </c>
      <c r="E544" s="291" t="s">
        <v>91</v>
      </c>
      <c r="F544" s="291" t="s">
        <v>299</v>
      </c>
      <c r="G544" s="291" t="s">
        <v>295</v>
      </c>
    </row>
    <row r="545" spans="1:7" hidden="1">
      <c r="A545" s="291" t="s">
        <v>1564</v>
      </c>
      <c r="B545" s="292" t="s">
        <v>1565</v>
      </c>
      <c r="C545" s="291" t="s">
        <v>1564</v>
      </c>
      <c r="E545" s="291" t="s">
        <v>332</v>
      </c>
      <c r="F545" s="291" t="s">
        <v>299</v>
      </c>
      <c r="G545" s="291" t="s">
        <v>295</v>
      </c>
    </row>
    <row r="546" spans="1:7" hidden="1">
      <c r="A546" s="291" t="s">
        <v>1566</v>
      </c>
      <c r="B546" s="292" t="s">
        <v>1567</v>
      </c>
      <c r="C546" s="291" t="s">
        <v>1566</v>
      </c>
      <c r="D546" s="291" t="s">
        <v>61</v>
      </c>
      <c r="E546" s="291" t="s">
        <v>91</v>
      </c>
      <c r="F546" s="291" t="s">
        <v>299</v>
      </c>
      <c r="G546" s="291" t="s">
        <v>295</v>
      </c>
    </row>
    <row r="547" spans="1:7" hidden="1">
      <c r="A547" s="291" t="s">
        <v>1568</v>
      </c>
      <c r="B547" s="292" t="s">
        <v>1569</v>
      </c>
      <c r="C547" s="291" t="s">
        <v>1568</v>
      </c>
      <c r="D547" s="291" t="s">
        <v>61</v>
      </c>
      <c r="E547" s="291" t="s">
        <v>91</v>
      </c>
      <c r="F547" s="291" t="s">
        <v>299</v>
      </c>
      <c r="G547" s="291" t="s">
        <v>295</v>
      </c>
    </row>
    <row r="548" spans="1:7" hidden="1">
      <c r="A548" s="291" t="s">
        <v>1570</v>
      </c>
      <c r="B548" s="292" t="s">
        <v>1571</v>
      </c>
      <c r="C548" s="291" t="s">
        <v>1570</v>
      </c>
      <c r="F548" s="291" t="s">
        <v>294</v>
      </c>
      <c r="G548" s="291" t="s">
        <v>295</v>
      </c>
    </row>
    <row r="549" spans="1:7" hidden="1">
      <c r="A549" s="291" t="s">
        <v>1572</v>
      </c>
      <c r="B549" s="292" t="s">
        <v>1573</v>
      </c>
      <c r="C549" s="291" t="s">
        <v>1572</v>
      </c>
      <c r="F549" s="291" t="s">
        <v>294</v>
      </c>
      <c r="G549" s="291" t="s">
        <v>295</v>
      </c>
    </row>
    <row r="550" spans="1:7" hidden="1">
      <c r="A550" s="291" t="s">
        <v>1574</v>
      </c>
      <c r="B550" s="292" t="s">
        <v>1575</v>
      </c>
      <c r="C550" s="291" t="s">
        <v>1574</v>
      </c>
      <c r="D550" s="291" t="s">
        <v>61</v>
      </c>
      <c r="E550" s="291" t="s">
        <v>91</v>
      </c>
      <c r="F550" s="291" t="s">
        <v>299</v>
      </c>
      <c r="G550" s="291" t="s">
        <v>295</v>
      </c>
    </row>
    <row r="551" spans="1:7" hidden="1">
      <c r="A551" s="291" t="s">
        <v>1576</v>
      </c>
      <c r="B551" s="292" t="s">
        <v>1577</v>
      </c>
      <c r="C551" s="291" t="s">
        <v>1576</v>
      </c>
      <c r="D551" s="291" t="s">
        <v>61</v>
      </c>
      <c r="E551" s="291" t="s">
        <v>91</v>
      </c>
      <c r="F551" s="291" t="s">
        <v>299</v>
      </c>
      <c r="G551" s="291" t="s">
        <v>295</v>
      </c>
    </row>
    <row r="552" spans="1:7" hidden="1">
      <c r="A552" s="291" t="s">
        <v>1578</v>
      </c>
      <c r="B552" s="292" t="s">
        <v>1579</v>
      </c>
      <c r="C552" s="291" t="s">
        <v>1578</v>
      </c>
      <c r="D552" s="291" t="s">
        <v>457</v>
      </c>
      <c r="E552" s="291" t="s">
        <v>91</v>
      </c>
      <c r="F552" s="291" t="s">
        <v>299</v>
      </c>
      <c r="G552" s="291" t="s">
        <v>295</v>
      </c>
    </row>
    <row r="553" spans="1:7" hidden="1">
      <c r="A553" s="291" t="s">
        <v>1580</v>
      </c>
      <c r="B553" s="292" t="s">
        <v>1581</v>
      </c>
      <c r="C553" s="291" t="s">
        <v>1580</v>
      </c>
      <c r="D553" s="291" t="s">
        <v>61</v>
      </c>
      <c r="E553" s="291" t="s">
        <v>91</v>
      </c>
      <c r="F553" s="291" t="s">
        <v>299</v>
      </c>
      <c r="G553" s="291" t="s">
        <v>295</v>
      </c>
    </row>
    <row r="554" spans="1:7">
      <c r="A554" s="291" t="s">
        <v>1582</v>
      </c>
      <c r="B554" s="292" t="s">
        <v>401</v>
      </c>
      <c r="C554" s="291" t="s">
        <v>1582</v>
      </c>
      <c r="E554" s="291" t="s">
        <v>402</v>
      </c>
      <c r="F554" s="291" t="s">
        <v>299</v>
      </c>
      <c r="G554" s="291" t="s">
        <v>295</v>
      </c>
    </row>
    <row r="555" spans="1:7">
      <c r="A555" s="291" t="s">
        <v>1583</v>
      </c>
      <c r="B555" s="292" t="s">
        <v>430</v>
      </c>
      <c r="C555" s="291" t="s">
        <v>1583</v>
      </c>
      <c r="E555" s="291" t="s">
        <v>431</v>
      </c>
      <c r="F555" s="291" t="s">
        <v>299</v>
      </c>
      <c r="G555" s="291" t="s">
        <v>295</v>
      </c>
    </row>
    <row r="556" spans="1:7" hidden="1">
      <c r="A556" s="291" t="s">
        <v>1584</v>
      </c>
      <c r="B556" s="292" t="s">
        <v>1585</v>
      </c>
      <c r="C556" s="291" t="s">
        <v>1584</v>
      </c>
      <c r="D556" s="291" t="s">
        <v>61</v>
      </c>
      <c r="E556" s="291" t="s">
        <v>91</v>
      </c>
      <c r="F556" s="291" t="s">
        <v>299</v>
      </c>
      <c r="G556" s="291" t="s">
        <v>295</v>
      </c>
    </row>
    <row r="557" spans="1:7" hidden="1">
      <c r="A557" s="291" t="s">
        <v>1586</v>
      </c>
      <c r="B557" s="292" t="s">
        <v>1587</v>
      </c>
      <c r="C557" s="291" t="s">
        <v>1586</v>
      </c>
      <c r="D557" s="291" t="s">
        <v>61</v>
      </c>
      <c r="E557" s="291" t="s">
        <v>91</v>
      </c>
      <c r="F557" s="291" t="s">
        <v>299</v>
      </c>
      <c r="G557" s="291" t="s">
        <v>295</v>
      </c>
    </row>
    <row r="558" spans="1:7" hidden="1">
      <c r="A558" s="291" t="s">
        <v>1588</v>
      </c>
      <c r="B558" s="292" t="s">
        <v>1589</v>
      </c>
      <c r="C558" s="291" t="s">
        <v>1588</v>
      </c>
      <c r="D558" s="291" t="s">
        <v>457</v>
      </c>
      <c r="E558" s="291" t="s">
        <v>91</v>
      </c>
      <c r="F558" s="291" t="s">
        <v>299</v>
      </c>
      <c r="G558" s="291" t="s">
        <v>295</v>
      </c>
    </row>
    <row r="559" spans="1:7" hidden="1">
      <c r="A559" s="291" t="s">
        <v>1590</v>
      </c>
      <c r="B559" s="292" t="s">
        <v>1591</v>
      </c>
      <c r="C559" s="291" t="s">
        <v>1590</v>
      </c>
      <c r="E559" s="291" t="s">
        <v>474</v>
      </c>
      <c r="F559" s="291" t="s">
        <v>294</v>
      </c>
      <c r="G559" s="291" t="s">
        <v>295</v>
      </c>
    </row>
    <row r="560" spans="1:7" hidden="1">
      <c r="A560" s="291" t="s">
        <v>1592</v>
      </c>
      <c r="B560" s="292" t="s">
        <v>1593</v>
      </c>
      <c r="C560" s="291" t="s">
        <v>1592</v>
      </c>
      <c r="D560" s="291" t="s">
        <v>61</v>
      </c>
      <c r="E560" s="291" t="s">
        <v>91</v>
      </c>
      <c r="F560" s="291" t="s">
        <v>299</v>
      </c>
      <c r="G560" s="291" t="s">
        <v>295</v>
      </c>
    </row>
    <row r="561" spans="1:7" hidden="1">
      <c r="A561" s="291" t="s">
        <v>1594</v>
      </c>
      <c r="B561" s="292" t="s">
        <v>1595</v>
      </c>
      <c r="C561" s="291" t="s">
        <v>1594</v>
      </c>
      <c r="D561" s="291" t="s">
        <v>61</v>
      </c>
      <c r="E561" s="291" t="s">
        <v>91</v>
      </c>
      <c r="F561" s="291" t="s">
        <v>299</v>
      </c>
      <c r="G561" s="291" t="s">
        <v>295</v>
      </c>
    </row>
    <row r="562" spans="1:7" hidden="1">
      <c r="A562" s="291" t="s">
        <v>1596</v>
      </c>
      <c r="B562" s="292" t="s">
        <v>1597</v>
      </c>
      <c r="C562" s="291" t="s">
        <v>1596</v>
      </c>
      <c r="D562" s="291" t="s">
        <v>61</v>
      </c>
      <c r="E562" s="291" t="s">
        <v>91</v>
      </c>
      <c r="F562" s="291" t="s">
        <v>299</v>
      </c>
      <c r="G562" s="291" t="s">
        <v>295</v>
      </c>
    </row>
    <row r="563" spans="1:7" hidden="1">
      <c r="A563" s="291" t="s">
        <v>1598</v>
      </c>
      <c r="B563" s="292" t="s">
        <v>1599</v>
      </c>
      <c r="C563" s="291" t="s">
        <v>1598</v>
      </c>
      <c r="D563" s="291" t="s">
        <v>61</v>
      </c>
      <c r="E563" s="291" t="s">
        <v>91</v>
      </c>
      <c r="F563" s="291" t="s">
        <v>299</v>
      </c>
      <c r="G563" s="291" t="s">
        <v>295</v>
      </c>
    </row>
    <row r="564" spans="1:7" hidden="1">
      <c r="A564" s="291" t="s">
        <v>1600</v>
      </c>
      <c r="B564" s="292" t="s">
        <v>1601</v>
      </c>
      <c r="C564" s="291" t="s">
        <v>1600</v>
      </c>
      <c r="D564" s="291" t="s">
        <v>61</v>
      </c>
      <c r="E564" s="291" t="s">
        <v>91</v>
      </c>
      <c r="F564" s="291" t="s">
        <v>299</v>
      </c>
      <c r="G564" s="291" t="s">
        <v>295</v>
      </c>
    </row>
    <row r="565" spans="1:7" hidden="1">
      <c r="A565" s="291" t="s">
        <v>1602</v>
      </c>
      <c r="B565" s="292" t="s">
        <v>1603</v>
      </c>
      <c r="C565" s="291" t="s">
        <v>1602</v>
      </c>
      <c r="D565" s="291" t="s">
        <v>61</v>
      </c>
      <c r="E565" s="291" t="s">
        <v>91</v>
      </c>
      <c r="F565" s="291" t="s">
        <v>299</v>
      </c>
      <c r="G565" s="291" t="s">
        <v>295</v>
      </c>
    </row>
    <row r="566" spans="1:7" hidden="1">
      <c r="A566" s="291" t="s">
        <v>1604</v>
      </c>
      <c r="B566" s="292" t="s">
        <v>1605</v>
      </c>
      <c r="C566" s="291" t="s">
        <v>1604</v>
      </c>
      <c r="D566" s="291" t="s">
        <v>61</v>
      </c>
      <c r="E566" s="291" t="s">
        <v>91</v>
      </c>
      <c r="F566" s="291" t="s">
        <v>299</v>
      </c>
      <c r="G566" s="291" t="s">
        <v>295</v>
      </c>
    </row>
    <row r="567" spans="1:7" hidden="1">
      <c r="A567" s="291" t="s">
        <v>1606</v>
      </c>
      <c r="B567" s="292" t="s">
        <v>1607</v>
      </c>
      <c r="C567" s="291" t="s">
        <v>1606</v>
      </c>
      <c r="D567" s="291" t="s">
        <v>61</v>
      </c>
      <c r="E567" s="291" t="s">
        <v>91</v>
      </c>
      <c r="F567" s="291" t="s">
        <v>299</v>
      </c>
      <c r="G567" s="291" t="s">
        <v>295</v>
      </c>
    </row>
    <row r="568" spans="1:7" hidden="1">
      <c r="A568" s="291" t="s">
        <v>1608</v>
      </c>
      <c r="B568" s="292" t="s">
        <v>1609</v>
      </c>
      <c r="C568" s="291" t="s">
        <v>1608</v>
      </c>
      <c r="D568" s="291" t="s">
        <v>61</v>
      </c>
      <c r="E568" s="291" t="s">
        <v>91</v>
      </c>
      <c r="F568" s="291" t="s">
        <v>299</v>
      </c>
      <c r="G568" s="291" t="s">
        <v>295</v>
      </c>
    </row>
    <row r="569" spans="1:7" hidden="1">
      <c r="A569" s="291" t="s">
        <v>1610</v>
      </c>
      <c r="B569" s="292" t="s">
        <v>1611</v>
      </c>
      <c r="C569" s="291" t="s">
        <v>1610</v>
      </c>
      <c r="D569" s="291" t="s">
        <v>61</v>
      </c>
      <c r="E569" s="291" t="s">
        <v>91</v>
      </c>
      <c r="F569" s="291" t="s">
        <v>299</v>
      </c>
      <c r="G569" s="291" t="s">
        <v>295</v>
      </c>
    </row>
    <row r="570" spans="1:7" hidden="1">
      <c r="A570" s="291" t="s">
        <v>1612</v>
      </c>
      <c r="B570" s="292" t="s">
        <v>1613</v>
      </c>
      <c r="C570" s="291" t="s">
        <v>1612</v>
      </c>
      <c r="D570" s="291" t="s">
        <v>61</v>
      </c>
      <c r="E570" s="291" t="s">
        <v>91</v>
      </c>
      <c r="F570" s="291" t="s">
        <v>299</v>
      </c>
      <c r="G570" s="291" t="s">
        <v>295</v>
      </c>
    </row>
    <row r="571" spans="1:7" hidden="1">
      <c r="A571" s="291" t="s">
        <v>1614</v>
      </c>
      <c r="B571" s="292" t="s">
        <v>1615</v>
      </c>
      <c r="C571" s="291" t="s">
        <v>1614</v>
      </c>
      <c r="D571" s="291" t="s">
        <v>61</v>
      </c>
      <c r="E571" s="291" t="s">
        <v>91</v>
      </c>
      <c r="F571" s="291" t="s">
        <v>299</v>
      </c>
      <c r="G571" s="291" t="s">
        <v>295</v>
      </c>
    </row>
    <row r="572" spans="1:7" hidden="1">
      <c r="A572" s="291" t="s">
        <v>1616</v>
      </c>
      <c r="B572" s="292" t="s">
        <v>1617</v>
      </c>
      <c r="C572" s="291" t="s">
        <v>1616</v>
      </c>
      <c r="D572" s="291" t="s">
        <v>61</v>
      </c>
      <c r="E572" s="291" t="s">
        <v>91</v>
      </c>
      <c r="F572" s="291" t="s">
        <v>299</v>
      </c>
      <c r="G572" s="291" t="s">
        <v>295</v>
      </c>
    </row>
    <row r="573" spans="1:7" hidden="1">
      <c r="A573" s="291" t="s">
        <v>1618</v>
      </c>
      <c r="B573" s="292" t="s">
        <v>1619</v>
      </c>
      <c r="C573" s="291" t="s">
        <v>1618</v>
      </c>
      <c r="D573" s="291" t="s">
        <v>61</v>
      </c>
      <c r="E573" s="291" t="s">
        <v>91</v>
      </c>
      <c r="F573" s="291" t="s">
        <v>299</v>
      </c>
      <c r="G573" s="291" t="s">
        <v>295</v>
      </c>
    </row>
    <row r="574" spans="1:7" hidden="1">
      <c r="A574" s="291" t="s">
        <v>1620</v>
      </c>
      <c r="B574" s="292" t="s">
        <v>1621</v>
      </c>
      <c r="C574" s="291" t="s">
        <v>1620</v>
      </c>
      <c r="D574" s="291" t="s">
        <v>61</v>
      </c>
      <c r="E574" s="291" t="s">
        <v>91</v>
      </c>
      <c r="F574" s="291" t="s">
        <v>299</v>
      </c>
      <c r="G574" s="291" t="s">
        <v>295</v>
      </c>
    </row>
    <row r="575" spans="1:7" hidden="1">
      <c r="A575" s="291" t="s">
        <v>1622</v>
      </c>
      <c r="B575" s="292" t="s">
        <v>1623</v>
      </c>
      <c r="C575" s="291" t="s">
        <v>1622</v>
      </c>
      <c r="D575" s="291" t="s">
        <v>61</v>
      </c>
      <c r="E575" s="291" t="s">
        <v>91</v>
      </c>
      <c r="F575" s="291" t="s">
        <v>299</v>
      </c>
      <c r="G575" s="291" t="s">
        <v>295</v>
      </c>
    </row>
    <row r="576" spans="1:7" hidden="1">
      <c r="A576" s="291" t="s">
        <v>1624</v>
      </c>
      <c r="B576" s="292" t="s">
        <v>1625</v>
      </c>
      <c r="C576" s="291" t="s">
        <v>1624</v>
      </c>
      <c r="D576" s="291" t="s">
        <v>61</v>
      </c>
      <c r="E576" s="291" t="s">
        <v>91</v>
      </c>
      <c r="F576" s="291" t="s">
        <v>299</v>
      </c>
      <c r="G576" s="291" t="s">
        <v>295</v>
      </c>
    </row>
    <row r="577" spans="1:7" hidden="1">
      <c r="A577" s="291" t="s">
        <v>1626</v>
      </c>
      <c r="B577" s="292" t="s">
        <v>1627</v>
      </c>
      <c r="C577" s="291" t="s">
        <v>1626</v>
      </c>
      <c r="D577" s="291" t="s">
        <v>61</v>
      </c>
      <c r="E577" s="291" t="s">
        <v>91</v>
      </c>
      <c r="F577" s="291" t="s">
        <v>299</v>
      </c>
      <c r="G577" s="291" t="s">
        <v>295</v>
      </c>
    </row>
    <row r="578" spans="1:7" hidden="1">
      <c r="A578" s="291" t="s">
        <v>1628</v>
      </c>
      <c r="B578" s="292" t="s">
        <v>1629</v>
      </c>
      <c r="C578" s="291" t="s">
        <v>1628</v>
      </c>
      <c r="D578" s="291" t="s">
        <v>61</v>
      </c>
      <c r="E578" s="291" t="s">
        <v>91</v>
      </c>
      <c r="F578" s="291" t="s">
        <v>299</v>
      </c>
      <c r="G578" s="291" t="s">
        <v>295</v>
      </c>
    </row>
    <row r="579" spans="1:7" hidden="1">
      <c r="A579" s="291" t="s">
        <v>1630</v>
      </c>
      <c r="B579" s="292" t="s">
        <v>1631</v>
      </c>
      <c r="C579" s="291" t="s">
        <v>1630</v>
      </c>
      <c r="D579" s="291" t="s">
        <v>61</v>
      </c>
      <c r="E579" s="291" t="s">
        <v>91</v>
      </c>
      <c r="F579" s="291" t="s">
        <v>299</v>
      </c>
      <c r="G579" s="291" t="s">
        <v>295</v>
      </c>
    </row>
    <row r="580" spans="1:7" hidden="1">
      <c r="A580" s="291" t="s">
        <v>1632</v>
      </c>
      <c r="B580" s="292" t="s">
        <v>1633</v>
      </c>
      <c r="C580" s="291" t="s">
        <v>1632</v>
      </c>
      <c r="D580" s="291" t="s">
        <v>61</v>
      </c>
      <c r="E580" s="291" t="s">
        <v>91</v>
      </c>
      <c r="F580" s="291" t="s">
        <v>299</v>
      </c>
      <c r="G580" s="291" t="s">
        <v>295</v>
      </c>
    </row>
    <row r="581" spans="1:7" hidden="1">
      <c r="A581" s="291" t="s">
        <v>1634</v>
      </c>
      <c r="B581" s="292" t="s">
        <v>1635</v>
      </c>
      <c r="C581" s="291" t="s">
        <v>1634</v>
      </c>
      <c r="E581" s="291" t="s">
        <v>474</v>
      </c>
      <c r="F581" s="291" t="s">
        <v>294</v>
      </c>
      <c r="G581" s="291" t="s">
        <v>295</v>
      </c>
    </row>
    <row r="582" spans="1:7" hidden="1">
      <c r="A582" s="291" t="s">
        <v>1636</v>
      </c>
      <c r="B582" s="292" t="s">
        <v>1637</v>
      </c>
      <c r="C582" s="291" t="s">
        <v>1636</v>
      </c>
      <c r="D582" s="291" t="s">
        <v>61</v>
      </c>
      <c r="E582" s="291" t="s">
        <v>91</v>
      </c>
      <c r="F582" s="291" t="s">
        <v>299</v>
      </c>
      <c r="G582" s="291" t="s">
        <v>295</v>
      </c>
    </row>
    <row r="583" spans="1:7">
      <c r="A583" s="291" t="s">
        <v>1638</v>
      </c>
      <c r="B583" s="292" t="s">
        <v>386</v>
      </c>
      <c r="C583" s="291" t="s">
        <v>1638</v>
      </c>
      <c r="E583" s="291" t="s">
        <v>402</v>
      </c>
      <c r="F583" s="291" t="s">
        <v>299</v>
      </c>
      <c r="G583" s="291" t="s">
        <v>295</v>
      </c>
    </row>
    <row r="584" spans="1:7">
      <c r="A584" s="291" t="s">
        <v>1639</v>
      </c>
      <c r="B584" s="292" t="s">
        <v>443</v>
      </c>
      <c r="C584" s="291" t="s">
        <v>1639</v>
      </c>
      <c r="E584" s="291" t="s">
        <v>431</v>
      </c>
      <c r="F584" s="291" t="s">
        <v>299</v>
      </c>
      <c r="G584" s="291" t="s">
        <v>295</v>
      </c>
    </row>
    <row r="585" spans="1:7" hidden="1">
      <c r="A585" s="291" t="s">
        <v>1640</v>
      </c>
      <c r="B585" s="292" t="s">
        <v>1641</v>
      </c>
      <c r="C585" s="291" t="s">
        <v>1640</v>
      </c>
      <c r="E585" s="291" t="s">
        <v>474</v>
      </c>
      <c r="F585" s="291" t="s">
        <v>294</v>
      </c>
      <c r="G585" s="291" t="s">
        <v>295</v>
      </c>
    </row>
    <row r="586" spans="1:7" hidden="1">
      <c r="A586" s="291" t="s">
        <v>1642</v>
      </c>
      <c r="B586" s="292" t="s">
        <v>1643</v>
      </c>
      <c r="C586" s="291" t="s">
        <v>1642</v>
      </c>
      <c r="E586" s="291" t="s">
        <v>474</v>
      </c>
      <c r="F586" s="291" t="s">
        <v>294</v>
      </c>
      <c r="G586" s="291" t="s">
        <v>295</v>
      </c>
    </row>
    <row r="587" spans="1:7" hidden="1">
      <c r="A587" s="291" t="s">
        <v>1644</v>
      </c>
      <c r="B587" s="292" t="s">
        <v>1645</v>
      </c>
      <c r="C587" s="291" t="s">
        <v>1644</v>
      </c>
      <c r="D587" s="291" t="s">
        <v>457</v>
      </c>
      <c r="E587" s="291" t="s">
        <v>91</v>
      </c>
      <c r="F587" s="291" t="s">
        <v>299</v>
      </c>
      <c r="G587" s="291" t="s">
        <v>295</v>
      </c>
    </row>
    <row r="588" spans="1:7" hidden="1">
      <c r="A588" s="291" t="s">
        <v>1646</v>
      </c>
      <c r="B588" s="292" t="s">
        <v>1647</v>
      </c>
      <c r="C588" s="291" t="s">
        <v>1646</v>
      </c>
      <c r="E588" s="291" t="s">
        <v>474</v>
      </c>
      <c r="F588" s="291" t="s">
        <v>294</v>
      </c>
      <c r="G588" s="291" t="s">
        <v>295</v>
      </c>
    </row>
    <row r="589" spans="1:7" hidden="1">
      <c r="A589" s="291" t="s">
        <v>1648</v>
      </c>
      <c r="B589" s="292" t="s">
        <v>1649</v>
      </c>
      <c r="C589" s="291" t="s">
        <v>1648</v>
      </c>
      <c r="E589" s="291" t="s">
        <v>474</v>
      </c>
      <c r="F589" s="291" t="s">
        <v>294</v>
      </c>
      <c r="G589" s="291" t="s">
        <v>295</v>
      </c>
    </row>
    <row r="590" spans="1:7" hidden="1">
      <c r="A590" s="291" t="s">
        <v>1650</v>
      </c>
      <c r="B590" s="292" t="s">
        <v>1651</v>
      </c>
      <c r="C590" s="291" t="s">
        <v>1650</v>
      </c>
      <c r="E590" s="291" t="s">
        <v>474</v>
      </c>
      <c r="F590" s="291" t="s">
        <v>294</v>
      </c>
      <c r="G590" s="291" t="s">
        <v>295</v>
      </c>
    </row>
    <row r="591" spans="1:7" hidden="1">
      <c r="A591" s="291" t="s">
        <v>1652</v>
      </c>
      <c r="B591" s="292" t="s">
        <v>1653</v>
      </c>
      <c r="C591" s="291" t="s">
        <v>1652</v>
      </c>
      <c r="D591" s="291" t="s">
        <v>61</v>
      </c>
      <c r="E591" s="291" t="s">
        <v>91</v>
      </c>
      <c r="F591" s="291" t="s">
        <v>299</v>
      </c>
      <c r="G591" s="291" t="s">
        <v>295</v>
      </c>
    </row>
    <row r="592" spans="1:7" hidden="1">
      <c r="A592" s="291" t="s">
        <v>1654</v>
      </c>
      <c r="B592" s="292" t="s">
        <v>1655</v>
      </c>
      <c r="C592" s="291" t="s">
        <v>1654</v>
      </c>
      <c r="D592" s="291" t="s">
        <v>61</v>
      </c>
      <c r="E592" s="291" t="s">
        <v>91</v>
      </c>
      <c r="F592" s="291" t="s">
        <v>299</v>
      </c>
      <c r="G592" s="291" t="s">
        <v>295</v>
      </c>
    </row>
    <row r="593" spans="1:7" hidden="1">
      <c r="A593" s="291" t="s">
        <v>1656</v>
      </c>
      <c r="B593" s="292" t="s">
        <v>1657</v>
      </c>
      <c r="C593" s="291" t="s">
        <v>1656</v>
      </c>
      <c r="D593" s="291" t="s">
        <v>61</v>
      </c>
      <c r="E593" s="291" t="s">
        <v>91</v>
      </c>
      <c r="F593" s="291" t="s">
        <v>299</v>
      </c>
      <c r="G593" s="291" t="s">
        <v>295</v>
      </c>
    </row>
    <row r="594" spans="1:7" hidden="1">
      <c r="A594" s="291" t="s">
        <v>1658</v>
      </c>
      <c r="B594" s="292" t="s">
        <v>1659</v>
      </c>
      <c r="C594" s="291" t="s">
        <v>1658</v>
      </c>
      <c r="D594" s="291" t="s">
        <v>61</v>
      </c>
      <c r="E594" s="291" t="s">
        <v>91</v>
      </c>
      <c r="F594" s="291" t="s">
        <v>299</v>
      </c>
      <c r="G594" s="291" t="s">
        <v>295</v>
      </c>
    </row>
    <row r="595" spans="1:7" hidden="1">
      <c r="A595" s="291" t="s">
        <v>1660</v>
      </c>
      <c r="B595" s="292" t="s">
        <v>1661</v>
      </c>
      <c r="C595" s="291" t="s">
        <v>1660</v>
      </c>
      <c r="D595" s="291" t="s">
        <v>61</v>
      </c>
      <c r="E595" s="291" t="s">
        <v>91</v>
      </c>
      <c r="F595" s="291" t="s">
        <v>299</v>
      </c>
      <c r="G595" s="291" t="s">
        <v>295</v>
      </c>
    </row>
    <row r="596" spans="1:7" hidden="1">
      <c r="A596" s="291" t="s">
        <v>1662</v>
      </c>
      <c r="B596" s="292" t="s">
        <v>1663</v>
      </c>
      <c r="C596" s="291" t="s">
        <v>1662</v>
      </c>
      <c r="D596" s="291" t="s">
        <v>61</v>
      </c>
      <c r="E596" s="291" t="s">
        <v>91</v>
      </c>
      <c r="F596" s="291" t="s">
        <v>299</v>
      </c>
      <c r="G596" s="291" t="s">
        <v>295</v>
      </c>
    </row>
    <row r="597" spans="1:7" hidden="1">
      <c r="A597" s="291" t="s">
        <v>1664</v>
      </c>
      <c r="B597" s="292" t="s">
        <v>1665</v>
      </c>
      <c r="C597" s="291" t="s">
        <v>1664</v>
      </c>
      <c r="E597" s="291" t="s">
        <v>474</v>
      </c>
      <c r="F597" s="291" t="s">
        <v>294</v>
      </c>
      <c r="G597" s="291" t="s">
        <v>295</v>
      </c>
    </row>
    <row r="598" spans="1:7" hidden="1">
      <c r="A598" s="291" t="s">
        <v>1666</v>
      </c>
      <c r="B598" s="292" t="s">
        <v>1667</v>
      </c>
      <c r="C598" s="291" t="s">
        <v>1666</v>
      </c>
      <c r="D598" s="291" t="s">
        <v>61</v>
      </c>
      <c r="E598" s="291" t="s">
        <v>91</v>
      </c>
      <c r="F598" s="291" t="s">
        <v>299</v>
      </c>
      <c r="G598" s="291" t="s">
        <v>295</v>
      </c>
    </row>
    <row r="599" spans="1:7" hidden="1">
      <c r="A599" s="291" t="s">
        <v>1668</v>
      </c>
      <c r="B599" s="292" t="s">
        <v>1669</v>
      </c>
      <c r="C599" s="291" t="s">
        <v>1668</v>
      </c>
      <c r="D599" s="291" t="s">
        <v>451</v>
      </c>
      <c r="E599" s="291" t="s">
        <v>91</v>
      </c>
      <c r="F599" s="291" t="s">
        <v>299</v>
      </c>
      <c r="G599" s="291" t="s">
        <v>295</v>
      </c>
    </row>
    <row r="600" spans="1:7" hidden="1">
      <c r="A600" s="291" t="s">
        <v>1670</v>
      </c>
      <c r="B600" s="292" t="s">
        <v>1671</v>
      </c>
      <c r="C600" s="291" t="s">
        <v>1670</v>
      </c>
      <c r="D600" s="291" t="s">
        <v>61</v>
      </c>
      <c r="E600" s="291" t="s">
        <v>91</v>
      </c>
      <c r="F600" s="291" t="s">
        <v>299</v>
      </c>
      <c r="G600" s="291" t="s">
        <v>295</v>
      </c>
    </row>
    <row r="601" spans="1:7" hidden="1">
      <c r="A601" s="291" t="s">
        <v>1672</v>
      </c>
      <c r="B601" s="292" t="s">
        <v>1673</v>
      </c>
      <c r="C601" s="291" t="s">
        <v>1672</v>
      </c>
      <c r="D601" s="291" t="s">
        <v>61</v>
      </c>
      <c r="E601" s="291" t="s">
        <v>91</v>
      </c>
      <c r="F601" s="291" t="s">
        <v>299</v>
      </c>
      <c r="G601" s="291" t="s">
        <v>295</v>
      </c>
    </row>
    <row r="602" spans="1:7" hidden="1">
      <c r="A602" s="291" t="s">
        <v>1674</v>
      </c>
      <c r="B602" s="292" t="s">
        <v>1675</v>
      </c>
      <c r="C602" s="291" t="s">
        <v>1674</v>
      </c>
      <c r="D602" s="291" t="s">
        <v>61</v>
      </c>
      <c r="E602" s="291" t="s">
        <v>91</v>
      </c>
      <c r="F602" s="291" t="s">
        <v>299</v>
      </c>
      <c r="G602" s="291" t="s">
        <v>295</v>
      </c>
    </row>
    <row r="603" spans="1:7" hidden="1">
      <c r="A603" s="291" t="s">
        <v>1676</v>
      </c>
      <c r="B603" s="292" t="s">
        <v>1677</v>
      </c>
      <c r="C603" s="291" t="s">
        <v>1676</v>
      </c>
      <c r="D603" s="291" t="s">
        <v>61</v>
      </c>
      <c r="E603" s="291" t="s">
        <v>91</v>
      </c>
      <c r="F603" s="291" t="s">
        <v>299</v>
      </c>
      <c r="G603" s="291" t="s">
        <v>295</v>
      </c>
    </row>
    <row r="604" spans="1:7" hidden="1">
      <c r="A604" s="291" t="s">
        <v>1678</v>
      </c>
      <c r="B604" s="292" t="s">
        <v>1679</v>
      </c>
      <c r="C604" s="291" t="s">
        <v>1678</v>
      </c>
      <c r="D604" s="291" t="s">
        <v>61</v>
      </c>
      <c r="E604" s="291" t="s">
        <v>91</v>
      </c>
      <c r="F604" s="291" t="s">
        <v>299</v>
      </c>
      <c r="G604" s="291" t="s">
        <v>295</v>
      </c>
    </row>
    <row r="605" spans="1:7" hidden="1">
      <c r="A605" s="291" t="s">
        <v>1680</v>
      </c>
      <c r="B605" s="292" t="s">
        <v>1681</v>
      </c>
      <c r="C605" s="291" t="s">
        <v>1680</v>
      </c>
      <c r="E605" s="291" t="s">
        <v>474</v>
      </c>
      <c r="F605" s="291" t="s">
        <v>294</v>
      </c>
      <c r="G605" s="291" t="s">
        <v>295</v>
      </c>
    </row>
    <row r="606" spans="1:7">
      <c r="A606" s="291" t="s">
        <v>1682</v>
      </c>
      <c r="B606" s="292" t="s">
        <v>384</v>
      </c>
      <c r="C606" s="291" t="s">
        <v>1682</v>
      </c>
      <c r="E606" s="291" t="s">
        <v>402</v>
      </c>
      <c r="F606" s="291" t="s">
        <v>299</v>
      </c>
      <c r="G606" s="291" t="s">
        <v>295</v>
      </c>
    </row>
    <row r="607" spans="1:7" hidden="1">
      <c r="A607" s="291" t="s">
        <v>1683</v>
      </c>
      <c r="B607" s="292" t="s">
        <v>1684</v>
      </c>
      <c r="C607" s="291" t="s">
        <v>1683</v>
      </c>
      <c r="E607" s="291" t="s">
        <v>474</v>
      </c>
      <c r="F607" s="291" t="s">
        <v>294</v>
      </c>
      <c r="G607" s="291" t="s">
        <v>295</v>
      </c>
    </row>
    <row r="608" spans="1:7" hidden="1">
      <c r="A608" s="291" t="s">
        <v>1685</v>
      </c>
      <c r="B608" s="292" t="s">
        <v>1686</v>
      </c>
      <c r="C608" s="291" t="s">
        <v>1685</v>
      </c>
      <c r="E608" s="291" t="s">
        <v>474</v>
      </c>
      <c r="F608" s="291" t="s">
        <v>294</v>
      </c>
      <c r="G608" s="291" t="s">
        <v>295</v>
      </c>
    </row>
    <row r="609" spans="1:7" hidden="1">
      <c r="A609" s="291" t="s">
        <v>1687</v>
      </c>
      <c r="B609" s="292" t="s">
        <v>1688</v>
      </c>
      <c r="C609" s="291" t="s">
        <v>1687</v>
      </c>
      <c r="E609" s="291" t="s">
        <v>474</v>
      </c>
      <c r="F609" s="291" t="s">
        <v>294</v>
      </c>
      <c r="G609" s="291" t="s">
        <v>295</v>
      </c>
    </row>
    <row r="610" spans="1:7" hidden="1">
      <c r="A610" s="291" t="s">
        <v>1689</v>
      </c>
      <c r="B610" s="292" t="s">
        <v>1690</v>
      </c>
      <c r="C610" s="291" t="s">
        <v>1689</v>
      </c>
      <c r="D610" s="291" t="s">
        <v>61</v>
      </c>
      <c r="E610" s="291" t="s">
        <v>91</v>
      </c>
      <c r="F610" s="291" t="s">
        <v>299</v>
      </c>
      <c r="G610" s="291" t="s">
        <v>295</v>
      </c>
    </row>
    <row r="611" spans="1:7" hidden="1">
      <c r="A611" s="291" t="s">
        <v>1691</v>
      </c>
      <c r="B611" s="292" t="s">
        <v>1692</v>
      </c>
      <c r="C611" s="291" t="s">
        <v>1691</v>
      </c>
      <c r="D611" s="291" t="s">
        <v>61</v>
      </c>
      <c r="E611" s="291" t="s">
        <v>91</v>
      </c>
      <c r="F611" s="291" t="s">
        <v>299</v>
      </c>
      <c r="G611" s="291" t="s">
        <v>295</v>
      </c>
    </row>
    <row r="612" spans="1:7" hidden="1">
      <c r="A612" s="291" t="s">
        <v>1693</v>
      </c>
      <c r="B612" s="292" t="s">
        <v>1694</v>
      </c>
      <c r="C612" s="291" t="s">
        <v>1693</v>
      </c>
      <c r="D612" s="291" t="s">
        <v>61</v>
      </c>
      <c r="E612" s="291" t="s">
        <v>91</v>
      </c>
      <c r="F612" s="291" t="s">
        <v>299</v>
      </c>
      <c r="G612" s="291" t="s">
        <v>295</v>
      </c>
    </row>
    <row r="613" spans="1:7" hidden="1">
      <c r="A613" s="291" t="s">
        <v>1695</v>
      </c>
      <c r="B613" s="292" t="s">
        <v>1696</v>
      </c>
      <c r="C613" s="291" t="s">
        <v>1695</v>
      </c>
      <c r="D613" s="291" t="s">
        <v>61</v>
      </c>
      <c r="E613" s="291" t="s">
        <v>91</v>
      </c>
      <c r="F613" s="291" t="s">
        <v>299</v>
      </c>
      <c r="G613" s="291" t="s">
        <v>295</v>
      </c>
    </row>
    <row r="614" spans="1:7" hidden="1">
      <c r="A614" s="291" t="s">
        <v>1697</v>
      </c>
      <c r="B614" s="292" t="s">
        <v>1698</v>
      </c>
      <c r="C614" s="291" t="s">
        <v>1697</v>
      </c>
      <c r="D614" s="291" t="s">
        <v>61</v>
      </c>
      <c r="E614" s="291" t="s">
        <v>91</v>
      </c>
      <c r="F614" s="291" t="s">
        <v>299</v>
      </c>
      <c r="G614" s="291" t="s">
        <v>295</v>
      </c>
    </row>
    <row r="615" spans="1:7" hidden="1">
      <c r="A615" s="291" t="s">
        <v>1699</v>
      </c>
      <c r="B615" s="292" t="s">
        <v>1700</v>
      </c>
      <c r="C615" s="291" t="s">
        <v>1699</v>
      </c>
      <c r="D615" s="291" t="s">
        <v>61</v>
      </c>
      <c r="E615" s="291" t="s">
        <v>91</v>
      </c>
      <c r="F615" s="291" t="s">
        <v>299</v>
      </c>
      <c r="G615" s="291" t="s">
        <v>295</v>
      </c>
    </row>
    <row r="616" spans="1:7" hidden="1">
      <c r="A616" s="291" t="s">
        <v>1701</v>
      </c>
      <c r="B616" s="292" t="s">
        <v>1702</v>
      </c>
      <c r="C616" s="291" t="s">
        <v>1701</v>
      </c>
      <c r="D616" s="291" t="s">
        <v>61</v>
      </c>
      <c r="E616" s="291" t="s">
        <v>91</v>
      </c>
      <c r="F616" s="291" t="s">
        <v>299</v>
      </c>
      <c r="G616" s="291" t="s">
        <v>295</v>
      </c>
    </row>
    <row r="617" spans="1:7" hidden="1">
      <c r="A617" s="291" t="s">
        <v>1703</v>
      </c>
      <c r="B617" s="292" t="s">
        <v>1704</v>
      </c>
      <c r="C617" s="291" t="s">
        <v>1703</v>
      </c>
      <c r="E617" s="291" t="s">
        <v>474</v>
      </c>
      <c r="F617" s="291" t="s">
        <v>294</v>
      </c>
      <c r="G617" s="291" t="s">
        <v>295</v>
      </c>
    </row>
    <row r="618" spans="1:7" hidden="1">
      <c r="A618" s="291" t="s">
        <v>1705</v>
      </c>
      <c r="B618" s="292" t="s">
        <v>1706</v>
      </c>
      <c r="C618" s="291" t="s">
        <v>1705</v>
      </c>
      <c r="D618" s="291" t="s">
        <v>61</v>
      </c>
      <c r="E618" s="291" t="s">
        <v>91</v>
      </c>
      <c r="F618" s="291" t="s">
        <v>299</v>
      </c>
      <c r="G618" s="291" t="s">
        <v>295</v>
      </c>
    </row>
    <row r="619" spans="1:7" hidden="1">
      <c r="A619" s="291" t="s">
        <v>1707</v>
      </c>
      <c r="B619" s="292" t="s">
        <v>1708</v>
      </c>
      <c r="C619" s="291" t="s">
        <v>1707</v>
      </c>
      <c r="E619" s="291" t="s">
        <v>474</v>
      </c>
      <c r="F619" s="291" t="s">
        <v>294</v>
      </c>
      <c r="G619" s="291" t="s">
        <v>295</v>
      </c>
    </row>
    <row r="620" spans="1:7" hidden="1">
      <c r="A620" s="291" t="s">
        <v>1709</v>
      </c>
      <c r="B620" s="292" t="s">
        <v>1710</v>
      </c>
      <c r="C620" s="291" t="s">
        <v>1709</v>
      </c>
      <c r="D620" s="291" t="s">
        <v>61</v>
      </c>
      <c r="E620" s="291" t="s">
        <v>91</v>
      </c>
      <c r="F620" s="291" t="s">
        <v>299</v>
      </c>
      <c r="G620" s="291" t="s">
        <v>295</v>
      </c>
    </row>
    <row r="621" spans="1:7" hidden="1">
      <c r="A621" s="291" t="s">
        <v>1711</v>
      </c>
      <c r="B621" s="292" t="s">
        <v>1712</v>
      </c>
      <c r="C621" s="291" t="s">
        <v>1711</v>
      </c>
      <c r="D621" s="291" t="s">
        <v>61</v>
      </c>
      <c r="E621" s="291" t="s">
        <v>91</v>
      </c>
      <c r="F621" s="291" t="s">
        <v>299</v>
      </c>
      <c r="G621" s="291" t="s">
        <v>295</v>
      </c>
    </row>
    <row r="622" spans="1:7" hidden="1">
      <c r="A622" s="291" t="s">
        <v>1713</v>
      </c>
      <c r="B622" s="292" t="s">
        <v>1714</v>
      </c>
      <c r="C622" s="291" t="s">
        <v>1713</v>
      </c>
      <c r="D622" s="291" t="s">
        <v>61</v>
      </c>
      <c r="E622" s="291" t="s">
        <v>91</v>
      </c>
      <c r="F622" s="291" t="s">
        <v>299</v>
      </c>
      <c r="G622" s="291" t="s">
        <v>295</v>
      </c>
    </row>
    <row r="623" spans="1:7" hidden="1">
      <c r="A623" s="291" t="s">
        <v>1715</v>
      </c>
      <c r="B623" s="292" t="s">
        <v>1716</v>
      </c>
      <c r="C623" s="291" t="s">
        <v>1715</v>
      </c>
      <c r="D623" s="291" t="s">
        <v>61</v>
      </c>
      <c r="E623" s="291" t="s">
        <v>91</v>
      </c>
      <c r="F623" s="291" t="s">
        <v>299</v>
      </c>
      <c r="G623" s="291" t="s">
        <v>295</v>
      </c>
    </row>
    <row r="624" spans="1:7" hidden="1">
      <c r="A624" s="291" t="s">
        <v>1717</v>
      </c>
      <c r="B624" s="292" t="s">
        <v>1718</v>
      </c>
      <c r="C624" s="291" t="s">
        <v>1717</v>
      </c>
      <c r="D624" s="291" t="s">
        <v>61</v>
      </c>
      <c r="E624" s="291" t="s">
        <v>91</v>
      </c>
      <c r="F624" s="291" t="s">
        <v>299</v>
      </c>
      <c r="G624" s="291" t="s">
        <v>295</v>
      </c>
    </row>
    <row r="625" spans="1:7" hidden="1">
      <c r="A625" s="291" t="s">
        <v>1719</v>
      </c>
      <c r="B625" s="292" t="s">
        <v>1720</v>
      </c>
      <c r="C625" s="291" t="s">
        <v>1719</v>
      </c>
      <c r="D625" s="291" t="s">
        <v>61</v>
      </c>
      <c r="E625" s="291" t="s">
        <v>91</v>
      </c>
      <c r="F625" s="291" t="s">
        <v>299</v>
      </c>
      <c r="G625" s="291" t="s">
        <v>295</v>
      </c>
    </row>
    <row r="626" spans="1:7" hidden="1">
      <c r="A626" s="291" t="s">
        <v>1721</v>
      </c>
      <c r="B626" s="292" t="s">
        <v>1722</v>
      </c>
      <c r="C626" s="291" t="s">
        <v>1721</v>
      </c>
      <c r="D626" s="291" t="s">
        <v>61</v>
      </c>
      <c r="E626" s="291" t="s">
        <v>91</v>
      </c>
      <c r="F626" s="291" t="s">
        <v>299</v>
      </c>
      <c r="G626" s="291" t="s">
        <v>295</v>
      </c>
    </row>
    <row r="627" spans="1:7" hidden="1">
      <c r="A627" s="291" t="s">
        <v>1723</v>
      </c>
      <c r="B627" s="292" t="s">
        <v>1724</v>
      </c>
      <c r="C627" s="291" t="s">
        <v>1723</v>
      </c>
      <c r="D627" s="291" t="s">
        <v>61</v>
      </c>
      <c r="E627" s="291" t="s">
        <v>91</v>
      </c>
      <c r="F627" s="291" t="s">
        <v>299</v>
      </c>
      <c r="G627" s="291" t="s">
        <v>295</v>
      </c>
    </row>
    <row r="628" spans="1:7" hidden="1">
      <c r="A628" s="291" t="s">
        <v>1725</v>
      </c>
      <c r="B628" s="292" t="s">
        <v>1726</v>
      </c>
      <c r="C628" s="291" t="s">
        <v>1725</v>
      </c>
      <c r="D628" s="291" t="s">
        <v>61</v>
      </c>
      <c r="E628" s="291" t="s">
        <v>91</v>
      </c>
      <c r="F628" s="291" t="s">
        <v>299</v>
      </c>
      <c r="G628" s="291" t="s">
        <v>295</v>
      </c>
    </row>
    <row r="629" spans="1:7" hidden="1">
      <c r="A629" s="291" t="s">
        <v>1727</v>
      </c>
      <c r="B629" s="292" t="s">
        <v>1728</v>
      </c>
      <c r="C629" s="291" t="s">
        <v>1727</v>
      </c>
      <c r="D629" s="291" t="s">
        <v>61</v>
      </c>
      <c r="E629" s="291" t="s">
        <v>91</v>
      </c>
      <c r="F629" s="291" t="s">
        <v>299</v>
      </c>
      <c r="G629" s="291" t="s">
        <v>295</v>
      </c>
    </row>
    <row r="630" spans="1:7" hidden="1">
      <c r="A630" s="291" t="s">
        <v>1729</v>
      </c>
      <c r="B630" s="292" t="s">
        <v>1730</v>
      </c>
      <c r="C630" s="291" t="s">
        <v>1729</v>
      </c>
      <c r="D630" s="291" t="s">
        <v>61</v>
      </c>
      <c r="E630" s="291" t="s">
        <v>91</v>
      </c>
      <c r="F630" s="291" t="s">
        <v>299</v>
      </c>
      <c r="G630" s="291" t="s">
        <v>295</v>
      </c>
    </row>
    <row r="631" spans="1:7" hidden="1">
      <c r="A631" s="291" t="s">
        <v>1731</v>
      </c>
      <c r="B631" s="292" t="s">
        <v>1732</v>
      </c>
      <c r="C631" s="291" t="s">
        <v>1731</v>
      </c>
      <c r="E631" s="291" t="s">
        <v>474</v>
      </c>
      <c r="F631" s="291" t="s">
        <v>294</v>
      </c>
      <c r="G631" s="291" t="s">
        <v>295</v>
      </c>
    </row>
    <row r="632" spans="1:7" hidden="1">
      <c r="A632" s="291" t="s">
        <v>1733</v>
      </c>
      <c r="B632" s="292" t="s">
        <v>1734</v>
      </c>
      <c r="C632" s="291" t="s">
        <v>1733</v>
      </c>
      <c r="D632" s="291" t="s">
        <v>61</v>
      </c>
      <c r="E632" s="291" t="s">
        <v>91</v>
      </c>
      <c r="F632" s="291" t="s">
        <v>299</v>
      </c>
      <c r="G632" s="291" t="s">
        <v>295</v>
      </c>
    </row>
    <row r="633" spans="1:7" hidden="1">
      <c r="A633" s="291" t="s">
        <v>1735</v>
      </c>
      <c r="B633" s="292" t="s">
        <v>1736</v>
      </c>
      <c r="C633" s="291" t="s">
        <v>1735</v>
      </c>
      <c r="D633" s="291" t="s">
        <v>61</v>
      </c>
      <c r="E633" s="291" t="s">
        <v>91</v>
      </c>
      <c r="F633" s="291" t="s">
        <v>299</v>
      </c>
      <c r="G633" s="291" t="s">
        <v>295</v>
      </c>
    </row>
    <row r="634" spans="1:7" hidden="1">
      <c r="A634" s="291" t="s">
        <v>1737</v>
      </c>
      <c r="B634" s="292" t="s">
        <v>1738</v>
      </c>
      <c r="C634" s="291" t="s">
        <v>1737</v>
      </c>
      <c r="E634" s="291" t="s">
        <v>474</v>
      </c>
      <c r="F634" s="291" t="s">
        <v>294</v>
      </c>
      <c r="G634" s="291" t="s">
        <v>295</v>
      </c>
    </row>
    <row r="635" spans="1:7" hidden="1">
      <c r="A635" s="291" t="s">
        <v>1739</v>
      </c>
      <c r="B635" s="292" t="s">
        <v>1740</v>
      </c>
      <c r="C635" s="291" t="s">
        <v>1739</v>
      </c>
      <c r="E635" s="291" t="s">
        <v>474</v>
      </c>
      <c r="F635" s="291" t="s">
        <v>294</v>
      </c>
      <c r="G635" s="291" t="s">
        <v>295</v>
      </c>
    </row>
    <row r="636" spans="1:7" hidden="1">
      <c r="A636" s="291" t="s">
        <v>1741</v>
      </c>
      <c r="B636" s="292" t="s">
        <v>1742</v>
      </c>
      <c r="C636" s="291" t="s">
        <v>1741</v>
      </c>
      <c r="E636" s="291" t="s">
        <v>474</v>
      </c>
      <c r="F636" s="291" t="s">
        <v>294</v>
      </c>
      <c r="G636" s="291" t="s">
        <v>295</v>
      </c>
    </row>
    <row r="637" spans="1:7" hidden="1">
      <c r="A637" s="291" t="s">
        <v>1743</v>
      </c>
      <c r="B637" s="292" t="s">
        <v>1744</v>
      </c>
      <c r="C637" s="291" t="s">
        <v>1743</v>
      </c>
      <c r="D637" s="291" t="s">
        <v>457</v>
      </c>
      <c r="E637" s="291" t="s">
        <v>91</v>
      </c>
      <c r="F637" s="291" t="s">
        <v>299</v>
      </c>
      <c r="G637" s="291" t="s">
        <v>295</v>
      </c>
    </row>
    <row r="638" spans="1:7" hidden="1">
      <c r="A638" s="291" t="s">
        <v>1745</v>
      </c>
      <c r="B638" s="292" t="s">
        <v>1746</v>
      </c>
      <c r="C638" s="291" t="s">
        <v>1745</v>
      </c>
      <c r="E638" s="291" t="s">
        <v>474</v>
      </c>
      <c r="F638" s="291" t="s">
        <v>294</v>
      </c>
      <c r="G638" s="291" t="s">
        <v>295</v>
      </c>
    </row>
    <row r="639" spans="1:7" hidden="1">
      <c r="A639" s="291" t="s">
        <v>1747</v>
      </c>
      <c r="B639" s="292" t="s">
        <v>1748</v>
      </c>
      <c r="C639" s="291" t="s">
        <v>1747</v>
      </c>
      <c r="E639" s="291" t="s">
        <v>474</v>
      </c>
      <c r="F639" s="291" t="s">
        <v>294</v>
      </c>
      <c r="G639" s="291" t="s">
        <v>295</v>
      </c>
    </row>
    <row r="640" spans="1:7" hidden="1">
      <c r="A640" s="291" t="s">
        <v>1749</v>
      </c>
      <c r="B640" s="292" t="s">
        <v>1750</v>
      </c>
      <c r="C640" s="291" t="s">
        <v>1749</v>
      </c>
      <c r="E640" s="291" t="s">
        <v>474</v>
      </c>
      <c r="F640" s="291" t="s">
        <v>294</v>
      </c>
      <c r="G640" s="291" t="s">
        <v>295</v>
      </c>
    </row>
    <row r="641" spans="1:7" hidden="1">
      <c r="A641" s="291" t="s">
        <v>1751</v>
      </c>
      <c r="B641" s="292" t="s">
        <v>1752</v>
      </c>
      <c r="C641" s="291" t="s">
        <v>1751</v>
      </c>
      <c r="E641" s="291" t="s">
        <v>474</v>
      </c>
      <c r="F641" s="291" t="s">
        <v>294</v>
      </c>
      <c r="G641" s="291" t="s">
        <v>295</v>
      </c>
    </row>
    <row r="642" spans="1:7" hidden="1">
      <c r="A642" s="291" t="s">
        <v>1753</v>
      </c>
      <c r="B642" s="292" t="s">
        <v>1754</v>
      </c>
      <c r="C642" s="291" t="s">
        <v>1753</v>
      </c>
      <c r="E642" s="291" t="s">
        <v>474</v>
      </c>
      <c r="F642" s="291" t="s">
        <v>294</v>
      </c>
      <c r="G642" s="291" t="s">
        <v>295</v>
      </c>
    </row>
    <row r="643" spans="1:7" hidden="1">
      <c r="A643" s="291" t="s">
        <v>1755</v>
      </c>
      <c r="B643" s="292" t="s">
        <v>1756</v>
      </c>
      <c r="C643" s="291" t="s">
        <v>1755</v>
      </c>
      <c r="E643" s="291" t="s">
        <v>474</v>
      </c>
      <c r="F643" s="291" t="s">
        <v>294</v>
      </c>
      <c r="G643" s="291" t="s">
        <v>295</v>
      </c>
    </row>
    <row r="644" spans="1:7" hidden="1">
      <c r="A644" s="291" t="s">
        <v>1757</v>
      </c>
      <c r="B644" s="292" t="s">
        <v>1758</v>
      </c>
      <c r="C644" s="291" t="s">
        <v>1757</v>
      </c>
      <c r="E644" s="291" t="s">
        <v>474</v>
      </c>
      <c r="F644" s="291" t="s">
        <v>294</v>
      </c>
      <c r="G644" s="291" t="s">
        <v>295</v>
      </c>
    </row>
    <row r="645" spans="1:7" hidden="1">
      <c r="A645" s="291" t="s">
        <v>1759</v>
      </c>
      <c r="B645" s="292" t="s">
        <v>1760</v>
      </c>
      <c r="C645" s="291" t="s">
        <v>1759</v>
      </c>
      <c r="D645" s="291" t="s">
        <v>61</v>
      </c>
      <c r="E645" s="291" t="s">
        <v>91</v>
      </c>
      <c r="F645" s="291" t="s">
        <v>299</v>
      </c>
      <c r="G645" s="291" t="s">
        <v>295</v>
      </c>
    </row>
    <row r="646" spans="1:7" hidden="1">
      <c r="A646" s="291" t="s">
        <v>1761</v>
      </c>
      <c r="B646" s="292" t="s">
        <v>1762</v>
      </c>
      <c r="C646" s="291" t="s">
        <v>1761</v>
      </c>
      <c r="D646" s="291" t="s">
        <v>61</v>
      </c>
      <c r="E646" s="291" t="s">
        <v>91</v>
      </c>
      <c r="F646" s="291" t="s">
        <v>299</v>
      </c>
      <c r="G646" s="291" t="s">
        <v>295</v>
      </c>
    </row>
    <row r="647" spans="1:7" hidden="1">
      <c r="A647" s="291" t="s">
        <v>1763</v>
      </c>
      <c r="B647" s="292" t="s">
        <v>1764</v>
      </c>
      <c r="C647" s="291" t="s">
        <v>1763</v>
      </c>
      <c r="D647" s="291" t="s">
        <v>61</v>
      </c>
      <c r="E647" s="291" t="s">
        <v>91</v>
      </c>
      <c r="F647" s="291" t="s">
        <v>299</v>
      </c>
      <c r="G647" s="291" t="s">
        <v>295</v>
      </c>
    </row>
    <row r="648" spans="1:7" hidden="1">
      <c r="A648" s="291" t="s">
        <v>1765</v>
      </c>
      <c r="B648" s="292" t="s">
        <v>1766</v>
      </c>
      <c r="C648" s="291" t="s">
        <v>1765</v>
      </c>
      <c r="D648" s="291" t="s">
        <v>61</v>
      </c>
      <c r="E648" s="291" t="s">
        <v>91</v>
      </c>
      <c r="F648" s="291" t="s">
        <v>299</v>
      </c>
      <c r="G648" s="291" t="s">
        <v>295</v>
      </c>
    </row>
    <row r="649" spans="1:7" hidden="1">
      <c r="A649" s="291" t="s">
        <v>1767</v>
      </c>
      <c r="B649" s="292" t="s">
        <v>1768</v>
      </c>
      <c r="C649" s="291" t="s">
        <v>1767</v>
      </c>
      <c r="E649" s="291" t="s">
        <v>474</v>
      </c>
      <c r="F649" s="291" t="s">
        <v>294</v>
      </c>
      <c r="G649" s="291" t="s">
        <v>295</v>
      </c>
    </row>
    <row r="650" spans="1:7" hidden="1">
      <c r="A650" s="291" t="s">
        <v>1769</v>
      </c>
      <c r="B650" s="292" t="s">
        <v>1770</v>
      </c>
      <c r="C650" s="291" t="s">
        <v>1769</v>
      </c>
      <c r="E650" s="291" t="s">
        <v>474</v>
      </c>
      <c r="F650" s="291" t="s">
        <v>294</v>
      </c>
      <c r="G650" s="291" t="s">
        <v>295</v>
      </c>
    </row>
    <row r="651" spans="1:7" hidden="1">
      <c r="A651" s="291" t="s">
        <v>1771</v>
      </c>
      <c r="B651" s="292" t="s">
        <v>1772</v>
      </c>
      <c r="C651" s="291" t="s">
        <v>1771</v>
      </c>
      <c r="D651" s="291" t="s">
        <v>61</v>
      </c>
      <c r="E651" s="291" t="s">
        <v>91</v>
      </c>
      <c r="F651" s="291" t="s">
        <v>299</v>
      </c>
      <c r="G651" s="291" t="s">
        <v>295</v>
      </c>
    </row>
    <row r="652" spans="1:7" hidden="1">
      <c r="A652" s="291" t="s">
        <v>1773</v>
      </c>
      <c r="B652" s="292" t="s">
        <v>1774</v>
      </c>
      <c r="C652" s="291" t="s">
        <v>1773</v>
      </c>
      <c r="D652" s="291" t="s">
        <v>61</v>
      </c>
      <c r="E652" s="291" t="s">
        <v>91</v>
      </c>
      <c r="F652" s="291" t="s">
        <v>299</v>
      </c>
      <c r="G652" s="291" t="s">
        <v>295</v>
      </c>
    </row>
    <row r="653" spans="1:7" hidden="1">
      <c r="A653" s="291" t="s">
        <v>1775</v>
      </c>
      <c r="B653" s="292" t="s">
        <v>1776</v>
      </c>
      <c r="C653" s="291" t="s">
        <v>1775</v>
      </c>
      <c r="D653" s="291" t="s">
        <v>61</v>
      </c>
      <c r="E653" s="291" t="s">
        <v>91</v>
      </c>
      <c r="F653" s="291" t="s">
        <v>299</v>
      </c>
      <c r="G653" s="291" t="s">
        <v>295</v>
      </c>
    </row>
    <row r="654" spans="1:7" hidden="1">
      <c r="A654" s="291" t="s">
        <v>1777</v>
      </c>
      <c r="B654" s="292" t="s">
        <v>1778</v>
      </c>
      <c r="C654" s="291" t="s">
        <v>1777</v>
      </c>
      <c r="D654" s="291" t="s">
        <v>61</v>
      </c>
      <c r="E654" s="291" t="s">
        <v>91</v>
      </c>
      <c r="F654" s="291" t="s">
        <v>299</v>
      </c>
      <c r="G654" s="291" t="s">
        <v>295</v>
      </c>
    </row>
    <row r="655" spans="1:7" hidden="1">
      <c r="A655" s="291" t="s">
        <v>1779</v>
      </c>
      <c r="B655" s="292" t="s">
        <v>1780</v>
      </c>
      <c r="C655" s="291" t="s">
        <v>1779</v>
      </c>
      <c r="D655" s="291" t="s">
        <v>61</v>
      </c>
      <c r="E655" s="291" t="s">
        <v>91</v>
      </c>
      <c r="F655" s="291" t="s">
        <v>299</v>
      </c>
      <c r="G655" s="291" t="s">
        <v>295</v>
      </c>
    </row>
    <row r="656" spans="1:7" hidden="1">
      <c r="A656" s="291" t="s">
        <v>1781</v>
      </c>
      <c r="B656" s="292" t="s">
        <v>1782</v>
      </c>
      <c r="C656" s="291" t="s">
        <v>1781</v>
      </c>
      <c r="D656" s="291" t="s">
        <v>61</v>
      </c>
      <c r="E656" s="291" t="s">
        <v>91</v>
      </c>
      <c r="F656" s="291" t="s">
        <v>299</v>
      </c>
      <c r="G656" s="291" t="s">
        <v>295</v>
      </c>
    </row>
    <row r="657" spans="1:7" hidden="1">
      <c r="A657" s="291" t="s">
        <v>1783</v>
      </c>
      <c r="B657" s="292" t="s">
        <v>1784</v>
      </c>
      <c r="C657" s="291" t="s">
        <v>1783</v>
      </c>
      <c r="D657" s="291" t="s">
        <v>61</v>
      </c>
      <c r="E657" s="291" t="s">
        <v>91</v>
      </c>
      <c r="F657" s="291" t="s">
        <v>299</v>
      </c>
      <c r="G657" s="291" t="s">
        <v>295</v>
      </c>
    </row>
    <row r="658" spans="1:7" hidden="1">
      <c r="A658" s="291" t="s">
        <v>1785</v>
      </c>
      <c r="B658" s="292" t="s">
        <v>1786</v>
      </c>
      <c r="C658" s="291" t="s">
        <v>1785</v>
      </c>
      <c r="D658" s="291" t="s">
        <v>61</v>
      </c>
      <c r="E658" s="291" t="s">
        <v>91</v>
      </c>
      <c r="F658" s="291" t="s">
        <v>299</v>
      </c>
      <c r="G658" s="291" t="s">
        <v>295</v>
      </c>
    </row>
    <row r="659" spans="1:7" hidden="1">
      <c r="A659" s="291" t="s">
        <v>1787</v>
      </c>
      <c r="B659" s="292" t="s">
        <v>1788</v>
      </c>
      <c r="C659" s="291" t="s">
        <v>1787</v>
      </c>
      <c r="D659" s="291" t="s">
        <v>61</v>
      </c>
      <c r="E659" s="291" t="s">
        <v>91</v>
      </c>
      <c r="F659" s="291" t="s">
        <v>299</v>
      </c>
      <c r="G659" s="291" t="s">
        <v>295</v>
      </c>
    </row>
    <row r="660" spans="1:7" hidden="1">
      <c r="A660" s="291" t="s">
        <v>1789</v>
      </c>
      <c r="B660" s="292" t="s">
        <v>1790</v>
      </c>
      <c r="C660" s="291" t="s">
        <v>1789</v>
      </c>
      <c r="D660" s="291" t="s">
        <v>61</v>
      </c>
      <c r="E660" s="291" t="s">
        <v>91</v>
      </c>
      <c r="F660" s="291" t="s">
        <v>299</v>
      </c>
      <c r="G660" s="291" t="s">
        <v>295</v>
      </c>
    </row>
    <row r="661" spans="1:7" hidden="1">
      <c r="A661" s="291" t="s">
        <v>1791</v>
      </c>
      <c r="B661" s="292" t="s">
        <v>1792</v>
      </c>
      <c r="C661" s="291" t="s">
        <v>1791</v>
      </c>
      <c r="D661" s="291" t="s">
        <v>61</v>
      </c>
      <c r="E661" s="291" t="s">
        <v>91</v>
      </c>
      <c r="F661" s="291" t="s">
        <v>299</v>
      </c>
      <c r="G661" s="291" t="s">
        <v>295</v>
      </c>
    </row>
    <row r="662" spans="1:7" hidden="1">
      <c r="A662" s="291" t="s">
        <v>1793</v>
      </c>
      <c r="B662" s="292" t="s">
        <v>1794</v>
      </c>
      <c r="C662" s="291" t="s">
        <v>1793</v>
      </c>
      <c r="D662" s="291" t="s">
        <v>61</v>
      </c>
      <c r="E662" s="291" t="s">
        <v>91</v>
      </c>
      <c r="F662" s="291" t="s">
        <v>299</v>
      </c>
      <c r="G662" s="291" t="s">
        <v>295</v>
      </c>
    </row>
    <row r="663" spans="1:7" hidden="1">
      <c r="A663" s="291" t="s">
        <v>1795</v>
      </c>
      <c r="B663" s="292" t="s">
        <v>1796</v>
      </c>
      <c r="C663" s="291" t="s">
        <v>1795</v>
      </c>
      <c r="D663" s="291" t="s">
        <v>61</v>
      </c>
      <c r="E663" s="291" t="s">
        <v>91</v>
      </c>
      <c r="F663" s="291" t="s">
        <v>299</v>
      </c>
      <c r="G663" s="291" t="s">
        <v>295</v>
      </c>
    </row>
    <row r="664" spans="1:7" hidden="1">
      <c r="A664" s="291" t="s">
        <v>1797</v>
      </c>
      <c r="B664" s="292" t="s">
        <v>1798</v>
      </c>
      <c r="C664" s="291" t="s">
        <v>1797</v>
      </c>
      <c r="D664" s="291" t="s">
        <v>61</v>
      </c>
      <c r="E664" s="291" t="s">
        <v>91</v>
      </c>
      <c r="F664" s="291" t="s">
        <v>299</v>
      </c>
      <c r="G664" s="291" t="s">
        <v>295</v>
      </c>
    </row>
    <row r="665" spans="1:7" hidden="1">
      <c r="A665" s="291" t="s">
        <v>1799</v>
      </c>
      <c r="B665" s="292" t="s">
        <v>1800</v>
      </c>
      <c r="C665" s="291" t="s">
        <v>1799</v>
      </c>
      <c r="D665" s="291" t="s">
        <v>61</v>
      </c>
      <c r="E665" s="291" t="s">
        <v>91</v>
      </c>
      <c r="F665" s="291" t="s">
        <v>299</v>
      </c>
      <c r="G665" s="291" t="s">
        <v>295</v>
      </c>
    </row>
    <row r="666" spans="1:7" hidden="1">
      <c r="A666" s="291" t="s">
        <v>1801</v>
      </c>
      <c r="B666" s="292" t="s">
        <v>1802</v>
      </c>
      <c r="C666" s="291" t="s">
        <v>1801</v>
      </c>
      <c r="D666" s="291" t="s">
        <v>61</v>
      </c>
      <c r="E666" s="291" t="s">
        <v>91</v>
      </c>
      <c r="F666" s="291" t="s">
        <v>299</v>
      </c>
      <c r="G666" s="291" t="s">
        <v>295</v>
      </c>
    </row>
    <row r="667" spans="1:7" hidden="1">
      <c r="A667" s="291" t="s">
        <v>1803</v>
      </c>
      <c r="B667" s="292" t="s">
        <v>1804</v>
      </c>
      <c r="C667" s="291" t="s">
        <v>1803</v>
      </c>
      <c r="D667" s="291" t="s">
        <v>61</v>
      </c>
      <c r="E667" s="291" t="s">
        <v>91</v>
      </c>
      <c r="F667" s="291" t="s">
        <v>299</v>
      </c>
      <c r="G667" s="291" t="s">
        <v>295</v>
      </c>
    </row>
    <row r="668" spans="1:7" hidden="1">
      <c r="A668" s="291" t="s">
        <v>1805</v>
      </c>
      <c r="B668" s="292" t="s">
        <v>1806</v>
      </c>
      <c r="C668" s="291" t="s">
        <v>1805</v>
      </c>
      <c r="D668" s="291" t="s">
        <v>61</v>
      </c>
      <c r="E668" s="291" t="s">
        <v>91</v>
      </c>
      <c r="F668" s="291" t="s">
        <v>299</v>
      </c>
      <c r="G668" s="291" t="s">
        <v>295</v>
      </c>
    </row>
    <row r="669" spans="1:7" hidden="1">
      <c r="A669" s="291" t="s">
        <v>1807</v>
      </c>
      <c r="B669" s="292" t="s">
        <v>1808</v>
      </c>
      <c r="C669" s="291" t="s">
        <v>1807</v>
      </c>
      <c r="D669" s="291" t="s">
        <v>61</v>
      </c>
      <c r="E669" s="291" t="s">
        <v>91</v>
      </c>
      <c r="F669" s="291" t="s">
        <v>299</v>
      </c>
      <c r="G669" s="291" t="s">
        <v>295</v>
      </c>
    </row>
    <row r="670" spans="1:7" hidden="1">
      <c r="A670" s="291" t="s">
        <v>1809</v>
      </c>
      <c r="B670" s="292" t="s">
        <v>1810</v>
      </c>
      <c r="C670" s="291" t="s">
        <v>1809</v>
      </c>
      <c r="D670" s="291" t="s">
        <v>61</v>
      </c>
      <c r="E670" s="291" t="s">
        <v>91</v>
      </c>
      <c r="F670" s="291" t="s">
        <v>299</v>
      </c>
      <c r="G670" s="291" t="s">
        <v>295</v>
      </c>
    </row>
    <row r="671" spans="1:7" hidden="1">
      <c r="A671" s="291" t="s">
        <v>1811</v>
      </c>
      <c r="B671" s="292" t="s">
        <v>1812</v>
      </c>
      <c r="C671" s="291" t="s">
        <v>1811</v>
      </c>
      <c r="D671" s="291" t="s">
        <v>61</v>
      </c>
      <c r="E671" s="291" t="s">
        <v>91</v>
      </c>
      <c r="F671" s="291" t="s">
        <v>299</v>
      </c>
      <c r="G671" s="291" t="s">
        <v>295</v>
      </c>
    </row>
    <row r="672" spans="1:7" hidden="1">
      <c r="A672" s="291" t="s">
        <v>1813</v>
      </c>
      <c r="B672" s="292" t="s">
        <v>1814</v>
      </c>
      <c r="C672" s="291" t="s">
        <v>1813</v>
      </c>
      <c r="E672" s="291" t="s">
        <v>474</v>
      </c>
      <c r="F672" s="291" t="s">
        <v>294</v>
      </c>
      <c r="G672" s="291" t="s">
        <v>295</v>
      </c>
    </row>
    <row r="673" spans="1:7" hidden="1">
      <c r="A673" s="291" t="s">
        <v>1815</v>
      </c>
      <c r="B673" s="292" t="s">
        <v>1816</v>
      </c>
      <c r="C673" s="291" t="s">
        <v>1815</v>
      </c>
      <c r="E673" s="291" t="s">
        <v>474</v>
      </c>
      <c r="F673" s="291" t="s">
        <v>294</v>
      </c>
      <c r="G673" s="291" t="s">
        <v>295</v>
      </c>
    </row>
    <row r="674" spans="1:7" hidden="1">
      <c r="A674" s="291" t="s">
        <v>1817</v>
      </c>
      <c r="B674" s="292" t="s">
        <v>1818</v>
      </c>
      <c r="C674" s="291" t="s">
        <v>1817</v>
      </c>
      <c r="D674" s="291" t="s">
        <v>61</v>
      </c>
      <c r="E674" s="291" t="s">
        <v>91</v>
      </c>
      <c r="F674" s="291" t="s">
        <v>299</v>
      </c>
      <c r="G674" s="291" t="s">
        <v>295</v>
      </c>
    </row>
    <row r="675" spans="1:7" hidden="1">
      <c r="A675" s="291" t="s">
        <v>1819</v>
      </c>
      <c r="B675" s="292" t="s">
        <v>1820</v>
      </c>
      <c r="C675" s="291" t="s">
        <v>1819</v>
      </c>
      <c r="D675" s="291" t="s">
        <v>61</v>
      </c>
      <c r="E675" s="291" t="s">
        <v>91</v>
      </c>
      <c r="F675" s="291" t="s">
        <v>299</v>
      </c>
      <c r="G675" s="291" t="s">
        <v>295</v>
      </c>
    </row>
    <row r="676" spans="1:7" hidden="1">
      <c r="A676" s="291" t="s">
        <v>1821</v>
      </c>
      <c r="B676" s="292" t="s">
        <v>1822</v>
      </c>
      <c r="C676" s="291" t="s">
        <v>1821</v>
      </c>
      <c r="D676" s="291" t="s">
        <v>61</v>
      </c>
      <c r="E676" s="291" t="s">
        <v>91</v>
      </c>
      <c r="F676" s="291" t="s">
        <v>299</v>
      </c>
      <c r="G676" s="291" t="s">
        <v>295</v>
      </c>
    </row>
    <row r="677" spans="1:7" hidden="1">
      <c r="A677" s="291" t="s">
        <v>1823</v>
      </c>
      <c r="B677" s="292" t="s">
        <v>1824</v>
      </c>
      <c r="C677" s="291" t="s">
        <v>1823</v>
      </c>
      <c r="D677" s="291" t="s">
        <v>61</v>
      </c>
      <c r="E677" s="291" t="s">
        <v>91</v>
      </c>
      <c r="F677" s="291" t="s">
        <v>299</v>
      </c>
      <c r="G677" s="291" t="s">
        <v>295</v>
      </c>
    </row>
    <row r="678" spans="1:7" hidden="1">
      <c r="A678" s="291" t="s">
        <v>1825</v>
      </c>
      <c r="B678" s="292" t="s">
        <v>1826</v>
      </c>
      <c r="C678" s="291" t="s">
        <v>1825</v>
      </c>
      <c r="D678" s="291" t="s">
        <v>61</v>
      </c>
      <c r="E678" s="291" t="s">
        <v>91</v>
      </c>
      <c r="F678" s="291" t="s">
        <v>299</v>
      </c>
      <c r="G678" s="291" t="s">
        <v>295</v>
      </c>
    </row>
    <row r="679" spans="1:7" hidden="1">
      <c r="A679" s="291" t="s">
        <v>1827</v>
      </c>
      <c r="B679" s="292" t="s">
        <v>1828</v>
      </c>
      <c r="C679" s="291" t="s">
        <v>1827</v>
      </c>
      <c r="D679" s="291" t="s">
        <v>61</v>
      </c>
      <c r="E679" s="291" t="s">
        <v>91</v>
      </c>
      <c r="F679" s="291" t="s">
        <v>299</v>
      </c>
      <c r="G679" s="291" t="s">
        <v>295</v>
      </c>
    </row>
    <row r="680" spans="1:7" hidden="1">
      <c r="A680" s="291" t="s">
        <v>1829</v>
      </c>
      <c r="B680" s="292" t="s">
        <v>1830</v>
      </c>
      <c r="C680" s="291" t="s">
        <v>1829</v>
      </c>
      <c r="D680" s="291" t="s">
        <v>61</v>
      </c>
      <c r="E680" s="291" t="s">
        <v>91</v>
      </c>
      <c r="F680" s="291" t="s">
        <v>299</v>
      </c>
      <c r="G680" s="291" t="s">
        <v>295</v>
      </c>
    </row>
    <row r="681" spans="1:7" hidden="1">
      <c r="A681" s="291" t="s">
        <v>1831</v>
      </c>
      <c r="B681" s="292" t="s">
        <v>1832</v>
      </c>
      <c r="C681" s="291" t="s">
        <v>1831</v>
      </c>
      <c r="D681" s="291" t="s">
        <v>61</v>
      </c>
      <c r="E681" s="291" t="s">
        <v>91</v>
      </c>
      <c r="F681" s="291" t="s">
        <v>299</v>
      </c>
      <c r="G681" s="291" t="s">
        <v>295</v>
      </c>
    </row>
    <row r="682" spans="1:7" hidden="1">
      <c r="A682" s="291" t="s">
        <v>1833</v>
      </c>
      <c r="B682" s="292" t="s">
        <v>1834</v>
      </c>
      <c r="C682" s="291" t="s">
        <v>1833</v>
      </c>
      <c r="D682" s="291" t="s">
        <v>61</v>
      </c>
      <c r="E682" s="291" t="s">
        <v>91</v>
      </c>
      <c r="F682" s="291" t="s">
        <v>299</v>
      </c>
      <c r="G682" s="291" t="s">
        <v>295</v>
      </c>
    </row>
    <row r="683" spans="1:7" hidden="1">
      <c r="A683" s="291" t="s">
        <v>1835</v>
      </c>
      <c r="B683" s="292" t="s">
        <v>1836</v>
      </c>
      <c r="C683" s="291" t="s">
        <v>1835</v>
      </c>
      <c r="D683" s="291" t="s">
        <v>61</v>
      </c>
      <c r="E683" s="291" t="s">
        <v>91</v>
      </c>
      <c r="F683" s="291" t="s">
        <v>299</v>
      </c>
      <c r="G683" s="291" t="s">
        <v>295</v>
      </c>
    </row>
    <row r="684" spans="1:7" hidden="1">
      <c r="A684" s="291" t="s">
        <v>1837</v>
      </c>
      <c r="B684" s="292" t="s">
        <v>1838</v>
      </c>
      <c r="C684" s="291" t="s">
        <v>1837</v>
      </c>
      <c r="D684" s="291" t="s">
        <v>61</v>
      </c>
      <c r="E684" s="291" t="s">
        <v>91</v>
      </c>
      <c r="F684" s="291" t="s">
        <v>299</v>
      </c>
      <c r="G684" s="291" t="s">
        <v>295</v>
      </c>
    </row>
    <row r="685" spans="1:7" hidden="1">
      <c r="A685" s="291" t="s">
        <v>1839</v>
      </c>
      <c r="B685" s="292" t="s">
        <v>1840</v>
      </c>
      <c r="C685" s="291" t="s">
        <v>1839</v>
      </c>
      <c r="E685" s="291" t="s">
        <v>474</v>
      </c>
      <c r="F685" s="291" t="s">
        <v>294</v>
      </c>
      <c r="G685" s="291" t="s">
        <v>295</v>
      </c>
    </row>
    <row r="686" spans="1:7" hidden="1">
      <c r="A686" s="291" t="s">
        <v>1841</v>
      </c>
      <c r="B686" s="292" t="s">
        <v>1842</v>
      </c>
      <c r="C686" s="291" t="s">
        <v>1841</v>
      </c>
      <c r="D686" s="291" t="s">
        <v>61</v>
      </c>
      <c r="E686" s="291" t="s">
        <v>91</v>
      </c>
      <c r="F686" s="291" t="s">
        <v>299</v>
      </c>
      <c r="G686" s="291" t="s">
        <v>295</v>
      </c>
    </row>
    <row r="687" spans="1:7" hidden="1">
      <c r="A687" s="291" t="s">
        <v>1843</v>
      </c>
      <c r="B687" s="292" t="s">
        <v>1844</v>
      </c>
      <c r="C687" s="291" t="s">
        <v>1843</v>
      </c>
      <c r="D687" s="291" t="s">
        <v>61</v>
      </c>
      <c r="E687" s="291" t="s">
        <v>91</v>
      </c>
      <c r="F687" s="291" t="s">
        <v>299</v>
      </c>
      <c r="G687" s="291" t="s">
        <v>295</v>
      </c>
    </row>
    <row r="688" spans="1:7" hidden="1">
      <c r="A688" s="291" t="s">
        <v>1845</v>
      </c>
      <c r="B688" s="292" t="s">
        <v>1846</v>
      </c>
      <c r="C688" s="291" t="s">
        <v>1845</v>
      </c>
      <c r="E688" s="291" t="s">
        <v>474</v>
      </c>
      <c r="F688" s="291" t="s">
        <v>294</v>
      </c>
      <c r="G688" s="291" t="s">
        <v>295</v>
      </c>
    </row>
    <row r="689" spans="1:7" hidden="1">
      <c r="A689" s="291" t="s">
        <v>1847</v>
      </c>
      <c r="B689" s="292" t="s">
        <v>1848</v>
      </c>
      <c r="C689" s="291" t="s">
        <v>1847</v>
      </c>
      <c r="E689" s="291" t="s">
        <v>474</v>
      </c>
      <c r="F689" s="291" t="s">
        <v>294</v>
      </c>
      <c r="G689" s="291" t="s">
        <v>295</v>
      </c>
    </row>
    <row r="690" spans="1:7" hidden="1">
      <c r="A690" s="291" t="s">
        <v>1849</v>
      </c>
      <c r="B690" s="292" t="s">
        <v>1850</v>
      </c>
      <c r="C690" s="291" t="s">
        <v>1849</v>
      </c>
      <c r="D690" s="291" t="s">
        <v>61</v>
      </c>
      <c r="E690" s="291" t="s">
        <v>91</v>
      </c>
      <c r="F690" s="291" t="s">
        <v>299</v>
      </c>
      <c r="G690" s="291" t="s">
        <v>295</v>
      </c>
    </row>
    <row r="691" spans="1:7" hidden="1">
      <c r="A691" s="291" t="s">
        <v>1851</v>
      </c>
      <c r="B691" s="292" t="s">
        <v>1852</v>
      </c>
      <c r="C691" s="291" t="s">
        <v>1851</v>
      </c>
      <c r="D691" s="291" t="s">
        <v>61</v>
      </c>
      <c r="E691" s="291" t="s">
        <v>91</v>
      </c>
      <c r="F691" s="291" t="s">
        <v>299</v>
      </c>
      <c r="G691" s="291" t="s">
        <v>295</v>
      </c>
    </row>
    <row r="692" spans="1:7" hidden="1">
      <c r="A692" s="291" t="s">
        <v>1853</v>
      </c>
      <c r="B692" s="292" t="s">
        <v>1854</v>
      </c>
      <c r="C692" s="291" t="s">
        <v>1853</v>
      </c>
      <c r="D692" s="291" t="s">
        <v>61</v>
      </c>
      <c r="E692" s="291" t="s">
        <v>91</v>
      </c>
      <c r="F692" s="291" t="s">
        <v>299</v>
      </c>
      <c r="G692" s="291" t="s">
        <v>295</v>
      </c>
    </row>
    <row r="693" spans="1:7" hidden="1">
      <c r="A693" s="291" t="s">
        <v>1855</v>
      </c>
      <c r="B693" s="292" t="s">
        <v>1856</v>
      </c>
      <c r="C693" s="291" t="s">
        <v>1855</v>
      </c>
      <c r="D693" s="291" t="s">
        <v>61</v>
      </c>
      <c r="E693" s="291" t="s">
        <v>91</v>
      </c>
      <c r="F693" s="291" t="s">
        <v>299</v>
      </c>
      <c r="G693" s="291" t="s">
        <v>295</v>
      </c>
    </row>
    <row r="694" spans="1:7" hidden="1">
      <c r="A694" s="291" t="s">
        <v>1857</v>
      </c>
      <c r="B694" s="292" t="s">
        <v>1858</v>
      </c>
      <c r="C694" s="291" t="s">
        <v>1857</v>
      </c>
      <c r="D694" s="291" t="s">
        <v>61</v>
      </c>
      <c r="E694" s="291" t="s">
        <v>91</v>
      </c>
      <c r="F694" s="291" t="s">
        <v>299</v>
      </c>
      <c r="G694" s="291" t="s">
        <v>295</v>
      </c>
    </row>
    <row r="695" spans="1:7" hidden="1">
      <c r="A695" s="291" t="s">
        <v>1859</v>
      </c>
      <c r="B695" s="292" t="s">
        <v>1860</v>
      </c>
      <c r="C695" s="291" t="s">
        <v>1859</v>
      </c>
      <c r="D695" s="291" t="s">
        <v>61</v>
      </c>
      <c r="E695" s="291" t="s">
        <v>91</v>
      </c>
      <c r="F695" s="291" t="s">
        <v>299</v>
      </c>
      <c r="G695" s="291" t="s">
        <v>295</v>
      </c>
    </row>
    <row r="696" spans="1:7" hidden="1">
      <c r="A696" s="291" t="s">
        <v>1861</v>
      </c>
      <c r="B696" s="292" t="s">
        <v>1862</v>
      </c>
      <c r="C696" s="291" t="s">
        <v>1861</v>
      </c>
      <c r="E696" s="291" t="s">
        <v>332</v>
      </c>
      <c r="F696" s="291" t="s">
        <v>299</v>
      </c>
      <c r="G696" s="291" t="s">
        <v>295</v>
      </c>
    </row>
    <row r="697" spans="1:7" hidden="1">
      <c r="A697" s="291" t="s">
        <v>1863</v>
      </c>
      <c r="B697" s="292" t="s">
        <v>1864</v>
      </c>
      <c r="C697" s="291" t="s">
        <v>1863</v>
      </c>
      <c r="D697" s="291" t="s">
        <v>61</v>
      </c>
      <c r="E697" s="291" t="s">
        <v>91</v>
      </c>
      <c r="F697" s="291" t="s">
        <v>299</v>
      </c>
      <c r="G697" s="291" t="s">
        <v>295</v>
      </c>
    </row>
    <row r="698" spans="1:7" hidden="1">
      <c r="A698" s="291" t="s">
        <v>1865</v>
      </c>
      <c r="B698" s="292" t="s">
        <v>1866</v>
      </c>
      <c r="C698" s="291" t="s">
        <v>1865</v>
      </c>
      <c r="D698" s="291" t="s">
        <v>61</v>
      </c>
      <c r="E698" s="291" t="s">
        <v>91</v>
      </c>
      <c r="F698" s="291" t="s">
        <v>299</v>
      </c>
      <c r="G698" s="291" t="s">
        <v>295</v>
      </c>
    </row>
    <row r="699" spans="1:7" hidden="1">
      <c r="A699" s="291" t="s">
        <v>1867</v>
      </c>
      <c r="B699" s="292" t="s">
        <v>1868</v>
      </c>
      <c r="C699" s="291" t="s">
        <v>1867</v>
      </c>
      <c r="D699" s="291" t="s">
        <v>61</v>
      </c>
      <c r="E699" s="291" t="s">
        <v>91</v>
      </c>
      <c r="F699" s="291" t="s">
        <v>299</v>
      </c>
      <c r="G699" s="291" t="s">
        <v>295</v>
      </c>
    </row>
    <row r="700" spans="1:7" hidden="1">
      <c r="A700" s="291" t="s">
        <v>1869</v>
      </c>
      <c r="B700" s="292" t="s">
        <v>1870</v>
      </c>
      <c r="C700" s="291" t="s">
        <v>1869</v>
      </c>
      <c r="D700" s="291" t="s">
        <v>61</v>
      </c>
      <c r="E700" s="291" t="s">
        <v>91</v>
      </c>
      <c r="F700" s="291" t="s">
        <v>299</v>
      </c>
      <c r="G700" s="291" t="s">
        <v>295</v>
      </c>
    </row>
    <row r="701" spans="1:7" hidden="1">
      <c r="A701" s="291" t="s">
        <v>1871</v>
      </c>
      <c r="B701" s="292" t="s">
        <v>1872</v>
      </c>
      <c r="C701" s="291" t="s">
        <v>1871</v>
      </c>
      <c r="E701" s="291" t="s">
        <v>474</v>
      </c>
      <c r="F701" s="291" t="s">
        <v>294</v>
      </c>
      <c r="G701" s="291" t="s">
        <v>295</v>
      </c>
    </row>
    <row r="702" spans="1:7" hidden="1">
      <c r="A702" s="291" t="s">
        <v>1873</v>
      </c>
      <c r="B702" s="292" t="s">
        <v>1874</v>
      </c>
      <c r="C702" s="291" t="s">
        <v>1873</v>
      </c>
      <c r="E702" s="291" t="s">
        <v>474</v>
      </c>
      <c r="F702" s="291" t="s">
        <v>294</v>
      </c>
      <c r="G702" s="291" t="s">
        <v>295</v>
      </c>
    </row>
    <row r="703" spans="1:7" hidden="1">
      <c r="A703" s="291" t="s">
        <v>1875</v>
      </c>
      <c r="B703" s="292" t="s">
        <v>1876</v>
      </c>
      <c r="C703" s="291" t="s">
        <v>1875</v>
      </c>
      <c r="E703" s="291" t="s">
        <v>474</v>
      </c>
      <c r="F703" s="291" t="s">
        <v>294</v>
      </c>
      <c r="G703" s="291" t="s">
        <v>295</v>
      </c>
    </row>
    <row r="704" spans="1:7" hidden="1">
      <c r="A704" s="291" t="s">
        <v>1877</v>
      </c>
      <c r="B704" s="292" t="s">
        <v>1878</v>
      </c>
      <c r="C704" s="291" t="s">
        <v>1877</v>
      </c>
      <c r="E704" s="291" t="s">
        <v>474</v>
      </c>
      <c r="F704" s="291" t="s">
        <v>294</v>
      </c>
      <c r="G704" s="291" t="s">
        <v>295</v>
      </c>
    </row>
    <row r="705" spans="1:7" hidden="1">
      <c r="A705" s="291" t="s">
        <v>1879</v>
      </c>
      <c r="B705" s="292" t="s">
        <v>1880</v>
      </c>
      <c r="C705" s="291" t="s">
        <v>1879</v>
      </c>
      <c r="E705" s="291" t="s">
        <v>474</v>
      </c>
      <c r="F705" s="291" t="s">
        <v>294</v>
      </c>
      <c r="G705" s="291" t="s">
        <v>295</v>
      </c>
    </row>
    <row r="706" spans="1:7" hidden="1">
      <c r="A706" s="291" t="s">
        <v>1881</v>
      </c>
      <c r="B706" s="292" t="s">
        <v>1882</v>
      </c>
      <c r="C706" s="291" t="s">
        <v>1881</v>
      </c>
      <c r="E706" s="291" t="s">
        <v>474</v>
      </c>
      <c r="F706" s="291" t="s">
        <v>294</v>
      </c>
      <c r="G706" s="291" t="s">
        <v>295</v>
      </c>
    </row>
    <row r="707" spans="1:7" hidden="1">
      <c r="A707" s="291" t="s">
        <v>1883</v>
      </c>
      <c r="B707" s="292" t="s">
        <v>1884</v>
      </c>
      <c r="C707" s="291" t="s">
        <v>1883</v>
      </c>
      <c r="E707" s="291" t="s">
        <v>474</v>
      </c>
      <c r="F707" s="291" t="s">
        <v>294</v>
      </c>
      <c r="G707" s="291" t="s">
        <v>295</v>
      </c>
    </row>
    <row r="708" spans="1:7" hidden="1">
      <c r="A708" s="291" t="s">
        <v>1885</v>
      </c>
      <c r="B708" s="292" t="s">
        <v>1886</v>
      </c>
      <c r="C708" s="291" t="s">
        <v>1885</v>
      </c>
      <c r="E708" s="291" t="s">
        <v>474</v>
      </c>
      <c r="F708" s="291" t="s">
        <v>294</v>
      </c>
      <c r="G708" s="291" t="s">
        <v>295</v>
      </c>
    </row>
    <row r="709" spans="1:7" hidden="1">
      <c r="A709" s="291" t="s">
        <v>1887</v>
      </c>
      <c r="B709" s="292" t="s">
        <v>1888</v>
      </c>
      <c r="C709" s="291" t="s">
        <v>1887</v>
      </c>
      <c r="E709" s="291" t="s">
        <v>474</v>
      </c>
      <c r="F709" s="291" t="s">
        <v>294</v>
      </c>
      <c r="G709" s="291" t="s">
        <v>295</v>
      </c>
    </row>
    <row r="710" spans="1:7" hidden="1">
      <c r="A710" s="291" t="s">
        <v>1889</v>
      </c>
      <c r="B710" s="292" t="s">
        <v>1890</v>
      </c>
      <c r="C710" s="291" t="s">
        <v>1889</v>
      </c>
      <c r="E710" s="291" t="s">
        <v>474</v>
      </c>
      <c r="F710" s="291" t="s">
        <v>294</v>
      </c>
      <c r="G710" s="291" t="s">
        <v>295</v>
      </c>
    </row>
    <row r="711" spans="1:7" hidden="1">
      <c r="A711" s="291" t="s">
        <v>1891</v>
      </c>
      <c r="B711" s="292" t="s">
        <v>1892</v>
      </c>
      <c r="C711" s="291" t="s">
        <v>1891</v>
      </c>
      <c r="E711" s="291" t="s">
        <v>474</v>
      </c>
      <c r="F711" s="291" t="s">
        <v>294</v>
      </c>
      <c r="G711" s="291" t="s">
        <v>295</v>
      </c>
    </row>
    <row r="712" spans="1:7" hidden="1">
      <c r="A712" s="291" t="s">
        <v>1893</v>
      </c>
      <c r="B712" s="292" t="s">
        <v>1894</v>
      </c>
      <c r="C712" s="291" t="s">
        <v>1893</v>
      </c>
      <c r="E712" s="291" t="s">
        <v>474</v>
      </c>
      <c r="F712" s="291" t="s">
        <v>294</v>
      </c>
      <c r="G712" s="291" t="s">
        <v>295</v>
      </c>
    </row>
    <row r="713" spans="1:7" hidden="1">
      <c r="A713" s="291" t="s">
        <v>1895</v>
      </c>
      <c r="B713" s="292" t="s">
        <v>1896</v>
      </c>
      <c r="C713" s="291" t="s">
        <v>1895</v>
      </c>
      <c r="D713" s="291" t="s">
        <v>61</v>
      </c>
      <c r="E713" s="291" t="s">
        <v>91</v>
      </c>
      <c r="F713" s="291" t="s">
        <v>299</v>
      </c>
      <c r="G713" s="291" t="s">
        <v>295</v>
      </c>
    </row>
    <row r="714" spans="1:7" hidden="1">
      <c r="A714" s="291" t="s">
        <v>1897</v>
      </c>
      <c r="B714" s="292" t="s">
        <v>1898</v>
      </c>
      <c r="C714" s="291" t="s">
        <v>1897</v>
      </c>
      <c r="D714" s="291" t="s">
        <v>61</v>
      </c>
      <c r="E714" s="291" t="s">
        <v>91</v>
      </c>
      <c r="F714" s="291" t="s">
        <v>299</v>
      </c>
      <c r="G714" s="291" t="s">
        <v>295</v>
      </c>
    </row>
    <row r="715" spans="1:7" hidden="1">
      <c r="A715" s="291" t="s">
        <v>1899</v>
      </c>
      <c r="B715" s="292" t="s">
        <v>1900</v>
      </c>
      <c r="C715" s="291" t="s">
        <v>1899</v>
      </c>
      <c r="D715" s="291" t="s">
        <v>61</v>
      </c>
      <c r="E715" s="291" t="s">
        <v>91</v>
      </c>
      <c r="F715" s="291" t="s">
        <v>299</v>
      </c>
      <c r="G715" s="291" t="s">
        <v>295</v>
      </c>
    </row>
    <row r="716" spans="1:7" hidden="1">
      <c r="A716" s="291" t="s">
        <v>1901</v>
      </c>
      <c r="B716" s="292" t="s">
        <v>1902</v>
      </c>
      <c r="C716" s="291" t="s">
        <v>1901</v>
      </c>
      <c r="D716" s="291" t="s">
        <v>61</v>
      </c>
      <c r="E716" s="291" t="s">
        <v>91</v>
      </c>
      <c r="F716" s="291" t="s">
        <v>299</v>
      </c>
      <c r="G716" s="291" t="s">
        <v>295</v>
      </c>
    </row>
    <row r="717" spans="1:7" hidden="1">
      <c r="A717" s="291" t="s">
        <v>1903</v>
      </c>
      <c r="B717" s="292" t="s">
        <v>1904</v>
      </c>
      <c r="C717" s="291" t="s">
        <v>1903</v>
      </c>
      <c r="D717" s="291" t="s">
        <v>61</v>
      </c>
      <c r="E717" s="291" t="s">
        <v>91</v>
      </c>
      <c r="F717" s="291" t="s">
        <v>299</v>
      </c>
      <c r="G717" s="291" t="s">
        <v>295</v>
      </c>
    </row>
    <row r="718" spans="1:7" hidden="1">
      <c r="A718" s="291" t="s">
        <v>1905</v>
      </c>
      <c r="B718" s="292" t="s">
        <v>1906</v>
      </c>
      <c r="C718" s="291" t="s">
        <v>1905</v>
      </c>
      <c r="D718" s="291" t="s">
        <v>61</v>
      </c>
      <c r="E718" s="291" t="s">
        <v>91</v>
      </c>
      <c r="F718" s="291" t="s">
        <v>299</v>
      </c>
      <c r="G718" s="291" t="s">
        <v>295</v>
      </c>
    </row>
    <row r="719" spans="1:7" hidden="1">
      <c r="A719" s="291" t="s">
        <v>1907</v>
      </c>
      <c r="B719" s="292" t="s">
        <v>1908</v>
      </c>
      <c r="C719" s="291" t="s">
        <v>1907</v>
      </c>
      <c r="D719" s="291" t="s">
        <v>61</v>
      </c>
      <c r="E719" s="291" t="s">
        <v>91</v>
      </c>
      <c r="F719" s="291" t="s">
        <v>299</v>
      </c>
      <c r="G719" s="291" t="s">
        <v>295</v>
      </c>
    </row>
    <row r="720" spans="1:7" hidden="1">
      <c r="A720" s="291" t="s">
        <v>1909</v>
      </c>
      <c r="B720" s="292" t="s">
        <v>1910</v>
      </c>
      <c r="C720" s="291" t="s">
        <v>1909</v>
      </c>
      <c r="D720" s="291" t="s">
        <v>61</v>
      </c>
      <c r="E720" s="291" t="s">
        <v>91</v>
      </c>
      <c r="F720" s="291" t="s">
        <v>299</v>
      </c>
      <c r="G720" s="291" t="s">
        <v>295</v>
      </c>
    </row>
    <row r="721" spans="1:7" hidden="1">
      <c r="A721" s="291" t="s">
        <v>1911</v>
      </c>
      <c r="B721" s="292" t="s">
        <v>1912</v>
      </c>
      <c r="C721" s="291" t="s">
        <v>1911</v>
      </c>
      <c r="D721" s="291" t="s">
        <v>61</v>
      </c>
      <c r="E721" s="291" t="s">
        <v>91</v>
      </c>
      <c r="F721" s="291" t="s">
        <v>299</v>
      </c>
      <c r="G721" s="291" t="s">
        <v>295</v>
      </c>
    </row>
    <row r="722" spans="1:7" hidden="1">
      <c r="A722" s="291" t="s">
        <v>1913</v>
      </c>
      <c r="B722" s="292" t="s">
        <v>1914</v>
      </c>
      <c r="C722" s="291" t="s">
        <v>1913</v>
      </c>
      <c r="D722" s="291" t="s">
        <v>61</v>
      </c>
      <c r="E722" s="291" t="s">
        <v>91</v>
      </c>
      <c r="F722" s="291" t="s">
        <v>299</v>
      </c>
      <c r="G722" s="291" t="s">
        <v>295</v>
      </c>
    </row>
    <row r="723" spans="1:7" hidden="1">
      <c r="A723" s="291" t="s">
        <v>1915</v>
      </c>
      <c r="B723" s="292" t="s">
        <v>1916</v>
      </c>
      <c r="C723" s="291" t="s">
        <v>1915</v>
      </c>
      <c r="D723" s="291" t="s">
        <v>61</v>
      </c>
      <c r="E723" s="291" t="s">
        <v>91</v>
      </c>
      <c r="F723" s="291" t="s">
        <v>299</v>
      </c>
      <c r="G723" s="291" t="s">
        <v>295</v>
      </c>
    </row>
    <row r="724" spans="1:7" hidden="1">
      <c r="A724" s="291" t="s">
        <v>1917</v>
      </c>
      <c r="B724" s="292" t="s">
        <v>1918</v>
      </c>
      <c r="C724" s="291" t="s">
        <v>1917</v>
      </c>
      <c r="D724" s="291" t="s">
        <v>61</v>
      </c>
      <c r="E724" s="291" t="s">
        <v>91</v>
      </c>
      <c r="F724" s="291" t="s">
        <v>299</v>
      </c>
      <c r="G724" s="291" t="s">
        <v>295</v>
      </c>
    </row>
    <row r="725" spans="1:7" hidden="1">
      <c r="A725" s="291" t="s">
        <v>1919</v>
      </c>
      <c r="B725" s="292" t="s">
        <v>1920</v>
      </c>
      <c r="C725" s="291" t="s">
        <v>1919</v>
      </c>
      <c r="D725" s="291" t="s">
        <v>61</v>
      </c>
      <c r="E725" s="291" t="s">
        <v>91</v>
      </c>
      <c r="F725" s="291" t="s">
        <v>299</v>
      </c>
      <c r="G725" s="291" t="s">
        <v>295</v>
      </c>
    </row>
    <row r="726" spans="1:7">
      <c r="A726" s="291" t="s">
        <v>1921</v>
      </c>
      <c r="B726" s="292" t="s">
        <v>392</v>
      </c>
      <c r="C726" s="291" t="s">
        <v>1921</v>
      </c>
      <c r="E726" s="291" t="s">
        <v>402</v>
      </c>
      <c r="F726" s="291" t="s">
        <v>299</v>
      </c>
      <c r="G726" s="291" t="s">
        <v>295</v>
      </c>
    </row>
    <row r="727" spans="1:7" hidden="1">
      <c r="A727" s="291" t="s">
        <v>1922</v>
      </c>
      <c r="B727" s="292" t="s">
        <v>1923</v>
      </c>
      <c r="C727" s="291" t="s">
        <v>1922</v>
      </c>
      <c r="D727" s="291" t="s">
        <v>61</v>
      </c>
      <c r="E727" s="291" t="s">
        <v>91</v>
      </c>
      <c r="F727" s="291" t="s">
        <v>299</v>
      </c>
      <c r="G727" s="291" t="s">
        <v>295</v>
      </c>
    </row>
    <row r="728" spans="1:7" hidden="1">
      <c r="A728" s="291" t="s">
        <v>1924</v>
      </c>
      <c r="B728" s="292" t="s">
        <v>1925</v>
      </c>
      <c r="C728" s="291" t="s">
        <v>1924</v>
      </c>
      <c r="D728" s="291" t="s">
        <v>61</v>
      </c>
      <c r="E728" s="291" t="s">
        <v>91</v>
      </c>
      <c r="F728" s="291" t="s">
        <v>299</v>
      </c>
      <c r="G728" s="291" t="s">
        <v>295</v>
      </c>
    </row>
    <row r="729" spans="1:7" hidden="1">
      <c r="A729" s="291" t="s">
        <v>1926</v>
      </c>
      <c r="B729" s="292" t="s">
        <v>1927</v>
      </c>
      <c r="C729" s="291" t="s">
        <v>1926</v>
      </c>
      <c r="D729" s="291" t="s">
        <v>61</v>
      </c>
      <c r="E729" s="291" t="s">
        <v>91</v>
      </c>
      <c r="F729" s="291" t="s">
        <v>299</v>
      </c>
      <c r="G729" s="291" t="s">
        <v>295</v>
      </c>
    </row>
    <row r="730" spans="1:7" hidden="1">
      <c r="A730" s="291" t="s">
        <v>1928</v>
      </c>
      <c r="B730" s="292" t="s">
        <v>1929</v>
      </c>
      <c r="C730" s="291" t="s">
        <v>1928</v>
      </c>
      <c r="D730" s="291" t="s">
        <v>61</v>
      </c>
      <c r="E730" s="291" t="s">
        <v>91</v>
      </c>
      <c r="F730" s="291" t="s">
        <v>299</v>
      </c>
      <c r="G730" s="291" t="s">
        <v>295</v>
      </c>
    </row>
    <row r="731" spans="1:7" hidden="1">
      <c r="A731" s="291" t="s">
        <v>1930</v>
      </c>
      <c r="B731" s="292" t="s">
        <v>1931</v>
      </c>
      <c r="C731" s="291" t="s">
        <v>1930</v>
      </c>
      <c r="D731" s="291" t="s">
        <v>61</v>
      </c>
      <c r="E731" s="291" t="s">
        <v>91</v>
      </c>
      <c r="F731" s="291" t="s">
        <v>299</v>
      </c>
      <c r="G731" s="291" t="s">
        <v>295</v>
      </c>
    </row>
    <row r="732" spans="1:7" hidden="1">
      <c r="A732" s="291" t="s">
        <v>1932</v>
      </c>
      <c r="B732" s="292" t="s">
        <v>1933</v>
      </c>
      <c r="C732" s="291" t="s">
        <v>1932</v>
      </c>
      <c r="D732" s="291" t="s">
        <v>61</v>
      </c>
      <c r="E732" s="291" t="s">
        <v>91</v>
      </c>
      <c r="F732" s="291" t="s">
        <v>299</v>
      </c>
      <c r="G732" s="291" t="s">
        <v>295</v>
      </c>
    </row>
    <row r="733" spans="1:7" hidden="1">
      <c r="A733" s="291" t="s">
        <v>1934</v>
      </c>
      <c r="B733" s="292" t="s">
        <v>1935</v>
      </c>
      <c r="C733" s="291" t="s">
        <v>1934</v>
      </c>
      <c r="D733" s="291" t="s">
        <v>61</v>
      </c>
      <c r="E733" s="291" t="s">
        <v>91</v>
      </c>
      <c r="F733" s="291" t="s">
        <v>299</v>
      </c>
      <c r="G733" s="291" t="s">
        <v>295</v>
      </c>
    </row>
    <row r="734" spans="1:7" hidden="1">
      <c r="A734" s="291" t="s">
        <v>1936</v>
      </c>
      <c r="B734" s="292" t="s">
        <v>1937</v>
      </c>
      <c r="C734" s="291" t="s">
        <v>1936</v>
      </c>
      <c r="D734" s="291" t="s">
        <v>61</v>
      </c>
      <c r="E734" s="291" t="s">
        <v>91</v>
      </c>
      <c r="F734" s="291" t="s">
        <v>299</v>
      </c>
      <c r="G734" s="291" t="s">
        <v>295</v>
      </c>
    </row>
    <row r="735" spans="1:7" hidden="1">
      <c r="A735" s="291" t="s">
        <v>1938</v>
      </c>
      <c r="B735" s="292" t="s">
        <v>1939</v>
      </c>
      <c r="C735" s="291" t="s">
        <v>1938</v>
      </c>
      <c r="D735" s="291" t="s">
        <v>61</v>
      </c>
      <c r="E735" s="291" t="s">
        <v>91</v>
      </c>
      <c r="F735" s="291" t="s">
        <v>299</v>
      </c>
      <c r="G735" s="291" t="s">
        <v>295</v>
      </c>
    </row>
    <row r="736" spans="1:7" hidden="1">
      <c r="A736" s="291" t="s">
        <v>1940</v>
      </c>
      <c r="B736" s="292" t="s">
        <v>1941</v>
      </c>
      <c r="C736" s="291" t="s">
        <v>1940</v>
      </c>
      <c r="D736" s="291" t="s">
        <v>61</v>
      </c>
      <c r="E736" s="291" t="s">
        <v>91</v>
      </c>
      <c r="F736" s="291" t="s">
        <v>299</v>
      </c>
      <c r="G736" s="291" t="s">
        <v>295</v>
      </c>
    </row>
    <row r="737" spans="1:7" hidden="1">
      <c r="A737" s="291" t="s">
        <v>1942</v>
      </c>
      <c r="B737" s="292" t="s">
        <v>1943</v>
      </c>
      <c r="C737" s="291" t="s">
        <v>1942</v>
      </c>
      <c r="D737" s="291" t="s">
        <v>61</v>
      </c>
      <c r="E737" s="291" t="s">
        <v>91</v>
      </c>
      <c r="F737" s="291" t="s">
        <v>299</v>
      </c>
      <c r="G737" s="291" t="s">
        <v>295</v>
      </c>
    </row>
    <row r="738" spans="1:7" hidden="1">
      <c r="A738" s="291" t="s">
        <v>1944</v>
      </c>
      <c r="B738" s="292" t="s">
        <v>1945</v>
      </c>
      <c r="C738" s="291" t="s">
        <v>1944</v>
      </c>
      <c r="D738" s="291" t="s">
        <v>61</v>
      </c>
      <c r="E738" s="291" t="s">
        <v>91</v>
      </c>
      <c r="F738" s="291" t="s">
        <v>299</v>
      </c>
      <c r="G738" s="291" t="s">
        <v>295</v>
      </c>
    </row>
    <row r="739" spans="1:7" hidden="1">
      <c r="A739" s="291" t="s">
        <v>1946</v>
      </c>
      <c r="B739" s="292" t="s">
        <v>1947</v>
      </c>
      <c r="C739" s="291" t="s">
        <v>1946</v>
      </c>
      <c r="E739" s="291" t="s">
        <v>474</v>
      </c>
      <c r="F739" s="291" t="s">
        <v>294</v>
      </c>
      <c r="G739" s="291" t="s">
        <v>295</v>
      </c>
    </row>
    <row r="740" spans="1:7" hidden="1">
      <c r="A740" s="291" t="s">
        <v>1948</v>
      </c>
      <c r="B740" s="292" t="s">
        <v>1949</v>
      </c>
      <c r="C740" s="291" t="s">
        <v>1948</v>
      </c>
      <c r="E740" s="291" t="s">
        <v>474</v>
      </c>
      <c r="F740" s="291" t="s">
        <v>294</v>
      </c>
      <c r="G740" s="291" t="s">
        <v>295</v>
      </c>
    </row>
    <row r="741" spans="1:7" hidden="1">
      <c r="A741" s="291" t="s">
        <v>1950</v>
      </c>
      <c r="B741" s="292" t="s">
        <v>1951</v>
      </c>
      <c r="C741" s="291" t="s">
        <v>1950</v>
      </c>
      <c r="D741" s="291" t="s">
        <v>61</v>
      </c>
      <c r="E741" s="291" t="s">
        <v>91</v>
      </c>
      <c r="F741" s="291" t="s">
        <v>299</v>
      </c>
      <c r="G741" s="291" t="s">
        <v>295</v>
      </c>
    </row>
    <row r="742" spans="1:7" hidden="1">
      <c r="A742" s="291" t="s">
        <v>1952</v>
      </c>
      <c r="B742" s="292" t="s">
        <v>1953</v>
      </c>
      <c r="C742" s="291" t="s">
        <v>1952</v>
      </c>
      <c r="D742" s="291" t="s">
        <v>61</v>
      </c>
      <c r="E742" s="291" t="s">
        <v>91</v>
      </c>
      <c r="F742" s="291" t="s">
        <v>299</v>
      </c>
      <c r="G742" s="291" t="s">
        <v>295</v>
      </c>
    </row>
    <row r="743" spans="1:7" hidden="1">
      <c r="A743" s="291" t="s">
        <v>1954</v>
      </c>
      <c r="B743" s="292" t="s">
        <v>1955</v>
      </c>
      <c r="C743" s="291" t="s">
        <v>1954</v>
      </c>
      <c r="D743" s="291" t="s">
        <v>61</v>
      </c>
      <c r="E743" s="291" t="s">
        <v>91</v>
      </c>
      <c r="F743" s="291" t="s">
        <v>299</v>
      </c>
      <c r="G743" s="291" t="s">
        <v>295</v>
      </c>
    </row>
    <row r="744" spans="1:7" hidden="1">
      <c r="A744" s="291" t="s">
        <v>1956</v>
      </c>
      <c r="B744" s="292" t="s">
        <v>1957</v>
      </c>
      <c r="C744" s="291" t="s">
        <v>1956</v>
      </c>
      <c r="D744" s="291" t="s">
        <v>61</v>
      </c>
      <c r="E744" s="291" t="s">
        <v>91</v>
      </c>
      <c r="F744" s="291" t="s">
        <v>299</v>
      </c>
      <c r="G744" s="291" t="s">
        <v>295</v>
      </c>
    </row>
    <row r="745" spans="1:7" hidden="1">
      <c r="A745" s="291" t="s">
        <v>1958</v>
      </c>
      <c r="B745" s="292" t="s">
        <v>1959</v>
      </c>
      <c r="C745" s="291" t="s">
        <v>1958</v>
      </c>
      <c r="D745" s="291" t="s">
        <v>61</v>
      </c>
      <c r="E745" s="291" t="s">
        <v>91</v>
      </c>
      <c r="F745" s="291" t="s">
        <v>299</v>
      </c>
      <c r="G745" s="291" t="s">
        <v>295</v>
      </c>
    </row>
    <row r="746" spans="1:7" hidden="1">
      <c r="A746" s="291" t="s">
        <v>1960</v>
      </c>
      <c r="B746" s="292" t="s">
        <v>1961</v>
      </c>
      <c r="C746" s="291" t="s">
        <v>1960</v>
      </c>
      <c r="E746" s="291" t="s">
        <v>474</v>
      </c>
      <c r="F746" s="291" t="s">
        <v>294</v>
      </c>
      <c r="G746" s="291" t="s">
        <v>295</v>
      </c>
    </row>
    <row r="747" spans="1:7" hidden="1">
      <c r="A747" s="291" t="s">
        <v>1962</v>
      </c>
      <c r="B747" s="292" t="s">
        <v>353</v>
      </c>
      <c r="C747" s="291" t="s">
        <v>1962</v>
      </c>
      <c r="E747" s="291" t="s">
        <v>332</v>
      </c>
      <c r="F747" s="291" t="s">
        <v>299</v>
      </c>
      <c r="G747" s="291" t="s">
        <v>295</v>
      </c>
    </row>
    <row r="748" spans="1:7" hidden="1">
      <c r="A748" s="291" t="s">
        <v>1963</v>
      </c>
      <c r="B748" s="292" t="s">
        <v>1964</v>
      </c>
      <c r="C748" s="291" t="s">
        <v>1963</v>
      </c>
      <c r="D748" s="291" t="s">
        <v>61</v>
      </c>
      <c r="E748" s="291" t="s">
        <v>91</v>
      </c>
      <c r="F748" s="291" t="s">
        <v>299</v>
      </c>
      <c r="G748" s="291" t="s">
        <v>295</v>
      </c>
    </row>
    <row r="749" spans="1:7" hidden="1">
      <c r="A749" s="291" t="s">
        <v>1965</v>
      </c>
      <c r="B749" s="292" t="s">
        <v>1966</v>
      </c>
      <c r="C749" s="291" t="s">
        <v>1965</v>
      </c>
      <c r="D749" s="291" t="s">
        <v>61</v>
      </c>
      <c r="E749" s="291" t="s">
        <v>91</v>
      </c>
      <c r="F749" s="291" t="s">
        <v>299</v>
      </c>
      <c r="G749" s="291" t="s">
        <v>295</v>
      </c>
    </row>
    <row r="750" spans="1:7" hidden="1">
      <c r="A750" s="291" t="s">
        <v>1967</v>
      </c>
      <c r="B750" s="292" t="s">
        <v>1968</v>
      </c>
      <c r="C750" s="291" t="s">
        <v>1967</v>
      </c>
      <c r="D750" s="291" t="s">
        <v>457</v>
      </c>
      <c r="E750" s="291" t="s">
        <v>91</v>
      </c>
      <c r="F750" s="291" t="s">
        <v>299</v>
      </c>
      <c r="G750" s="291" t="s">
        <v>295</v>
      </c>
    </row>
    <row r="751" spans="1:7" hidden="1">
      <c r="A751" s="291" t="s">
        <v>1969</v>
      </c>
      <c r="B751" s="292" t="s">
        <v>1970</v>
      </c>
      <c r="C751" s="291" t="s">
        <v>1969</v>
      </c>
      <c r="D751" s="291" t="s">
        <v>457</v>
      </c>
      <c r="E751" s="291" t="s">
        <v>91</v>
      </c>
      <c r="F751" s="291" t="s">
        <v>299</v>
      </c>
      <c r="G751" s="291" t="s">
        <v>295</v>
      </c>
    </row>
    <row r="752" spans="1:7" hidden="1">
      <c r="A752" s="291" t="s">
        <v>1971</v>
      </c>
      <c r="B752" s="292" t="s">
        <v>1972</v>
      </c>
      <c r="C752" s="291" t="s">
        <v>1971</v>
      </c>
      <c r="D752" s="291" t="s">
        <v>61</v>
      </c>
      <c r="E752" s="291" t="s">
        <v>91</v>
      </c>
      <c r="F752" s="291" t="s">
        <v>299</v>
      </c>
      <c r="G752" s="291" t="s">
        <v>295</v>
      </c>
    </row>
    <row r="753" spans="1:7" hidden="1">
      <c r="A753" s="291" t="s">
        <v>1973</v>
      </c>
      <c r="B753" s="292" t="s">
        <v>1974</v>
      </c>
      <c r="C753" s="291" t="s">
        <v>1973</v>
      </c>
      <c r="D753" s="291" t="s">
        <v>61</v>
      </c>
      <c r="E753" s="291" t="s">
        <v>91</v>
      </c>
      <c r="F753" s="291" t="s">
        <v>299</v>
      </c>
      <c r="G753" s="291" t="s">
        <v>295</v>
      </c>
    </row>
    <row r="754" spans="1:7" hidden="1">
      <c r="A754" s="291" t="s">
        <v>1975</v>
      </c>
      <c r="B754" s="292" t="s">
        <v>1976</v>
      </c>
      <c r="C754" s="291" t="s">
        <v>1975</v>
      </c>
      <c r="D754" s="291" t="s">
        <v>61</v>
      </c>
      <c r="E754" s="291" t="s">
        <v>91</v>
      </c>
      <c r="F754" s="291" t="s">
        <v>299</v>
      </c>
      <c r="G754" s="291" t="s">
        <v>295</v>
      </c>
    </row>
    <row r="755" spans="1:7" hidden="1">
      <c r="A755" s="291" t="s">
        <v>1977</v>
      </c>
      <c r="B755" s="292" t="s">
        <v>351</v>
      </c>
      <c r="C755" s="291" t="s">
        <v>1977</v>
      </c>
      <c r="E755" s="291" t="s">
        <v>332</v>
      </c>
      <c r="F755" s="291" t="s">
        <v>299</v>
      </c>
      <c r="G755" s="291" t="s">
        <v>295</v>
      </c>
    </row>
    <row r="756" spans="1:7" hidden="1">
      <c r="A756" s="291" t="s">
        <v>1978</v>
      </c>
      <c r="B756" s="292" t="s">
        <v>315</v>
      </c>
      <c r="C756" s="291" t="s">
        <v>1978</v>
      </c>
      <c r="E756" s="291" t="s">
        <v>332</v>
      </c>
      <c r="F756" s="291" t="s">
        <v>299</v>
      </c>
      <c r="G756" s="291" t="s">
        <v>295</v>
      </c>
    </row>
    <row r="757" spans="1:7" hidden="1">
      <c r="A757" s="291" t="s">
        <v>1979</v>
      </c>
      <c r="B757" s="292" t="s">
        <v>1980</v>
      </c>
      <c r="C757" s="291" t="s">
        <v>1979</v>
      </c>
      <c r="D757" s="291" t="s">
        <v>457</v>
      </c>
      <c r="E757" s="291" t="s">
        <v>91</v>
      </c>
      <c r="F757" s="291" t="s">
        <v>299</v>
      </c>
      <c r="G757" s="291" t="s">
        <v>295</v>
      </c>
    </row>
    <row r="758" spans="1:7" hidden="1">
      <c r="A758" s="291" t="s">
        <v>1981</v>
      </c>
      <c r="B758" s="292" t="s">
        <v>1982</v>
      </c>
      <c r="C758" s="291" t="s">
        <v>1981</v>
      </c>
      <c r="D758" s="291" t="s">
        <v>457</v>
      </c>
      <c r="E758" s="291" t="s">
        <v>91</v>
      </c>
      <c r="F758" s="291" t="s">
        <v>299</v>
      </c>
      <c r="G758" s="291" t="s">
        <v>295</v>
      </c>
    </row>
    <row r="759" spans="1:7" hidden="1">
      <c r="A759" s="291" t="s">
        <v>1983</v>
      </c>
      <c r="B759" s="292" t="s">
        <v>1984</v>
      </c>
      <c r="C759" s="291" t="s">
        <v>1983</v>
      </c>
      <c r="D759" s="291" t="s">
        <v>61</v>
      </c>
      <c r="E759" s="291" t="s">
        <v>91</v>
      </c>
      <c r="F759" s="291" t="s">
        <v>299</v>
      </c>
      <c r="G759" s="291" t="s">
        <v>295</v>
      </c>
    </row>
    <row r="760" spans="1:7" hidden="1">
      <c r="A760" s="291" t="s">
        <v>1985</v>
      </c>
      <c r="B760" s="292" t="s">
        <v>1986</v>
      </c>
      <c r="C760" s="291" t="s">
        <v>1985</v>
      </c>
      <c r="D760" s="291" t="s">
        <v>455</v>
      </c>
      <c r="E760" s="291" t="s">
        <v>91</v>
      </c>
      <c r="F760" s="291" t="s">
        <v>299</v>
      </c>
      <c r="G760" s="291" t="s">
        <v>295</v>
      </c>
    </row>
    <row r="761" spans="1:7" hidden="1">
      <c r="A761" s="291" t="s">
        <v>1987</v>
      </c>
      <c r="B761" s="292" t="s">
        <v>1988</v>
      </c>
      <c r="C761" s="291" t="s">
        <v>1987</v>
      </c>
      <c r="D761" s="291" t="s">
        <v>61</v>
      </c>
      <c r="E761" s="291" t="s">
        <v>91</v>
      </c>
      <c r="F761" s="291" t="s">
        <v>299</v>
      </c>
      <c r="G761" s="291" t="s">
        <v>295</v>
      </c>
    </row>
    <row r="762" spans="1:7" hidden="1">
      <c r="A762" s="291" t="s">
        <v>1989</v>
      </c>
      <c r="B762" s="292" t="s">
        <v>1990</v>
      </c>
      <c r="C762" s="291" t="s">
        <v>1989</v>
      </c>
      <c r="D762" s="291" t="s">
        <v>61</v>
      </c>
      <c r="E762" s="291" t="s">
        <v>91</v>
      </c>
      <c r="F762" s="291" t="s">
        <v>299</v>
      </c>
      <c r="G762" s="291" t="s">
        <v>295</v>
      </c>
    </row>
    <row r="763" spans="1:7" hidden="1">
      <c r="A763" s="291" t="s">
        <v>1991</v>
      </c>
      <c r="B763" s="292" t="s">
        <v>1992</v>
      </c>
      <c r="C763" s="291" t="s">
        <v>1991</v>
      </c>
      <c r="D763" s="291" t="s">
        <v>61</v>
      </c>
      <c r="E763" s="291" t="s">
        <v>91</v>
      </c>
      <c r="F763" s="291" t="s">
        <v>299</v>
      </c>
      <c r="G763" s="291" t="s">
        <v>295</v>
      </c>
    </row>
    <row r="764" spans="1:7" hidden="1">
      <c r="A764" s="291" t="s">
        <v>1993</v>
      </c>
      <c r="B764" s="292" t="s">
        <v>1994</v>
      </c>
      <c r="C764" s="291" t="s">
        <v>1993</v>
      </c>
      <c r="D764" s="291" t="s">
        <v>61</v>
      </c>
      <c r="E764" s="291" t="s">
        <v>91</v>
      </c>
      <c r="F764" s="291" t="s">
        <v>299</v>
      </c>
      <c r="G764" s="291" t="s">
        <v>295</v>
      </c>
    </row>
    <row r="765" spans="1:7" hidden="1">
      <c r="A765" s="291" t="s">
        <v>1995</v>
      </c>
      <c r="B765" s="292" t="s">
        <v>1996</v>
      </c>
      <c r="C765" s="291" t="s">
        <v>1995</v>
      </c>
      <c r="E765" s="291" t="s">
        <v>332</v>
      </c>
      <c r="F765" s="291" t="s">
        <v>299</v>
      </c>
      <c r="G765" s="291" t="s">
        <v>295</v>
      </c>
    </row>
    <row r="766" spans="1:7" hidden="1">
      <c r="A766" s="291" t="s">
        <v>1997</v>
      </c>
      <c r="B766" s="292" t="s">
        <v>1998</v>
      </c>
      <c r="C766" s="291" t="s">
        <v>1997</v>
      </c>
      <c r="D766" s="291" t="s">
        <v>61</v>
      </c>
      <c r="E766" s="291" t="s">
        <v>91</v>
      </c>
      <c r="F766" s="291" t="s">
        <v>299</v>
      </c>
      <c r="G766" s="291" t="s">
        <v>295</v>
      </c>
    </row>
    <row r="767" spans="1:7" hidden="1">
      <c r="A767" s="291" t="s">
        <v>1999</v>
      </c>
      <c r="B767" s="292" t="s">
        <v>2000</v>
      </c>
      <c r="C767" s="291" t="s">
        <v>1999</v>
      </c>
      <c r="D767" s="291" t="s">
        <v>61</v>
      </c>
      <c r="E767" s="291" t="s">
        <v>91</v>
      </c>
      <c r="F767" s="291" t="s">
        <v>299</v>
      </c>
      <c r="G767" s="291" t="s">
        <v>295</v>
      </c>
    </row>
    <row r="768" spans="1:7" hidden="1">
      <c r="A768" s="291" t="s">
        <v>2001</v>
      </c>
      <c r="B768" s="292" t="s">
        <v>2002</v>
      </c>
      <c r="C768" s="291" t="s">
        <v>2001</v>
      </c>
      <c r="D768" s="291" t="s">
        <v>61</v>
      </c>
      <c r="E768" s="291" t="s">
        <v>91</v>
      </c>
      <c r="F768" s="291" t="s">
        <v>299</v>
      </c>
      <c r="G768" s="291" t="s">
        <v>295</v>
      </c>
    </row>
    <row r="769" spans="1:7" hidden="1">
      <c r="A769" s="291" t="s">
        <v>2003</v>
      </c>
      <c r="B769" s="292" t="s">
        <v>2004</v>
      </c>
      <c r="C769" s="291" t="s">
        <v>2003</v>
      </c>
      <c r="D769" s="291" t="s">
        <v>61</v>
      </c>
      <c r="E769" s="291" t="s">
        <v>91</v>
      </c>
      <c r="F769" s="291" t="s">
        <v>299</v>
      </c>
      <c r="G769" s="291" t="s">
        <v>295</v>
      </c>
    </row>
    <row r="770" spans="1:7" hidden="1">
      <c r="A770" s="291" t="s">
        <v>2005</v>
      </c>
      <c r="B770" s="292" t="s">
        <v>2006</v>
      </c>
      <c r="C770" s="291" t="s">
        <v>2005</v>
      </c>
      <c r="D770" s="291" t="s">
        <v>61</v>
      </c>
      <c r="E770" s="291" t="s">
        <v>91</v>
      </c>
      <c r="F770" s="291" t="s">
        <v>299</v>
      </c>
      <c r="G770" s="291" t="s">
        <v>295</v>
      </c>
    </row>
    <row r="771" spans="1:7" hidden="1">
      <c r="A771" s="291" t="s">
        <v>2007</v>
      </c>
      <c r="B771" s="292" t="s">
        <v>2008</v>
      </c>
      <c r="C771" s="291" t="s">
        <v>2007</v>
      </c>
      <c r="E771" s="291" t="s">
        <v>474</v>
      </c>
      <c r="F771" s="291" t="s">
        <v>294</v>
      </c>
      <c r="G771" s="291" t="s">
        <v>295</v>
      </c>
    </row>
    <row r="772" spans="1:7" hidden="1">
      <c r="A772" s="291" t="s">
        <v>2009</v>
      </c>
      <c r="B772" s="292" t="s">
        <v>2010</v>
      </c>
      <c r="C772" s="291" t="s">
        <v>2009</v>
      </c>
      <c r="D772" s="291" t="s">
        <v>61</v>
      </c>
      <c r="E772" s="291" t="s">
        <v>91</v>
      </c>
      <c r="F772" s="291" t="s">
        <v>299</v>
      </c>
      <c r="G772" s="291" t="s">
        <v>295</v>
      </c>
    </row>
    <row r="773" spans="1:7" hidden="1">
      <c r="A773" s="291" t="s">
        <v>2011</v>
      </c>
      <c r="B773" s="292" t="s">
        <v>2012</v>
      </c>
      <c r="C773" s="291" t="s">
        <v>2011</v>
      </c>
      <c r="D773" s="291" t="s">
        <v>61</v>
      </c>
      <c r="E773" s="291" t="s">
        <v>91</v>
      </c>
      <c r="F773" s="291" t="s">
        <v>299</v>
      </c>
      <c r="G773" s="291" t="s">
        <v>295</v>
      </c>
    </row>
    <row r="774" spans="1:7" hidden="1">
      <c r="A774" s="291" t="s">
        <v>2013</v>
      </c>
      <c r="B774" s="292" t="s">
        <v>2014</v>
      </c>
      <c r="C774" s="291" t="s">
        <v>2013</v>
      </c>
      <c r="D774" s="291" t="s">
        <v>61</v>
      </c>
      <c r="E774" s="291" t="s">
        <v>91</v>
      </c>
      <c r="F774" s="291" t="s">
        <v>299</v>
      </c>
      <c r="G774" s="291" t="s">
        <v>295</v>
      </c>
    </row>
    <row r="775" spans="1:7" hidden="1">
      <c r="A775" s="291" t="s">
        <v>2015</v>
      </c>
      <c r="B775" s="292" t="s">
        <v>2016</v>
      </c>
      <c r="C775" s="291" t="s">
        <v>2015</v>
      </c>
      <c r="D775" s="291" t="s">
        <v>61</v>
      </c>
      <c r="E775" s="291" t="s">
        <v>91</v>
      </c>
      <c r="F775" s="291" t="s">
        <v>299</v>
      </c>
      <c r="G775" s="291" t="s">
        <v>295</v>
      </c>
    </row>
    <row r="776" spans="1:7" hidden="1">
      <c r="A776" s="291" t="s">
        <v>2017</v>
      </c>
      <c r="B776" s="292" t="s">
        <v>2018</v>
      </c>
      <c r="C776" s="291" t="s">
        <v>2017</v>
      </c>
      <c r="E776" s="291" t="s">
        <v>474</v>
      </c>
      <c r="F776" s="291" t="s">
        <v>294</v>
      </c>
      <c r="G776" s="291" t="s">
        <v>295</v>
      </c>
    </row>
    <row r="777" spans="1:7" hidden="1">
      <c r="A777" s="291" t="s">
        <v>2019</v>
      </c>
      <c r="B777" s="292" t="s">
        <v>2020</v>
      </c>
      <c r="C777" s="291" t="s">
        <v>2019</v>
      </c>
      <c r="E777" s="291" t="s">
        <v>474</v>
      </c>
      <c r="F777" s="291" t="s">
        <v>294</v>
      </c>
      <c r="G777" s="291" t="s">
        <v>295</v>
      </c>
    </row>
    <row r="778" spans="1:7" hidden="1">
      <c r="A778" s="291" t="s">
        <v>2021</v>
      </c>
      <c r="B778" s="292" t="s">
        <v>2022</v>
      </c>
      <c r="C778" s="291" t="s">
        <v>2021</v>
      </c>
      <c r="E778" s="291" t="s">
        <v>474</v>
      </c>
      <c r="F778" s="291" t="s">
        <v>294</v>
      </c>
      <c r="G778" s="291" t="s">
        <v>295</v>
      </c>
    </row>
    <row r="779" spans="1:7" hidden="1">
      <c r="A779" s="291" t="s">
        <v>2023</v>
      </c>
      <c r="B779" s="292" t="s">
        <v>2024</v>
      </c>
      <c r="C779" s="291" t="s">
        <v>2023</v>
      </c>
      <c r="E779" s="291" t="s">
        <v>474</v>
      </c>
      <c r="F779" s="291" t="s">
        <v>294</v>
      </c>
      <c r="G779" s="291" t="s">
        <v>295</v>
      </c>
    </row>
    <row r="780" spans="1:7" hidden="1">
      <c r="A780" s="291" t="s">
        <v>2025</v>
      </c>
      <c r="B780" s="292" t="s">
        <v>2026</v>
      </c>
      <c r="C780" s="291" t="s">
        <v>2025</v>
      </c>
      <c r="E780" s="291" t="s">
        <v>474</v>
      </c>
      <c r="F780" s="291" t="s">
        <v>294</v>
      </c>
      <c r="G780" s="291" t="s">
        <v>295</v>
      </c>
    </row>
    <row r="781" spans="1:7" hidden="1">
      <c r="A781" s="291" t="s">
        <v>2027</v>
      </c>
      <c r="B781" s="292" t="s">
        <v>2028</v>
      </c>
      <c r="C781" s="291" t="s">
        <v>2027</v>
      </c>
      <c r="E781" s="291" t="s">
        <v>474</v>
      </c>
      <c r="F781" s="291" t="s">
        <v>294</v>
      </c>
      <c r="G781" s="291" t="s">
        <v>295</v>
      </c>
    </row>
    <row r="782" spans="1:7" hidden="1">
      <c r="A782" s="291" t="s">
        <v>2029</v>
      </c>
      <c r="B782" s="292" t="s">
        <v>2030</v>
      </c>
      <c r="C782" s="291" t="s">
        <v>2029</v>
      </c>
      <c r="E782" s="291" t="s">
        <v>474</v>
      </c>
      <c r="F782" s="291" t="s">
        <v>294</v>
      </c>
      <c r="G782" s="291" t="s">
        <v>295</v>
      </c>
    </row>
    <row r="783" spans="1:7" hidden="1">
      <c r="A783" s="291" t="s">
        <v>2031</v>
      </c>
      <c r="B783" s="292" t="s">
        <v>2032</v>
      </c>
      <c r="C783" s="291" t="s">
        <v>2031</v>
      </c>
      <c r="E783" s="291" t="s">
        <v>474</v>
      </c>
      <c r="F783" s="291" t="s">
        <v>294</v>
      </c>
      <c r="G783" s="291" t="s">
        <v>295</v>
      </c>
    </row>
    <row r="784" spans="1:7" hidden="1">
      <c r="A784" s="291" t="s">
        <v>2033</v>
      </c>
      <c r="B784" s="292" t="s">
        <v>2034</v>
      </c>
      <c r="C784" s="291" t="s">
        <v>2033</v>
      </c>
      <c r="E784" s="291" t="s">
        <v>474</v>
      </c>
      <c r="F784" s="291" t="s">
        <v>294</v>
      </c>
      <c r="G784" s="291" t="s">
        <v>295</v>
      </c>
    </row>
    <row r="785" spans="1:7" hidden="1">
      <c r="A785" s="291" t="s">
        <v>2035</v>
      </c>
      <c r="B785" s="292" t="s">
        <v>2036</v>
      </c>
      <c r="C785" s="291" t="s">
        <v>2035</v>
      </c>
      <c r="E785" s="291" t="s">
        <v>474</v>
      </c>
      <c r="F785" s="291" t="s">
        <v>294</v>
      </c>
      <c r="G785" s="291" t="s">
        <v>295</v>
      </c>
    </row>
    <row r="786" spans="1:7" hidden="1">
      <c r="A786" s="291" t="s">
        <v>2037</v>
      </c>
      <c r="B786" s="292" t="s">
        <v>2038</v>
      </c>
      <c r="C786" s="291" t="s">
        <v>2037</v>
      </c>
      <c r="E786" s="291" t="s">
        <v>474</v>
      </c>
      <c r="F786" s="291" t="s">
        <v>294</v>
      </c>
      <c r="G786" s="291" t="s">
        <v>295</v>
      </c>
    </row>
    <row r="787" spans="1:7" hidden="1">
      <c r="A787" s="291" t="s">
        <v>2039</v>
      </c>
      <c r="B787" s="292" t="s">
        <v>2040</v>
      </c>
      <c r="C787" s="291" t="s">
        <v>2039</v>
      </c>
      <c r="E787" s="291" t="s">
        <v>474</v>
      </c>
      <c r="F787" s="291" t="s">
        <v>294</v>
      </c>
      <c r="G787" s="291" t="s">
        <v>295</v>
      </c>
    </row>
    <row r="788" spans="1:7" hidden="1">
      <c r="A788" s="291" t="s">
        <v>2041</v>
      </c>
      <c r="B788" s="292" t="s">
        <v>2042</v>
      </c>
      <c r="C788" s="291" t="s">
        <v>2041</v>
      </c>
      <c r="E788" s="291" t="s">
        <v>474</v>
      </c>
      <c r="F788" s="291" t="s">
        <v>294</v>
      </c>
      <c r="G788" s="291" t="s">
        <v>295</v>
      </c>
    </row>
    <row r="789" spans="1:7" hidden="1">
      <c r="A789" s="291" t="s">
        <v>2043</v>
      </c>
      <c r="B789" s="292" t="s">
        <v>2044</v>
      </c>
      <c r="C789" s="291" t="s">
        <v>2043</v>
      </c>
      <c r="E789" s="291" t="s">
        <v>474</v>
      </c>
      <c r="F789" s="291" t="s">
        <v>294</v>
      </c>
      <c r="G789" s="291" t="s">
        <v>295</v>
      </c>
    </row>
    <row r="790" spans="1:7" hidden="1">
      <c r="A790" s="291" t="s">
        <v>2045</v>
      </c>
      <c r="B790" s="292" t="s">
        <v>2046</v>
      </c>
      <c r="C790" s="291" t="s">
        <v>2045</v>
      </c>
      <c r="D790" s="291" t="s">
        <v>61</v>
      </c>
      <c r="E790" s="291" t="s">
        <v>91</v>
      </c>
      <c r="F790" s="291" t="s">
        <v>299</v>
      </c>
      <c r="G790" s="291" t="s">
        <v>295</v>
      </c>
    </row>
    <row r="791" spans="1:7" hidden="1">
      <c r="A791" s="291" t="s">
        <v>2047</v>
      </c>
      <c r="B791" s="292" t="s">
        <v>2048</v>
      </c>
      <c r="C791" s="291" t="s">
        <v>2047</v>
      </c>
      <c r="D791" s="291" t="s">
        <v>61</v>
      </c>
      <c r="E791" s="291" t="s">
        <v>91</v>
      </c>
      <c r="F791" s="291" t="s">
        <v>299</v>
      </c>
      <c r="G791" s="291" t="s">
        <v>295</v>
      </c>
    </row>
    <row r="792" spans="1:7" hidden="1">
      <c r="A792" s="291" t="s">
        <v>2049</v>
      </c>
      <c r="B792" s="292" t="s">
        <v>2050</v>
      </c>
      <c r="C792" s="291" t="s">
        <v>2049</v>
      </c>
      <c r="D792" s="291" t="s">
        <v>61</v>
      </c>
      <c r="E792" s="291" t="s">
        <v>91</v>
      </c>
      <c r="F792" s="291" t="s">
        <v>299</v>
      </c>
      <c r="G792" s="291" t="s">
        <v>295</v>
      </c>
    </row>
    <row r="793" spans="1:7" hidden="1">
      <c r="A793" s="291" t="s">
        <v>2051</v>
      </c>
      <c r="B793" s="292" t="s">
        <v>2052</v>
      </c>
      <c r="C793" s="291" t="s">
        <v>2051</v>
      </c>
      <c r="D793" s="291" t="s">
        <v>61</v>
      </c>
      <c r="E793" s="291" t="s">
        <v>91</v>
      </c>
      <c r="F793" s="291" t="s">
        <v>299</v>
      </c>
      <c r="G793" s="291" t="s">
        <v>295</v>
      </c>
    </row>
    <row r="794" spans="1:7" hidden="1">
      <c r="A794" s="291" t="s">
        <v>2053</v>
      </c>
      <c r="B794" s="292" t="s">
        <v>2054</v>
      </c>
      <c r="C794" s="291" t="s">
        <v>2053</v>
      </c>
      <c r="D794" s="291" t="s">
        <v>61</v>
      </c>
      <c r="E794" s="291" t="s">
        <v>91</v>
      </c>
      <c r="F794" s="291" t="s">
        <v>299</v>
      </c>
      <c r="G794" s="291" t="s">
        <v>295</v>
      </c>
    </row>
    <row r="795" spans="1:7" hidden="1">
      <c r="A795" s="291" t="s">
        <v>2055</v>
      </c>
      <c r="B795" s="292" t="s">
        <v>2056</v>
      </c>
      <c r="C795" s="291" t="s">
        <v>2055</v>
      </c>
      <c r="D795" s="291" t="s">
        <v>61</v>
      </c>
      <c r="E795" s="291" t="s">
        <v>91</v>
      </c>
      <c r="F795" s="291" t="s">
        <v>299</v>
      </c>
      <c r="G795" s="291" t="s">
        <v>295</v>
      </c>
    </row>
    <row r="796" spans="1:7" hidden="1">
      <c r="A796" s="291" t="s">
        <v>2057</v>
      </c>
      <c r="B796" s="292" t="s">
        <v>2058</v>
      </c>
      <c r="C796" s="291" t="s">
        <v>2057</v>
      </c>
      <c r="D796" s="291" t="s">
        <v>457</v>
      </c>
      <c r="E796" s="291" t="s">
        <v>91</v>
      </c>
      <c r="F796" s="291" t="s">
        <v>299</v>
      </c>
      <c r="G796" s="291" t="s">
        <v>295</v>
      </c>
    </row>
    <row r="797" spans="1:7" hidden="1">
      <c r="A797" s="291" t="s">
        <v>2059</v>
      </c>
      <c r="B797" s="292" t="s">
        <v>2060</v>
      </c>
      <c r="C797" s="291" t="s">
        <v>2059</v>
      </c>
      <c r="D797" s="291" t="s">
        <v>455</v>
      </c>
      <c r="E797" s="291" t="s">
        <v>91</v>
      </c>
      <c r="F797" s="291" t="s">
        <v>299</v>
      </c>
      <c r="G797" s="291" t="s">
        <v>295</v>
      </c>
    </row>
    <row r="798" spans="1:7" hidden="1">
      <c r="A798" s="291" t="s">
        <v>2061</v>
      </c>
      <c r="B798" s="292" t="s">
        <v>2062</v>
      </c>
      <c r="C798" s="291" t="s">
        <v>2061</v>
      </c>
      <c r="D798" s="291" t="s">
        <v>455</v>
      </c>
      <c r="E798" s="291" t="s">
        <v>91</v>
      </c>
      <c r="F798" s="291" t="s">
        <v>299</v>
      </c>
      <c r="G798" s="291" t="s">
        <v>295</v>
      </c>
    </row>
    <row r="799" spans="1:7" hidden="1">
      <c r="A799" s="291" t="s">
        <v>2063</v>
      </c>
      <c r="B799" s="292" t="s">
        <v>2064</v>
      </c>
      <c r="C799" s="291" t="s">
        <v>2063</v>
      </c>
      <c r="D799" s="291" t="s">
        <v>61</v>
      </c>
      <c r="E799" s="291" t="s">
        <v>91</v>
      </c>
      <c r="F799" s="291" t="s">
        <v>299</v>
      </c>
      <c r="G799" s="291" t="s">
        <v>295</v>
      </c>
    </row>
    <row r="800" spans="1:7" hidden="1">
      <c r="A800" s="291" t="s">
        <v>2065</v>
      </c>
      <c r="B800" s="292" t="s">
        <v>2066</v>
      </c>
      <c r="C800" s="291" t="s">
        <v>2065</v>
      </c>
      <c r="D800" s="291" t="s">
        <v>61</v>
      </c>
      <c r="E800" s="291" t="s">
        <v>91</v>
      </c>
      <c r="F800" s="291" t="s">
        <v>299</v>
      </c>
      <c r="G800" s="291" t="s">
        <v>295</v>
      </c>
    </row>
    <row r="801" spans="1:7" hidden="1">
      <c r="A801" s="291" t="s">
        <v>2067</v>
      </c>
      <c r="B801" s="292" t="s">
        <v>2068</v>
      </c>
      <c r="C801" s="291" t="s">
        <v>2067</v>
      </c>
      <c r="E801" s="291" t="s">
        <v>474</v>
      </c>
      <c r="F801" s="291" t="s">
        <v>294</v>
      </c>
      <c r="G801" s="291" t="s">
        <v>295</v>
      </c>
    </row>
    <row r="802" spans="1:7" hidden="1">
      <c r="A802" s="291" t="s">
        <v>2069</v>
      </c>
      <c r="B802" s="292" t="s">
        <v>2070</v>
      </c>
      <c r="C802" s="291" t="s">
        <v>2069</v>
      </c>
      <c r="D802" s="291" t="s">
        <v>61</v>
      </c>
      <c r="E802" s="291" t="s">
        <v>91</v>
      </c>
      <c r="F802" s="291" t="s">
        <v>299</v>
      </c>
      <c r="G802" s="291" t="s">
        <v>295</v>
      </c>
    </row>
    <row r="803" spans="1:7" hidden="1">
      <c r="A803" s="291" t="s">
        <v>2071</v>
      </c>
      <c r="B803" s="292" t="s">
        <v>2072</v>
      </c>
      <c r="C803" s="291" t="s">
        <v>2071</v>
      </c>
      <c r="D803" s="291" t="s">
        <v>457</v>
      </c>
      <c r="E803" s="291" t="s">
        <v>91</v>
      </c>
      <c r="F803" s="291" t="s">
        <v>299</v>
      </c>
      <c r="G803" s="291" t="s">
        <v>295</v>
      </c>
    </row>
    <row r="804" spans="1:7" hidden="1">
      <c r="A804" s="291" t="s">
        <v>2073</v>
      </c>
      <c r="B804" s="292" t="s">
        <v>2074</v>
      </c>
      <c r="C804" s="291" t="s">
        <v>2073</v>
      </c>
      <c r="D804" s="291" t="s">
        <v>61</v>
      </c>
      <c r="E804" s="291" t="s">
        <v>91</v>
      </c>
      <c r="F804" s="291" t="s">
        <v>299</v>
      </c>
      <c r="G804" s="291" t="s">
        <v>295</v>
      </c>
    </row>
    <row r="805" spans="1:7" hidden="1">
      <c r="A805" s="291" t="s">
        <v>2075</v>
      </c>
      <c r="B805" s="292" t="s">
        <v>2076</v>
      </c>
      <c r="C805" s="291" t="s">
        <v>2075</v>
      </c>
      <c r="D805" s="291" t="s">
        <v>61</v>
      </c>
      <c r="E805" s="291" t="s">
        <v>91</v>
      </c>
      <c r="F805" s="291" t="s">
        <v>299</v>
      </c>
      <c r="G805" s="291" t="s">
        <v>295</v>
      </c>
    </row>
    <row r="806" spans="1:7" hidden="1">
      <c r="A806" s="291" t="s">
        <v>2077</v>
      </c>
      <c r="B806" s="292" t="s">
        <v>2078</v>
      </c>
      <c r="C806" s="291" t="s">
        <v>2077</v>
      </c>
      <c r="D806" s="291" t="s">
        <v>61</v>
      </c>
      <c r="E806" s="291" t="s">
        <v>91</v>
      </c>
      <c r="F806" s="291" t="s">
        <v>299</v>
      </c>
      <c r="G806" s="291" t="s">
        <v>295</v>
      </c>
    </row>
    <row r="807" spans="1:7" hidden="1">
      <c r="A807" s="291" t="s">
        <v>2079</v>
      </c>
      <c r="B807" s="292" t="s">
        <v>2080</v>
      </c>
      <c r="C807" s="291" t="s">
        <v>2079</v>
      </c>
      <c r="D807" s="291" t="s">
        <v>61</v>
      </c>
      <c r="E807" s="291" t="s">
        <v>91</v>
      </c>
      <c r="F807" s="291" t="s">
        <v>299</v>
      </c>
      <c r="G807" s="291" t="s">
        <v>295</v>
      </c>
    </row>
    <row r="808" spans="1:7" hidden="1">
      <c r="A808" s="291" t="s">
        <v>2081</v>
      </c>
      <c r="B808" s="292" t="s">
        <v>2082</v>
      </c>
      <c r="C808" s="291" t="s">
        <v>2081</v>
      </c>
      <c r="D808" s="291" t="s">
        <v>61</v>
      </c>
      <c r="E808" s="291" t="s">
        <v>91</v>
      </c>
      <c r="F808" s="291" t="s">
        <v>299</v>
      </c>
      <c r="G808" s="291" t="s">
        <v>295</v>
      </c>
    </row>
    <row r="809" spans="1:7" hidden="1">
      <c r="A809" s="291" t="s">
        <v>2083</v>
      </c>
      <c r="B809" s="292" t="s">
        <v>2084</v>
      </c>
      <c r="C809" s="291" t="s">
        <v>2083</v>
      </c>
      <c r="D809" s="291" t="s">
        <v>61</v>
      </c>
      <c r="E809" s="291" t="s">
        <v>91</v>
      </c>
      <c r="F809" s="291" t="s">
        <v>299</v>
      </c>
      <c r="G809" s="291" t="s">
        <v>295</v>
      </c>
    </row>
    <row r="810" spans="1:7" hidden="1">
      <c r="A810" s="291" t="s">
        <v>2085</v>
      </c>
      <c r="B810" s="292" t="s">
        <v>2086</v>
      </c>
      <c r="C810" s="291" t="s">
        <v>2085</v>
      </c>
      <c r="D810" s="291" t="s">
        <v>61</v>
      </c>
      <c r="E810" s="291" t="s">
        <v>91</v>
      </c>
      <c r="F810" s="291" t="s">
        <v>299</v>
      </c>
      <c r="G810" s="291" t="s">
        <v>295</v>
      </c>
    </row>
    <row r="811" spans="1:7" hidden="1">
      <c r="A811" s="291" t="s">
        <v>2087</v>
      </c>
      <c r="B811" s="292" t="s">
        <v>2088</v>
      </c>
      <c r="C811" s="291" t="s">
        <v>2087</v>
      </c>
      <c r="D811" s="291" t="s">
        <v>61</v>
      </c>
      <c r="E811" s="291" t="s">
        <v>91</v>
      </c>
      <c r="F811" s="291" t="s">
        <v>299</v>
      </c>
      <c r="G811" s="291" t="s">
        <v>295</v>
      </c>
    </row>
    <row r="812" spans="1:7" hidden="1">
      <c r="A812" s="291" t="s">
        <v>2089</v>
      </c>
      <c r="B812" s="292" t="s">
        <v>2090</v>
      </c>
      <c r="C812" s="291" t="s">
        <v>2089</v>
      </c>
      <c r="D812" s="291" t="s">
        <v>61</v>
      </c>
      <c r="E812" s="291" t="s">
        <v>91</v>
      </c>
      <c r="F812" s="291" t="s">
        <v>299</v>
      </c>
      <c r="G812" s="291" t="s">
        <v>295</v>
      </c>
    </row>
    <row r="813" spans="1:7" hidden="1">
      <c r="A813" s="291" t="s">
        <v>2091</v>
      </c>
      <c r="B813" s="292" t="s">
        <v>2092</v>
      </c>
      <c r="C813" s="291" t="s">
        <v>2091</v>
      </c>
      <c r="D813" s="291" t="s">
        <v>61</v>
      </c>
      <c r="E813" s="291" t="s">
        <v>91</v>
      </c>
      <c r="F813" s="291" t="s">
        <v>299</v>
      </c>
      <c r="G813" s="291" t="s">
        <v>295</v>
      </c>
    </row>
    <row r="814" spans="1:7" hidden="1">
      <c r="A814" s="291" t="s">
        <v>2093</v>
      </c>
      <c r="B814" s="292" t="s">
        <v>2094</v>
      </c>
      <c r="C814" s="291" t="s">
        <v>2093</v>
      </c>
      <c r="D814" s="291" t="s">
        <v>61</v>
      </c>
      <c r="E814" s="291" t="s">
        <v>91</v>
      </c>
      <c r="F814" s="291" t="s">
        <v>299</v>
      </c>
      <c r="G814" s="291" t="s">
        <v>295</v>
      </c>
    </row>
    <row r="815" spans="1:7" hidden="1">
      <c r="A815" s="291" t="s">
        <v>2095</v>
      </c>
      <c r="B815" s="292" t="s">
        <v>2096</v>
      </c>
      <c r="C815" s="291" t="s">
        <v>2095</v>
      </c>
      <c r="E815" s="291" t="s">
        <v>474</v>
      </c>
      <c r="F815" s="291" t="s">
        <v>294</v>
      </c>
      <c r="G815" s="291" t="s">
        <v>295</v>
      </c>
    </row>
    <row r="816" spans="1:7" hidden="1">
      <c r="A816" s="291" t="s">
        <v>2097</v>
      </c>
      <c r="B816" s="292" t="s">
        <v>2098</v>
      </c>
      <c r="C816" s="291" t="s">
        <v>2097</v>
      </c>
      <c r="D816" s="291" t="s">
        <v>61</v>
      </c>
      <c r="E816" s="291" t="s">
        <v>91</v>
      </c>
      <c r="F816" s="291" t="s">
        <v>299</v>
      </c>
      <c r="G816" s="291" t="s">
        <v>295</v>
      </c>
    </row>
    <row r="817" spans="1:7" hidden="1">
      <c r="A817" s="291" t="s">
        <v>2099</v>
      </c>
      <c r="B817" s="292" t="s">
        <v>2100</v>
      </c>
      <c r="C817" s="291" t="s">
        <v>2099</v>
      </c>
      <c r="D817" s="291" t="s">
        <v>61</v>
      </c>
      <c r="E817" s="291" t="s">
        <v>91</v>
      </c>
      <c r="F817" s="291" t="s">
        <v>299</v>
      </c>
      <c r="G817" s="291" t="s">
        <v>295</v>
      </c>
    </row>
    <row r="818" spans="1:7" hidden="1">
      <c r="A818" s="291" t="s">
        <v>2101</v>
      </c>
      <c r="B818" s="292" t="s">
        <v>2102</v>
      </c>
      <c r="C818" s="291" t="s">
        <v>2101</v>
      </c>
      <c r="D818" s="291" t="s">
        <v>61</v>
      </c>
      <c r="E818" s="291" t="s">
        <v>91</v>
      </c>
      <c r="F818" s="291" t="s">
        <v>299</v>
      </c>
      <c r="G818" s="291" t="s">
        <v>295</v>
      </c>
    </row>
    <row r="819" spans="1:7" hidden="1">
      <c r="A819" s="291" t="s">
        <v>2103</v>
      </c>
      <c r="B819" s="292" t="s">
        <v>2104</v>
      </c>
      <c r="C819" s="291" t="s">
        <v>2103</v>
      </c>
      <c r="D819" s="291" t="s">
        <v>61</v>
      </c>
      <c r="E819" s="291" t="s">
        <v>91</v>
      </c>
      <c r="F819" s="291" t="s">
        <v>299</v>
      </c>
      <c r="G819" s="291" t="s">
        <v>295</v>
      </c>
    </row>
    <row r="820" spans="1:7" hidden="1">
      <c r="A820" s="291" t="s">
        <v>2105</v>
      </c>
      <c r="B820" s="292" t="s">
        <v>2106</v>
      </c>
      <c r="C820" s="291" t="s">
        <v>2105</v>
      </c>
      <c r="E820" s="291" t="s">
        <v>474</v>
      </c>
      <c r="F820" s="291" t="s">
        <v>294</v>
      </c>
      <c r="G820" s="291" t="s">
        <v>295</v>
      </c>
    </row>
    <row r="821" spans="1:7" hidden="1">
      <c r="A821" s="291" t="s">
        <v>2107</v>
      </c>
      <c r="B821" s="292" t="s">
        <v>2108</v>
      </c>
      <c r="C821" s="291" t="s">
        <v>2107</v>
      </c>
      <c r="E821" s="291" t="s">
        <v>474</v>
      </c>
      <c r="F821" s="291" t="s">
        <v>294</v>
      </c>
      <c r="G821" s="291" t="s">
        <v>295</v>
      </c>
    </row>
    <row r="822" spans="1:7" hidden="1">
      <c r="A822" s="291" t="s">
        <v>2109</v>
      </c>
      <c r="B822" s="292" t="s">
        <v>2110</v>
      </c>
      <c r="C822" s="291" t="s">
        <v>2109</v>
      </c>
      <c r="D822" s="291" t="s">
        <v>61</v>
      </c>
      <c r="E822" s="291" t="s">
        <v>91</v>
      </c>
      <c r="F822" s="291" t="s">
        <v>299</v>
      </c>
      <c r="G822" s="291" t="s">
        <v>295</v>
      </c>
    </row>
    <row r="823" spans="1:7" hidden="1">
      <c r="A823" s="291" t="s">
        <v>2111</v>
      </c>
      <c r="B823" s="292" t="s">
        <v>2112</v>
      </c>
      <c r="C823" s="291" t="s">
        <v>2111</v>
      </c>
      <c r="E823" s="291" t="s">
        <v>474</v>
      </c>
      <c r="F823" s="291" t="s">
        <v>294</v>
      </c>
      <c r="G823" s="291" t="s">
        <v>295</v>
      </c>
    </row>
    <row r="824" spans="1:7">
      <c r="A824" s="291" t="s">
        <v>2113</v>
      </c>
      <c r="B824" s="292" t="s">
        <v>394</v>
      </c>
      <c r="C824" s="291" t="s">
        <v>2113</v>
      </c>
      <c r="E824" s="291" t="s">
        <v>402</v>
      </c>
      <c r="F824" s="291" t="s">
        <v>299</v>
      </c>
      <c r="G824" s="291" t="s">
        <v>295</v>
      </c>
    </row>
    <row r="825" spans="1:7" hidden="1">
      <c r="A825" s="291" t="s">
        <v>2114</v>
      </c>
      <c r="B825" s="292" t="s">
        <v>2115</v>
      </c>
      <c r="C825" s="291" t="s">
        <v>2114</v>
      </c>
      <c r="D825" s="291" t="s">
        <v>61</v>
      </c>
      <c r="E825" s="291" t="s">
        <v>91</v>
      </c>
      <c r="F825" s="291" t="s">
        <v>299</v>
      </c>
      <c r="G825" s="291" t="s">
        <v>295</v>
      </c>
    </row>
    <row r="826" spans="1:7" hidden="1">
      <c r="A826" s="291" t="s">
        <v>2116</v>
      </c>
      <c r="B826" s="292" t="s">
        <v>2117</v>
      </c>
      <c r="C826" s="291" t="s">
        <v>2116</v>
      </c>
      <c r="D826" s="291" t="s">
        <v>61</v>
      </c>
      <c r="E826" s="291" t="s">
        <v>91</v>
      </c>
      <c r="F826" s="291" t="s">
        <v>299</v>
      </c>
      <c r="G826" s="291" t="s">
        <v>295</v>
      </c>
    </row>
    <row r="827" spans="1:7" hidden="1">
      <c r="A827" s="291" t="s">
        <v>2118</v>
      </c>
      <c r="B827" s="292" t="s">
        <v>2119</v>
      </c>
      <c r="C827" s="291" t="s">
        <v>2118</v>
      </c>
      <c r="D827" s="291" t="s">
        <v>61</v>
      </c>
      <c r="E827" s="291" t="s">
        <v>91</v>
      </c>
      <c r="F827" s="291" t="s">
        <v>299</v>
      </c>
      <c r="G827" s="291" t="s">
        <v>295</v>
      </c>
    </row>
    <row r="828" spans="1:7" hidden="1">
      <c r="A828" s="291" t="s">
        <v>2120</v>
      </c>
      <c r="B828" s="292" t="s">
        <v>2121</v>
      </c>
      <c r="C828" s="291" t="s">
        <v>2120</v>
      </c>
      <c r="D828" s="291" t="s">
        <v>61</v>
      </c>
      <c r="E828" s="291" t="s">
        <v>91</v>
      </c>
      <c r="F828" s="291" t="s">
        <v>299</v>
      </c>
      <c r="G828" s="291" t="s">
        <v>295</v>
      </c>
    </row>
    <row r="829" spans="1:7" hidden="1">
      <c r="A829" s="291" t="s">
        <v>2122</v>
      </c>
      <c r="B829" s="292" t="s">
        <v>2123</v>
      </c>
      <c r="C829" s="291" t="s">
        <v>2122</v>
      </c>
      <c r="E829" s="291" t="s">
        <v>474</v>
      </c>
      <c r="F829" s="291" t="s">
        <v>294</v>
      </c>
      <c r="G829" s="291" t="s">
        <v>295</v>
      </c>
    </row>
    <row r="830" spans="1:7" hidden="1">
      <c r="A830" s="291" t="s">
        <v>2124</v>
      </c>
      <c r="B830" s="292" t="s">
        <v>2125</v>
      </c>
      <c r="C830" s="291" t="s">
        <v>2124</v>
      </c>
      <c r="D830" s="291" t="s">
        <v>61</v>
      </c>
      <c r="E830" s="291" t="s">
        <v>91</v>
      </c>
      <c r="F830" s="291" t="s">
        <v>299</v>
      </c>
      <c r="G830" s="291" t="s">
        <v>295</v>
      </c>
    </row>
    <row r="831" spans="1:7" hidden="1">
      <c r="A831" s="291" t="s">
        <v>2126</v>
      </c>
      <c r="B831" s="292" t="s">
        <v>2127</v>
      </c>
      <c r="C831" s="291" t="s">
        <v>2126</v>
      </c>
      <c r="D831" s="291" t="s">
        <v>61</v>
      </c>
      <c r="E831" s="291" t="s">
        <v>91</v>
      </c>
      <c r="F831" s="291" t="s">
        <v>299</v>
      </c>
      <c r="G831" s="291" t="s">
        <v>295</v>
      </c>
    </row>
    <row r="832" spans="1:7" hidden="1">
      <c r="A832" s="291" t="s">
        <v>2128</v>
      </c>
      <c r="B832" s="292" t="s">
        <v>2129</v>
      </c>
      <c r="C832" s="291" t="s">
        <v>2128</v>
      </c>
      <c r="D832" s="291" t="s">
        <v>61</v>
      </c>
      <c r="E832" s="291" t="s">
        <v>91</v>
      </c>
      <c r="F832" s="291" t="s">
        <v>299</v>
      </c>
      <c r="G832" s="291" t="s">
        <v>295</v>
      </c>
    </row>
    <row r="833" spans="1:7" hidden="1">
      <c r="A833" s="291" t="s">
        <v>2130</v>
      </c>
      <c r="B833" s="292" t="s">
        <v>2131</v>
      </c>
      <c r="C833" s="291" t="s">
        <v>2130</v>
      </c>
      <c r="D833" s="291" t="s">
        <v>61</v>
      </c>
      <c r="E833" s="291" t="s">
        <v>91</v>
      </c>
      <c r="F833" s="291" t="s">
        <v>299</v>
      </c>
      <c r="G833" s="291" t="s">
        <v>295</v>
      </c>
    </row>
    <row r="834" spans="1:7" hidden="1">
      <c r="A834" s="291" t="s">
        <v>2132</v>
      </c>
      <c r="B834" s="292" t="s">
        <v>2133</v>
      </c>
      <c r="C834" s="291" t="s">
        <v>2132</v>
      </c>
      <c r="D834" s="291" t="s">
        <v>61</v>
      </c>
      <c r="E834" s="291" t="s">
        <v>91</v>
      </c>
      <c r="F834" s="291" t="s">
        <v>299</v>
      </c>
      <c r="G834" s="291" t="s">
        <v>295</v>
      </c>
    </row>
    <row r="835" spans="1:7" hidden="1">
      <c r="A835" s="291" t="s">
        <v>2134</v>
      </c>
      <c r="B835" s="292" t="s">
        <v>2135</v>
      </c>
      <c r="C835" s="291" t="s">
        <v>2134</v>
      </c>
      <c r="D835" s="291" t="s">
        <v>61</v>
      </c>
      <c r="E835" s="291" t="s">
        <v>91</v>
      </c>
      <c r="F835" s="291" t="s">
        <v>299</v>
      </c>
      <c r="G835" s="291" t="s">
        <v>295</v>
      </c>
    </row>
    <row r="836" spans="1:7" hidden="1">
      <c r="A836" s="291" t="s">
        <v>2136</v>
      </c>
      <c r="B836" s="292" t="s">
        <v>2137</v>
      </c>
      <c r="C836" s="291" t="s">
        <v>2136</v>
      </c>
      <c r="D836" s="291" t="s">
        <v>61</v>
      </c>
      <c r="E836" s="291" t="s">
        <v>91</v>
      </c>
      <c r="F836" s="291" t="s">
        <v>299</v>
      </c>
      <c r="G836" s="291" t="s">
        <v>295</v>
      </c>
    </row>
    <row r="837" spans="1:7" hidden="1">
      <c r="A837" s="291" t="s">
        <v>2138</v>
      </c>
      <c r="B837" s="292" t="s">
        <v>2139</v>
      </c>
      <c r="C837" s="291" t="s">
        <v>2138</v>
      </c>
      <c r="D837" s="291" t="s">
        <v>61</v>
      </c>
      <c r="E837" s="291" t="s">
        <v>91</v>
      </c>
      <c r="F837" s="291" t="s">
        <v>299</v>
      </c>
      <c r="G837" s="291" t="s">
        <v>295</v>
      </c>
    </row>
    <row r="838" spans="1:7" hidden="1">
      <c r="A838" s="291" t="s">
        <v>2140</v>
      </c>
      <c r="B838" s="292" t="s">
        <v>2141</v>
      </c>
      <c r="C838" s="291" t="s">
        <v>2140</v>
      </c>
      <c r="D838" s="291" t="s">
        <v>61</v>
      </c>
      <c r="E838" s="291" t="s">
        <v>91</v>
      </c>
      <c r="F838" s="291" t="s">
        <v>299</v>
      </c>
      <c r="G838" s="291" t="s">
        <v>295</v>
      </c>
    </row>
    <row r="839" spans="1:7" hidden="1">
      <c r="A839" s="291" t="s">
        <v>2142</v>
      </c>
      <c r="B839" s="292" t="s">
        <v>2143</v>
      </c>
      <c r="C839" s="291" t="s">
        <v>2142</v>
      </c>
      <c r="D839" s="291" t="s">
        <v>61</v>
      </c>
      <c r="E839" s="291" t="s">
        <v>91</v>
      </c>
      <c r="F839" s="291" t="s">
        <v>299</v>
      </c>
      <c r="G839" s="291" t="s">
        <v>295</v>
      </c>
    </row>
    <row r="840" spans="1:7" hidden="1">
      <c r="A840" s="291" t="s">
        <v>2144</v>
      </c>
      <c r="B840" s="292" t="s">
        <v>2145</v>
      </c>
      <c r="C840" s="291" t="s">
        <v>2144</v>
      </c>
      <c r="D840" s="291" t="s">
        <v>61</v>
      </c>
      <c r="E840" s="291" t="s">
        <v>91</v>
      </c>
      <c r="F840" s="291" t="s">
        <v>299</v>
      </c>
      <c r="G840" s="291" t="s">
        <v>295</v>
      </c>
    </row>
    <row r="841" spans="1:7" hidden="1">
      <c r="A841" s="291" t="s">
        <v>2146</v>
      </c>
      <c r="B841" s="292" t="s">
        <v>2147</v>
      </c>
      <c r="C841" s="291" t="s">
        <v>2146</v>
      </c>
      <c r="D841" s="291" t="s">
        <v>61</v>
      </c>
      <c r="E841" s="291" t="s">
        <v>91</v>
      </c>
      <c r="F841" s="291" t="s">
        <v>299</v>
      </c>
      <c r="G841" s="291" t="s">
        <v>295</v>
      </c>
    </row>
    <row r="842" spans="1:7" hidden="1">
      <c r="A842" s="291" t="s">
        <v>2148</v>
      </c>
      <c r="B842" s="292" t="s">
        <v>2149</v>
      </c>
      <c r="C842" s="291" t="s">
        <v>2148</v>
      </c>
      <c r="D842" s="291" t="s">
        <v>61</v>
      </c>
      <c r="E842" s="291" t="s">
        <v>91</v>
      </c>
      <c r="F842" s="291" t="s">
        <v>299</v>
      </c>
      <c r="G842" s="291" t="s">
        <v>295</v>
      </c>
    </row>
    <row r="843" spans="1:7" hidden="1">
      <c r="A843" s="291" t="s">
        <v>2150</v>
      </c>
      <c r="B843" s="292" t="s">
        <v>2151</v>
      </c>
      <c r="C843" s="291" t="s">
        <v>2150</v>
      </c>
      <c r="D843" s="291" t="s">
        <v>61</v>
      </c>
      <c r="E843" s="291" t="s">
        <v>91</v>
      </c>
      <c r="F843" s="291" t="s">
        <v>299</v>
      </c>
      <c r="G843" s="291" t="s">
        <v>295</v>
      </c>
    </row>
    <row r="844" spans="1:7" hidden="1">
      <c r="A844" s="291" t="s">
        <v>2152</v>
      </c>
      <c r="B844" s="292" t="s">
        <v>2153</v>
      </c>
      <c r="C844" s="291" t="s">
        <v>2152</v>
      </c>
      <c r="D844" s="291" t="s">
        <v>61</v>
      </c>
      <c r="E844" s="291" t="s">
        <v>91</v>
      </c>
      <c r="F844" s="291" t="s">
        <v>299</v>
      </c>
      <c r="G844" s="291" t="s">
        <v>295</v>
      </c>
    </row>
    <row r="845" spans="1:7" hidden="1">
      <c r="A845" s="291" t="s">
        <v>2154</v>
      </c>
      <c r="B845" s="292" t="s">
        <v>2155</v>
      </c>
      <c r="C845" s="291" t="s">
        <v>2154</v>
      </c>
      <c r="E845" s="291" t="s">
        <v>474</v>
      </c>
      <c r="F845" s="291" t="s">
        <v>294</v>
      </c>
      <c r="G845" s="291" t="s">
        <v>295</v>
      </c>
    </row>
    <row r="846" spans="1:7" hidden="1">
      <c r="A846" s="291" t="s">
        <v>2156</v>
      </c>
      <c r="B846" s="292" t="s">
        <v>2157</v>
      </c>
      <c r="C846" s="291" t="s">
        <v>2156</v>
      </c>
      <c r="E846" s="291" t="s">
        <v>474</v>
      </c>
      <c r="F846" s="291" t="s">
        <v>294</v>
      </c>
      <c r="G846" s="291" t="s">
        <v>295</v>
      </c>
    </row>
    <row r="847" spans="1:7" hidden="1">
      <c r="A847" s="291" t="s">
        <v>2158</v>
      </c>
      <c r="B847" s="292" t="s">
        <v>2159</v>
      </c>
      <c r="C847" s="291" t="s">
        <v>2158</v>
      </c>
      <c r="E847" s="291" t="s">
        <v>474</v>
      </c>
      <c r="F847" s="291" t="s">
        <v>294</v>
      </c>
      <c r="G847" s="291" t="s">
        <v>295</v>
      </c>
    </row>
    <row r="848" spans="1:7" hidden="1">
      <c r="A848" s="291" t="s">
        <v>2160</v>
      </c>
      <c r="B848" s="292" t="s">
        <v>2161</v>
      </c>
      <c r="C848" s="291" t="s">
        <v>2160</v>
      </c>
      <c r="D848" s="291" t="s">
        <v>61</v>
      </c>
      <c r="E848" s="291" t="s">
        <v>91</v>
      </c>
      <c r="F848" s="291" t="s">
        <v>299</v>
      </c>
      <c r="G848" s="291" t="s">
        <v>295</v>
      </c>
    </row>
    <row r="849" spans="1:7" hidden="1">
      <c r="A849" s="291" t="s">
        <v>2162</v>
      </c>
      <c r="B849" s="292" t="s">
        <v>2163</v>
      </c>
      <c r="C849" s="291" t="s">
        <v>2162</v>
      </c>
      <c r="D849" s="291" t="s">
        <v>61</v>
      </c>
      <c r="E849" s="291" t="s">
        <v>91</v>
      </c>
      <c r="F849" s="291" t="s">
        <v>299</v>
      </c>
      <c r="G849" s="291" t="s">
        <v>295</v>
      </c>
    </row>
    <row r="850" spans="1:7" hidden="1">
      <c r="A850" s="291" t="s">
        <v>2164</v>
      </c>
      <c r="B850" s="292" t="s">
        <v>2165</v>
      </c>
      <c r="C850" s="291" t="s">
        <v>2164</v>
      </c>
      <c r="D850" s="291" t="s">
        <v>61</v>
      </c>
      <c r="E850" s="291" t="s">
        <v>91</v>
      </c>
      <c r="F850" s="291" t="s">
        <v>299</v>
      </c>
      <c r="G850" s="291" t="s">
        <v>295</v>
      </c>
    </row>
    <row r="851" spans="1:7" hidden="1">
      <c r="A851" s="291" t="s">
        <v>2166</v>
      </c>
      <c r="B851" s="292" t="s">
        <v>2167</v>
      </c>
      <c r="C851" s="291" t="s">
        <v>2166</v>
      </c>
      <c r="D851" s="291" t="s">
        <v>61</v>
      </c>
      <c r="E851" s="291" t="s">
        <v>91</v>
      </c>
      <c r="F851" s="291" t="s">
        <v>299</v>
      </c>
      <c r="G851" s="291" t="s">
        <v>295</v>
      </c>
    </row>
    <row r="852" spans="1:7" hidden="1">
      <c r="A852" s="291" t="s">
        <v>2168</v>
      </c>
      <c r="B852" s="292" t="s">
        <v>2169</v>
      </c>
      <c r="C852" s="291" t="s">
        <v>2168</v>
      </c>
      <c r="D852" s="291" t="s">
        <v>61</v>
      </c>
      <c r="E852" s="291" t="s">
        <v>91</v>
      </c>
      <c r="F852" s="291" t="s">
        <v>299</v>
      </c>
      <c r="G852" s="291" t="s">
        <v>295</v>
      </c>
    </row>
    <row r="853" spans="1:7" hidden="1">
      <c r="A853" s="291" t="s">
        <v>2170</v>
      </c>
      <c r="B853" s="292" t="s">
        <v>2171</v>
      </c>
      <c r="C853" s="291" t="s">
        <v>2170</v>
      </c>
      <c r="D853" s="291" t="s">
        <v>61</v>
      </c>
      <c r="E853" s="291" t="s">
        <v>91</v>
      </c>
      <c r="F853" s="291" t="s">
        <v>299</v>
      </c>
      <c r="G853" s="291" t="s">
        <v>295</v>
      </c>
    </row>
    <row r="854" spans="1:7" hidden="1">
      <c r="A854" s="291" t="s">
        <v>2172</v>
      </c>
      <c r="B854" s="292" t="s">
        <v>2173</v>
      </c>
      <c r="C854" s="291" t="s">
        <v>2172</v>
      </c>
      <c r="D854" s="291" t="s">
        <v>61</v>
      </c>
      <c r="E854" s="291" t="s">
        <v>91</v>
      </c>
      <c r="F854" s="291" t="s">
        <v>299</v>
      </c>
      <c r="G854" s="291" t="s">
        <v>295</v>
      </c>
    </row>
    <row r="855" spans="1:7" hidden="1">
      <c r="A855" s="291" t="s">
        <v>2174</v>
      </c>
      <c r="B855" s="292" t="s">
        <v>2175</v>
      </c>
      <c r="C855" s="291" t="s">
        <v>2174</v>
      </c>
      <c r="D855" s="291" t="s">
        <v>61</v>
      </c>
      <c r="E855" s="291" t="s">
        <v>91</v>
      </c>
      <c r="F855" s="291" t="s">
        <v>299</v>
      </c>
      <c r="G855" s="291" t="s">
        <v>295</v>
      </c>
    </row>
    <row r="856" spans="1:7" hidden="1">
      <c r="A856" s="291" t="s">
        <v>2176</v>
      </c>
      <c r="B856" s="292" t="s">
        <v>2177</v>
      </c>
      <c r="C856" s="291" t="s">
        <v>2176</v>
      </c>
      <c r="D856" s="291" t="s">
        <v>61</v>
      </c>
      <c r="E856" s="291" t="s">
        <v>91</v>
      </c>
      <c r="F856" s="291" t="s">
        <v>299</v>
      </c>
      <c r="G856" s="291" t="s">
        <v>295</v>
      </c>
    </row>
    <row r="857" spans="1:7" hidden="1">
      <c r="A857" s="291" t="s">
        <v>2178</v>
      </c>
      <c r="B857" s="292" t="s">
        <v>2179</v>
      </c>
      <c r="C857" s="291" t="s">
        <v>2178</v>
      </c>
      <c r="D857" s="291" t="s">
        <v>61</v>
      </c>
      <c r="E857" s="291" t="s">
        <v>91</v>
      </c>
      <c r="F857" s="291" t="s">
        <v>299</v>
      </c>
      <c r="G857" s="291" t="s">
        <v>295</v>
      </c>
    </row>
    <row r="858" spans="1:7" hidden="1">
      <c r="A858" s="291" t="s">
        <v>2180</v>
      </c>
      <c r="B858" s="292" t="s">
        <v>2181</v>
      </c>
      <c r="C858" s="291" t="s">
        <v>2180</v>
      </c>
      <c r="D858" s="291" t="s">
        <v>61</v>
      </c>
      <c r="E858" s="291" t="s">
        <v>91</v>
      </c>
      <c r="F858" s="291" t="s">
        <v>299</v>
      </c>
      <c r="G858" s="291" t="s">
        <v>295</v>
      </c>
    </row>
    <row r="859" spans="1:7" hidden="1">
      <c r="A859" s="291" t="s">
        <v>2182</v>
      </c>
      <c r="B859" s="292" t="s">
        <v>2183</v>
      </c>
      <c r="C859" s="291" t="s">
        <v>2182</v>
      </c>
      <c r="D859" s="291" t="s">
        <v>61</v>
      </c>
      <c r="E859" s="291" t="s">
        <v>91</v>
      </c>
      <c r="F859" s="291" t="s">
        <v>299</v>
      </c>
      <c r="G859" s="291" t="s">
        <v>295</v>
      </c>
    </row>
    <row r="860" spans="1:7" hidden="1">
      <c r="A860" s="291" t="s">
        <v>2184</v>
      </c>
      <c r="B860" s="292" t="s">
        <v>2185</v>
      </c>
      <c r="C860" s="291" t="s">
        <v>2184</v>
      </c>
      <c r="D860" s="291" t="s">
        <v>61</v>
      </c>
      <c r="E860" s="291" t="s">
        <v>91</v>
      </c>
      <c r="F860" s="291" t="s">
        <v>299</v>
      </c>
      <c r="G860" s="291" t="s">
        <v>295</v>
      </c>
    </row>
    <row r="861" spans="1:7" hidden="1">
      <c r="A861" s="291" t="s">
        <v>2186</v>
      </c>
      <c r="B861" s="292" t="s">
        <v>2187</v>
      </c>
      <c r="C861" s="291" t="s">
        <v>2186</v>
      </c>
      <c r="D861" s="291" t="s">
        <v>61</v>
      </c>
      <c r="E861" s="291" t="s">
        <v>91</v>
      </c>
      <c r="F861" s="291" t="s">
        <v>299</v>
      </c>
      <c r="G861" s="291" t="s">
        <v>295</v>
      </c>
    </row>
    <row r="862" spans="1:7" hidden="1">
      <c r="A862" s="291" t="s">
        <v>2188</v>
      </c>
      <c r="B862" s="292" t="s">
        <v>2189</v>
      </c>
      <c r="C862" s="291" t="s">
        <v>2188</v>
      </c>
      <c r="D862" s="291" t="s">
        <v>61</v>
      </c>
      <c r="E862" s="291" t="s">
        <v>91</v>
      </c>
      <c r="F862" s="291" t="s">
        <v>299</v>
      </c>
      <c r="G862" s="291" t="s">
        <v>295</v>
      </c>
    </row>
    <row r="863" spans="1:7" hidden="1">
      <c r="A863" s="291" t="s">
        <v>2190</v>
      </c>
      <c r="B863" s="292" t="s">
        <v>2191</v>
      </c>
      <c r="C863" s="291" t="s">
        <v>2190</v>
      </c>
      <c r="D863" s="291" t="s">
        <v>61</v>
      </c>
      <c r="E863" s="291" t="s">
        <v>91</v>
      </c>
      <c r="F863" s="291" t="s">
        <v>299</v>
      </c>
      <c r="G863" s="291" t="s">
        <v>295</v>
      </c>
    </row>
    <row r="864" spans="1:7" hidden="1">
      <c r="A864" s="291" t="s">
        <v>2192</v>
      </c>
      <c r="B864" s="292" t="s">
        <v>2193</v>
      </c>
      <c r="C864" s="291" t="s">
        <v>2192</v>
      </c>
      <c r="D864" s="291" t="s">
        <v>61</v>
      </c>
      <c r="E864" s="291" t="s">
        <v>91</v>
      </c>
      <c r="F864" s="291" t="s">
        <v>299</v>
      </c>
      <c r="G864" s="291" t="s">
        <v>295</v>
      </c>
    </row>
    <row r="865" spans="1:7" hidden="1">
      <c r="A865" s="291" t="s">
        <v>2194</v>
      </c>
      <c r="B865" s="292" t="s">
        <v>2195</v>
      </c>
      <c r="C865" s="291" t="s">
        <v>2194</v>
      </c>
      <c r="D865" s="291" t="s">
        <v>61</v>
      </c>
      <c r="E865" s="291" t="s">
        <v>91</v>
      </c>
      <c r="F865" s="291" t="s">
        <v>299</v>
      </c>
      <c r="G865" s="291" t="s">
        <v>295</v>
      </c>
    </row>
    <row r="866" spans="1:7" hidden="1">
      <c r="A866" s="291" t="s">
        <v>2196</v>
      </c>
      <c r="B866" s="292" t="s">
        <v>2197</v>
      </c>
      <c r="C866" s="291" t="s">
        <v>2196</v>
      </c>
      <c r="D866" s="291" t="s">
        <v>61</v>
      </c>
      <c r="E866" s="291" t="s">
        <v>91</v>
      </c>
      <c r="F866" s="291" t="s">
        <v>299</v>
      </c>
      <c r="G866" s="291" t="s">
        <v>295</v>
      </c>
    </row>
    <row r="867" spans="1:7" hidden="1">
      <c r="A867" s="291" t="s">
        <v>2198</v>
      </c>
      <c r="B867" s="292" t="s">
        <v>2199</v>
      </c>
      <c r="C867" s="291" t="s">
        <v>2198</v>
      </c>
      <c r="D867" s="291" t="s">
        <v>61</v>
      </c>
      <c r="E867" s="291" t="s">
        <v>91</v>
      </c>
      <c r="F867" s="291" t="s">
        <v>299</v>
      </c>
      <c r="G867" s="291" t="s">
        <v>295</v>
      </c>
    </row>
    <row r="868" spans="1:7" hidden="1">
      <c r="A868" s="291" t="s">
        <v>2200</v>
      </c>
      <c r="B868" s="292" t="s">
        <v>2201</v>
      </c>
      <c r="C868" s="291" t="s">
        <v>2200</v>
      </c>
      <c r="D868" s="291" t="s">
        <v>61</v>
      </c>
      <c r="E868" s="291" t="s">
        <v>91</v>
      </c>
      <c r="F868" s="291" t="s">
        <v>299</v>
      </c>
      <c r="G868" s="291" t="s">
        <v>295</v>
      </c>
    </row>
    <row r="869" spans="1:7" hidden="1">
      <c r="A869" s="291" t="s">
        <v>2202</v>
      </c>
      <c r="B869" s="292" t="s">
        <v>2203</v>
      </c>
      <c r="C869" s="291" t="s">
        <v>2202</v>
      </c>
      <c r="D869" s="291" t="s">
        <v>61</v>
      </c>
      <c r="E869" s="291" t="s">
        <v>91</v>
      </c>
      <c r="F869" s="291" t="s">
        <v>299</v>
      </c>
      <c r="G869" s="291" t="s">
        <v>295</v>
      </c>
    </row>
    <row r="870" spans="1:7" hidden="1">
      <c r="A870" s="291" t="s">
        <v>2204</v>
      </c>
      <c r="B870" s="292" t="s">
        <v>2205</v>
      </c>
      <c r="C870" s="291" t="s">
        <v>2204</v>
      </c>
      <c r="D870" s="291" t="s">
        <v>61</v>
      </c>
      <c r="E870" s="291" t="s">
        <v>91</v>
      </c>
      <c r="F870" s="291" t="s">
        <v>299</v>
      </c>
      <c r="G870" s="291" t="s">
        <v>295</v>
      </c>
    </row>
    <row r="871" spans="1:7" hidden="1">
      <c r="A871" s="291" t="s">
        <v>2206</v>
      </c>
      <c r="B871" s="292" t="s">
        <v>2207</v>
      </c>
      <c r="C871" s="291" t="s">
        <v>2206</v>
      </c>
      <c r="D871" s="291" t="s">
        <v>61</v>
      </c>
      <c r="E871" s="291" t="s">
        <v>91</v>
      </c>
      <c r="F871" s="291" t="s">
        <v>299</v>
      </c>
      <c r="G871" s="291" t="s">
        <v>295</v>
      </c>
    </row>
    <row r="872" spans="1:7" hidden="1">
      <c r="A872" s="291" t="s">
        <v>2208</v>
      </c>
      <c r="B872" s="292" t="s">
        <v>2209</v>
      </c>
      <c r="C872" s="291" t="s">
        <v>2208</v>
      </c>
      <c r="D872" s="291" t="s">
        <v>61</v>
      </c>
      <c r="E872" s="291" t="s">
        <v>91</v>
      </c>
      <c r="F872" s="291" t="s">
        <v>299</v>
      </c>
      <c r="G872" s="291" t="s">
        <v>295</v>
      </c>
    </row>
    <row r="873" spans="1:7" hidden="1">
      <c r="A873" s="291" t="s">
        <v>2210</v>
      </c>
      <c r="B873" s="292" t="s">
        <v>2211</v>
      </c>
      <c r="C873" s="291" t="s">
        <v>2210</v>
      </c>
      <c r="D873" s="291" t="s">
        <v>61</v>
      </c>
      <c r="E873" s="291" t="s">
        <v>91</v>
      </c>
      <c r="F873" s="291" t="s">
        <v>299</v>
      </c>
      <c r="G873" s="291" t="s">
        <v>295</v>
      </c>
    </row>
    <row r="874" spans="1:7" hidden="1">
      <c r="A874" s="291" t="s">
        <v>2212</v>
      </c>
      <c r="B874" s="292" t="s">
        <v>2213</v>
      </c>
      <c r="C874" s="291" t="s">
        <v>2212</v>
      </c>
      <c r="D874" s="291" t="s">
        <v>61</v>
      </c>
      <c r="E874" s="291" t="s">
        <v>91</v>
      </c>
      <c r="F874" s="291" t="s">
        <v>299</v>
      </c>
      <c r="G874" s="291" t="s">
        <v>295</v>
      </c>
    </row>
    <row r="875" spans="1:7" hidden="1">
      <c r="A875" s="291" t="s">
        <v>2214</v>
      </c>
      <c r="B875" s="292" t="s">
        <v>2215</v>
      </c>
      <c r="C875" s="291" t="s">
        <v>2214</v>
      </c>
      <c r="D875" s="291" t="s">
        <v>61</v>
      </c>
      <c r="E875" s="291" t="s">
        <v>91</v>
      </c>
      <c r="F875" s="291" t="s">
        <v>299</v>
      </c>
      <c r="G875" s="291" t="s">
        <v>295</v>
      </c>
    </row>
    <row r="876" spans="1:7" hidden="1">
      <c r="A876" s="291" t="s">
        <v>2216</v>
      </c>
      <c r="B876" s="292" t="s">
        <v>2217</v>
      </c>
      <c r="C876" s="291" t="s">
        <v>2216</v>
      </c>
      <c r="D876" s="291" t="s">
        <v>61</v>
      </c>
      <c r="E876" s="291" t="s">
        <v>91</v>
      </c>
      <c r="F876" s="291" t="s">
        <v>299</v>
      </c>
      <c r="G876" s="291" t="s">
        <v>295</v>
      </c>
    </row>
    <row r="877" spans="1:7" hidden="1">
      <c r="A877" s="291" t="s">
        <v>2218</v>
      </c>
      <c r="B877" s="292" t="s">
        <v>2219</v>
      </c>
      <c r="C877" s="291" t="s">
        <v>2218</v>
      </c>
      <c r="D877" s="291" t="s">
        <v>61</v>
      </c>
      <c r="E877" s="291" t="s">
        <v>91</v>
      </c>
      <c r="F877" s="291" t="s">
        <v>299</v>
      </c>
      <c r="G877" s="291" t="s">
        <v>295</v>
      </c>
    </row>
    <row r="878" spans="1:7" hidden="1">
      <c r="A878" s="291" t="s">
        <v>2220</v>
      </c>
      <c r="B878" s="292" t="s">
        <v>2221</v>
      </c>
      <c r="C878" s="291" t="s">
        <v>2220</v>
      </c>
      <c r="D878" s="291" t="s">
        <v>61</v>
      </c>
      <c r="E878" s="291" t="s">
        <v>91</v>
      </c>
      <c r="F878" s="291" t="s">
        <v>299</v>
      </c>
      <c r="G878" s="291" t="s">
        <v>295</v>
      </c>
    </row>
    <row r="879" spans="1:7" hidden="1">
      <c r="A879" s="291" t="s">
        <v>2222</v>
      </c>
      <c r="B879" s="292" t="s">
        <v>2223</v>
      </c>
      <c r="C879" s="291" t="s">
        <v>2222</v>
      </c>
      <c r="E879" s="291" t="s">
        <v>474</v>
      </c>
      <c r="F879" s="291" t="s">
        <v>294</v>
      </c>
      <c r="G879" s="291" t="s">
        <v>295</v>
      </c>
    </row>
    <row r="880" spans="1:7" hidden="1">
      <c r="A880" s="291" t="s">
        <v>2224</v>
      </c>
      <c r="B880" s="292" t="s">
        <v>2225</v>
      </c>
      <c r="C880" s="291" t="s">
        <v>2224</v>
      </c>
      <c r="E880" s="291" t="s">
        <v>332</v>
      </c>
      <c r="F880" s="291" t="s">
        <v>299</v>
      </c>
      <c r="G880" s="291" t="s">
        <v>295</v>
      </c>
    </row>
    <row r="881" spans="1:7" hidden="1">
      <c r="A881" s="291" t="s">
        <v>2226</v>
      </c>
      <c r="B881" s="292" t="s">
        <v>2227</v>
      </c>
      <c r="C881" s="291" t="s">
        <v>2226</v>
      </c>
      <c r="D881" s="291" t="s">
        <v>61</v>
      </c>
      <c r="E881" s="291" t="s">
        <v>91</v>
      </c>
      <c r="F881" s="291" t="s">
        <v>299</v>
      </c>
      <c r="G881" s="291" t="s">
        <v>295</v>
      </c>
    </row>
    <row r="882" spans="1:7" hidden="1">
      <c r="A882" s="291" t="s">
        <v>2228</v>
      </c>
      <c r="B882" s="292" t="s">
        <v>2229</v>
      </c>
      <c r="C882" s="291" t="s">
        <v>2228</v>
      </c>
      <c r="D882" s="291" t="s">
        <v>61</v>
      </c>
      <c r="E882" s="291" t="s">
        <v>91</v>
      </c>
      <c r="F882" s="291" t="s">
        <v>299</v>
      </c>
      <c r="G882" s="291" t="s">
        <v>295</v>
      </c>
    </row>
    <row r="883" spans="1:7" hidden="1">
      <c r="A883" s="291" t="s">
        <v>2230</v>
      </c>
      <c r="B883" s="292" t="s">
        <v>2231</v>
      </c>
      <c r="C883" s="291" t="s">
        <v>2230</v>
      </c>
      <c r="D883" s="291" t="s">
        <v>61</v>
      </c>
      <c r="E883" s="291" t="s">
        <v>91</v>
      </c>
      <c r="F883" s="291" t="s">
        <v>299</v>
      </c>
      <c r="G883" s="291" t="s">
        <v>295</v>
      </c>
    </row>
    <row r="884" spans="1:7" hidden="1">
      <c r="A884" s="291" t="s">
        <v>2232</v>
      </c>
      <c r="B884" s="292" t="s">
        <v>2233</v>
      </c>
      <c r="C884" s="291" t="s">
        <v>2232</v>
      </c>
      <c r="D884" s="291" t="s">
        <v>61</v>
      </c>
      <c r="E884" s="291" t="s">
        <v>91</v>
      </c>
      <c r="F884" s="291" t="s">
        <v>299</v>
      </c>
      <c r="G884" s="291" t="s">
        <v>295</v>
      </c>
    </row>
    <row r="885" spans="1:7" hidden="1">
      <c r="A885" s="291" t="s">
        <v>2234</v>
      </c>
      <c r="B885" s="292" t="s">
        <v>2235</v>
      </c>
      <c r="C885" s="291" t="s">
        <v>2234</v>
      </c>
      <c r="D885" s="291" t="s">
        <v>61</v>
      </c>
      <c r="E885" s="291" t="s">
        <v>91</v>
      </c>
      <c r="F885" s="291" t="s">
        <v>299</v>
      </c>
      <c r="G885" s="291" t="s">
        <v>295</v>
      </c>
    </row>
    <row r="886" spans="1:7" hidden="1">
      <c r="A886" s="291" t="s">
        <v>2236</v>
      </c>
      <c r="B886" s="292" t="s">
        <v>2237</v>
      </c>
      <c r="C886" s="291" t="s">
        <v>2236</v>
      </c>
      <c r="D886" s="291" t="s">
        <v>61</v>
      </c>
      <c r="E886" s="291" t="s">
        <v>91</v>
      </c>
      <c r="F886" s="291" t="s">
        <v>299</v>
      </c>
      <c r="G886" s="291" t="s">
        <v>295</v>
      </c>
    </row>
    <row r="887" spans="1:7" hidden="1">
      <c r="A887" s="291" t="s">
        <v>2238</v>
      </c>
      <c r="B887" s="292" t="s">
        <v>2239</v>
      </c>
      <c r="C887" s="291" t="s">
        <v>2238</v>
      </c>
      <c r="D887" s="291" t="s">
        <v>61</v>
      </c>
      <c r="E887" s="291" t="s">
        <v>91</v>
      </c>
      <c r="F887" s="291" t="s">
        <v>299</v>
      </c>
      <c r="G887" s="291" t="s">
        <v>295</v>
      </c>
    </row>
    <row r="888" spans="1:7" hidden="1">
      <c r="A888" s="291" t="s">
        <v>2240</v>
      </c>
      <c r="B888" s="292" t="s">
        <v>2241</v>
      </c>
      <c r="C888" s="291" t="s">
        <v>2240</v>
      </c>
      <c r="E888" s="291" t="s">
        <v>474</v>
      </c>
      <c r="F888" s="291" t="s">
        <v>294</v>
      </c>
      <c r="G888" s="291" t="s">
        <v>295</v>
      </c>
    </row>
    <row r="889" spans="1:7" hidden="1">
      <c r="A889" s="291" t="s">
        <v>2242</v>
      </c>
      <c r="B889" s="292" t="s">
        <v>2243</v>
      </c>
      <c r="C889" s="291" t="s">
        <v>2242</v>
      </c>
      <c r="D889" s="291" t="s">
        <v>61</v>
      </c>
      <c r="E889" s="291" t="s">
        <v>91</v>
      </c>
      <c r="F889" s="291" t="s">
        <v>299</v>
      </c>
      <c r="G889" s="291" t="s">
        <v>295</v>
      </c>
    </row>
    <row r="890" spans="1:7" hidden="1">
      <c r="A890" s="291" t="s">
        <v>2244</v>
      </c>
      <c r="B890" s="292" t="s">
        <v>2245</v>
      </c>
      <c r="C890" s="291" t="s">
        <v>2244</v>
      </c>
      <c r="E890" s="291" t="s">
        <v>474</v>
      </c>
      <c r="F890" s="291" t="s">
        <v>294</v>
      </c>
      <c r="G890" s="291" t="s">
        <v>295</v>
      </c>
    </row>
    <row r="891" spans="1:7" hidden="1">
      <c r="A891" s="291" t="s">
        <v>2246</v>
      </c>
      <c r="B891" s="292" t="s">
        <v>2247</v>
      </c>
      <c r="C891" s="291" t="s">
        <v>2246</v>
      </c>
      <c r="E891" s="291" t="s">
        <v>474</v>
      </c>
      <c r="F891" s="291" t="s">
        <v>294</v>
      </c>
      <c r="G891" s="291" t="s">
        <v>295</v>
      </c>
    </row>
    <row r="892" spans="1:7" hidden="1">
      <c r="A892" s="291" t="s">
        <v>2248</v>
      </c>
      <c r="B892" s="292" t="s">
        <v>2249</v>
      </c>
      <c r="C892" s="291" t="s">
        <v>2248</v>
      </c>
      <c r="D892" s="291" t="s">
        <v>61</v>
      </c>
      <c r="E892" s="291" t="s">
        <v>91</v>
      </c>
      <c r="F892" s="291" t="s">
        <v>299</v>
      </c>
      <c r="G892" s="291" t="s">
        <v>295</v>
      </c>
    </row>
    <row r="893" spans="1:7" hidden="1">
      <c r="A893" s="291" t="s">
        <v>2250</v>
      </c>
      <c r="B893" s="292" t="s">
        <v>2251</v>
      </c>
      <c r="C893" s="291" t="s">
        <v>2250</v>
      </c>
      <c r="E893" s="291" t="s">
        <v>474</v>
      </c>
      <c r="F893" s="291" t="s">
        <v>294</v>
      </c>
      <c r="G893" s="291" t="s">
        <v>295</v>
      </c>
    </row>
    <row r="894" spans="1:7" hidden="1">
      <c r="A894" s="291" t="s">
        <v>2252</v>
      </c>
      <c r="B894" s="292" t="s">
        <v>2253</v>
      </c>
      <c r="C894" s="291" t="s">
        <v>2252</v>
      </c>
      <c r="D894" s="291" t="s">
        <v>61</v>
      </c>
      <c r="E894" s="291" t="s">
        <v>91</v>
      </c>
      <c r="F894" s="291" t="s">
        <v>299</v>
      </c>
      <c r="G894" s="291" t="s">
        <v>295</v>
      </c>
    </row>
    <row r="895" spans="1:7" hidden="1">
      <c r="A895" s="291" t="s">
        <v>2254</v>
      </c>
      <c r="B895" s="292" t="s">
        <v>2255</v>
      </c>
      <c r="C895" s="291" t="s">
        <v>2254</v>
      </c>
      <c r="E895" s="291" t="s">
        <v>474</v>
      </c>
      <c r="F895" s="291" t="s">
        <v>294</v>
      </c>
      <c r="G895" s="291" t="s">
        <v>295</v>
      </c>
    </row>
    <row r="896" spans="1:7" hidden="1">
      <c r="A896" s="291" t="s">
        <v>2256</v>
      </c>
      <c r="B896" s="292" t="s">
        <v>2257</v>
      </c>
      <c r="C896" s="291" t="s">
        <v>2256</v>
      </c>
      <c r="D896" s="291" t="s">
        <v>61</v>
      </c>
      <c r="E896" s="291" t="s">
        <v>91</v>
      </c>
      <c r="F896" s="291" t="s">
        <v>299</v>
      </c>
      <c r="G896" s="291" t="s">
        <v>295</v>
      </c>
    </row>
    <row r="897" spans="1:7" hidden="1">
      <c r="A897" s="291" t="s">
        <v>2258</v>
      </c>
      <c r="B897" s="292" t="s">
        <v>2259</v>
      </c>
      <c r="C897" s="291" t="s">
        <v>2258</v>
      </c>
      <c r="D897" s="291" t="s">
        <v>61</v>
      </c>
      <c r="E897" s="291" t="s">
        <v>91</v>
      </c>
      <c r="F897" s="291" t="s">
        <v>299</v>
      </c>
      <c r="G897" s="291" t="s">
        <v>295</v>
      </c>
    </row>
    <row r="898" spans="1:7" hidden="1">
      <c r="A898" s="291" t="s">
        <v>2260</v>
      </c>
      <c r="B898" s="292" t="s">
        <v>2261</v>
      </c>
      <c r="C898" s="291" t="s">
        <v>2260</v>
      </c>
      <c r="D898" s="291" t="s">
        <v>61</v>
      </c>
      <c r="E898" s="291" t="s">
        <v>91</v>
      </c>
      <c r="F898" s="291" t="s">
        <v>299</v>
      </c>
      <c r="G898" s="291" t="s">
        <v>295</v>
      </c>
    </row>
    <row r="899" spans="1:7" hidden="1">
      <c r="A899" s="291" t="s">
        <v>2262</v>
      </c>
      <c r="B899" s="292" t="s">
        <v>2263</v>
      </c>
      <c r="C899" s="291" t="s">
        <v>2262</v>
      </c>
      <c r="D899" s="291" t="s">
        <v>61</v>
      </c>
      <c r="E899" s="291" t="s">
        <v>91</v>
      </c>
      <c r="F899" s="291" t="s">
        <v>299</v>
      </c>
      <c r="G899" s="291" t="s">
        <v>295</v>
      </c>
    </row>
    <row r="900" spans="1:7" hidden="1">
      <c r="A900" s="291" t="s">
        <v>2264</v>
      </c>
      <c r="B900" s="292" t="s">
        <v>2265</v>
      </c>
      <c r="C900" s="291" t="s">
        <v>2264</v>
      </c>
      <c r="E900" s="291" t="s">
        <v>474</v>
      </c>
      <c r="F900" s="291" t="s">
        <v>294</v>
      </c>
      <c r="G900" s="291" t="s">
        <v>295</v>
      </c>
    </row>
    <row r="901" spans="1:7" hidden="1">
      <c r="A901" s="291" t="s">
        <v>2266</v>
      </c>
      <c r="B901" s="292" t="s">
        <v>357</v>
      </c>
      <c r="C901" s="291" t="s">
        <v>2266</v>
      </c>
      <c r="E901" s="291" t="s">
        <v>332</v>
      </c>
      <c r="F901" s="291" t="s">
        <v>299</v>
      </c>
      <c r="G901" s="291" t="s">
        <v>295</v>
      </c>
    </row>
    <row r="902" spans="1:7" hidden="1">
      <c r="A902" s="291" t="s">
        <v>2267</v>
      </c>
      <c r="B902" s="292" t="s">
        <v>2268</v>
      </c>
      <c r="C902" s="291" t="s">
        <v>2267</v>
      </c>
      <c r="D902" s="291" t="s">
        <v>61</v>
      </c>
      <c r="E902" s="291" t="s">
        <v>91</v>
      </c>
      <c r="F902" s="291" t="s">
        <v>299</v>
      </c>
      <c r="G902" s="291" t="s">
        <v>295</v>
      </c>
    </row>
    <row r="903" spans="1:7" hidden="1">
      <c r="A903" s="291" t="s">
        <v>2269</v>
      </c>
      <c r="B903" s="292" t="s">
        <v>2270</v>
      </c>
      <c r="C903" s="291" t="s">
        <v>2269</v>
      </c>
      <c r="D903" s="291" t="s">
        <v>61</v>
      </c>
      <c r="E903" s="291" t="s">
        <v>91</v>
      </c>
      <c r="F903" s="291" t="s">
        <v>299</v>
      </c>
      <c r="G903" s="291" t="s">
        <v>295</v>
      </c>
    </row>
    <row r="904" spans="1:7" hidden="1">
      <c r="A904" s="291" t="s">
        <v>2271</v>
      </c>
      <c r="B904" s="292" t="s">
        <v>2272</v>
      </c>
      <c r="C904" s="291" t="s">
        <v>2271</v>
      </c>
      <c r="E904" s="291" t="s">
        <v>474</v>
      </c>
      <c r="F904" s="291" t="s">
        <v>294</v>
      </c>
      <c r="G904" s="291" t="s">
        <v>295</v>
      </c>
    </row>
    <row r="905" spans="1:7" hidden="1">
      <c r="A905" s="291" t="s">
        <v>2273</v>
      </c>
      <c r="B905" s="292" t="s">
        <v>2274</v>
      </c>
      <c r="C905" s="291" t="s">
        <v>2273</v>
      </c>
      <c r="D905" s="291" t="s">
        <v>61</v>
      </c>
      <c r="E905" s="291" t="s">
        <v>91</v>
      </c>
      <c r="F905" s="291" t="s">
        <v>299</v>
      </c>
      <c r="G905" s="291" t="s">
        <v>295</v>
      </c>
    </row>
    <row r="906" spans="1:7" hidden="1">
      <c r="A906" s="291" t="s">
        <v>2275</v>
      </c>
      <c r="B906" s="292" t="s">
        <v>2276</v>
      </c>
      <c r="C906" s="291" t="s">
        <v>2275</v>
      </c>
      <c r="D906" s="291" t="s">
        <v>61</v>
      </c>
      <c r="E906" s="291" t="s">
        <v>91</v>
      </c>
      <c r="F906" s="291" t="s">
        <v>299</v>
      </c>
      <c r="G906" s="291" t="s">
        <v>295</v>
      </c>
    </row>
    <row r="907" spans="1:7" hidden="1">
      <c r="A907" s="291" t="s">
        <v>2277</v>
      </c>
      <c r="B907" s="292" t="s">
        <v>2278</v>
      </c>
      <c r="C907" s="291" t="s">
        <v>2277</v>
      </c>
      <c r="D907" s="291" t="s">
        <v>61</v>
      </c>
      <c r="E907" s="291" t="s">
        <v>91</v>
      </c>
      <c r="F907" s="291" t="s">
        <v>299</v>
      </c>
      <c r="G907" s="291" t="s">
        <v>295</v>
      </c>
    </row>
    <row r="908" spans="1:7" hidden="1">
      <c r="A908" s="291" t="s">
        <v>2279</v>
      </c>
      <c r="B908" s="292" t="s">
        <v>2280</v>
      </c>
      <c r="C908" s="291" t="s">
        <v>2279</v>
      </c>
      <c r="D908" s="291" t="s">
        <v>61</v>
      </c>
      <c r="E908" s="291" t="s">
        <v>91</v>
      </c>
      <c r="F908" s="291" t="s">
        <v>299</v>
      </c>
      <c r="G908" s="291" t="s">
        <v>295</v>
      </c>
    </row>
    <row r="909" spans="1:7" hidden="1">
      <c r="A909" s="291" t="s">
        <v>2281</v>
      </c>
      <c r="B909" s="292" t="s">
        <v>2282</v>
      </c>
      <c r="C909" s="291" t="s">
        <v>2281</v>
      </c>
      <c r="D909" s="291" t="s">
        <v>61</v>
      </c>
      <c r="E909" s="291" t="s">
        <v>91</v>
      </c>
      <c r="F909" s="291" t="s">
        <v>299</v>
      </c>
      <c r="G909" s="291" t="s">
        <v>295</v>
      </c>
    </row>
    <row r="910" spans="1:7" hidden="1">
      <c r="A910" s="291" t="s">
        <v>2283</v>
      </c>
      <c r="B910" s="292" t="s">
        <v>2284</v>
      </c>
      <c r="C910" s="291" t="s">
        <v>2283</v>
      </c>
      <c r="D910" s="291" t="s">
        <v>61</v>
      </c>
      <c r="E910" s="291" t="s">
        <v>91</v>
      </c>
      <c r="F910" s="291" t="s">
        <v>299</v>
      </c>
      <c r="G910" s="291" t="s">
        <v>295</v>
      </c>
    </row>
    <row r="911" spans="1:7" hidden="1">
      <c r="A911" s="291" t="s">
        <v>2285</v>
      </c>
      <c r="B911" s="292" t="s">
        <v>2286</v>
      </c>
      <c r="C911" s="291" t="s">
        <v>2285</v>
      </c>
      <c r="D911" s="291" t="s">
        <v>61</v>
      </c>
      <c r="E911" s="291" t="s">
        <v>91</v>
      </c>
      <c r="F911" s="291" t="s">
        <v>299</v>
      </c>
      <c r="G911" s="291" t="s">
        <v>295</v>
      </c>
    </row>
    <row r="912" spans="1:7" hidden="1">
      <c r="A912" s="291" t="s">
        <v>2287</v>
      </c>
      <c r="B912" s="292" t="s">
        <v>2288</v>
      </c>
      <c r="C912" s="291" t="s">
        <v>2287</v>
      </c>
      <c r="E912" s="291" t="s">
        <v>474</v>
      </c>
      <c r="F912" s="291" t="s">
        <v>294</v>
      </c>
      <c r="G912" s="291" t="s">
        <v>295</v>
      </c>
    </row>
    <row r="913" spans="1:7" hidden="1">
      <c r="A913" s="291" t="s">
        <v>2289</v>
      </c>
      <c r="B913" s="292" t="s">
        <v>2290</v>
      </c>
      <c r="C913" s="291" t="s">
        <v>2289</v>
      </c>
      <c r="E913" s="291" t="s">
        <v>474</v>
      </c>
      <c r="F913" s="291" t="s">
        <v>294</v>
      </c>
      <c r="G913" s="291" t="s">
        <v>295</v>
      </c>
    </row>
    <row r="914" spans="1:7" hidden="1">
      <c r="A914" s="291" t="s">
        <v>2291</v>
      </c>
      <c r="B914" s="292" t="s">
        <v>2292</v>
      </c>
      <c r="C914" s="291" t="s">
        <v>2291</v>
      </c>
      <c r="E914" s="291" t="s">
        <v>474</v>
      </c>
      <c r="F914" s="291" t="s">
        <v>294</v>
      </c>
      <c r="G914" s="291" t="s">
        <v>295</v>
      </c>
    </row>
    <row r="915" spans="1:7" hidden="1">
      <c r="A915" s="291" t="s">
        <v>2293</v>
      </c>
      <c r="B915" s="292" t="s">
        <v>2294</v>
      </c>
      <c r="C915" s="291" t="s">
        <v>2293</v>
      </c>
      <c r="D915" s="291" t="s">
        <v>61</v>
      </c>
      <c r="E915" s="291" t="s">
        <v>91</v>
      </c>
      <c r="F915" s="291" t="s">
        <v>299</v>
      </c>
      <c r="G915" s="291" t="s">
        <v>295</v>
      </c>
    </row>
    <row r="916" spans="1:7" hidden="1">
      <c r="A916" s="291" t="s">
        <v>2295</v>
      </c>
      <c r="B916" s="292" t="s">
        <v>2296</v>
      </c>
      <c r="C916" s="291" t="s">
        <v>2295</v>
      </c>
      <c r="D916" s="291" t="s">
        <v>61</v>
      </c>
      <c r="E916" s="291" t="s">
        <v>91</v>
      </c>
      <c r="F916" s="291" t="s">
        <v>299</v>
      </c>
      <c r="G916" s="291" t="s">
        <v>295</v>
      </c>
    </row>
    <row r="917" spans="1:7" hidden="1">
      <c r="A917" s="291" t="s">
        <v>2297</v>
      </c>
      <c r="B917" s="292" t="s">
        <v>2298</v>
      </c>
      <c r="C917" s="291" t="s">
        <v>2297</v>
      </c>
      <c r="E917" s="291" t="s">
        <v>474</v>
      </c>
      <c r="F917" s="291" t="s">
        <v>294</v>
      </c>
      <c r="G917" s="291" t="s">
        <v>295</v>
      </c>
    </row>
    <row r="918" spans="1:7" hidden="1">
      <c r="A918" s="291" t="s">
        <v>2299</v>
      </c>
      <c r="B918" s="292" t="s">
        <v>2300</v>
      </c>
      <c r="C918" s="291" t="s">
        <v>2299</v>
      </c>
      <c r="D918" s="291" t="s">
        <v>61</v>
      </c>
      <c r="E918" s="291" t="s">
        <v>91</v>
      </c>
      <c r="F918" s="291" t="s">
        <v>299</v>
      </c>
      <c r="G918" s="291" t="s">
        <v>295</v>
      </c>
    </row>
    <row r="919" spans="1:7" hidden="1">
      <c r="A919" s="291" t="s">
        <v>2301</v>
      </c>
      <c r="B919" s="292" t="s">
        <v>2302</v>
      </c>
      <c r="C919" s="291" t="s">
        <v>2301</v>
      </c>
      <c r="E919" s="291" t="s">
        <v>474</v>
      </c>
      <c r="F919" s="291" t="s">
        <v>294</v>
      </c>
      <c r="G919" s="291" t="s">
        <v>295</v>
      </c>
    </row>
    <row r="920" spans="1:7" hidden="1">
      <c r="A920" s="291" t="s">
        <v>2303</v>
      </c>
      <c r="B920" s="292" t="s">
        <v>2304</v>
      </c>
      <c r="C920" s="291" t="s">
        <v>2303</v>
      </c>
      <c r="E920" s="291" t="s">
        <v>474</v>
      </c>
      <c r="F920" s="291" t="s">
        <v>294</v>
      </c>
      <c r="G920" s="291" t="s">
        <v>295</v>
      </c>
    </row>
    <row r="921" spans="1:7" hidden="1">
      <c r="A921" s="291" t="s">
        <v>2305</v>
      </c>
      <c r="B921" s="292" t="s">
        <v>2306</v>
      </c>
      <c r="C921" s="291" t="s">
        <v>2305</v>
      </c>
      <c r="E921" s="291" t="s">
        <v>474</v>
      </c>
      <c r="F921" s="291" t="s">
        <v>294</v>
      </c>
      <c r="G921" s="291" t="s">
        <v>295</v>
      </c>
    </row>
    <row r="922" spans="1:7" hidden="1">
      <c r="A922" s="291" t="s">
        <v>2307</v>
      </c>
      <c r="B922" s="292" t="s">
        <v>2308</v>
      </c>
      <c r="C922" s="291" t="s">
        <v>2307</v>
      </c>
      <c r="E922" s="291" t="s">
        <v>474</v>
      </c>
      <c r="F922" s="291" t="s">
        <v>294</v>
      </c>
      <c r="G922" s="291" t="s">
        <v>295</v>
      </c>
    </row>
    <row r="923" spans="1:7" hidden="1">
      <c r="A923" s="291" t="s">
        <v>2309</v>
      </c>
      <c r="B923" s="292" t="s">
        <v>2310</v>
      </c>
      <c r="C923" s="291" t="s">
        <v>2309</v>
      </c>
      <c r="E923" s="291" t="s">
        <v>474</v>
      </c>
      <c r="F923" s="291" t="s">
        <v>294</v>
      </c>
      <c r="G923" s="291" t="s">
        <v>295</v>
      </c>
    </row>
    <row r="924" spans="1:7" hidden="1">
      <c r="A924" s="291" t="s">
        <v>2311</v>
      </c>
      <c r="B924" s="292" t="s">
        <v>2312</v>
      </c>
      <c r="C924" s="291" t="s">
        <v>2311</v>
      </c>
      <c r="D924" s="291" t="s">
        <v>61</v>
      </c>
      <c r="E924" s="291" t="s">
        <v>91</v>
      </c>
      <c r="F924" s="291" t="s">
        <v>299</v>
      </c>
      <c r="G924" s="291" t="s">
        <v>295</v>
      </c>
    </row>
    <row r="925" spans="1:7" hidden="1">
      <c r="A925" s="291" t="s">
        <v>2313</v>
      </c>
      <c r="B925" s="292" t="s">
        <v>2314</v>
      </c>
      <c r="C925" s="291" t="s">
        <v>2313</v>
      </c>
      <c r="D925" s="291" t="s">
        <v>61</v>
      </c>
      <c r="E925" s="291" t="s">
        <v>91</v>
      </c>
      <c r="F925" s="291" t="s">
        <v>299</v>
      </c>
      <c r="G925" s="291" t="s">
        <v>295</v>
      </c>
    </row>
    <row r="926" spans="1:7" hidden="1">
      <c r="A926" s="291" t="s">
        <v>2315</v>
      </c>
      <c r="B926" s="292" t="s">
        <v>2316</v>
      </c>
      <c r="C926" s="291" t="s">
        <v>2315</v>
      </c>
      <c r="E926" s="291" t="s">
        <v>474</v>
      </c>
      <c r="F926" s="291" t="s">
        <v>294</v>
      </c>
      <c r="G926" s="291" t="s">
        <v>295</v>
      </c>
    </row>
    <row r="927" spans="1:7" hidden="1">
      <c r="A927" s="291" t="s">
        <v>2317</v>
      </c>
      <c r="B927" s="292" t="s">
        <v>2318</v>
      </c>
      <c r="C927" s="291" t="s">
        <v>2317</v>
      </c>
      <c r="E927" s="291" t="s">
        <v>474</v>
      </c>
      <c r="F927" s="291" t="s">
        <v>294</v>
      </c>
      <c r="G927" s="291" t="s">
        <v>295</v>
      </c>
    </row>
    <row r="928" spans="1:7" hidden="1">
      <c r="A928" s="291" t="s">
        <v>2319</v>
      </c>
      <c r="B928" s="292" t="s">
        <v>2320</v>
      </c>
      <c r="C928" s="291" t="s">
        <v>2319</v>
      </c>
      <c r="E928" s="291" t="s">
        <v>715</v>
      </c>
      <c r="F928" s="291" t="s">
        <v>294</v>
      </c>
      <c r="G928" s="291" t="s">
        <v>295</v>
      </c>
    </row>
    <row r="929" spans="1:7" hidden="1">
      <c r="A929" s="291" t="s">
        <v>2321</v>
      </c>
      <c r="B929" s="292" t="s">
        <v>2322</v>
      </c>
      <c r="C929" s="291" t="s">
        <v>2321</v>
      </c>
      <c r="E929" s="291" t="s">
        <v>474</v>
      </c>
      <c r="F929" s="291" t="s">
        <v>294</v>
      </c>
      <c r="G929" s="291" t="s">
        <v>295</v>
      </c>
    </row>
    <row r="930" spans="1:7" hidden="1">
      <c r="A930" s="291" t="s">
        <v>2323</v>
      </c>
      <c r="B930" s="292" t="s">
        <v>2324</v>
      </c>
      <c r="C930" s="291" t="s">
        <v>2323</v>
      </c>
      <c r="D930" s="291" t="s">
        <v>61</v>
      </c>
      <c r="E930" s="291" t="s">
        <v>91</v>
      </c>
      <c r="F930" s="291" t="s">
        <v>299</v>
      </c>
      <c r="G930" s="291" t="s">
        <v>295</v>
      </c>
    </row>
    <row r="931" spans="1:7" hidden="1">
      <c r="A931" s="291" t="s">
        <v>2325</v>
      </c>
      <c r="B931" s="292" t="s">
        <v>2326</v>
      </c>
      <c r="C931" s="291" t="s">
        <v>2325</v>
      </c>
      <c r="D931" s="291" t="s">
        <v>61</v>
      </c>
      <c r="E931" s="291" t="s">
        <v>91</v>
      </c>
      <c r="F931" s="291" t="s">
        <v>299</v>
      </c>
      <c r="G931" s="291" t="s">
        <v>295</v>
      </c>
    </row>
    <row r="932" spans="1:7" hidden="1">
      <c r="A932" s="291" t="s">
        <v>2327</v>
      </c>
      <c r="B932" s="292" t="s">
        <v>220</v>
      </c>
      <c r="C932" s="291" t="s">
        <v>2327</v>
      </c>
      <c r="D932" s="291" t="s">
        <v>61</v>
      </c>
      <c r="E932" s="291" t="s">
        <v>91</v>
      </c>
      <c r="F932" s="291" t="s">
        <v>299</v>
      </c>
      <c r="G932" s="291" t="s">
        <v>295</v>
      </c>
    </row>
    <row r="933" spans="1:7" hidden="1">
      <c r="A933" s="291" t="s">
        <v>2328</v>
      </c>
      <c r="B933" s="292" t="s">
        <v>2329</v>
      </c>
      <c r="C933" s="291" t="s">
        <v>2328</v>
      </c>
      <c r="D933" s="291" t="s">
        <v>61</v>
      </c>
      <c r="E933" s="291" t="s">
        <v>91</v>
      </c>
      <c r="F933" s="291" t="s">
        <v>299</v>
      </c>
      <c r="G933" s="291" t="s">
        <v>295</v>
      </c>
    </row>
    <row r="934" spans="1:7" hidden="1">
      <c r="A934" s="291" t="s">
        <v>2330</v>
      </c>
      <c r="B934" s="292" t="s">
        <v>2331</v>
      </c>
      <c r="C934" s="291" t="s">
        <v>2330</v>
      </c>
      <c r="E934" s="291" t="s">
        <v>474</v>
      </c>
      <c r="F934" s="291" t="s">
        <v>294</v>
      </c>
      <c r="G934" s="291" t="s">
        <v>295</v>
      </c>
    </row>
    <row r="935" spans="1:7" hidden="1">
      <c r="A935" s="291" t="s">
        <v>2332</v>
      </c>
      <c r="B935" s="292" t="s">
        <v>2333</v>
      </c>
      <c r="C935" s="291" t="s">
        <v>2332</v>
      </c>
      <c r="D935" s="291" t="s">
        <v>61</v>
      </c>
      <c r="E935" s="291" t="s">
        <v>91</v>
      </c>
      <c r="F935" s="291" t="s">
        <v>299</v>
      </c>
      <c r="G935" s="291" t="s">
        <v>295</v>
      </c>
    </row>
    <row r="936" spans="1:7" hidden="1">
      <c r="A936" s="291" t="s">
        <v>2334</v>
      </c>
      <c r="B936" s="292" t="s">
        <v>2335</v>
      </c>
      <c r="C936" s="291" t="s">
        <v>2334</v>
      </c>
      <c r="E936" s="291" t="s">
        <v>474</v>
      </c>
      <c r="F936" s="291" t="s">
        <v>294</v>
      </c>
      <c r="G936" s="291" t="s">
        <v>295</v>
      </c>
    </row>
    <row r="937" spans="1:7" hidden="1">
      <c r="A937" s="291" t="s">
        <v>2336</v>
      </c>
      <c r="B937" s="292" t="s">
        <v>2337</v>
      </c>
      <c r="C937" s="291" t="s">
        <v>2336</v>
      </c>
      <c r="E937" s="291" t="s">
        <v>474</v>
      </c>
      <c r="F937" s="291" t="s">
        <v>294</v>
      </c>
      <c r="G937" s="291" t="s">
        <v>295</v>
      </c>
    </row>
    <row r="938" spans="1:7" hidden="1">
      <c r="A938" s="291" t="s">
        <v>2338</v>
      </c>
      <c r="B938" s="292" t="s">
        <v>2339</v>
      </c>
      <c r="C938" s="291" t="s">
        <v>2338</v>
      </c>
      <c r="D938" s="291" t="s">
        <v>61</v>
      </c>
      <c r="E938" s="291" t="s">
        <v>91</v>
      </c>
      <c r="F938" s="291" t="s">
        <v>299</v>
      </c>
      <c r="G938" s="291" t="s">
        <v>295</v>
      </c>
    </row>
    <row r="939" spans="1:7" hidden="1">
      <c r="A939" s="291" t="s">
        <v>2340</v>
      </c>
      <c r="B939" s="292" t="s">
        <v>2341</v>
      </c>
      <c r="C939" s="291" t="s">
        <v>2340</v>
      </c>
      <c r="D939" s="291" t="s">
        <v>61</v>
      </c>
      <c r="E939" s="291" t="s">
        <v>91</v>
      </c>
      <c r="F939" s="291" t="s">
        <v>299</v>
      </c>
      <c r="G939" s="291" t="s">
        <v>295</v>
      </c>
    </row>
    <row r="940" spans="1:7" hidden="1">
      <c r="A940" s="291" t="s">
        <v>2342</v>
      </c>
      <c r="B940" s="292" t="s">
        <v>2343</v>
      </c>
      <c r="C940" s="291" t="s">
        <v>2342</v>
      </c>
      <c r="D940" s="291" t="s">
        <v>61</v>
      </c>
      <c r="E940" s="291" t="s">
        <v>91</v>
      </c>
      <c r="F940" s="291" t="s">
        <v>299</v>
      </c>
      <c r="G940" s="291" t="s">
        <v>295</v>
      </c>
    </row>
    <row r="941" spans="1:7" hidden="1">
      <c r="A941" s="291" t="s">
        <v>2344</v>
      </c>
      <c r="B941" s="292" t="s">
        <v>2345</v>
      </c>
      <c r="C941" s="291" t="s">
        <v>2344</v>
      </c>
      <c r="D941" s="291" t="s">
        <v>455</v>
      </c>
      <c r="E941" s="291" t="s">
        <v>91</v>
      </c>
      <c r="F941" s="291" t="s">
        <v>299</v>
      </c>
      <c r="G941" s="291" t="s">
        <v>295</v>
      </c>
    </row>
    <row r="942" spans="1:7" hidden="1">
      <c r="A942" s="291" t="s">
        <v>2346</v>
      </c>
      <c r="B942" s="292" t="s">
        <v>2347</v>
      </c>
      <c r="C942" s="291" t="s">
        <v>2346</v>
      </c>
      <c r="D942" s="291" t="s">
        <v>61</v>
      </c>
      <c r="E942" s="291" t="s">
        <v>91</v>
      </c>
      <c r="F942" s="291" t="s">
        <v>299</v>
      </c>
      <c r="G942" s="291" t="s">
        <v>295</v>
      </c>
    </row>
    <row r="943" spans="1:7" hidden="1">
      <c r="A943" s="291" t="s">
        <v>2348</v>
      </c>
      <c r="B943" s="292" t="s">
        <v>2349</v>
      </c>
      <c r="C943" s="291" t="s">
        <v>2348</v>
      </c>
      <c r="D943" s="291" t="s">
        <v>61</v>
      </c>
      <c r="E943" s="291" t="s">
        <v>91</v>
      </c>
      <c r="F943" s="291" t="s">
        <v>299</v>
      </c>
      <c r="G943" s="291" t="s">
        <v>295</v>
      </c>
    </row>
    <row r="944" spans="1:7" hidden="1">
      <c r="A944" s="291" t="s">
        <v>2350</v>
      </c>
      <c r="B944" s="292" t="s">
        <v>2351</v>
      </c>
      <c r="C944" s="291" t="s">
        <v>2350</v>
      </c>
      <c r="D944" s="291" t="s">
        <v>61</v>
      </c>
      <c r="E944" s="291" t="s">
        <v>91</v>
      </c>
      <c r="F944" s="291" t="s">
        <v>299</v>
      </c>
      <c r="G944" s="291" t="s">
        <v>295</v>
      </c>
    </row>
    <row r="945" spans="1:7" hidden="1">
      <c r="A945" s="291" t="s">
        <v>2352</v>
      </c>
      <c r="B945" s="292" t="s">
        <v>2353</v>
      </c>
      <c r="C945" s="291" t="s">
        <v>2352</v>
      </c>
      <c r="E945" s="291" t="s">
        <v>474</v>
      </c>
      <c r="F945" s="291" t="s">
        <v>294</v>
      </c>
      <c r="G945" s="291" t="s">
        <v>295</v>
      </c>
    </row>
    <row r="946" spans="1:7" hidden="1">
      <c r="A946" s="291" t="s">
        <v>2354</v>
      </c>
      <c r="B946" s="292" t="s">
        <v>2355</v>
      </c>
      <c r="C946" s="291" t="s">
        <v>2354</v>
      </c>
      <c r="D946" s="291" t="s">
        <v>61</v>
      </c>
      <c r="E946" s="291" t="s">
        <v>91</v>
      </c>
      <c r="F946" s="291" t="s">
        <v>299</v>
      </c>
      <c r="G946" s="291" t="s">
        <v>295</v>
      </c>
    </row>
    <row r="947" spans="1:7" hidden="1">
      <c r="A947" s="291" t="s">
        <v>2356</v>
      </c>
      <c r="B947" s="292" t="s">
        <v>2357</v>
      </c>
      <c r="C947" s="291" t="s">
        <v>2356</v>
      </c>
      <c r="E947" s="291" t="s">
        <v>474</v>
      </c>
      <c r="F947" s="291" t="s">
        <v>294</v>
      </c>
      <c r="G947" s="291" t="s">
        <v>295</v>
      </c>
    </row>
    <row r="948" spans="1:7" hidden="1">
      <c r="A948" s="291" t="s">
        <v>2358</v>
      </c>
      <c r="B948" s="292" t="s">
        <v>2359</v>
      </c>
      <c r="C948" s="291" t="s">
        <v>2358</v>
      </c>
      <c r="D948" s="291" t="s">
        <v>61</v>
      </c>
      <c r="E948" s="291" t="s">
        <v>91</v>
      </c>
      <c r="F948" s="291" t="s">
        <v>299</v>
      </c>
      <c r="G948" s="291" t="s">
        <v>295</v>
      </c>
    </row>
    <row r="949" spans="1:7" hidden="1">
      <c r="A949" s="291" t="s">
        <v>2360</v>
      </c>
      <c r="B949" s="292" t="s">
        <v>2361</v>
      </c>
      <c r="C949" s="291" t="s">
        <v>2360</v>
      </c>
      <c r="D949" s="291" t="s">
        <v>61</v>
      </c>
      <c r="E949" s="291" t="s">
        <v>91</v>
      </c>
      <c r="F949" s="291" t="s">
        <v>299</v>
      </c>
      <c r="G949" s="291" t="s">
        <v>295</v>
      </c>
    </row>
    <row r="950" spans="1:7" hidden="1">
      <c r="A950" s="291" t="s">
        <v>2362</v>
      </c>
      <c r="B950" s="292" t="s">
        <v>2363</v>
      </c>
      <c r="C950" s="291" t="s">
        <v>2362</v>
      </c>
      <c r="D950" s="291" t="s">
        <v>61</v>
      </c>
      <c r="E950" s="291" t="s">
        <v>91</v>
      </c>
      <c r="F950" s="291" t="s">
        <v>299</v>
      </c>
      <c r="G950" s="291" t="s">
        <v>295</v>
      </c>
    </row>
    <row r="951" spans="1:7" hidden="1">
      <c r="A951" s="291" t="s">
        <v>2364</v>
      </c>
      <c r="B951" s="292" t="s">
        <v>2365</v>
      </c>
      <c r="C951" s="291" t="s">
        <v>2364</v>
      </c>
      <c r="D951" s="291" t="s">
        <v>61</v>
      </c>
      <c r="E951" s="291" t="s">
        <v>91</v>
      </c>
      <c r="F951" s="291" t="s">
        <v>299</v>
      </c>
      <c r="G951" s="291" t="s">
        <v>295</v>
      </c>
    </row>
    <row r="952" spans="1:7" hidden="1">
      <c r="A952" s="291" t="s">
        <v>2366</v>
      </c>
      <c r="B952" s="292" t="s">
        <v>2367</v>
      </c>
      <c r="C952" s="291" t="s">
        <v>2366</v>
      </c>
      <c r="D952" s="291" t="s">
        <v>61</v>
      </c>
      <c r="E952" s="291" t="s">
        <v>91</v>
      </c>
      <c r="F952" s="291" t="s">
        <v>299</v>
      </c>
      <c r="G952" s="291" t="s">
        <v>295</v>
      </c>
    </row>
    <row r="953" spans="1:7" hidden="1">
      <c r="A953" s="291" t="s">
        <v>2368</v>
      </c>
      <c r="B953" s="292" t="s">
        <v>2369</v>
      </c>
      <c r="C953" s="291" t="s">
        <v>2368</v>
      </c>
      <c r="D953" s="291" t="s">
        <v>61</v>
      </c>
      <c r="E953" s="291" t="s">
        <v>91</v>
      </c>
      <c r="F953" s="291" t="s">
        <v>299</v>
      </c>
      <c r="G953" s="291" t="s">
        <v>295</v>
      </c>
    </row>
    <row r="954" spans="1:7" hidden="1">
      <c r="A954" s="291" t="s">
        <v>2370</v>
      </c>
      <c r="B954" s="292" t="s">
        <v>2371</v>
      </c>
      <c r="C954" s="291" t="s">
        <v>2370</v>
      </c>
      <c r="D954" s="291" t="s">
        <v>61</v>
      </c>
      <c r="E954" s="291" t="s">
        <v>91</v>
      </c>
      <c r="F954" s="291" t="s">
        <v>299</v>
      </c>
      <c r="G954" s="291" t="s">
        <v>295</v>
      </c>
    </row>
    <row r="955" spans="1:7" hidden="1">
      <c r="A955" s="291" t="s">
        <v>2372</v>
      </c>
      <c r="B955" s="292" t="s">
        <v>2373</v>
      </c>
      <c r="C955" s="291" t="s">
        <v>2372</v>
      </c>
      <c r="D955" s="291" t="s">
        <v>61</v>
      </c>
      <c r="E955" s="291" t="s">
        <v>91</v>
      </c>
      <c r="F955" s="291" t="s">
        <v>299</v>
      </c>
      <c r="G955" s="291" t="s">
        <v>295</v>
      </c>
    </row>
    <row r="956" spans="1:7" hidden="1">
      <c r="A956" s="291" t="s">
        <v>2374</v>
      </c>
      <c r="B956" s="292" t="s">
        <v>2375</v>
      </c>
      <c r="C956" s="291" t="s">
        <v>2374</v>
      </c>
      <c r="D956" s="291" t="s">
        <v>61</v>
      </c>
      <c r="E956" s="291" t="s">
        <v>91</v>
      </c>
      <c r="F956" s="291" t="s">
        <v>299</v>
      </c>
      <c r="G956" s="291" t="s">
        <v>295</v>
      </c>
    </row>
    <row r="957" spans="1:7" hidden="1">
      <c r="A957" s="291" t="s">
        <v>2376</v>
      </c>
      <c r="B957" s="292" t="s">
        <v>2377</v>
      </c>
      <c r="C957" s="291" t="s">
        <v>2376</v>
      </c>
      <c r="D957" s="291" t="s">
        <v>61</v>
      </c>
      <c r="E957" s="291" t="s">
        <v>91</v>
      </c>
      <c r="F957" s="291" t="s">
        <v>299</v>
      </c>
      <c r="G957" s="291" t="s">
        <v>295</v>
      </c>
    </row>
    <row r="958" spans="1:7" hidden="1">
      <c r="A958" s="291" t="s">
        <v>2378</v>
      </c>
      <c r="B958" s="292" t="s">
        <v>2379</v>
      </c>
      <c r="C958" s="291" t="s">
        <v>2378</v>
      </c>
      <c r="D958" s="291" t="s">
        <v>61</v>
      </c>
      <c r="E958" s="291" t="s">
        <v>91</v>
      </c>
      <c r="F958" s="291" t="s">
        <v>299</v>
      </c>
      <c r="G958" s="291" t="s">
        <v>295</v>
      </c>
    </row>
    <row r="959" spans="1:7" hidden="1">
      <c r="A959" s="291" t="s">
        <v>2380</v>
      </c>
      <c r="B959" s="292" t="s">
        <v>2381</v>
      </c>
      <c r="C959" s="291" t="s">
        <v>2380</v>
      </c>
      <c r="D959" s="291" t="s">
        <v>61</v>
      </c>
      <c r="E959" s="291" t="s">
        <v>91</v>
      </c>
      <c r="F959" s="291" t="s">
        <v>299</v>
      </c>
      <c r="G959" s="291" t="s">
        <v>295</v>
      </c>
    </row>
    <row r="960" spans="1:7" hidden="1">
      <c r="A960" s="291" t="s">
        <v>2382</v>
      </c>
      <c r="B960" s="292" t="s">
        <v>2383</v>
      </c>
      <c r="C960" s="291" t="s">
        <v>2382</v>
      </c>
      <c r="D960" s="291" t="s">
        <v>61</v>
      </c>
      <c r="E960" s="291" t="s">
        <v>91</v>
      </c>
      <c r="F960" s="291" t="s">
        <v>299</v>
      </c>
      <c r="G960" s="291" t="s">
        <v>295</v>
      </c>
    </row>
    <row r="961" spans="1:7" hidden="1">
      <c r="A961" s="291" t="s">
        <v>2384</v>
      </c>
      <c r="B961" s="292" t="s">
        <v>2385</v>
      </c>
      <c r="C961" s="291" t="s">
        <v>2384</v>
      </c>
      <c r="D961" s="291" t="s">
        <v>61</v>
      </c>
      <c r="E961" s="291" t="s">
        <v>91</v>
      </c>
      <c r="F961" s="291" t="s">
        <v>299</v>
      </c>
      <c r="G961" s="291" t="s">
        <v>295</v>
      </c>
    </row>
    <row r="962" spans="1:7">
      <c r="A962" s="291" t="s">
        <v>2386</v>
      </c>
      <c r="B962" s="292" t="s">
        <v>390</v>
      </c>
      <c r="C962" s="291" t="s">
        <v>2386</v>
      </c>
      <c r="E962" s="291" t="s">
        <v>402</v>
      </c>
      <c r="F962" s="291" t="s">
        <v>299</v>
      </c>
      <c r="G962" s="291" t="s">
        <v>295</v>
      </c>
    </row>
    <row r="963" spans="1:7" hidden="1">
      <c r="A963" s="291" t="s">
        <v>2387</v>
      </c>
      <c r="B963" s="292" t="s">
        <v>2388</v>
      </c>
      <c r="C963" s="291" t="s">
        <v>2387</v>
      </c>
      <c r="D963" s="291" t="s">
        <v>457</v>
      </c>
      <c r="E963" s="291" t="s">
        <v>91</v>
      </c>
      <c r="F963" s="291" t="s">
        <v>299</v>
      </c>
      <c r="G963" s="291" t="s">
        <v>295</v>
      </c>
    </row>
    <row r="964" spans="1:7" hidden="1">
      <c r="A964" s="291" t="s">
        <v>2389</v>
      </c>
      <c r="B964" s="292" t="s">
        <v>2390</v>
      </c>
      <c r="C964" s="291" t="s">
        <v>2389</v>
      </c>
      <c r="D964" s="291" t="s">
        <v>61</v>
      </c>
      <c r="E964" s="291" t="s">
        <v>91</v>
      </c>
      <c r="F964" s="291" t="s">
        <v>299</v>
      </c>
      <c r="G964" s="291" t="s">
        <v>295</v>
      </c>
    </row>
    <row r="965" spans="1:7" hidden="1">
      <c r="A965" s="291" t="s">
        <v>2391</v>
      </c>
      <c r="B965" s="292" t="s">
        <v>2392</v>
      </c>
      <c r="C965" s="291" t="s">
        <v>2391</v>
      </c>
      <c r="D965" s="291" t="s">
        <v>61</v>
      </c>
      <c r="E965" s="291" t="s">
        <v>91</v>
      </c>
      <c r="F965" s="291" t="s">
        <v>299</v>
      </c>
      <c r="G965" s="291" t="s">
        <v>295</v>
      </c>
    </row>
    <row r="966" spans="1:7" hidden="1">
      <c r="A966" s="291" t="s">
        <v>2393</v>
      </c>
      <c r="B966" s="292" t="s">
        <v>2394</v>
      </c>
      <c r="C966" s="291" t="s">
        <v>2393</v>
      </c>
      <c r="D966" s="291" t="s">
        <v>61</v>
      </c>
      <c r="E966" s="291" t="s">
        <v>91</v>
      </c>
      <c r="F966" s="291" t="s">
        <v>299</v>
      </c>
      <c r="G966" s="291" t="s">
        <v>295</v>
      </c>
    </row>
    <row r="967" spans="1:7" hidden="1">
      <c r="A967" s="291" t="s">
        <v>2395</v>
      </c>
      <c r="B967" s="292" t="s">
        <v>2396</v>
      </c>
      <c r="C967" s="291" t="s">
        <v>2395</v>
      </c>
      <c r="D967" s="291" t="s">
        <v>61</v>
      </c>
      <c r="E967" s="291" t="s">
        <v>91</v>
      </c>
      <c r="F967" s="291" t="s">
        <v>299</v>
      </c>
      <c r="G967" s="291" t="s">
        <v>295</v>
      </c>
    </row>
    <row r="968" spans="1:7" hidden="1">
      <c r="A968" s="291" t="s">
        <v>2397</v>
      </c>
      <c r="B968" s="292" t="s">
        <v>2398</v>
      </c>
      <c r="C968" s="291" t="s">
        <v>2397</v>
      </c>
      <c r="D968" s="291" t="s">
        <v>61</v>
      </c>
      <c r="E968" s="291" t="s">
        <v>91</v>
      </c>
      <c r="F968" s="291" t="s">
        <v>299</v>
      </c>
      <c r="G968" s="291" t="s">
        <v>295</v>
      </c>
    </row>
    <row r="969" spans="1:7" hidden="1">
      <c r="A969" s="291" t="s">
        <v>2399</v>
      </c>
      <c r="B969" s="292" t="s">
        <v>2400</v>
      </c>
      <c r="C969" s="291" t="s">
        <v>2399</v>
      </c>
      <c r="D969" s="291" t="s">
        <v>61</v>
      </c>
      <c r="E969" s="291" t="s">
        <v>91</v>
      </c>
      <c r="F969" s="291" t="s">
        <v>299</v>
      </c>
      <c r="G969" s="291" t="s">
        <v>295</v>
      </c>
    </row>
    <row r="970" spans="1:7" hidden="1">
      <c r="A970" s="291" t="s">
        <v>2401</v>
      </c>
      <c r="B970" s="292" t="s">
        <v>2402</v>
      </c>
      <c r="C970" s="291" t="s">
        <v>2401</v>
      </c>
      <c r="D970" s="291" t="s">
        <v>61</v>
      </c>
      <c r="E970" s="291" t="s">
        <v>91</v>
      </c>
      <c r="F970" s="291" t="s">
        <v>299</v>
      </c>
      <c r="G970" s="291" t="s">
        <v>295</v>
      </c>
    </row>
    <row r="971" spans="1:7" hidden="1">
      <c r="A971" s="291" t="s">
        <v>2403</v>
      </c>
      <c r="B971" s="292" t="s">
        <v>2404</v>
      </c>
      <c r="C971" s="291" t="s">
        <v>2403</v>
      </c>
      <c r="D971" s="291" t="s">
        <v>61</v>
      </c>
      <c r="E971" s="291" t="s">
        <v>91</v>
      </c>
      <c r="F971" s="291" t="s">
        <v>299</v>
      </c>
      <c r="G971" s="291" t="s">
        <v>295</v>
      </c>
    </row>
    <row r="972" spans="1:7" hidden="1">
      <c r="A972" s="291" t="s">
        <v>2405</v>
      </c>
      <c r="B972" s="292" t="s">
        <v>2406</v>
      </c>
      <c r="C972" s="291" t="s">
        <v>2405</v>
      </c>
      <c r="E972" s="291" t="s">
        <v>474</v>
      </c>
      <c r="F972" s="291" t="s">
        <v>294</v>
      </c>
      <c r="G972" s="291" t="s">
        <v>295</v>
      </c>
    </row>
    <row r="973" spans="1:7" hidden="1">
      <c r="A973" s="291" t="s">
        <v>2407</v>
      </c>
      <c r="B973" s="292" t="s">
        <v>2408</v>
      </c>
      <c r="C973" s="291" t="s">
        <v>2407</v>
      </c>
      <c r="D973" s="291" t="s">
        <v>61</v>
      </c>
      <c r="E973" s="291" t="s">
        <v>91</v>
      </c>
      <c r="F973" s="291" t="s">
        <v>299</v>
      </c>
      <c r="G973" s="291" t="s">
        <v>295</v>
      </c>
    </row>
    <row r="974" spans="1:7" hidden="1">
      <c r="A974" s="291" t="s">
        <v>2409</v>
      </c>
      <c r="B974" s="292" t="s">
        <v>2410</v>
      </c>
      <c r="C974" s="291" t="s">
        <v>2409</v>
      </c>
      <c r="D974" s="291" t="s">
        <v>61</v>
      </c>
      <c r="E974" s="291" t="s">
        <v>91</v>
      </c>
      <c r="F974" s="291" t="s">
        <v>299</v>
      </c>
      <c r="G974" s="291" t="s">
        <v>295</v>
      </c>
    </row>
    <row r="975" spans="1:7" hidden="1">
      <c r="A975" s="291" t="s">
        <v>2411</v>
      </c>
      <c r="B975" s="292" t="s">
        <v>2412</v>
      </c>
      <c r="C975" s="291" t="s">
        <v>2411</v>
      </c>
      <c r="E975" s="291" t="s">
        <v>474</v>
      </c>
      <c r="F975" s="291" t="s">
        <v>294</v>
      </c>
      <c r="G975" s="291" t="s">
        <v>295</v>
      </c>
    </row>
    <row r="976" spans="1:7" hidden="1">
      <c r="A976" s="291" t="s">
        <v>2413</v>
      </c>
      <c r="B976" s="292" t="s">
        <v>2414</v>
      </c>
      <c r="C976" s="291" t="s">
        <v>2413</v>
      </c>
      <c r="E976" s="291" t="s">
        <v>474</v>
      </c>
      <c r="F976" s="291" t="s">
        <v>294</v>
      </c>
      <c r="G976" s="291" t="s">
        <v>295</v>
      </c>
    </row>
    <row r="977" spans="1:7" hidden="1">
      <c r="A977" s="291" t="s">
        <v>2415</v>
      </c>
      <c r="B977" s="292" t="s">
        <v>2416</v>
      </c>
      <c r="C977" s="291" t="s">
        <v>2415</v>
      </c>
      <c r="E977" s="291" t="s">
        <v>474</v>
      </c>
      <c r="F977" s="291" t="s">
        <v>294</v>
      </c>
      <c r="G977" s="291" t="s">
        <v>295</v>
      </c>
    </row>
    <row r="978" spans="1:7" hidden="1">
      <c r="A978" s="291" t="s">
        <v>2417</v>
      </c>
      <c r="B978" s="292" t="s">
        <v>2418</v>
      </c>
      <c r="C978" s="291" t="s">
        <v>2417</v>
      </c>
      <c r="E978" s="291" t="s">
        <v>474</v>
      </c>
      <c r="F978" s="291" t="s">
        <v>294</v>
      </c>
      <c r="G978" s="291" t="s">
        <v>295</v>
      </c>
    </row>
    <row r="979" spans="1:7" hidden="1">
      <c r="A979" s="291" t="s">
        <v>2419</v>
      </c>
      <c r="B979" s="292" t="s">
        <v>2420</v>
      </c>
      <c r="C979" s="291" t="s">
        <v>2419</v>
      </c>
      <c r="E979" s="291" t="s">
        <v>474</v>
      </c>
      <c r="F979" s="291" t="s">
        <v>294</v>
      </c>
      <c r="G979" s="291" t="s">
        <v>295</v>
      </c>
    </row>
    <row r="980" spans="1:7" hidden="1">
      <c r="A980" s="291" t="s">
        <v>2421</v>
      </c>
      <c r="B980" s="292" t="s">
        <v>2422</v>
      </c>
      <c r="C980" s="291" t="s">
        <v>2421</v>
      </c>
      <c r="E980" s="291" t="s">
        <v>474</v>
      </c>
      <c r="F980" s="291" t="s">
        <v>294</v>
      </c>
      <c r="G980" s="291" t="s">
        <v>295</v>
      </c>
    </row>
    <row r="981" spans="1:7" hidden="1">
      <c r="A981" s="291" t="s">
        <v>2423</v>
      </c>
      <c r="B981" s="292" t="s">
        <v>2424</v>
      </c>
      <c r="C981" s="291" t="s">
        <v>2423</v>
      </c>
      <c r="E981" s="291" t="s">
        <v>474</v>
      </c>
      <c r="F981" s="291" t="s">
        <v>294</v>
      </c>
      <c r="G981" s="291" t="s">
        <v>295</v>
      </c>
    </row>
    <row r="982" spans="1:7" hidden="1">
      <c r="A982" s="291" t="s">
        <v>2425</v>
      </c>
      <c r="B982" s="292" t="s">
        <v>2426</v>
      </c>
      <c r="C982" s="291" t="s">
        <v>2425</v>
      </c>
      <c r="E982" s="291" t="s">
        <v>474</v>
      </c>
      <c r="F982" s="291" t="s">
        <v>294</v>
      </c>
      <c r="G982" s="291" t="s">
        <v>295</v>
      </c>
    </row>
    <row r="983" spans="1:7" hidden="1">
      <c r="A983" s="291" t="s">
        <v>2427</v>
      </c>
      <c r="B983" s="292" t="s">
        <v>2428</v>
      </c>
      <c r="C983" s="291" t="s">
        <v>2427</v>
      </c>
      <c r="E983" s="291" t="s">
        <v>474</v>
      </c>
      <c r="F983" s="291" t="s">
        <v>294</v>
      </c>
      <c r="G983" s="291" t="s">
        <v>295</v>
      </c>
    </row>
    <row r="984" spans="1:7" hidden="1">
      <c r="A984" s="291" t="s">
        <v>2429</v>
      </c>
      <c r="B984" s="292" t="s">
        <v>2430</v>
      </c>
      <c r="C984" s="291" t="s">
        <v>2429</v>
      </c>
      <c r="E984" s="291" t="s">
        <v>474</v>
      </c>
      <c r="F984" s="291" t="s">
        <v>294</v>
      </c>
      <c r="G984" s="291" t="s">
        <v>295</v>
      </c>
    </row>
    <row r="985" spans="1:7" hidden="1">
      <c r="A985" s="291" t="s">
        <v>2431</v>
      </c>
      <c r="B985" s="292" t="s">
        <v>2432</v>
      </c>
      <c r="C985" s="291" t="s">
        <v>2431</v>
      </c>
      <c r="E985" s="291" t="s">
        <v>474</v>
      </c>
      <c r="F985" s="291" t="s">
        <v>294</v>
      </c>
      <c r="G985" s="291" t="s">
        <v>295</v>
      </c>
    </row>
    <row r="986" spans="1:7" hidden="1">
      <c r="A986" s="291" t="s">
        <v>2433</v>
      </c>
      <c r="B986" s="292" t="s">
        <v>2434</v>
      </c>
      <c r="C986" s="291" t="s">
        <v>2433</v>
      </c>
      <c r="E986" s="291" t="s">
        <v>474</v>
      </c>
      <c r="F986" s="291" t="s">
        <v>294</v>
      </c>
      <c r="G986" s="291" t="s">
        <v>295</v>
      </c>
    </row>
    <row r="987" spans="1:7" hidden="1">
      <c r="A987" s="291" t="s">
        <v>2435</v>
      </c>
      <c r="B987" s="292" t="s">
        <v>2436</v>
      </c>
      <c r="C987" s="291" t="s">
        <v>2435</v>
      </c>
      <c r="D987" s="291" t="s">
        <v>61</v>
      </c>
      <c r="E987" s="291" t="s">
        <v>91</v>
      </c>
      <c r="F987" s="291" t="s">
        <v>299</v>
      </c>
      <c r="G987" s="291" t="s">
        <v>295</v>
      </c>
    </row>
    <row r="988" spans="1:7" hidden="1">
      <c r="A988" s="291" t="s">
        <v>2437</v>
      </c>
      <c r="B988" s="292" t="s">
        <v>2438</v>
      </c>
      <c r="C988" s="291" t="s">
        <v>2437</v>
      </c>
      <c r="D988" s="291" t="s">
        <v>61</v>
      </c>
      <c r="E988" s="291" t="s">
        <v>91</v>
      </c>
      <c r="F988" s="291" t="s">
        <v>299</v>
      </c>
      <c r="G988" s="291" t="s">
        <v>295</v>
      </c>
    </row>
    <row r="989" spans="1:7" hidden="1">
      <c r="A989" s="291" t="s">
        <v>2439</v>
      </c>
      <c r="B989" s="292" t="s">
        <v>2440</v>
      </c>
      <c r="C989" s="291" t="s">
        <v>2439</v>
      </c>
      <c r="D989" s="291" t="s">
        <v>61</v>
      </c>
      <c r="E989" s="291" t="s">
        <v>91</v>
      </c>
      <c r="F989" s="291" t="s">
        <v>299</v>
      </c>
      <c r="G989" s="291" t="s">
        <v>295</v>
      </c>
    </row>
    <row r="990" spans="1:7" hidden="1">
      <c r="A990" s="291" t="s">
        <v>2441</v>
      </c>
      <c r="B990" s="292" t="s">
        <v>2442</v>
      </c>
      <c r="C990" s="291" t="s">
        <v>2441</v>
      </c>
      <c r="D990" s="291" t="s">
        <v>61</v>
      </c>
      <c r="E990" s="291" t="s">
        <v>91</v>
      </c>
      <c r="F990" s="291" t="s">
        <v>299</v>
      </c>
      <c r="G990" s="291" t="s">
        <v>295</v>
      </c>
    </row>
    <row r="991" spans="1:7" hidden="1">
      <c r="A991" s="291" t="s">
        <v>2443</v>
      </c>
      <c r="B991" s="292" t="s">
        <v>2444</v>
      </c>
      <c r="C991" s="291" t="s">
        <v>2443</v>
      </c>
      <c r="D991" s="291" t="s">
        <v>61</v>
      </c>
      <c r="E991" s="291" t="s">
        <v>91</v>
      </c>
      <c r="F991" s="291" t="s">
        <v>299</v>
      </c>
      <c r="G991" s="291" t="s">
        <v>295</v>
      </c>
    </row>
    <row r="992" spans="1:7" hidden="1">
      <c r="A992" s="291" t="s">
        <v>2445</v>
      </c>
      <c r="B992" s="292" t="s">
        <v>2446</v>
      </c>
      <c r="C992" s="291" t="s">
        <v>2445</v>
      </c>
      <c r="D992" s="291" t="s">
        <v>61</v>
      </c>
      <c r="E992" s="291" t="s">
        <v>91</v>
      </c>
      <c r="F992" s="291" t="s">
        <v>299</v>
      </c>
      <c r="G992" s="291" t="s">
        <v>295</v>
      </c>
    </row>
    <row r="993" spans="1:7" hidden="1">
      <c r="A993" s="291" t="s">
        <v>2447</v>
      </c>
      <c r="B993" s="292" t="s">
        <v>2448</v>
      </c>
      <c r="C993" s="291" t="s">
        <v>2447</v>
      </c>
      <c r="D993" s="291" t="s">
        <v>61</v>
      </c>
      <c r="E993" s="291" t="s">
        <v>91</v>
      </c>
      <c r="F993" s="291" t="s">
        <v>299</v>
      </c>
      <c r="G993" s="291" t="s">
        <v>295</v>
      </c>
    </row>
    <row r="994" spans="1:7" hidden="1">
      <c r="A994" s="291" t="s">
        <v>2449</v>
      </c>
      <c r="B994" s="292" t="s">
        <v>2450</v>
      </c>
      <c r="C994" s="291" t="s">
        <v>2449</v>
      </c>
      <c r="D994" s="291" t="s">
        <v>61</v>
      </c>
      <c r="E994" s="291" t="s">
        <v>91</v>
      </c>
      <c r="F994" s="291" t="s">
        <v>299</v>
      </c>
      <c r="G994" s="291" t="s">
        <v>295</v>
      </c>
    </row>
    <row r="995" spans="1:7" hidden="1">
      <c r="A995" s="291" t="s">
        <v>2451</v>
      </c>
      <c r="B995" s="292" t="s">
        <v>2452</v>
      </c>
      <c r="C995" s="291" t="s">
        <v>2451</v>
      </c>
      <c r="D995" s="291" t="s">
        <v>61</v>
      </c>
      <c r="E995" s="291" t="s">
        <v>91</v>
      </c>
      <c r="F995" s="291" t="s">
        <v>299</v>
      </c>
      <c r="G995" s="291" t="s">
        <v>295</v>
      </c>
    </row>
    <row r="996" spans="1:7" hidden="1">
      <c r="A996" s="291" t="s">
        <v>2453</v>
      </c>
      <c r="B996" s="292" t="s">
        <v>2454</v>
      </c>
      <c r="C996" s="291" t="s">
        <v>2453</v>
      </c>
      <c r="E996" s="291" t="s">
        <v>474</v>
      </c>
      <c r="F996" s="291" t="s">
        <v>294</v>
      </c>
      <c r="G996" s="291" t="s">
        <v>295</v>
      </c>
    </row>
    <row r="997" spans="1:7" hidden="1">
      <c r="A997" s="291" t="s">
        <v>2455</v>
      </c>
      <c r="B997" s="292" t="s">
        <v>2456</v>
      </c>
      <c r="C997" s="291" t="s">
        <v>2455</v>
      </c>
      <c r="E997" s="291" t="s">
        <v>474</v>
      </c>
      <c r="F997" s="291" t="s">
        <v>294</v>
      </c>
      <c r="G997" s="291" t="s">
        <v>295</v>
      </c>
    </row>
    <row r="998" spans="1:7" hidden="1">
      <c r="A998" s="291" t="s">
        <v>2457</v>
      </c>
      <c r="B998" s="292" t="s">
        <v>2458</v>
      </c>
      <c r="C998" s="291" t="s">
        <v>2457</v>
      </c>
      <c r="D998" s="291" t="s">
        <v>61</v>
      </c>
      <c r="E998" s="291" t="s">
        <v>91</v>
      </c>
      <c r="F998" s="291" t="s">
        <v>299</v>
      </c>
      <c r="G998" s="291" t="s">
        <v>295</v>
      </c>
    </row>
    <row r="999" spans="1:7" hidden="1">
      <c r="A999" s="291" t="s">
        <v>2459</v>
      </c>
      <c r="B999" s="292" t="s">
        <v>2460</v>
      </c>
      <c r="C999" s="291" t="s">
        <v>2459</v>
      </c>
      <c r="D999" s="291" t="s">
        <v>61</v>
      </c>
      <c r="E999" s="291" t="s">
        <v>91</v>
      </c>
      <c r="F999" s="291" t="s">
        <v>299</v>
      </c>
      <c r="G999" s="291" t="s">
        <v>295</v>
      </c>
    </row>
    <row r="1000" spans="1:7" hidden="1">
      <c r="A1000" s="291" t="s">
        <v>2461</v>
      </c>
      <c r="B1000" s="292" t="s">
        <v>2462</v>
      </c>
      <c r="C1000" s="291" t="s">
        <v>2461</v>
      </c>
      <c r="D1000" s="291" t="s">
        <v>61</v>
      </c>
      <c r="E1000" s="291" t="s">
        <v>91</v>
      </c>
      <c r="F1000" s="291" t="s">
        <v>299</v>
      </c>
      <c r="G1000" s="291" t="s">
        <v>295</v>
      </c>
    </row>
    <row r="1001" spans="1:7" hidden="1">
      <c r="A1001" s="291" t="s">
        <v>2463</v>
      </c>
      <c r="B1001" s="292" t="s">
        <v>2464</v>
      </c>
      <c r="C1001" s="291" t="s">
        <v>2463</v>
      </c>
      <c r="D1001" s="291" t="s">
        <v>61</v>
      </c>
      <c r="E1001" s="291" t="s">
        <v>91</v>
      </c>
      <c r="F1001" s="291" t="s">
        <v>299</v>
      </c>
      <c r="G1001" s="291" t="s">
        <v>295</v>
      </c>
    </row>
    <row r="1002" spans="1:7" hidden="1">
      <c r="A1002" s="291" t="s">
        <v>2465</v>
      </c>
      <c r="B1002" s="292" t="s">
        <v>2466</v>
      </c>
      <c r="C1002" s="291" t="s">
        <v>2465</v>
      </c>
      <c r="E1002" s="291" t="s">
        <v>474</v>
      </c>
      <c r="F1002" s="291" t="s">
        <v>294</v>
      </c>
      <c r="G1002" s="291" t="s">
        <v>295</v>
      </c>
    </row>
    <row r="1003" spans="1:7" hidden="1">
      <c r="A1003" s="291" t="s">
        <v>2467</v>
      </c>
      <c r="B1003" s="292" t="s">
        <v>2468</v>
      </c>
      <c r="C1003" s="291" t="s">
        <v>2467</v>
      </c>
      <c r="E1003" s="291" t="s">
        <v>474</v>
      </c>
      <c r="F1003" s="291" t="s">
        <v>294</v>
      </c>
      <c r="G1003" s="291" t="s">
        <v>295</v>
      </c>
    </row>
    <row r="1004" spans="1:7" hidden="1">
      <c r="A1004" s="291" t="s">
        <v>2469</v>
      </c>
      <c r="B1004" s="292" t="s">
        <v>2470</v>
      </c>
      <c r="C1004" s="291" t="s">
        <v>2469</v>
      </c>
      <c r="D1004" s="291" t="s">
        <v>61</v>
      </c>
      <c r="E1004" s="291" t="s">
        <v>91</v>
      </c>
      <c r="F1004" s="291" t="s">
        <v>299</v>
      </c>
      <c r="G1004" s="291" t="s">
        <v>295</v>
      </c>
    </row>
    <row r="1005" spans="1:7" hidden="1">
      <c r="A1005" s="291" t="s">
        <v>2471</v>
      </c>
      <c r="B1005" s="292" t="s">
        <v>2472</v>
      </c>
      <c r="C1005" s="291" t="s">
        <v>2471</v>
      </c>
      <c r="D1005" s="291" t="s">
        <v>61</v>
      </c>
      <c r="E1005" s="291" t="s">
        <v>91</v>
      </c>
      <c r="F1005" s="291" t="s">
        <v>299</v>
      </c>
      <c r="G1005" s="291" t="s">
        <v>295</v>
      </c>
    </row>
    <row r="1006" spans="1:7" hidden="1">
      <c r="A1006" s="291" t="s">
        <v>2473</v>
      </c>
      <c r="B1006" s="292" t="s">
        <v>2474</v>
      </c>
      <c r="C1006" s="291" t="s">
        <v>2473</v>
      </c>
      <c r="D1006" s="291" t="s">
        <v>61</v>
      </c>
      <c r="E1006" s="291" t="s">
        <v>91</v>
      </c>
      <c r="F1006" s="291" t="s">
        <v>299</v>
      </c>
      <c r="G1006" s="291" t="s">
        <v>295</v>
      </c>
    </row>
    <row r="1007" spans="1:7" hidden="1">
      <c r="A1007" s="291" t="s">
        <v>2475</v>
      </c>
      <c r="B1007" s="292" t="s">
        <v>2476</v>
      </c>
      <c r="C1007" s="291" t="s">
        <v>2475</v>
      </c>
      <c r="E1007" s="291" t="s">
        <v>715</v>
      </c>
      <c r="F1007" s="291" t="s">
        <v>294</v>
      </c>
      <c r="G1007" s="291" t="s">
        <v>295</v>
      </c>
    </row>
    <row r="1008" spans="1:7" hidden="1">
      <c r="A1008" s="291" t="s">
        <v>2477</v>
      </c>
      <c r="B1008" s="292" t="s">
        <v>2478</v>
      </c>
      <c r="C1008" s="291" t="s">
        <v>2477</v>
      </c>
      <c r="D1008" s="291" t="s">
        <v>461</v>
      </c>
      <c r="E1008" s="291" t="s">
        <v>91</v>
      </c>
      <c r="F1008" s="291" t="s">
        <v>299</v>
      </c>
      <c r="G1008" s="291" t="s">
        <v>295</v>
      </c>
    </row>
    <row r="1009" spans="1:7" hidden="1">
      <c r="A1009" s="291" t="s">
        <v>2479</v>
      </c>
      <c r="B1009" s="292" t="s">
        <v>2480</v>
      </c>
      <c r="C1009" s="291" t="s">
        <v>2479</v>
      </c>
      <c r="E1009" s="291" t="s">
        <v>474</v>
      </c>
      <c r="F1009" s="291" t="s">
        <v>294</v>
      </c>
      <c r="G1009" s="291" t="s">
        <v>295</v>
      </c>
    </row>
    <row r="1010" spans="1:7" hidden="1">
      <c r="A1010" s="291" t="s">
        <v>2481</v>
      </c>
      <c r="B1010" s="292" t="s">
        <v>2482</v>
      </c>
      <c r="C1010" s="291" t="s">
        <v>2481</v>
      </c>
      <c r="D1010" s="291" t="s">
        <v>61</v>
      </c>
      <c r="E1010" s="291" t="s">
        <v>91</v>
      </c>
      <c r="F1010" s="291" t="s">
        <v>299</v>
      </c>
      <c r="G1010" s="291" t="s">
        <v>295</v>
      </c>
    </row>
    <row r="1011" spans="1:7" hidden="1">
      <c r="A1011" s="291" t="s">
        <v>2483</v>
      </c>
      <c r="B1011" s="292" t="s">
        <v>2484</v>
      </c>
      <c r="C1011" s="291" t="s">
        <v>2483</v>
      </c>
      <c r="D1011" s="291" t="s">
        <v>61</v>
      </c>
      <c r="E1011" s="291" t="s">
        <v>91</v>
      </c>
      <c r="F1011" s="291" t="s">
        <v>299</v>
      </c>
      <c r="G1011" s="291" t="s">
        <v>295</v>
      </c>
    </row>
    <row r="1012" spans="1:7" hidden="1">
      <c r="A1012" s="291" t="s">
        <v>2485</v>
      </c>
      <c r="B1012" s="292" t="s">
        <v>2486</v>
      </c>
      <c r="C1012" s="291" t="s">
        <v>2485</v>
      </c>
      <c r="D1012" s="291" t="s">
        <v>61</v>
      </c>
      <c r="E1012" s="291" t="s">
        <v>91</v>
      </c>
      <c r="F1012" s="291" t="s">
        <v>299</v>
      </c>
      <c r="G1012" s="291" t="s">
        <v>295</v>
      </c>
    </row>
    <row r="1013" spans="1:7" hidden="1">
      <c r="A1013" s="291" t="s">
        <v>2487</v>
      </c>
      <c r="B1013" s="292" t="s">
        <v>2488</v>
      </c>
      <c r="C1013" s="291" t="s">
        <v>2487</v>
      </c>
      <c r="D1013" s="291" t="s">
        <v>61</v>
      </c>
      <c r="E1013" s="291" t="s">
        <v>91</v>
      </c>
      <c r="F1013" s="291" t="s">
        <v>299</v>
      </c>
      <c r="G1013" s="291" t="s">
        <v>295</v>
      </c>
    </row>
    <row r="1014" spans="1:7" hidden="1">
      <c r="A1014" s="291" t="s">
        <v>2489</v>
      </c>
      <c r="B1014" s="292" t="s">
        <v>2490</v>
      </c>
      <c r="C1014" s="291" t="s">
        <v>2489</v>
      </c>
      <c r="D1014" s="291" t="s">
        <v>61</v>
      </c>
      <c r="E1014" s="291" t="s">
        <v>91</v>
      </c>
      <c r="F1014" s="291" t="s">
        <v>299</v>
      </c>
      <c r="G1014" s="291" t="s">
        <v>295</v>
      </c>
    </row>
    <row r="1015" spans="1:7" hidden="1">
      <c r="A1015" s="291" t="s">
        <v>2491</v>
      </c>
      <c r="B1015" s="292" t="s">
        <v>2492</v>
      </c>
      <c r="C1015" s="291" t="s">
        <v>2491</v>
      </c>
      <c r="D1015" s="291" t="s">
        <v>457</v>
      </c>
      <c r="E1015" s="291" t="s">
        <v>91</v>
      </c>
      <c r="F1015" s="291" t="s">
        <v>299</v>
      </c>
      <c r="G1015" s="291" t="s">
        <v>295</v>
      </c>
    </row>
    <row r="1016" spans="1:7" hidden="1">
      <c r="A1016" s="291" t="s">
        <v>2493</v>
      </c>
      <c r="B1016" s="292" t="s">
        <v>2494</v>
      </c>
      <c r="C1016" s="291" t="s">
        <v>2493</v>
      </c>
      <c r="D1016" s="291" t="s">
        <v>451</v>
      </c>
      <c r="E1016" s="291" t="s">
        <v>91</v>
      </c>
      <c r="F1016" s="291" t="s">
        <v>299</v>
      </c>
      <c r="G1016" s="291" t="s">
        <v>295</v>
      </c>
    </row>
    <row r="1017" spans="1:7" hidden="1">
      <c r="A1017" s="291" t="s">
        <v>2495</v>
      </c>
      <c r="B1017" s="292" t="s">
        <v>2496</v>
      </c>
      <c r="C1017" s="291" t="s">
        <v>2495</v>
      </c>
      <c r="D1017" s="291" t="s">
        <v>61</v>
      </c>
      <c r="E1017" s="291" t="s">
        <v>91</v>
      </c>
      <c r="F1017" s="291" t="s">
        <v>299</v>
      </c>
      <c r="G1017" s="291" t="s">
        <v>295</v>
      </c>
    </row>
    <row r="1018" spans="1:7" hidden="1">
      <c r="A1018" s="291" t="s">
        <v>2497</v>
      </c>
      <c r="B1018" s="292" t="s">
        <v>2498</v>
      </c>
      <c r="C1018" s="291" t="s">
        <v>2497</v>
      </c>
      <c r="D1018" s="291" t="s">
        <v>61</v>
      </c>
      <c r="E1018" s="291" t="s">
        <v>91</v>
      </c>
      <c r="F1018" s="291" t="s">
        <v>299</v>
      </c>
      <c r="G1018" s="291" t="s">
        <v>295</v>
      </c>
    </row>
    <row r="1019" spans="1:7" hidden="1">
      <c r="A1019" s="291" t="s">
        <v>2499</v>
      </c>
      <c r="B1019" s="292" t="s">
        <v>2500</v>
      </c>
      <c r="C1019" s="291" t="s">
        <v>2499</v>
      </c>
      <c r="D1019" s="291" t="s">
        <v>61</v>
      </c>
      <c r="E1019" s="291" t="s">
        <v>91</v>
      </c>
      <c r="F1019" s="291" t="s">
        <v>299</v>
      </c>
      <c r="G1019" s="291" t="s">
        <v>295</v>
      </c>
    </row>
    <row r="1020" spans="1:7" hidden="1">
      <c r="A1020" s="291" t="s">
        <v>2501</v>
      </c>
      <c r="B1020" s="292" t="s">
        <v>2502</v>
      </c>
      <c r="C1020" s="291" t="s">
        <v>2501</v>
      </c>
      <c r="E1020" s="291" t="s">
        <v>474</v>
      </c>
      <c r="F1020" s="291" t="s">
        <v>294</v>
      </c>
      <c r="G1020" s="291" t="s">
        <v>295</v>
      </c>
    </row>
    <row r="1021" spans="1:7" hidden="1">
      <c r="A1021" s="291" t="s">
        <v>2503</v>
      </c>
      <c r="B1021" s="292" t="s">
        <v>2504</v>
      </c>
      <c r="C1021" s="291" t="s">
        <v>2503</v>
      </c>
      <c r="D1021" s="291" t="s">
        <v>61</v>
      </c>
      <c r="E1021" s="291" t="s">
        <v>91</v>
      </c>
      <c r="F1021" s="291" t="s">
        <v>299</v>
      </c>
      <c r="G1021" s="291" t="s">
        <v>295</v>
      </c>
    </row>
    <row r="1022" spans="1:7" hidden="1">
      <c r="A1022" s="291" t="s">
        <v>2505</v>
      </c>
      <c r="B1022" s="292" t="s">
        <v>361</v>
      </c>
      <c r="C1022" s="291" t="s">
        <v>2505</v>
      </c>
      <c r="E1022" s="291" t="s">
        <v>332</v>
      </c>
      <c r="F1022" s="291" t="s">
        <v>299</v>
      </c>
      <c r="G1022" s="291" t="s">
        <v>295</v>
      </c>
    </row>
    <row r="1023" spans="1:7" hidden="1">
      <c r="A1023" s="291" t="s">
        <v>2506</v>
      </c>
      <c r="B1023" s="292" t="s">
        <v>2507</v>
      </c>
      <c r="C1023" s="291" t="s">
        <v>2506</v>
      </c>
      <c r="E1023" s="291" t="s">
        <v>474</v>
      </c>
      <c r="F1023" s="291" t="s">
        <v>294</v>
      </c>
      <c r="G1023" s="291" t="s">
        <v>295</v>
      </c>
    </row>
    <row r="1024" spans="1:7">
      <c r="A1024" s="291" t="s">
        <v>2508</v>
      </c>
      <c r="B1024" s="292" t="s">
        <v>388</v>
      </c>
      <c r="C1024" s="291" t="s">
        <v>2508</v>
      </c>
      <c r="E1024" s="291" t="s">
        <v>402</v>
      </c>
      <c r="F1024" s="291" t="s">
        <v>299</v>
      </c>
      <c r="G1024" s="291" t="s">
        <v>295</v>
      </c>
    </row>
    <row r="1025" spans="1:7" hidden="1">
      <c r="A1025" s="291" t="s">
        <v>2509</v>
      </c>
      <c r="B1025" s="292" t="s">
        <v>2510</v>
      </c>
      <c r="C1025" s="291" t="s">
        <v>2509</v>
      </c>
      <c r="D1025" s="291" t="s">
        <v>61</v>
      </c>
      <c r="E1025" s="291" t="s">
        <v>91</v>
      </c>
      <c r="F1025" s="291" t="s">
        <v>299</v>
      </c>
      <c r="G1025" s="291" t="s">
        <v>295</v>
      </c>
    </row>
    <row r="1026" spans="1:7">
      <c r="A1026" s="291" t="s">
        <v>2511</v>
      </c>
      <c r="B1026" s="292" t="s">
        <v>445</v>
      </c>
      <c r="C1026" s="291" t="s">
        <v>2511</v>
      </c>
      <c r="E1026" s="291" t="s">
        <v>431</v>
      </c>
      <c r="F1026" s="291" t="s">
        <v>299</v>
      </c>
      <c r="G1026" s="291" t="s">
        <v>295</v>
      </c>
    </row>
    <row r="1027" spans="1:7" hidden="1">
      <c r="A1027" s="291" t="s">
        <v>2512</v>
      </c>
      <c r="B1027" s="292" t="s">
        <v>2513</v>
      </c>
      <c r="C1027" s="291" t="s">
        <v>2512</v>
      </c>
      <c r="E1027" s="291" t="s">
        <v>474</v>
      </c>
      <c r="F1027" s="291" t="s">
        <v>294</v>
      </c>
      <c r="G1027" s="291" t="s">
        <v>295</v>
      </c>
    </row>
    <row r="1028" spans="1:7" hidden="1">
      <c r="A1028" s="291" t="s">
        <v>2514</v>
      </c>
      <c r="B1028" s="292" t="s">
        <v>2515</v>
      </c>
      <c r="C1028" s="291" t="s">
        <v>2514</v>
      </c>
      <c r="D1028" s="291" t="s">
        <v>61</v>
      </c>
      <c r="E1028" s="291" t="s">
        <v>91</v>
      </c>
      <c r="F1028" s="291" t="s">
        <v>299</v>
      </c>
      <c r="G1028" s="291" t="s">
        <v>295</v>
      </c>
    </row>
    <row r="1029" spans="1:7" hidden="1">
      <c r="A1029" s="291" t="s">
        <v>2516</v>
      </c>
      <c r="B1029" s="292" t="s">
        <v>2517</v>
      </c>
      <c r="C1029" s="291" t="s">
        <v>2516</v>
      </c>
      <c r="D1029" s="291" t="s">
        <v>61</v>
      </c>
      <c r="E1029" s="291" t="s">
        <v>91</v>
      </c>
      <c r="F1029" s="291" t="s">
        <v>299</v>
      </c>
      <c r="G1029" s="291" t="s">
        <v>295</v>
      </c>
    </row>
    <row r="1030" spans="1:7" hidden="1">
      <c r="A1030" s="291" t="s">
        <v>2518</v>
      </c>
      <c r="B1030" s="292" t="s">
        <v>2519</v>
      </c>
      <c r="C1030" s="291" t="s">
        <v>2518</v>
      </c>
      <c r="E1030" s="291" t="s">
        <v>474</v>
      </c>
      <c r="F1030" s="291" t="s">
        <v>294</v>
      </c>
      <c r="G1030" s="291" t="s">
        <v>295</v>
      </c>
    </row>
    <row r="1031" spans="1:7" hidden="1">
      <c r="A1031" s="291" t="s">
        <v>2520</v>
      </c>
      <c r="B1031" s="292" t="s">
        <v>2521</v>
      </c>
      <c r="C1031" s="291" t="s">
        <v>2520</v>
      </c>
      <c r="D1031" s="291" t="s">
        <v>61</v>
      </c>
      <c r="E1031" s="291" t="s">
        <v>91</v>
      </c>
      <c r="F1031" s="291" t="s">
        <v>299</v>
      </c>
      <c r="G1031" s="291" t="s">
        <v>295</v>
      </c>
    </row>
    <row r="1032" spans="1:7" hidden="1">
      <c r="A1032" s="291" t="s">
        <v>2522</v>
      </c>
      <c r="B1032" s="292" t="s">
        <v>2523</v>
      </c>
      <c r="C1032" s="291" t="s">
        <v>2522</v>
      </c>
      <c r="E1032" s="291" t="s">
        <v>474</v>
      </c>
      <c r="F1032" s="291" t="s">
        <v>294</v>
      </c>
      <c r="G1032" s="291" t="s">
        <v>295</v>
      </c>
    </row>
    <row r="1033" spans="1:7" hidden="1">
      <c r="A1033" s="291" t="s">
        <v>2524</v>
      </c>
      <c r="B1033" s="292" t="s">
        <v>2525</v>
      </c>
      <c r="C1033" s="291" t="s">
        <v>2524</v>
      </c>
      <c r="E1033" s="291" t="s">
        <v>474</v>
      </c>
      <c r="F1033" s="291" t="s">
        <v>294</v>
      </c>
      <c r="G1033" s="291" t="s">
        <v>295</v>
      </c>
    </row>
    <row r="1034" spans="1:7" hidden="1">
      <c r="A1034" s="291" t="s">
        <v>2526</v>
      </c>
      <c r="B1034" s="292" t="s">
        <v>2527</v>
      </c>
      <c r="C1034" s="291" t="s">
        <v>2526</v>
      </c>
      <c r="E1034" s="291" t="s">
        <v>474</v>
      </c>
      <c r="F1034" s="291" t="s">
        <v>294</v>
      </c>
      <c r="G1034" s="291" t="s">
        <v>295</v>
      </c>
    </row>
    <row r="1035" spans="1:7" hidden="1">
      <c r="A1035" s="291" t="s">
        <v>2528</v>
      </c>
      <c r="B1035" s="292" t="s">
        <v>2529</v>
      </c>
      <c r="C1035" s="291" t="s">
        <v>2528</v>
      </c>
      <c r="D1035" s="291" t="s">
        <v>457</v>
      </c>
      <c r="E1035" s="291" t="s">
        <v>91</v>
      </c>
      <c r="F1035" s="291" t="s">
        <v>299</v>
      </c>
      <c r="G1035" s="291" t="s">
        <v>295</v>
      </c>
    </row>
    <row r="1036" spans="1:7" hidden="1">
      <c r="A1036" s="291" t="s">
        <v>2530</v>
      </c>
      <c r="B1036" s="292" t="s">
        <v>2531</v>
      </c>
      <c r="C1036" s="291" t="s">
        <v>2530</v>
      </c>
      <c r="D1036" s="291" t="s">
        <v>61</v>
      </c>
      <c r="E1036" s="291" t="s">
        <v>91</v>
      </c>
      <c r="F1036" s="291" t="s">
        <v>299</v>
      </c>
      <c r="G1036" s="291" t="s">
        <v>295</v>
      </c>
    </row>
    <row r="1037" spans="1:7" hidden="1">
      <c r="A1037" s="291" t="s">
        <v>2532</v>
      </c>
      <c r="B1037" s="292" t="s">
        <v>2533</v>
      </c>
      <c r="C1037" s="291" t="s">
        <v>2532</v>
      </c>
      <c r="D1037" s="291" t="s">
        <v>61</v>
      </c>
      <c r="E1037" s="291" t="s">
        <v>91</v>
      </c>
      <c r="F1037" s="291" t="s">
        <v>299</v>
      </c>
      <c r="G1037" s="291" t="s">
        <v>295</v>
      </c>
    </row>
    <row r="1038" spans="1:7" hidden="1">
      <c r="A1038" s="291" t="s">
        <v>2534</v>
      </c>
      <c r="B1038" s="292" t="s">
        <v>2535</v>
      </c>
      <c r="C1038" s="291" t="s">
        <v>2534</v>
      </c>
      <c r="D1038" s="291" t="s">
        <v>61</v>
      </c>
      <c r="E1038" s="291" t="s">
        <v>91</v>
      </c>
      <c r="F1038" s="291" t="s">
        <v>299</v>
      </c>
      <c r="G1038" s="291" t="s">
        <v>295</v>
      </c>
    </row>
    <row r="1039" spans="1:7" hidden="1">
      <c r="A1039" s="291" t="s">
        <v>2536</v>
      </c>
      <c r="B1039" s="292" t="s">
        <v>2537</v>
      </c>
      <c r="C1039" s="291" t="s">
        <v>2536</v>
      </c>
      <c r="D1039" s="291" t="s">
        <v>61</v>
      </c>
      <c r="E1039" s="291" t="s">
        <v>91</v>
      </c>
      <c r="F1039" s="291" t="s">
        <v>299</v>
      </c>
      <c r="G1039" s="291" t="s">
        <v>295</v>
      </c>
    </row>
    <row r="1040" spans="1:7" hidden="1">
      <c r="A1040" s="291" t="s">
        <v>2538</v>
      </c>
      <c r="B1040" s="292" t="s">
        <v>2539</v>
      </c>
      <c r="C1040" s="291" t="s">
        <v>2538</v>
      </c>
      <c r="D1040" s="291" t="s">
        <v>61</v>
      </c>
      <c r="E1040" s="291" t="s">
        <v>91</v>
      </c>
      <c r="F1040" s="291" t="s">
        <v>299</v>
      </c>
      <c r="G1040" s="291" t="s">
        <v>295</v>
      </c>
    </row>
    <row r="1041" spans="1:7" hidden="1">
      <c r="A1041" s="291" t="s">
        <v>2540</v>
      </c>
      <c r="B1041" s="292" t="s">
        <v>2541</v>
      </c>
      <c r="C1041" s="291" t="s">
        <v>2540</v>
      </c>
      <c r="D1041" s="291" t="s">
        <v>61</v>
      </c>
      <c r="E1041" s="291" t="s">
        <v>91</v>
      </c>
      <c r="F1041" s="291" t="s">
        <v>299</v>
      </c>
      <c r="G1041" s="291" t="s">
        <v>295</v>
      </c>
    </row>
    <row r="1042" spans="1:7" hidden="1">
      <c r="A1042" s="291" t="s">
        <v>2542</v>
      </c>
      <c r="B1042" s="292" t="s">
        <v>2543</v>
      </c>
      <c r="C1042" s="291" t="s">
        <v>2542</v>
      </c>
      <c r="D1042" s="291" t="s">
        <v>61</v>
      </c>
      <c r="E1042" s="291" t="s">
        <v>91</v>
      </c>
      <c r="F1042" s="291" t="s">
        <v>299</v>
      </c>
      <c r="G1042" s="291" t="s">
        <v>295</v>
      </c>
    </row>
    <row r="1043" spans="1:7" hidden="1">
      <c r="A1043" s="291" t="s">
        <v>2544</v>
      </c>
      <c r="B1043" s="292" t="s">
        <v>2545</v>
      </c>
      <c r="C1043" s="291" t="s">
        <v>2544</v>
      </c>
      <c r="D1043" s="291" t="s">
        <v>61</v>
      </c>
      <c r="E1043" s="291" t="s">
        <v>91</v>
      </c>
      <c r="F1043" s="291" t="s">
        <v>299</v>
      </c>
      <c r="G1043" s="291" t="s">
        <v>295</v>
      </c>
    </row>
    <row r="1044" spans="1:7" hidden="1">
      <c r="A1044" s="291" t="s">
        <v>2546</v>
      </c>
      <c r="B1044" s="292" t="s">
        <v>2547</v>
      </c>
      <c r="C1044" s="291" t="s">
        <v>2546</v>
      </c>
      <c r="D1044" s="291" t="s">
        <v>61</v>
      </c>
      <c r="E1044" s="291" t="s">
        <v>91</v>
      </c>
      <c r="F1044" s="291" t="s">
        <v>299</v>
      </c>
      <c r="G1044" s="291" t="s">
        <v>295</v>
      </c>
    </row>
    <row r="1045" spans="1:7" hidden="1">
      <c r="A1045" s="291" t="s">
        <v>2548</v>
      </c>
      <c r="B1045" s="292" t="s">
        <v>2549</v>
      </c>
      <c r="C1045" s="291" t="s">
        <v>2548</v>
      </c>
      <c r="D1045" s="291" t="s">
        <v>61</v>
      </c>
      <c r="E1045" s="291" t="s">
        <v>91</v>
      </c>
      <c r="F1045" s="291" t="s">
        <v>299</v>
      </c>
      <c r="G1045" s="291" t="s">
        <v>295</v>
      </c>
    </row>
    <row r="1046" spans="1:7" hidden="1">
      <c r="A1046" s="291" t="s">
        <v>2550</v>
      </c>
      <c r="B1046" s="292" t="s">
        <v>2551</v>
      </c>
      <c r="C1046" s="291" t="s">
        <v>2550</v>
      </c>
      <c r="D1046" s="291" t="s">
        <v>61</v>
      </c>
      <c r="E1046" s="291" t="s">
        <v>91</v>
      </c>
      <c r="F1046" s="291" t="s">
        <v>299</v>
      </c>
      <c r="G1046" s="291" t="s">
        <v>295</v>
      </c>
    </row>
    <row r="1047" spans="1:7" hidden="1">
      <c r="A1047" s="291" t="s">
        <v>2552</v>
      </c>
      <c r="B1047" s="292" t="s">
        <v>2553</v>
      </c>
      <c r="C1047" s="291" t="s">
        <v>2552</v>
      </c>
      <c r="D1047" s="291" t="s">
        <v>61</v>
      </c>
      <c r="E1047" s="291" t="s">
        <v>91</v>
      </c>
      <c r="F1047" s="291" t="s">
        <v>299</v>
      </c>
      <c r="G1047" s="291" t="s">
        <v>295</v>
      </c>
    </row>
    <row r="1048" spans="1:7" hidden="1">
      <c r="A1048" s="291" t="s">
        <v>2554</v>
      </c>
      <c r="B1048" s="292" t="s">
        <v>2555</v>
      </c>
      <c r="C1048" s="291" t="s">
        <v>2554</v>
      </c>
      <c r="D1048" s="291" t="s">
        <v>61</v>
      </c>
      <c r="E1048" s="291" t="s">
        <v>91</v>
      </c>
      <c r="F1048" s="291" t="s">
        <v>299</v>
      </c>
      <c r="G1048" s="291" t="s">
        <v>295</v>
      </c>
    </row>
    <row r="1049" spans="1:7" hidden="1">
      <c r="A1049" s="291" t="s">
        <v>2556</v>
      </c>
      <c r="B1049" s="292" t="s">
        <v>2557</v>
      </c>
      <c r="C1049" s="291" t="s">
        <v>2556</v>
      </c>
      <c r="D1049" s="291" t="s">
        <v>61</v>
      </c>
      <c r="E1049" s="291" t="s">
        <v>91</v>
      </c>
      <c r="F1049" s="291" t="s">
        <v>299</v>
      </c>
      <c r="G1049" s="291" t="s">
        <v>295</v>
      </c>
    </row>
    <row r="1050" spans="1:7" hidden="1">
      <c r="A1050" s="291" t="s">
        <v>2558</v>
      </c>
      <c r="B1050" s="292" t="s">
        <v>359</v>
      </c>
      <c r="C1050" s="291" t="s">
        <v>2558</v>
      </c>
      <c r="E1050" s="291" t="s">
        <v>332</v>
      </c>
      <c r="F1050" s="291" t="s">
        <v>299</v>
      </c>
      <c r="G1050" s="291" t="s">
        <v>295</v>
      </c>
    </row>
    <row r="1051" spans="1:7" hidden="1">
      <c r="A1051" s="291" t="s">
        <v>2559</v>
      </c>
      <c r="B1051" s="292" t="s">
        <v>2560</v>
      </c>
      <c r="C1051" s="291" t="s">
        <v>2559</v>
      </c>
      <c r="D1051" s="291" t="s">
        <v>61</v>
      </c>
      <c r="E1051" s="291" t="s">
        <v>91</v>
      </c>
      <c r="F1051" s="291" t="s">
        <v>299</v>
      </c>
      <c r="G1051" s="291" t="s">
        <v>295</v>
      </c>
    </row>
    <row r="1052" spans="1:7" hidden="1">
      <c r="A1052" s="291" t="s">
        <v>2561</v>
      </c>
      <c r="B1052" s="292" t="s">
        <v>2562</v>
      </c>
      <c r="C1052" s="291" t="s">
        <v>2561</v>
      </c>
      <c r="D1052" s="291" t="s">
        <v>61</v>
      </c>
      <c r="E1052" s="291" t="s">
        <v>91</v>
      </c>
      <c r="F1052" s="291" t="s">
        <v>299</v>
      </c>
      <c r="G1052" s="291" t="s">
        <v>295</v>
      </c>
    </row>
    <row r="1053" spans="1:7" hidden="1">
      <c r="A1053" s="291" t="s">
        <v>2563</v>
      </c>
      <c r="B1053" s="292" t="s">
        <v>2564</v>
      </c>
      <c r="C1053" s="291" t="s">
        <v>2563</v>
      </c>
      <c r="E1053" s="291" t="s">
        <v>474</v>
      </c>
      <c r="F1053" s="291" t="s">
        <v>294</v>
      </c>
      <c r="G1053" s="291" t="s">
        <v>295</v>
      </c>
    </row>
    <row r="1054" spans="1:7" hidden="1">
      <c r="A1054" s="291" t="s">
        <v>2565</v>
      </c>
      <c r="B1054" s="292" t="s">
        <v>2566</v>
      </c>
      <c r="C1054" s="291" t="s">
        <v>2565</v>
      </c>
      <c r="E1054" s="291" t="s">
        <v>474</v>
      </c>
      <c r="F1054" s="291" t="s">
        <v>294</v>
      </c>
      <c r="G1054" s="291" t="s">
        <v>295</v>
      </c>
    </row>
    <row r="1055" spans="1:7" hidden="1">
      <c r="A1055" s="291" t="s">
        <v>2567</v>
      </c>
      <c r="B1055" s="292" t="s">
        <v>2568</v>
      </c>
      <c r="C1055" s="291" t="s">
        <v>2567</v>
      </c>
      <c r="E1055" s="291" t="s">
        <v>474</v>
      </c>
      <c r="F1055" s="291" t="s">
        <v>294</v>
      </c>
      <c r="G1055" s="291" t="s">
        <v>295</v>
      </c>
    </row>
    <row r="1056" spans="1:7" hidden="1">
      <c r="A1056" s="291" t="s">
        <v>2569</v>
      </c>
      <c r="B1056" s="292" t="s">
        <v>2570</v>
      </c>
      <c r="C1056" s="291" t="s">
        <v>2569</v>
      </c>
      <c r="E1056" s="291" t="s">
        <v>474</v>
      </c>
      <c r="F1056" s="291" t="s">
        <v>294</v>
      </c>
      <c r="G1056" s="291" t="s">
        <v>295</v>
      </c>
    </row>
    <row r="1057" spans="1:7" hidden="1">
      <c r="A1057" s="291" t="s">
        <v>2571</v>
      </c>
      <c r="B1057" s="292" t="s">
        <v>2572</v>
      </c>
      <c r="C1057" s="291" t="s">
        <v>2571</v>
      </c>
      <c r="D1057" s="291" t="s">
        <v>457</v>
      </c>
      <c r="E1057" s="291" t="s">
        <v>91</v>
      </c>
      <c r="F1057" s="291" t="s">
        <v>299</v>
      </c>
      <c r="G1057" s="291" t="s">
        <v>295</v>
      </c>
    </row>
    <row r="1058" spans="1:7">
      <c r="A1058" s="291" t="s">
        <v>2573</v>
      </c>
      <c r="B1058" s="292" t="s">
        <v>402</v>
      </c>
      <c r="C1058" s="291" t="s">
        <v>2573</v>
      </c>
      <c r="E1058" s="291" t="s">
        <v>402</v>
      </c>
      <c r="F1058" s="291" t="s">
        <v>299</v>
      </c>
      <c r="G1058" s="291" t="s">
        <v>295</v>
      </c>
    </row>
    <row r="1059" spans="1:7">
      <c r="A1059" s="291" t="s">
        <v>2574</v>
      </c>
      <c r="B1059" s="292" t="s">
        <v>431</v>
      </c>
      <c r="C1059" s="291" t="s">
        <v>2574</v>
      </c>
      <c r="E1059" s="291" t="s">
        <v>431</v>
      </c>
      <c r="F1059" s="291" t="s">
        <v>299</v>
      </c>
      <c r="G1059" s="291" t="s">
        <v>295</v>
      </c>
    </row>
    <row r="1060" spans="1:7" hidden="1">
      <c r="A1060" s="291" t="s">
        <v>2575</v>
      </c>
      <c r="B1060" s="292" t="s">
        <v>2576</v>
      </c>
      <c r="C1060" s="291" t="s">
        <v>2575</v>
      </c>
      <c r="D1060" s="291" t="s">
        <v>61</v>
      </c>
      <c r="E1060" s="291" t="s">
        <v>91</v>
      </c>
      <c r="F1060" s="291" t="s">
        <v>299</v>
      </c>
      <c r="G1060" s="291" t="s">
        <v>295</v>
      </c>
    </row>
    <row r="1061" spans="1:7" hidden="1">
      <c r="A1061" s="291" t="s">
        <v>2577</v>
      </c>
      <c r="B1061" s="292" t="s">
        <v>2578</v>
      </c>
      <c r="C1061" s="291" t="s">
        <v>2577</v>
      </c>
      <c r="D1061" s="291" t="s">
        <v>455</v>
      </c>
      <c r="E1061" s="291" t="s">
        <v>91</v>
      </c>
      <c r="F1061" s="291" t="s">
        <v>299</v>
      </c>
      <c r="G1061" s="291" t="s">
        <v>295</v>
      </c>
    </row>
    <row r="1062" spans="1:7" hidden="1">
      <c r="A1062" s="291" t="s">
        <v>2579</v>
      </c>
      <c r="B1062" s="292" t="s">
        <v>2580</v>
      </c>
      <c r="C1062" s="291" t="s">
        <v>2579</v>
      </c>
      <c r="D1062" s="291" t="s">
        <v>61</v>
      </c>
      <c r="E1062" s="291" t="s">
        <v>91</v>
      </c>
      <c r="F1062" s="291" t="s">
        <v>299</v>
      </c>
      <c r="G1062" s="291" t="s">
        <v>295</v>
      </c>
    </row>
    <row r="1063" spans="1:7" hidden="1">
      <c r="A1063" s="291" t="s">
        <v>2581</v>
      </c>
      <c r="B1063" s="292" t="s">
        <v>2582</v>
      </c>
      <c r="C1063" s="291" t="s">
        <v>2581</v>
      </c>
      <c r="D1063" s="291" t="s">
        <v>61</v>
      </c>
      <c r="E1063" s="291" t="s">
        <v>91</v>
      </c>
      <c r="F1063" s="291" t="s">
        <v>299</v>
      </c>
      <c r="G1063" s="291" t="s">
        <v>295</v>
      </c>
    </row>
    <row r="1064" spans="1:7" hidden="1">
      <c r="A1064" s="291" t="s">
        <v>2583</v>
      </c>
      <c r="B1064" s="292" t="s">
        <v>2584</v>
      </c>
      <c r="C1064" s="291" t="s">
        <v>2583</v>
      </c>
      <c r="D1064" s="291" t="s">
        <v>61</v>
      </c>
      <c r="E1064" s="291" t="s">
        <v>91</v>
      </c>
      <c r="F1064" s="291" t="s">
        <v>299</v>
      </c>
      <c r="G1064" s="291" t="s">
        <v>295</v>
      </c>
    </row>
    <row r="1065" spans="1:7" hidden="1">
      <c r="A1065" s="291" t="s">
        <v>2585</v>
      </c>
      <c r="B1065" s="292" t="s">
        <v>2586</v>
      </c>
      <c r="C1065" s="291" t="s">
        <v>2585</v>
      </c>
      <c r="D1065" s="291" t="s">
        <v>61</v>
      </c>
      <c r="E1065" s="291" t="s">
        <v>91</v>
      </c>
      <c r="F1065" s="291" t="s">
        <v>299</v>
      </c>
      <c r="G1065" s="291" t="s">
        <v>295</v>
      </c>
    </row>
    <row r="1066" spans="1:7" hidden="1">
      <c r="A1066" s="291" t="s">
        <v>2587</v>
      </c>
      <c r="B1066" s="292" t="s">
        <v>2588</v>
      </c>
      <c r="C1066" s="291" t="s">
        <v>2587</v>
      </c>
      <c r="D1066" s="291" t="s">
        <v>61</v>
      </c>
      <c r="E1066" s="291" t="s">
        <v>91</v>
      </c>
      <c r="F1066" s="291" t="s">
        <v>299</v>
      </c>
      <c r="G1066" s="291" t="s">
        <v>295</v>
      </c>
    </row>
    <row r="1067" spans="1:7" hidden="1">
      <c r="A1067" s="291" t="s">
        <v>2589</v>
      </c>
      <c r="B1067" s="292" t="s">
        <v>2590</v>
      </c>
      <c r="C1067" s="291" t="s">
        <v>2589</v>
      </c>
      <c r="D1067" s="291" t="s">
        <v>61</v>
      </c>
      <c r="E1067" s="291" t="s">
        <v>91</v>
      </c>
      <c r="F1067" s="291" t="s">
        <v>299</v>
      </c>
      <c r="G1067" s="291" t="s">
        <v>295</v>
      </c>
    </row>
    <row r="1068" spans="1:7" hidden="1">
      <c r="A1068" s="291" t="s">
        <v>2591</v>
      </c>
      <c r="B1068" s="292" t="s">
        <v>2592</v>
      </c>
      <c r="C1068" s="291" t="s">
        <v>2591</v>
      </c>
      <c r="D1068" s="291" t="s">
        <v>61</v>
      </c>
      <c r="E1068" s="291" t="s">
        <v>91</v>
      </c>
      <c r="F1068" s="291" t="s">
        <v>299</v>
      </c>
      <c r="G1068" s="291" t="s">
        <v>295</v>
      </c>
    </row>
    <row r="1069" spans="1:7" hidden="1">
      <c r="A1069" s="291" t="s">
        <v>2593</v>
      </c>
      <c r="B1069" s="292" t="s">
        <v>2594</v>
      </c>
      <c r="C1069" s="291" t="s">
        <v>2593</v>
      </c>
      <c r="D1069" s="291" t="s">
        <v>61</v>
      </c>
      <c r="E1069" s="291" t="s">
        <v>91</v>
      </c>
      <c r="F1069" s="291" t="s">
        <v>299</v>
      </c>
      <c r="G1069" s="291" t="s">
        <v>295</v>
      </c>
    </row>
    <row r="1070" spans="1:7" hidden="1">
      <c r="A1070" s="291" t="s">
        <v>2595</v>
      </c>
      <c r="B1070" s="292" t="s">
        <v>2596</v>
      </c>
      <c r="C1070" s="291" t="s">
        <v>2595</v>
      </c>
      <c r="D1070" s="291" t="s">
        <v>61</v>
      </c>
      <c r="E1070" s="291" t="s">
        <v>91</v>
      </c>
      <c r="F1070" s="291" t="s">
        <v>299</v>
      </c>
      <c r="G1070" s="291" t="s">
        <v>295</v>
      </c>
    </row>
    <row r="1071" spans="1:7" hidden="1">
      <c r="A1071" s="291" t="s">
        <v>2597</v>
      </c>
      <c r="B1071" s="292" t="s">
        <v>2598</v>
      </c>
      <c r="C1071" s="291" t="s">
        <v>2597</v>
      </c>
      <c r="D1071" s="291" t="s">
        <v>61</v>
      </c>
      <c r="E1071" s="291" t="s">
        <v>91</v>
      </c>
      <c r="F1071" s="291" t="s">
        <v>299</v>
      </c>
      <c r="G1071" s="291" t="s">
        <v>295</v>
      </c>
    </row>
    <row r="1072" spans="1:7" hidden="1">
      <c r="A1072" s="291" t="s">
        <v>2599</v>
      </c>
      <c r="B1072" s="292" t="s">
        <v>2600</v>
      </c>
      <c r="C1072" s="291" t="s">
        <v>2599</v>
      </c>
      <c r="E1072" s="291" t="s">
        <v>474</v>
      </c>
      <c r="F1072" s="291" t="s">
        <v>294</v>
      </c>
      <c r="G1072" s="291" t="s">
        <v>295</v>
      </c>
    </row>
    <row r="1073" spans="1:7" hidden="1">
      <c r="A1073" s="291" t="s">
        <v>2601</v>
      </c>
      <c r="B1073" s="292" t="s">
        <v>2602</v>
      </c>
      <c r="C1073" s="291" t="s">
        <v>2601</v>
      </c>
      <c r="D1073" s="291" t="s">
        <v>61</v>
      </c>
      <c r="E1073" s="291" t="s">
        <v>91</v>
      </c>
      <c r="F1073" s="291" t="s">
        <v>299</v>
      </c>
      <c r="G1073" s="291" t="s">
        <v>295</v>
      </c>
    </row>
    <row r="1074" spans="1:7" hidden="1">
      <c r="A1074" s="291" t="s">
        <v>2603</v>
      </c>
      <c r="B1074" s="292" t="s">
        <v>2604</v>
      </c>
      <c r="C1074" s="291" t="s">
        <v>2603</v>
      </c>
      <c r="D1074" s="291" t="s">
        <v>61</v>
      </c>
      <c r="E1074" s="291" t="s">
        <v>91</v>
      </c>
      <c r="F1074" s="291" t="s">
        <v>299</v>
      </c>
      <c r="G1074" s="291" t="s">
        <v>295</v>
      </c>
    </row>
    <row r="1075" spans="1:7" hidden="1">
      <c r="A1075" s="291" t="s">
        <v>2605</v>
      </c>
      <c r="B1075" s="292" t="s">
        <v>2606</v>
      </c>
      <c r="C1075" s="291" t="s">
        <v>2605</v>
      </c>
      <c r="E1075" s="291" t="s">
        <v>91</v>
      </c>
      <c r="F1075" s="291" t="s">
        <v>299</v>
      </c>
      <c r="G1075" s="291" t="s">
        <v>295</v>
      </c>
    </row>
    <row r="1076" spans="1:7" hidden="1">
      <c r="A1076" s="291" t="s">
        <v>2607</v>
      </c>
      <c r="B1076" s="292" t="s">
        <v>2608</v>
      </c>
      <c r="C1076" s="291" t="s">
        <v>2607</v>
      </c>
      <c r="D1076" s="291" t="s">
        <v>457</v>
      </c>
      <c r="E1076" s="291" t="s">
        <v>91</v>
      </c>
      <c r="F1076" s="291" t="s">
        <v>299</v>
      </c>
      <c r="G1076" s="291" t="s">
        <v>295</v>
      </c>
    </row>
    <row r="1077" spans="1:7" hidden="1">
      <c r="A1077" s="291" t="s">
        <v>2609</v>
      </c>
      <c r="B1077" s="292" t="s">
        <v>2610</v>
      </c>
      <c r="C1077" s="291" t="s">
        <v>2609</v>
      </c>
      <c r="D1077" s="291" t="s">
        <v>61</v>
      </c>
      <c r="E1077" s="291" t="s">
        <v>91</v>
      </c>
      <c r="F1077" s="291" t="s">
        <v>299</v>
      </c>
      <c r="G1077" s="291" t="s">
        <v>295</v>
      </c>
    </row>
    <row r="1078" spans="1:7" hidden="1">
      <c r="A1078" s="291" t="s">
        <v>2611</v>
      </c>
      <c r="B1078" s="292" t="s">
        <v>2612</v>
      </c>
      <c r="C1078" s="291" t="s">
        <v>2611</v>
      </c>
      <c r="D1078" s="291" t="s">
        <v>61</v>
      </c>
      <c r="E1078" s="291" t="s">
        <v>91</v>
      </c>
      <c r="F1078" s="291" t="s">
        <v>299</v>
      </c>
      <c r="G1078" s="291" t="s">
        <v>295</v>
      </c>
    </row>
    <row r="1079" spans="1:7" hidden="1">
      <c r="A1079" s="291" t="s">
        <v>2613</v>
      </c>
      <c r="B1079" s="292" t="s">
        <v>2614</v>
      </c>
      <c r="C1079" s="291" t="s">
        <v>2613</v>
      </c>
      <c r="D1079" s="291" t="s">
        <v>61</v>
      </c>
      <c r="E1079" s="291" t="s">
        <v>91</v>
      </c>
      <c r="F1079" s="291" t="s">
        <v>299</v>
      </c>
      <c r="G1079" s="291" t="s">
        <v>295</v>
      </c>
    </row>
    <row r="1080" spans="1:7" hidden="1">
      <c r="A1080" s="291" t="s">
        <v>2615</v>
      </c>
      <c r="B1080" s="292" t="s">
        <v>2616</v>
      </c>
      <c r="C1080" s="291" t="s">
        <v>2615</v>
      </c>
      <c r="D1080" s="291" t="s">
        <v>61</v>
      </c>
      <c r="E1080" s="291" t="s">
        <v>91</v>
      </c>
      <c r="F1080" s="291" t="s">
        <v>299</v>
      </c>
      <c r="G1080" s="291" t="s">
        <v>295</v>
      </c>
    </row>
    <row r="1081" spans="1:7" hidden="1">
      <c r="A1081" s="291" t="s">
        <v>2617</v>
      </c>
      <c r="B1081" s="292" t="s">
        <v>2618</v>
      </c>
      <c r="C1081" s="291" t="s">
        <v>2617</v>
      </c>
      <c r="D1081" s="291" t="s">
        <v>61</v>
      </c>
      <c r="E1081" s="291" t="s">
        <v>91</v>
      </c>
      <c r="F1081" s="291" t="s">
        <v>299</v>
      </c>
      <c r="G1081" s="291" t="s">
        <v>295</v>
      </c>
    </row>
    <row r="1082" spans="1:7" hidden="1">
      <c r="A1082" s="291" t="s">
        <v>2619</v>
      </c>
      <c r="B1082" s="292" t="s">
        <v>2620</v>
      </c>
      <c r="C1082" s="291" t="s">
        <v>2619</v>
      </c>
      <c r="D1082" s="291" t="s">
        <v>61</v>
      </c>
      <c r="E1082" s="291" t="s">
        <v>91</v>
      </c>
      <c r="F1082" s="291" t="s">
        <v>299</v>
      </c>
      <c r="G1082" s="291" t="s">
        <v>295</v>
      </c>
    </row>
    <row r="1083" spans="1:7" hidden="1">
      <c r="A1083" s="291" t="s">
        <v>2621</v>
      </c>
      <c r="B1083" s="292" t="s">
        <v>2622</v>
      </c>
      <c r="C1083" s="291" t="s">
        <v>2621</v>
      </c>
      <c r="D1083" s="291" t="s">
        <v>61</v>
      </c>
      <c r="E1083" s="291" t="s">
        <v>91</v>
      </c>
      <c r="F1083" s="291" t="s">
        <v>299</v>
      </c>
      <c r="G1083" s="291" t="s">
        <v>295</v>
      </c>
    </row>
    <row r="1084" spans="1:7" hidden="1">
      <c r="A1084" s="291" t="s">
        <v>2623</v>
      </c>
      <c r="B1084" s="292" t="s">
        <v>2624</v>
      </c>
      <c r="C1084" s="291" t="s">
        <v>2623</v>
      </c>
      <c r="E1084" s="291" t="s">
        <v>474</v>
      </c>
      <c r="F1084" s="291" t="s">
        <v>294</v>
      </c>
      <c r="G1084" s="291" t="s">
        <v>295</v>
      </c>
    </row>
    <row r="1085" spans="1:7" hidden="1">
      <c r="A1085" s="291" t="s">
        <v>2625</v>
      </c>
      <c r="B1085" s="292" t="s">
        <v>2626</v>
      </c>
      <c r="C1085" s="291" t="s">
        <v>2625</v>
      </c>
      <c r="D1085" s="291" t="s">
        <v>61</v>
      </c>
      <c r="E1085" s="291" t="s">
        <v>91</v>
      </c>
      <c r="F1085" s="291" t="s">
        <v>299</v>
      </c>
      <c r="G1085" s="291" t="s">
        <v>295</v>
      </c>
    </row>
    <row r="1086" spans="1:7" hidden="1">
      <c r="A1086" s="291" t="s">
        <v>2627</v>
      </c>
      <c r="B1086" s="292" t="s">
        <v>2628</v>
      </c>
      <c r="C1086" s="291" t="s">
        <v>2627</v>
      </c>
      <c r="D1086" s="291" t="s">
        <v>61</v>
      </c>
      <c r="E1086" s="291" t="s">
        <v>91</v>
      </c>
      <c r="F1086" s="291" t="s">
        <v>299</v>
      </c>
      <c r="G1086" s="291" t="s">
        <v>295</v>
      </c>
    </row>
    <row r="1087" spans="1:7" hidden="1">
      <c r="A1087" s="291" t="s">
        <v>2629</v>
      </c>
      <c r="B1087" s="292" t="s">
        <v>2630</v>
      </c>
      <c r="C1087" s="291" t="s">
        <v>2629</v>
      </c>
      <c r="E1087" s="291" t="s">
        <v>474</v>
      </c>
      <c r="F1087" s="291" t="s">
        <v>294</v>
      </c>
      <c r="G1087" s="291" t="s">
        <v>295</v>
      </c>
    </row>
    <row r="1088" spans="1:7" hidden="1">
      <c r="A1088" s="291" t="s">
        <v>2631</v>
      </c>
      <c r="B1088" s="292" t="s">
        <v>2632</v>
      </c>
      <c r="C1088" s="291" t="s">
        <v>2631</v>
      </c>
      <c r="D1088" s="291" t="s">
        <v>61</v>
      </c>
      <c r="E1088" s="291" t="s">
        <v>91</v>
      </c>
      <c r="F1088" s="291" t="s">
        <v>299</v>
      </c>
      <c r="G1088" s="291" t="s">
        <v>295</v>
      </c>
    </row>
    <row r="1089" spans="1:7" hidden="1">
      <c r="A1089" s="291" t="s">
        <v>2633</v>
      </c>
      <c r="B1089" s="292" t="s">
        <v>363</v>
      </c>
      <c r="C1089" s="291" t="s">
        <v>2633</v>
      </c>
      <c r="E1089" s="291" t="s">
        <v>332</v>
      </c>
      <c r="F1089" s="291" t="s">
        <v>299</v>
      </c>
      <c r="G1089" s="291" t="s">
        <v>295</v>
      </c>
    </row>
    <row r="1090" spans="1:7" hidden="1">
      <c r="A1090" s="291" t="s">
        <v>2634</v>
      </c>
      <c r="B1090" s="292" t="s">
        <v>2635</v>
      </c>
      <c r="C1090" s="291" t="s">
        <v>2634</v>
      </c>
      <c r="D1090" s="291" t="s">
        <v>61</v>
      </c>
      <c r="E1090" s="291" t="s">
        <v>91</v>
      </c>
      <c r="F1090" s="291" t="s">
        <v>299</v>
      </c>
      <c r="G1090" s="291" t="s">
        <v>295</v>
      </c>
    </row>
    <row r="1091" spans="1:7" hidden="1">
      <c r="A1091" s="291" t="s">
        <v>2636</v>
      </c>
      <c r="B1091" s="292" t="s">
        <v>2637</v>
      </c>
      <c r="C1091" s="291" t="s">
        <v>2636</v>
      </c>
      <c r="D1091" s="291" t="s">
        <v>61</v>
      </c>
      <c r="E1091" s="291" t="s">
        <v>91</v>
      </c>
      <c r="F1091" s="291" t="s">
        <v>299</v>
      </c>
      <c r="G1091" s="291" t="s">
        <v>295</v>
      </c>
    </row>
    <row r="1092" spans="1:7" hidden="1">
      <c r="A1092" s="291" t="s">
        <v>2638</v>
      </c>
      <c r="B1092" s="292" t="s">
        <v>2639</v>
      </c>
      <c r="C1092" s="291" t="s">
        <v>2638</v>
      </c>
      <c r="D1092" s="291" t="s">
        <v>455</v>
      </c>
      <c r="E1092" s="291" t="s">
        <v>91</v>
      </c>
      <c r="F1092" s="291" t="s">
        <v>299</v>
      </c>
      <c r="G1092" s="291" t="s">
        <v>295</v>
      </c>
    </row>
    <row r="1093" spans="1:7" hidden="1">
      <c r="A1093" s="291" t="s">
        <v>2640</v>
      </c>
      <c r="B1093" s="292" t="s">
        <v>2641</v>
      </c>
      <c r="C1093" s="291" t="s">
        <v>2640</v>
      </c>
      <c r="D1093" s="291" t="s">
        <v>61</v>
      </c>
      <c r="E1093" s="291" t="s">
        <v>91</v>
      </c>
      <c r="F1093" s="291" t="s">
        <v>299</v>
      </c>
      <c r="G1093" s="291" t="s">
        <v>295</v>
      </c>
    </row>
    <row r="1094" spans="1:7" hidden="1">
      <c r="A1094" s="291" t="s">
        <v>2642</v>
      </c>
      <c r="B1094" s="292" t="s">
        <v>2643</v>
      </c>
      <c r="C1094" s="291" t="s">
        <v>2642</v>
      </c>
      <c r="D1094" s="291" t="s">
        <v>61</v>
      </c>
      <c r="E1094" s="291" t="s">
        <v>91</v>
      </c>
      <c r="F1094" s="291" t="s">
        <v>299</v>
      </c>
      <c r="G1094" s="291" t="s">
        <v>295</v>
      </c>
    </row>
    <row r="1095" spans="1:7" hidden="1">
      <c r="A1095" s="291" t="s">
        <v>2644</v>
      </c>
      <c r="B1095" s="292" t="s">
        <v>2645</v>
      </c>
      <c r="C1095" s="291" t="s">
        <v>2644</v>
      </c>
      <c r="D1095" s="291" t="s">
        <v>61</v>
      </c>
      <c r="E1095" s="291" t="s">
        <v>91</v>
      </c>
      <c r="F1095" s="291" t="s">
        <v>299</v>
      </c>
      <c r="G1095" s="291" t="s">
        <v>295</v>
      </c>
    </row>
    <row r="1096" spans="1:7" hidden="1">
      <c r="A1096" s="291" t="s">
        <v>2646</v>
      </c>
      <c r="B1096" s="292" t="s">
        <v>2647</v>
      </c>
      <c r="C1096" s="291" t="s">
        <v>2646</v>
      </c>
      <c r="D1096" s="291" t="s">
        <v>61</v>
      </c>
      <c r="E1096" s="291" t="s">
        <v>91</v>
      </c>
      <c r="F1096" s="291" t="s">
        <v>299</v>
      </c>
      <c r="G1096" s="291" t="s">
        <v>295</v>
      </c>
    </row>
    <row r="1097" spans="1:7" hidden="1">
      <c r="A1097" s="291" t="s">
        <v>2648</v>
      </c>
      <c r="B1097" s="292" t="s">
        <v>2649</v>
      </c>
      <c r="C1097" s="291" t="s">
        <v>2648</v>
      </c>
      <c r="D1097" s="291" t="s">
        <v>61</v>
      </c>
      <c r="E1097" s="291" t="s">
        <v>91</v>
      </c>
      <c r="F1097" s="291" t="s">
        <v>299</v>
      </c>
      <c r="G1097" s="291" t="s">
        <v>295</v>
      </c>
    </row>
    <row r="1098" spans="1:7" hidden="1">
      <c r="A1098" s="291" t="s">
        <v>2650</v>
      </c>
      <c r="B1098" s="292" t="s">
        <v>2651</v>
      </c>
      <c r="C1098" s="291" t="s">
        <v>2650</v>
      </c>
      <c r="D1098" s="291" t="s">
        <v>61</v>
      </c>
      <c r="E1098" s="291" t="s">
        <v>91</v>
      </c>
      <c r="F1098" s="291" t="s">
        <v>299</v>
      </c>
      <c r="G1098" s="291" t="s">
        <v>295</v>
      </c>
    </row>
    <row r="1099" spans="1:7" hidden="1">
      <c r="A1099" s="291" t="s">
        <v>2652</v>
      </c>
      <c r="B1099" s="292" t="s">
        <v>2653</v>
      </c>
      <c r="C1099" s="291" t="s">
        <v>2652</v>
      </c>
      <c r="E1099" s="291" t="s">
        <v>474</v>
      </c>
      <c r="F1099" s="291" t="s">
        <v>294</v>
      </c>
      <c r="G1099" s="291" t="s">
        <v>295</v>
      </c>
    </row>
    <row r="1100" spans="1:7" hidden="1">
      <c r="A1100" s="291" t="s">
        <v>2654</v>
      </c>
      <c r="B1100" s="292" t="s">
        <v>2655</v>
      </c>
      <c r="C1100" s="291" t="s">
        <v>2654</v>
      </c>
      <c r="E1100" s="291" t="s">
        <v>474</v>
      </c>
      <c r="F1100" s="291" t="s">
        <v>294</v>
      </c>
      <c r="G1100" s="291" t="s">
        <v>295</v>
      </c>
    </row>
    <row r="1101" spans="1:7" hidden="1">
      <c r="A1101" s="291" t="s">
        <v>2656</v>
      </c>
      <c r="B1101" s="292" t="s">
        <v>2657</v>
      </c>
      <c r="C1101" s="291" t="s">
        <v>2656</v>
      </c>
      <c r="D1101" s="291" t="s">
        <v>61</v>
      </c>
      <c r="E1101" s="291" t="s">
        <v>91</v>
      </c>
      <c r="F1101" s="291" t="s">
        <v>299</v>
      </c>
      <c r="G1101" s="291" t="s">
        <v>295</v>
      </c>
    </row>
    <row r="1102" spans="1:7">
      <c r="A1102" s="291" t="s">
        <v>2658</v>
      </c>
      <c r="B1102" s="292" t="s">
        <v>412</v>
      </c>
      <c r="C1102" s="291" t="s">
        <v>2658</v>
      </c>
      <c r="E1102" s="291" t="s">
        <v>402</v>
      </c>
      <c r="F1102" s="291" t="s">
        <v>299</v>
      </c>
      <c r="G1102" s="291" t="s">
        <v>295</v>
      </c>
    </row>
    <row r="1103" spans="1:7" hidden="1">
      <c r="A1103" s="291" t="s">
        <v>2659</v>
      </c>
      <c r="B1103" s="292" t="s">
        <v>2660</v>
      </c>
      <c r="C1103" s="291" t="s">
        <v>2659</v>
      </c>
      <c r="D1103" s="291" t="s">
        <v>61</v>
      </c>
      <c r="E1103" s="291" t="s">
        <v>91</v>
      </c>
      <c r="F1103" s="291" t="s">
        <v>299</v>
      </c>
      <c r="G1103" s="291" t="s">
        <v>295</v>
      </c>
    </row>
    <row r="1104" spans="1:7" hidden="1">
      <c r="A1104" s="291" t="s">
        <v>2661</v>
      </c>
      <c r="B1104" s="292" t="s">
        <v>2662</v>
      </c>
      <c r="C1104" s="291" t="s">
        <v>2661</v>
      </c>
      <c r="D1104" s="291" t="s">
        <v>61</v>
      </c>
      <c r="E1104" s="291" t="s">
        <v>91</v>
      </c>
      <c r="F1104" s="291" t="s">
        <v>299</v>
      </c>
      <c r="G1104" s="291" t="s">
        <v>295</v>
      </c>
    </row>
    <row r="1105" spans="1:7" hidden="1">
      <c r="A1105" s="291" t="s">
        <v>2663</v>
      </c>
      <c r="B1105" s="292" t="s">
        <v>2664</v>
      </c>
      <c r="C1105" s="291" t="s">
        <v>2663</v>
      </c>
      <c r="D1105" s="291" t="s">
        <v>61</v>
      </c>
      <c r="E1105" s="291" t="s">
        <v>91</v>
      </c>
      <c r="F1105" s="291" t="s">
        <v>299</v>
      </c>
      <c r="G1105" s="291" t="s">
        <v>295</v>
      </c>
    </row>
    <row r="1106" spans="1:7" hidden="1">
      <c r="A1106" s="291" t="s">
        <v>2665</v>
      </c>
      <c r="B1106" s="292" t="s">
        <v>2666</v>
      </c>
      <c r="C1106" s="291" t="s">
        <v>2665</v>
      </c>
      <c r="D1106" s="291" t="s">
        <v>61</v>
      </c>
      <c r="E1106" s="291" t="s">
        <v>91</v>
      </c>
      <c r="F1106" s="291" t="s">
        <v>299</v>
      </c>
      <c r="G1106" s="291" t="s">
        <v>295</v>
      </c>
    </row>
    <row r="1107" spans="1:7" hidden="1">
      <c r="A1107" s="291" t="s">
        <v>2667</v>
      </c>
      <c r="B1107" s="292" t="s">
        <v>2668</v>
      </c>
      <c r="C1107" s="291" t="s">
        <v>2667</v>
      </c>
      <c r="D1107" s="291" t="s">
        <v>61</v>
      </c>
      <c r="E1107" s="291" t="s">
        <v>91</v>
      </c>
      <c r="F1107" s="291" t="s">
        <v>299</v>
      </c>
      <c r="G1107" s="291" t="s">
        <v>295</v>
      </c>
    </row>
    <row r="1108" spans="1:7" hidden="1">
      <c r="A1108" s="291" t="s">
        <v>2669</v>
      </c>
      <c r="B1108" s="292" t="s">
        <v>2670</v>
      </c>
      <c r="C1108" s="291" t="s">
        <v>2669</v>
      </c>
      <c r="D1108" s="291" t="s">
        <v>61</v>
      </c>
      <c r="E1108" s="291" t="s">
        <v>91</v>
      </c>
      <c r="F1108" s="291" t="s">
        <v>299</v>
      </c>
      <c r="G1108" s="291" t="s">
        <v>295</v>
      </c>
    </row>
    <row r="1109" spans="1:7" hidden="1">
      <c r="A1109" s="291" t="s">
        <v>2671</v>
      </c>
      <c r="B1109" s="292" t="s">
        <v>2672</v>
      </c>
      <c r="C1109" s="291" t="s">
        <v>2671</v>
      </c>
      <c r="E1109" s="291" t="s">
        <v>474</v>
      </c>
      <c r="F1109" s="291" t="s">
        <v>294</v>
      </c>
      <c r="G1109" s="291" t="s">
        <v>295</v>
      </c>
    </row>
    <row r="1110" spans="1:7" hidden="1">
      <c r="A1110" s="291" t="s">
        <v>2673</v>
      </c>
      <c r="B1110" s="292" t="s">
        <v>2674</v>
      </c>
      <c r="C1110" s="291" t="s">
        <v>2673</v>
      </c>
      <c r="D1110" s="291" t="s">
        <v>61</v>
      </c>
      <c r="E1110" s="291" t="s">
        <v>91</v>
      </c>
      <c r="F1110" s="291" t="s">
        <v>299</v>
      </c>
      <c r="G1110" s="291" t="s">
        <v>295</v>
      </c>
    </row>
    <row r="1111" spans="1:7">
      <c r="A1111" s="291" t="s">
        <v>2675</v>
      </c>
      <c r="B1111" s="292" t="s">
        <v>414</v>
      </c>
      <c r="C1111" s="291" t="s">
        <v>2675</v>
      </c>
      <c r="E1111" s="291" t="s">
        <v>402</v>
      </c>
      <c r="F1111" s="291" t="s">
        <v>299</v>
      </c>
      <c r="G1111" s="291" t="s">
        <v>295</v>
      </c>
    </row>
    <row r="1112" spans="1:7" hidden="1">
      <c r="A1112" s="291" t="s">
        <v>2676</v>
      </c>
      <c r="B1112" s="292" t="s">
        <v>2677</v>
      </c>
      <c r="C1112" s="291" t="s">
        <v>2676</v>
      </c>
      <c r="E1112" s="291" t="s">
        <v>474</v>
      </c>
      <c r="F1112" s="291" t="s">
        <v>294</v>
      </c>
      <c r="G1112" s="291" t="s">
        <v>295</v>
      </c>
    </row>
    <row r="1113" spans="1:7" hidden="1">
      <c r="A1113" s="291" t="s">
        <v>2678</v>
      </c>
      <c r="B1113" s="292" t="s">
        <v>2679</v>
      </c>
      <c r="C1113" s="291" t="s">
        <v>2678</v>
      </c>
      <c r="D1113" s="291" t="s">
        <v>457</v>
      </c>
      <c r="E1113" s="291" t="s">
        <v>91</v>
      </c>
      <c r="F1113" s="291" t="s">
        <v>299</v>
      </c>
      <c r="G1113" s="291" t="s">
        <v>295</v>
      </c>
    </row>
    <row r="1114" spans="1:7" hidden="1">
      <c r="A1114" s="291" t="s">
        <v>2680</v>
      </c>
      <c r="B1114" s="292" t="s">
        <v>2681</v>
      </c>
      <c r="C1114" s="291" t="s">
        <v>2680</v>
      </c>
      <c r="D1114" s="291" t="s">
        <v>61</v>
      </c>
      <c r="E1114" s="291" t="s">
        <v>91</v>
      </c>
      <c r="F1114" s="291" t="s">
        <v>299</v>
      </c>
      <c r="G1114" s="291" t="s">
        <v>295</v>
      </c>
    </row>
    <row r="1115" spans="1:7" hidden="1">
      <c r="A1115" s="291" t="s">
        <v>2682</v>
      </c>
      <c r="B1115" s="292" t="s">
        <v>2683</v>
      </c>
      <c r="C1115" s="291" t="s">
        <v>2682</v>
      </c>
      <c r="D1115" s="291" t="s">
        <v>61</v>
      </c>
      <c r="E1115" s="291" t="s">
        <v>91</v>
      </c>
      <c r="F1115" s="291" t="s">
        <v>299</v>
      </c>
      <c r="G1115" s="291" t="s">
        <v>295</v>
      </c>
    </row>
    <row r="1116" spans="1:7" hidden="1">
      <c r="A1116" s="291" t="s">
        <v>2684</v>
      </c>
      <c r="B1116" s="292" t="s">
        <v>2685</v>
      </c>
      <c r="C1116" s="291" t="s">
        <v>2684</v>
      </c>
      <c r="D1116" s="291" t="s">
        <v>61</v>
      </c>
      <c r="E1116" s="291" t="s">
        <v>91</v>
      </c>
      <c r="F1116" s="291" t="s">
        <v>299</v>
      </c>
      <c r="G1116" s="291" t="s">
        <v>295</v>
      </c>
    </row>
    <row r="1117" spans="1:7" hidden="1">
      <c r="A1117" s="291" t="s">
        <v>2686</v>
      </c>
      <c r="B1117" s="292" t="s">
        <v>2687</v>
      </c>
      <c r="C1117" s="291" t="s">
        <v>2686</v>
      </c>
      <c r="D1117" s="291" t="s">
        <v>61</v>
      </c>
      <c r="E1117" s="291" t="s">
        <v>91</v>
      </c>
      <c r="F1117" s="291" t="s">
        <v>299</v>
      </c>
      <c r="G1117" s="291" t="s">
        <v>295</v>
      </c>
    </row>
    <row r="1118" spans="1:7" hidden="1">
      <c r="A1118" s="291" t="s">
        <v>2688</v>
      </c>
      <c r="B1118" s="292" t="s">
        <v>2689</v>
      </c>
      <c r="C1118" s="291" t="s">
        <v>2688</v>
      </c>
      <c r="D1118" s="291" t="s">
        <v>61</v>
      </c>
      <c r="E1118" s="291" t="s">
        <v>91</v>
      </c>
      <c r="F1118" s="291" t="s">
        <v>299</v>
      </c>
      <c r="G1118" s="291" t="s">
        <v>295</v>
      </c>
    </row>
    <row r="1119" spans="1:7" hidden="1">
      <c r="A1119" s="291" t="s">
        <v>2690</v>
      </c>
      <c r="B1119" s="292" t="s">
        <v>2691</v>
      </c>
      <c r="C1119" s="291" t="s">
        <v>2690</v>
      </c>
      <c r="D1119" s="291" t="s">
        <v>61</v>
      </c>
      <c r="E1119" s="291" t="s">
        <v>91</v>
      </c>
      <c r="F1119" s="291" t="s">
        <v>299</v>
      </c>
      <c r="G1119" s="291" t="s">
        <v>295</v>
      </c>
    </row>
    <row r="1120" spans="1:7" hidden="1">
      <c r="A1120" s="291" t="s">
        <v>2692</v>
      </c>
      <c r="B1120" s="292" t="s">
        <v>2693</v>
      </c>
      <c r="C1120" s="291" t="s">
        <v>2692</v>
      </c>
      <c r="D1120" s="291" t="s">
        <v>61</v>
      </c>
      <c r="E1120" s="291" t="s">
        <v>91</v>
      </c>
      <c r="F1120" s="291" t="s">
        <v>299</v>
      </c>
      <c r="G1120" s="291" t="s">
        <v>295</v>
      </c>
    </row>
    <row r="1121" spans="1:7" hidden="1">
      <c r="A1121" s="291" t="s">
        <v>2694</v>
      </c>
      <c r="B1121" s="292" t="s">
        <v>2695</v>
      </c>
      <c r="C1121" s="291" t="s">
        <v>2694</v>
      </c>
      <c r="E1121" s="291" t="s">
        <v>474</v>
      </c>
      <c r="F1121" s="291" t="s">
        <v>294</v>
      </c>
      <c r="G1121" s="291" t="s">
        <v>295</v>
      </c>
    </row>
    <row r="1122" spans="1:7" hidden="1">
      <c r="A1122" s="291" t="s">
        <v>2696</v>
      </c>
      <c r="B1122" s="292" t="s">
        <v>2697</v>
      </c>
      <c r="C1122" s="291" t="s">
        <v>2696</v>
      </c>
      <c r="E1122" s="291" t="s">
        <v>474</v>
      </c>
      <c r="F1122" s="291" t="s">
        <v>294</v>
      </c>
      <c r="G1122" s="291" t="s">
        <v>295</v>
      </c>
    </row>
    <row r="1123" spans="1:7" hidden="1">
      <c r="A1123" s="291" t="s">
        <v>2698</v>
      </c>
      <c r="B1123" s="292" t="s">
        <v>2699</v>
      </c>
      <c r="C1123" s="291" t="s">
        <v>2698</v>
      </c>
      <c r="E1123" s="291" t="s">
        <v>474</v>
      </c>
      <c r="F1123" s="291" t="s">
        <v>294</v>
      </c>
      <c r="G1123" s="291" t="s">
        <v>295</v>
      </c>
    </row>
    <row r="1124" spans="1:7" hidden="1">
      <c r="A1124" s="291" t="s">
        <v>2700</v>
      </c>
      <c r="B1124" s="292" t="s">
        <v>2701</v>
      </c>
      <c r="C1124" s="291" t="s">
        <v>2700</v>
      </c>
      <c r="D1124" s="291" t="s">
        <v>61</v>
      </c>
      <c r="E1124" s="291" t="s">
        <v>91</v>
      </c>
      <c r="F1124" s="291" t="s">
        <v>299</v>
      </c>
      <c r="G1124" s="291" t="s">
        <v>295</v>
      </c>
    </row>
    <row r="1125" spans="1:7" hidden="1">
      <c r="A1125" s="291" t="s">
        <v>2702</v>
      </c>
      <c r="B1125" s="292" t="s">
        <v>2703</v>
      </c>
      <c r="C1125" s="291" t="s">
        <v>2702</v>
      </c>
      <c r="D1125" s="291" t="s">
        <v>61</v>
      </c>
      <c r="E1125" s="291" t="s">
        <v>91</v>
      </c>
      <c r="F1125" s="291" t="s">
        <v>299</v>
      </c>
      <c r="G1125" s="291" t="s">
        <v>295</v>
      </c>
    </row>
    <row r="1126" spans="1:7" hidden="1">
      <c r="A1126" s="291" t="s">
        <v>2704</v>
      </c>
      <c r="B1126" s="292" t="s">
        <v>2705</v>
      </c>
      <c r="C1126" s="291" t="s">
        <v>2704</v>
      </c>
      <c r="D1126" s="291" t="s">
        <v>61</v>
      </c>
      <c r="E1126" s="291" t="s">
        <v>91</v>
      </c>
      <c r="F1126" s="291" t="s">
        <v>299</v>
      </c>
      <c r="G1126" s="291" t="s">
        <v>295</v>
      </c>
    </row>
    <row r="1127" spans="1:7" hidden="1">
      <c r="A1127" s="291" t="s">
        <v>2706</v>
      </c>
      <c r="B1127" s="292" t="s">
        <v>2707</v>
      </c>
      <c r="C1127" s="291" t="s">
        <v>2706</v>
      </c>
      <c r="D1127" s="291" t="s">
        <v>61</v>
      </c>
      <c r="E1127" s="291" t="s">
        <v>91</v>
      </c>
      <c r="F1127" s="291" t="s">
        <v>299</v>
      </c>
      <c r="G1127" s="291" t="s">
        <v>295</v>
      </c>
    </row>
    <row r="1128" spans="1:7" hidden="1">
      <c r="A1128" s="291" t="s">
        <v>2708</v>
      </c>
      <c r="B1128" s="292" t="s">
        <v>2709</v>
      </c>
      <c r="C1128" s="291" t="s">
        <v>2708</v>
      </c>
      <c r="E1128" s="291" t="s">
        <v>474</v>
      </c>
      <c r="F1128" s="291" t="s">
        <v>294</v>
      </c>
      <c r="G1128" s="291" t="s">
        <v>295</v>
      </c>
    </row>
    <row r="1129" spans="1:7" hidden="1">
      <c r="A1129" s="291" t="s">
        <v>2710</v>
      </c>
      <c r="B1129" s="292" t="s">
        <v>2711</v>
      </c>
      <c r="C1129" s="291" t="s">
        <v>2710</v>
      </c>
      <c r="D1129" s="291" t="s">
        <v>61</v>
      </c>
      <c r="E1129" s="291" t="s">
        <v>91</v>
      </c>
      <c r="F1129" s="291" t="s">
        <v>299</v>
      </c>
      <c r="G1129" s="291" t="s">
        <v>295</v>
      </c>
    </row>
    <row r="1130" spans="1:7" hidden="1">
      <c r="A1130" s="291" t="s">
        <v>2712</v>
      </c>
      <c r="B1130" s="292" t="s">
        <v>2713</v>
      </c>
      <c r="C1130" s="291" t="s">
        <v>2712</v>
      </c>
      <c r="D1130" s="291" t="s">
        <v>61</v>
      </c>
      <c r="E1130" s="291" t="s">
        <v>91</v>
      </c>
      <c r="F1130" s="291" t="s">
        <v>299</v>
      </c>
      <c r="G1130" s="291" t="s">
        <v>295</v>
      </c>
    </row>
    <row r="1131" spans="1:7" hidden="1">
      <c r="A1131" s="291" t="s">
        <v>2714</v>
      </c>
      <c r="B1131" s="292" t="s">
        <v>2715</v>
      </c>
      <c r="C1131" s="291" t="s">
        <v>2714</v>
      </c>
      <c r="D1131" s="291" t="s">
        <v>457</v>
      </c>
      <c r="E1131" s="291" t="s">
        <v>91</v>
      </c>
      <c r="F1131" s="291" t="s">
        <v>299</v>
      </c>
      <c r="G1131" s="291" t="s">
        <v>295</v>
      </c>
    </row>
    <row r="1132" spans="1:7" hidden="1">
      <c r="A1132" s="291" t="s">
        <v>2716</v>
      </c>
      <c r="B1132" s="292" t="s">
        <v>2717</v>
      </c>
      <c r="C1132" s="291" t="s">
        <v>2716</v>
      </c>
      <c r="E1132" s="291" t="s">
        <v>474</v>
      </c>
      <c r="F1132" s="291" t="s">
        <v>294</v>
      </c>
      <c r="G1132" s="291" t="s">
        <v>295</v>
      </c>
    </row>
    <row r="1133" spans="1:7" hidden="1">
      <c r="A1133" s="291" t="s">
        <v>2718</v>
      </c>
      <c r="B1133" s="292" t="s">
        <v>2719</v>
      </c>
      <c r="C1133" s="291" t="s">
        <v>2718</v>
      </c>
      <c r="E1133" s="291" t="s">
        <v>474</v>
      </c>
      <c r="F1133" s="291" t="s">
        <v>294</v>
      </c>
      <c r="G1133" s="291" t="s">
        <v>295</v>
      </c>
    </row>
    <row r="1134" spans="1:7" hidden="1">
      <c r="A1134" s="291" t="s">
        <v>2720</v>
      </c>
      <c r="B1134" s="292" t="s">
        <v>2721</v>
      </c>
      <c r="C1134" s="291" t="s">
        <v>2720</v>
      </c>
      <c r="E1134" s="291" t="s">
        <v>474</v>
      </c>
      <c r="F1134" s="291" t="s">
        <v>294</v>
      </c>
      <c r="G1134" s="291" t="s">
        <v>295</v>
      </c>
    </row>
    <row r="1135" spans="1:7" hidden="1">
      <c r="A1135" s="291" t="s">
        <v>2722</v>
      </c>
      <c r="B1135" s="292" t="s">
        <v>2723</v>
      </c>
      <c r="C1135" s="291" t="s">
        <v>2722</v>
      </c>
      <c r="D1135" s="291" t="s">
        <v>61</v>
      </c>
      <c r="E1135" s="291" t="s">
        <v>91</v>
      </c>
      <c r="F1135" s="291" t="s">
        <v>299</v>
      </c>
      <c r="G1135" s="291" t="s">
        <v>295</v>
      </c>
    </row>
    <row r="1136" spans="1:7" hidden="1">
      <c r="A1136" s="291" t="s">
        <v>2724</v>
      </c>
      <c r="B1136" s="292" t="s">
        <v>2725</v>
      </c>
      <c r="C1136" s="291" t="s">
        <v>2724</v>
      </c>
      <c r="D1136" s="291" t="s">
        <v>61</v>
      </c>
      <c r="E1136" s="291" t="s">
        <v>91</v>
      </c>
      <c r="F1136" s="291" t="s">
        <v>299</v>
      </c>
      <c r="G1136" s="291" t="s">
        <v>295</v>
      </c>
    </row>
    <row r="1137" spans="1:7" hidden="1">
      <c r="A1137" s="291" t="s">
        <v>2726</v>
      </c>
      <c r="B1137" s="292" t="s">
        <v>2727</v>
      </c>
      <c r="C1137" s="291" t="s">
        <v>2726</v>
      </c>
      <c r="D1137" s="291" t="s">
        <v>61</v>
      </c>
      <c r="E1137" s="291" t="s">
        <v>91</v>
      </c>
      <c r="F1137" s="291" t="s">
        <v>299</v>
      </c>
      <c r="G1137" s="291" t="s">
        <v>295</v>
      </c>
    </row>
    <row r="1138" spans="1:7" hidden="1">
      <c r="A1138" s="291" t="s">
        <v>2728</v>
      </c>
      <c r="B1138" s="292" t="s">
        <v>2729</v>
      </c>
      <c r="C1138" s="291" t="s">
        <v>2728</v>
      </c>
      <c r="D1138" s="291" t="s">
        <v>61</v>
      </c>
      <c r="E1138" s="291" t="s">
        <v>91</v>
      </c>
      <c r="F1138" s="291" t="s">
        <v>299</v>
      </c>
      <c r="G1138" s="291" t="s">
        <v>295</v>
      </c>
    </row>
    <row r="1139" spans="1:7" hidden="1">
      <c r="A1139" s="291" t="s">
        <v>2730</v>
      </c>
      <c r="B1139" s="292" t="s">
        <v>2731</v>
      </c>
      <c r="C1139" s="291" t="s">
        <v>2730</v>
      </c>
      <c r="D1139" s="291" t="s">
        <v>61</v>
      </c>
      <c r="E1139" s="291" t="s">
        <v>91</v>
      </c>
      <c r="F1139" s="291" t="s">
        <v>299</v>
      </c>
      <c r="G1139" s="291" t="s">
        <v>295</v>
      </c>
    </row>
    <row r="1140" spans="1:7" hidden="1">
      <c r="A1140" s="291" t="s">
        <v>2732</v>
      </c>
      <c r="B1140" s="292" t="s">
        <v>2733</v>
      </c>
      <c r="C1140" s="291" t="s">
        <v>2732</v>
      </c>
      <c r="D1140" s="291" t="s">
        <v>61</v>
      </c>
      <c r="E1140" s="291" t="s">
        <v>91</v>
      </c>
      <c r="F1140" s="291" t="s">
        <v>299</v>
      </c>
      <c r="G1140" s="291" t="s">
        <v>295</v>
      </c>
    </row>
    <row r="1141" spans="1:7" hidden="1">
      <c r="A1141" s="291" t="s">
        <v>2734</v>
      </c>
      <c r="B1141" s="292" t="s">
        <v>2735</v>
      </c>
      <c r="C1141" s="291" t="s">
        <v>2734</v>
      </c>
      <c r="D1141" s="291" t="s">
        <v>61</v>
      </c>
      <c r="E1141" s="291" t="s">
        <v>91</v>
      </c>
      <c r="F1141" s="291" t="s">
        <v>299</v>
      </c>
      <c r="G1141" s="291" t="s">
        <v>295</v>
      </c>
    </row>
    <row r="1142" spans="1:7" hidden="1">
      <c r="A1142" s="291" t="s">
        <v>2736</v>
      </c>
      <c r="B1142" s="292" t="s">
        <v>2737</v>
      </c>
      <c r="C1142" s="291" t="s">
        <v>2736</v>
      </c>
      <c r="D1142" s="291" t="s">
        <v>61</v>
      </c>
      <c r="E1142" s="291" t="s">
        <v>91</v>
      </c>
      <c r="F1142" s="291" t="s">
        <v>299</v>
      </c>
      <c r="G1142" s="291" t="s">
        <v>295</v>
      </c>
    </row>
    <row r="1143" spans="1:7" hidden="1">
      <c r="A1143" s="291" t="s">
        <v>2738</v>
      </c>
      <c r="B1143" s="292" t="s">
        <v>2739</v>
      </c>
      <c r="C1143" s="291" t="s">
        <v>2738</v>
      </c>
      <c r="D1143" s="291" t="s">
        <v>61</v>
      </c>
      <c r="E1143" s="291" t="s">
        <v>91</v>
      </c>
      <c r="F1143" s="291" t="s">
        <v>299</v>
      </c>
      <c r="G1143" s="291" t="s">
        <v>295</v>
      </c>
    </row>
    <row r="1144" spans="1:7" hidden="1">
      <c r="A1144" s="291" t="s">
        <v>2740</v>
      </c>
      <c r="B1144" s="292" t="s">
        <v>2741</v>
      </c>
      <c r="C1144" s="291" t="s">
        <v>2740</v>
      </c>
      <c r="D1144" s="291" t="s">
        <v>61</v>
      </c>
      <c r="E1144" s="291" t="s">
        <v>91</v>
      </c>
      <c r="F1144" s="291" t="s">
        <v>299</v>
      </c>
      <c r="G1144" s="291" t="s">
        <v>295</v>
      </c>
    </row>
    <row r="1145" spans="1:7" hidden="1">
      <c r="A1145" s="291" t="s">
        <v>2742</v>
      </c>
      <c r="B1145" s="292" t="s">
        <v>2743</v>
      </c>
      <c r="C1145" s="291" t="s">
        <v>2742</v>
      </c>
      <c r="D1145" s="291" t="s">
        <v>61</v>
      </c>
      <c r="E1145" s="291" t="s">
        <v>91</v>
      </c>
      <c r="F1145" s="291" t="s">
        <v>299</v>
      </c>
      <c r="G1145" s="291" t="s">
        <v>295</v>
      </c>
    </row>
    <row r="1146" spans="1:7" hidden="1">
      <c r="A1146" s="291" t="s">
        <v>2744</v>
      </c>
      <c r="B1146" s="292" t="s">
        <v>2745</v>
      </c>
      <c r="C1146" s="291" t="s">
        <v>2744</v>
      </c>
      <c r="D1146" s="291" t="s">
        <v>61</v>
      </c>
      <c r="E1146" s="291" t="s">
        <v>91</v>
      </c>
      <c r="F1146" s="291" t="s">
        <v>299</v>
      </c>
      <c r="G1146" s="291" t="s">
        <v>295</v>
      </c>
    </row>
    <row r="1147" spans="1:7" hidden="1">
      <c r="A1147" s="291" t="s">
        <v>2746</v>
      </c>
      <c r="B1147" s="292" t="s">
        <v>2747</v>
      </c>
      <c r="C1147" s="291" t="s">
        <v>2746</v>
      </c>
      <c r="D1147" s="291" t="s">
        <v>61</v>
      </c>
      <c r="E1147" s="291" t="s">
        <v>91</v>
      </c>
      <c r="F1147" s="291" t="s">
        <v>299</v>
      </c>
      <c r="G1147" s="291" t="s">
        <v>295</v>
      </c>
    </row>
    <row r="1148" spans="1:7" hidden="1">
      <c r="A1148" s="291" t="s">
        <v>2748</v>
      </c>
      <c r="B1148" s="292" t="s">
        <v>2749</v>
      </c>
      <c r="C1148" s="291" t="s">
        <v>2748</v>
      </c>
      <c r="E1148" s="291" t="s">
        <v>474</v>
      </c>
      <c r="F1148" s="291" t="s">
        <v>294</v>
      </c>
      <c r="G1148" s="291" t="s">
        <v>295</v>
      </c>
    </row>
    <row r="1149" spans="1:7" hidden="1">
      <c r="A1149" s="291" t="s">
        <v>2750</v>
      </c>
      <c r="B1149" s="292" t="s">
        <v>2751</v>
      </c>
      <c r="C1149" s="291" t="s">
        <v>2750</v>
      </c>
      <c r="D1149" s="291" t="s">
        <v>61</v>
      </c>
      <c r="E1149" s="291" t="s">
        <v>91</v>
      </c>
      <c r="F1149" s="291" t="s">
        <v>299</v>
      </c>
      <c r="G1149" s="291" t="s">
        <v>295</v>
      </c>
    </row>
    <row r="1150" spans="1:7" hidden="1">
      <c r="A1150" s="291" t="s">
        <v>2752</v>
      </c>
      <c r="B1150" s="292" t="s">
        <v>2753</v>
      </c>
      <c r="C1150" s="291" t="s">
        <v>2752</v>
      </c>
      <c r="D1150" s="291" t="s">
        <v>61</v>
      </c>
      <c r="E1150" s="291" t="s">
        <v>91</v>
      </c>
      <c r="F1150" s="291" t="s">
        <v>299</v>
      </c>
      <c r="G1150" s="291" t="s">
        <v>295</v>
      </c>
    </row>
    <row r="1151" spans="1:7" hidden="1">
      <c r="A1151" s="291" t="s">
        <v>2754</v>
      </c>
      <c r="B1151" s="292" t="s">
        <v>2755</v>
      </c>
      <c r="C1151" s="291" t="s">
        <v>2754</v>
      </c>
      <c r="E1151" s="291" t="s">
        <v>474</v>
      </c>
      <c r="F1151" s="291" t="s">
        <v>294</v>
      </c>
      <c r="G1151" s="291" t="s">
        <v>295</v>
      </c>
    </row>
    <row r="1152" spans="1:7" hidden="1">
      <c r="A1152" s="291" t="s">
        <v>2756</v>
      </c>
      <c r="B1152" s="292" t="s">
        <v>2757</v>
      </c>
      <c r="C1152" s="291" t="s">
        <v>2756</v>
      </c>
      <c r="E1152" s="291" t="s">
        <v>474</v>
      </c>
      <c r="F1152" s="291" t="s">
        <v>294</v>
      </c>
      <c r="G1152" s="291" t="s">
        <v>295</v>
      </c>
    </row>
    <row r="1153" spans="1:7" hidden="1">
      <c r="A1153" s="291" t="s">
        <v>2758</v>
      </c>
      <c r="B1153" s="292" t="s">
        <v>2759</v>
      </c>
      <c r="C1153" s="291" t="s">
        <v>2758</v>
      </c>
      <c r="D1153" s="291" t="s">
        <v>61</v>
      </c>
      <c r="E1153" s="291" t="s">
        <v>91</v>
      </c>
      <c r="F1153" s="291" t="s">
        <v>299</v>
      </c>
      <c r="G1153" s="291" t="s">
        <v>295</v>
      </c>
    </row>
    <row r="1154" spans="1:7" hidden="1">
      <c r="A1154" s="291" t="s">
        <v>2760</v>
      </c>
      <c r="B1154" s="292" t="s">
        <v>2761</v>
      </c>
      <c r="C1154" s="291" t="s">
        <v>2760</v>
      </c>
      <c r="D1154" s="291" t="s">
        <v>61</v>
      </c>
      <c r="E1154" s="291" t="s">
        <v>91</v>
      </c>
      <c r="F1154" s="291" t="s">
        <v>299</v>
      </c>
      <c r="G1154" s="291" t="s">
        <v>295</v>
      </c>
    </row>
    <row r="1155" spans="1:7" hidden="1">
      <c r="A1155" s="291" t="s">
        <v>2762</v>
      </c>
      <c r="B1155" s="292" t="s">
        <v>2763</v>
      </c>
      <c r="C1155" s="291" t="s">
        <v>2762</v>
      </c>
      <c r="D1155" s="291" t="s">
        <v>61</v>
      </c>
      <c r="E1155" s="291" t="s">
        <v>91</v>
      </c>
      <c r="F1155" s="291" t="s">
        <v>299</v>
      </c>
      <c r="G1155" s="291" t="s">
        <v>295</v>
      </c>
    </row>
    <row r="1156" spans="1:7" hidden="1">
      <c r="A1156" s="291" t="s">
        <v>2764</v>
      </c>
      <c r="B1156" s="292" t="s">
        <v>2765</v>
      </c>
      <c r="C1156" s="291" t="s">
        <v>2764</v>
      </c>
      <c r="D1156" s="291" t="s">
        <v>61</v>
      </c>
      <c r="E1156" s="291" t="s">
        <v>91</v>
      </c>
      <c r="F1156" s="291" t="s">
        <v>299</v>
      </c>
      <c r="G1156" s="291" t="s">
        <v>295</v>
      </c>
    </row>
    <row r="1157" spans="1:7" hidden="1">
      <c r="A1157" s="291" t="s">
        <v>2766</v>
      </c>
      <c r="B1157" s="292" t="s">
        <v>2767</v>
      </c>
      <c r="C1157" s="291" t="s">
        <v>2766</v>
      </c>
      <c r="D1157" s="291" t="s">
        <v>61</v>
      </c>
      <c r="E1157" s="291" t="s">
        <v>91</v>
      </c>
      <c r="F1157" s="291" t="s">
        <v>299</v>
      </c>
      <c r="G1157" s="291" t="s">
        <v>295</v>
      </c>
    </row>
    <row r="1158" spans="1:7" hidden="1">
      <c r="A1158" s="291" t="s">
        <v>2768</v>
      </c>
      <c r="B1158" s="292" t="s">
        <v>2769</v>
      </c>
      <c r="C1158" s="291" t="s">
        <v>2768</v>
      </c>
      <c r="E1158" s="291" t="s">
        <v>474</v>
      </c>
      <c r="F1158" s="291" t="s">
        <v>294</v>
      </c>
      <c r="G1158" s="291" t="s">
        <v>295</v>
      </c>
    </row>
    <row r="1159" spans="1:7" hidden="1">
      <c r="A1159" s="291" t="s">
        <v>2770</v>
      </c>
      <c r="B1159" s="292" t="s">
        <v>2771</v>
      </c>
      <c r="C1159" s="291" t="s">
        <v>2770</v>
      </c>
      <c r="D1159" s="291" t="s">
        <v>61</v>
      </c>
      <c r="E1159" s="291" t="s">
        <v>91</v>
      </c>
      <c r="F1159" s="291" t="s">
        <v>299</v>
      </c>
      <c r="G1159" s="291" t="s">
        <v>295</v>
      </c>
    </row>
    <row r="1160" spans="1:7">
      <c r="A1160" s="291" t="s">
        <v>2772</v>
      </c>
      <c r="B1160" s="292" t="s">
        <v>416</v>
      </c>
      <c r="C1160" s="291" t="s">
        <v>2772</v>
      </c>
      <c r="E1160" s="291" t="s">
        <v>402</v>
      </c>
      <c r="F1160" s="291" t="s">
        <v>299</v>
      </c>
      <c r="G1160" s="291" t="s">
        <v>295</v>
      </c>
    </row>
    <row r="1161" spans="1:7">
      <c r="A1161" s="291" t="s">
        <v>2773</v>
      </c>
      <c r="B1161" s="292" t="s">
        <v>449</v>
      </c>
      <c r="C1161" s="291" t="s">
        <v>2773</v>
      </c>
      <c r="E1161" s="291" t="s">
        <v>431</v>
      </c>
      <c r="F1161" s="291" t="s">
        <v>299</v>
      </c>
      <c r="G1161" s="291" t="s">
        <v>295</v>
      </c>
    </row>
    <row r="1162" spans="1:7" hidden="1">
      <c r="A1162" s="291" t="s">
        <v>2774</v>
      </c>
      <c r="B1162" s="292" t="s">
        <v>2775</v>
      </c>
      <c r="C1162" s="291" t="s">
        <v>2774</v>
      </c>
      <c r="D1162" s="291" t="s">
        <v>61</v>
      </c>
      <c r="E1162" s="291" t="s">
        <v>91</v>
      </c>
      <c r="F1162" s="291" t="s">
        <v>299</v>
      </c>
      <c r="G1162" s="291" t="s">
        <v>295</v>
      </c>
    </row>
    <row r="1163" spans="1:7" hidden="1">
      <c r="A1163" s="291" t="s">
        <v>2776</v>
      </c>
      <c r="B1163" s="292" t="s">
        <v>2777</v>
      </c>
      <c r="C1163" s="291" t="s">
        <v>2776</v>
      </c>
      <c r="E1163" s="291" t="s">
        <v>474</v>
      </c>
      <c r="F1163" s="291" t="s">
        <v>294</v>
      </c>
      <c r="G1163" s="291" t="s">
        <v>295</v>
      </c>
    </row>
    <row r="1164" spans="1:7" hidden="1">
      <c r="A1164" s="291" t="s">
        <v>2778</v>
      </c>
      <c r="B1164" s="292" t="s">
        <v>2779</v>
      </c>
      <c r="C1164" s="291" t="s">
        <v>2778</v>
      </c>
      <c r="E1164" s="291" t="s">
        <v>474</v>
      </c>
      <c r="F1164" s="291" t="s">
        <v>294</v>
      </c>
      <c r="G1164" s="291" t="s">
        <v>295</v>
      </c>
    </row>
    <row r="1165" spans="1:7" hidden="1">
      <c r="A1165" s="291" t="s">
        <v>2780</v>
      </c>
      <c r="B1165" s="292" t="s">
        <v>2781</v>
      </c>
      <c r="C1165" s="291" t="s">
        <v>2780</v>
      </c>
      <c r="E1165" s="291" t="s">
        <v>474</v>
      </c>
      <c r="F1165" s="291" t="s">
        <v>294</v>
      </c>
      <c r="G1165" s="291" t="s">
        <v>295</v>
      </c>
    </row>
    <row r="1166" spans="1:7" hidden="1">
      <c r="A1166" s="291" t="s">
        <v>2782</v>
      </c>
      <c r="B1166" s="292" t="s">
        <v>2783</v>
      </c>
      <c r="C1166" s="291" t="s">
        <v>2782</v>
      </c>
      <c r="E1166" s="291" t="s">
        <v>474</v>
      </c>
      <c r="F1166" s="291" t="s">
        <v>294</v>
      </c>
      <c r="G1166" s="291" t="s">
        <v>295</v>
      </c>
    </row>
    <row r="1167" spans="1:7" hidden="1">
      <c r="A1167" s="291" t="s">
        <v>2784</v>
      </c>
      <c r="B1167" s="292" t="s">
        <v>2785</v>
      </c>
      <c r="C1167" s="291" t="s">
        <v>2784</v>
      </c>
      <c r="E1167" s="291" t="s">
        <v>474</v>
      </c>
      <c r="F1167" s="291" t="s">
        <v>294</v>
      </c>
      <c r="G1167" s="291" t="s">
        <v>295</v>
      </c>
    </row>
    <row r="1168" spans="1:7" hidden="1">
      <c r="A1168" s="291" t="s">
        <v>2786</v>
      </c>
      <c r="B1168" s="292" t="s">
        <v>2787</v>
      </c>
      <c r="C1168" s="291" t="s">
        <v>2786</v>
      </c>
      <c r="D1168" s="291" t="s">
        <v>61</v>
      </c>
      <c r="E1168" s="291" t="s">
        <v>91</v>
      </c>
      <c r="F1168" s="291" t="s">
        <v>299</v>
      </c>
      <c r="G1168" s="291" t="s">
        <v>295</v>
      </c>
    </row>
    <row r="1169" spans="1:7" hidden="1">
      <c r="A1169" s="291" t="s">
        <v>2788</v>
      </c>
      <c r="B1169" s="292" t="s">
        <v>2789</v>
      </c>
      <c r="C1169" s="291" t="s">
        <v>2788</v>
      </c>
      <c r="D1169" s="291" t="s">
        <v>61</v>
      </c>
      <c r="E1169" s="291" t="s">
        <v>91</v>
      </c>
      <c r="F1169" s="291" t="s">
        <v>299</v>
      </c>
      <c r="G1169" s="291" t="s">
        <v>295</v>
      </c>
    </row>
    <row r="1170" spans="1:7" hidden="1">
      <c r="A1170" s="291" t="s">
        <v>2790</v>
      </c>
      <c r="B1170" s="292" t="s">
        <v>2791</v>
      </c>
      <c r="C1170" s="291" t="s">
        <v>2790</v>
      </c>
      <c r="D1170" s="291" t="s">
        <v>61</v>
      </c>
      <c r="E1170" s="291" t="s">
        <v>91</v>
      </c>
      <c r="F1170" s="291" t="s">
        <v>299</v>
      </c>
      <c r="G1170" s="291" t="s">
        <v>295</v>
      </c>
    </row>
    <row r="1171" spans="1:7" hidden="1">
      <c r="A1171" s="291" t="s">
        <v>2792</v>
      </c>
      <c r="B1171" s="292" t="s">
        <v>2793</v>
      </c>
      <c r="C1171" s="291" t="s">
        <v>2792</v>
      </c>
      <c r="D1171" s="291" t="s">
        <v>61</v>
      </c>
      <c r="E1171" s="291" t="s">
        <v>91</v>
      </c>
      <c r="F1171" s="291" t="s">
        <v>299</v>
      </c>
      <c r="G1171" s="291" t="s">
        <v>295</v>
      </c>
    </row>
    <row r="1172" spans="1:7" hidden="1">
      <c r="A1172" s="291" t="s">
        <v>2794</v>
      </c>
      <c r="B1172" s="292" t="s">
        <v>2795</v>
      </c>
      <c r="C1172" s="291" t="s">
        <v>2794</v>
      </c>
      <c r="D1172" s="291" t="s">
        <v>61</v>
      </c>
      <c r="E1172" s="291" t="s">
        <v>91</v>
      </c>
      <c r="F1172" s="291" t="s">
        <v>299</v>
      </c>
      <c r="G1172" s="291" t="s">
        <v>295</v>
      </c>
    </row>
    <row r="1173" spans="1:7" hidden="1">
      <c r="A1173" s="291" t="s">
        <v>2796</v>
      </c>
      <c r="B1173" s="292" t="s">
        <v>2797</v>
      </c>
      <c r="C1173" s="291" t="s">
        <v>2796</v>
      </c>
      <c r="D1173" s="291" t="s">
        <v>61</v>
      </c>
      <c r="E1173" s="291" t="s">
        <v>91</v>
      </c>
      <c r="F1173" s="291" t="s">
        <v>299</v>
      </c>
      <c r="G1173" s="291" t="s">
        <v>295</v>
      </c>
    </row>
    <row r="1174" spans="1:7" hidden="1">
      <c r="A1174" s="291" t="s">
        <v>2798</v>
      </c>
      <c r="B1174" s="292" t="s">
        <v>2799</v>
      </c>
      <c r="C1174" s="291" t="s">
        <v>2798</v>
      </c>
      <c r="D1174" s="291" t="s">
        <v>61</v>
      </c>
      <c r="E1174" s="291" t="s">
        <v>91</v>
      </c>
      <c r="F1174" s="291" t="s">
        <v>299</v>
      </c>
      <c r="G1174" s="291" t="s">
        <v>295</v>
      </c>
    </row>
    <row r="1175" spans="1:7">
      <c r="A1175" s="291" t="s">
        <v>2800</v>
      </c>
      <c r="B1175" s="292" t="s">
        <v>408</v>
      </c>
      <c r="C1175" s="291" t="s">
        <v>2800</v>
      </c>
      <c r="E1175" s="291" t="s">
        <v>402</v>
      </c>
      <c r="F1175" s="291" t="s">
        <v>299</v>
      </c>
      <c r="G1175" s="291" t="s">
        <v>295</v>
      </c>
    </row>
    <row r="1176" spans="1:7">
      <c r="A1176" s="291" t="s">
        <v>2801</v>
      </c>
      <c r="B1176" s="292" t="s">
        <v>2802</v>
      </c>
      <c r="C1176" s="291" t="s">
        <v>2801</v>
      </c>
      <c r="E1176" s="291" t="s">
        <v>402</v>
      </c>
      <c r="F1176" s="291" t="s">
        <v>299</v>
      </c>
      <c r="G1176" s="291" t="s">
        <v>295</v>
      </c>
    </row>
    <row r="1177" spans="1:7">
      <c r="A1177" s="291" t="s">
        <v>2803</v>
      </c>
      <c r="B1177" s="293" t="s">
        <v>2804</v>
      </c>
      <c r="C1177" s="291" t="s">
        <v>2803</v>
      </c>
      <c r="E1177" s="291" t="s">
        <v>431</v>
      </c>
      <c r="F1177" s="291" t="s">
        <v>299</v>
      </c>
      <c r="G1177" s="291" t="s">
        <v>295</v>
      </c>
    </row>
    <row r="1178" spans="1:7">
      <c r="A1178" s="291" t="s">
        <v>2805</v>
      </c>
      <c r="B1178" s="293" t="s">
        <v>2806</v>
      </c>
      <c r="C1178" s="291" t="s">
        <v>2805</v>
      </c>
      <c r="E1178" s="291" t="s">
        <v>431</v>
      </c>
      <c r="F1178" s="291" t="s">
        <v>299</v>
      </c>
      <c r="G1178" s="291" t="s">
        <v>295</v>
      </c>
    </row>
    <row r="1179" spans="1:7">
      <c r="A1179" s="291" t="s">
        <v>2807</v>
      </c>
      <c r="B1179" s="293" t="s">
        <v>2808</v>
      </c>
      <c r="C1179" s="291" t="s">
        <v>2807</v>
      </c>
      <c r="E1179" s="291" t="s">
        <v>431</v>
      </c>
      <c r="F1179" s="291" t="s">
        <v>299</v>
      </c>
      <c r="G1179" s="291" t="s">
        <v>295</v>
      </c>
    </row>
    <row r="1180" spans="1:7">
      <c r="A1180" s="291" t="s">
        <v>2809</v>
      </c>
      <c r="B1180" s="294" t="s">
        <v>2810</v>
      </c>
      <c r="C1180" s="291" t="s">
        <v>2809</v>
      </c>
      <c r="E1180" s="291" t="s">
        <v>431</v>
      </c>
      <c r="F1180" s="291" t="s">
        <v>299</v>
      </c>
      <c r="G1180" s="291" t="s">
        <v>295</v>
      </c>
    </row>
    <row r="1181" spans="1:7" hidden="1">
      <c r="A1181" s="291" t="s">
        <v>2811</v>
      </c>
      <c r="B1181" s="295" t="s">
        <v>2812</v>
      </c>
      <c r="C1181" s="291" t="s">
        <v>2811</v>
      </c>
      <c r="E1181" s="291" t="s">
        <v>715</v>
      </c>
      <c r="F1181" s="291" t="s">
        <v>294</v>
      </c>
      <c r="G1181" s="291" t="s">
        <v>295</v>
      </c>
    </row>
    <row r="1182" spans="1:7" hidden="1">
      <c r="A1182" s="291" t="s">
        <v>2813</v>
      </c>
      <c r="B1182" s="295" t="s">
        <v>2814</v>
      </c>
      <c r="C1182" s="291" t="s">
        <v>2813</v>
      </c>
      <c r="E1182" s="291" t="s">
        <v>715</v>
      </c>
      <c r="F1182" s="291" t="s">
        <v>294</v>
      </c>
      <c r="G1182" s="291" t="s">
        <v>295</v>
      </c>
    </row>
    <row r="1183" spans="1:7" hidden="1">
      <c r="A1183" s="291" t="s">
        <v>2815</v>
      </c>
      <c r="B1183" s="295" t="s">
        <v>2816</v>
      </c>
      <c r="C1183" s="291" t="s">
        <v>2815</v>
      </c>
      <c r="E1183" s="291" t="s">
        <v>715</v>
      </c>
      <c r="F1183" s="291" t="s">
        <v>294</v>
      </c>
      <c r="G1183" s="291" t="s">
        <v>295</v>
      </c>
    </row>
    <row r="1184" spans="1:7" hidden="1">
      <c r="A1184" s="291" t="s">
        <v>2817</v>
      </c>
      <c r="B1184" s="295" t="s">
        <v>2818</v>
      </c>
      <c r="C1184" s="291" t="s">
        <v>2817</v>
      </c>
      <c r="E1184" s="291" t="s">
        <v>715</v>
      </c>
      <c r="F1184" s="291" t="s">
        <v>294</v>
      </c>
      <c r="G1184" s="291" t="s">
        <v>295</v>
      </c>
    </row>
    <row r="1185" spans="1:7" hidden="1">
      <c r="A1185" s="291" t="s">
        <v>2819</v>
      </c>
      <c r="B1185" s="295" t="s">
        <v>2820</v>
      </c>
      <c r="C1185" s="291" t="s">
        <v>2819</v>
      </c>
      <c r="E1185" s="291" t="s">
        <v>474</v>
      </c>
      <c r="F1185" s="291" t="s">
        <v>294</v>
      </c>
      <c r="G1185" s="291" t="s">
        <v>295</v>
      </c>
    </row>
    <row r="1186" spans="1:7" hidden="1">
      <c r="A1186" s="291" t="s">
        <v>2821</v>
      </c>
      <c r="B1186" s="295" t="s">
        <v>2822</v>
      </c>
      <c r="C1186" s="291" t="s">
        <v>2821</v>
      </c>
      <c r="E1186" s="291" t="s">
        <v>474</v>
      </c>
      <c r="F1186" s="291" t="s">
        <v>294</v>
      </c>
      <c r="G1186" s="291" t="s">
        <v>295</v>
      </c>
    </row>
    <row r="1187" spans="1:7" hidden="1">
      <c r="A1187" s="291" t="s">
        <v>2823</v>
      </c>
      <c r="B1187" s="296" t="s">
        <v>349</v>
      </c>
      <c r="C1187" s="291" t="s">
        <v>2823</v>
      </c>
      <c r="E1187" s="291" t="s">
        <v>332</v>
      </c>
      <c r="F1187" s="291" t="s">
        <v>299</v>
      </c>
      <c r="G1187" s="291" t="s">
        <v>295</v>
      </c>
    </row>
    <row r="1188" spans="1:7" hidden="1">
      <c r="A1188" s="291" t="s">
        <v>2824</v>
      </c>
      <c r="B1188" s="296" t="s">
        <v>340</v>
      </c>
      <c r="C1188" s="291" t="s">
        <v>2824</v>
      </c>
      <c r="E1188" s="291" t="s">
        <v>332</v>
      </c>
      <c r="F1188" s="291" t="s">
        <v>299</v>
      </c>
      <c r="G1188" s="291" t="s">
        <v>295</v>
      </c>
    </row>
    <row r="1189" spans="1:7" hidden="1">
      <c r="A1189" s="291" t="s">
        <v>2825</v>
      </c>
      <c r="B1189" s="292" t="s">
        <v>2826</v>
      </c>
      <c r="C1189" s="291" t="s">
        <v>2825</v>
      </c>
      <c r="D1189" s="291" t="s">
        <v>457</v>
      </c>
      <c r="E1189" s="291" t="s">
        <v>91</v>
      </c>
      <c r="F1189" s="291" t="s">
        <v>299</v>
      </c>
      <c r="G1189" s="291" t="s">
        <v>295</v>
      </c>
    </row>
    <row r="1190" spans="1:7" hidden="1">
      <c r="A1190" s="291" t="s">
        <v>2827</v>
      </c>
      <c r="B1190" s="292" t="s">
        <v>2828</v>
      </c>
      <c r="C1190" s="291" t="s">
        <v>2827</v>
      </c>
      <c r="D1190" s="291" t="s">
        <v>457</v>
      </c>
      <c r="E1190" s="291" t="s">
        <v>91</v>
      </c>
      <c r="F1190" s="291" t="s">
        <v>299</v>
      </c>
      <c r="G1190" s="291" t="s">
        <v>295</v>
      </c>
    </row>
    <row r="1191" spans="1:7" hidden="1">
      <c r="A1191" s="291" t="s">
        <v>2829</v>
      </c>
      <c r="B1191" s="292" t="s">
        <v>2830</v>
      </c>
      <c r="C1191" s="291" t="s">
        <v>2829</v>
      </c>
      <c r="D1191" s="291" t="s">
        <v>457</v>
      </c>
      <c r="E1191" s="291" t="s">
        <v>91</v>
      </c>
      <c r="F1191" s="291" t="s">
        <v>299</v>
      </c>
      <c r="G1191" s="291" t="s">
        <v>295</v>
      </c>
    </row>
    <row r="1192" spans="1:7" hidden="1">
      <c r="A1192" s="291" t="s">
        <v>2831</v>
      </c>
      <c r="B1192" s="292" t="s">
        <v>2832</v>
      </c>
      <c r="C1192" s="291" t="s">
        <v>2831</v>
      </c>
      <c r="D1192" s="291" t="s">
        <v>457</v>
      </c>
      <c r="E1192" s="291" t="s">
        <v>91</v>
      </c>
      <c r="F1192" s="291" t="s">
        <v>299</v>
      </c>
      <c r="G1192" s="291" t="s">
        <v>295</v>
      </c>
    </row>
    <row r="1193" spans="1:7" hidden="1">
      <c r="A1193" s="291" t="s">
        <v>2833</v>
      </c>
      <c r="B1193" s="292" t="s">
        <v>2834</v>
      </c>
      <c r="C1193" s="291" t="s">
        <v>2833</v>
      </c>
      <c r="D1193" s="291" t="s">
        <v>457</v>
      </c>
      <c r="E1193" s="291" t="s">
        <v>91</v>
      </c>
      <c r="F1193" s="291" t="s">
        <v>299</v>
      </c>
      <c r="G1193" s="291" t="s">
        <v>295</v>
      </c>
    </row>
    <row r="1194" spans="1:7" hidden="1">
      <c r="A1194" s="291" t="s">
        <v>2835</v>
      </c>
      <c r="B1194" s="292" t="s">
        <v>2836</v>
      </c>
      <c r="C1194" s="291" t="s">
        <v>2835</v>
      </c>
      <c r="D1194" s="291" t="s">
        <v>457</v>
      </c>
      <c r="E1194" s="291" t="s">
        <v>91</v>
      </c>
      <c r="F1194" s="291" t="s">
        <v>299</v>
      </c>
      <c r="G1194" s="291" t="s">
        <v>295</v>
      </c>
    </row>
    <row r="1195" spans="1:7" hidden="1">
      <c r="A1195" s="291" t="s">
        <v>2837</v>
      </c>
      <c r="B1195" s="292" t="s">
        <v>2838</v>
      </c>
      <c r="C1195" s="291" t="s">
        <v>2837</v>
      </c>
      <c r="D1195" s="291" t="s">
        <v>457</v>
      </c>
      <c r="E1195" s="291" t="s">
        <v>91</v>
      </c>
      <c r="F1195" s="291" t="s">
        <v>299</v>
      </c>
      <c r="G1195" s="291" t="s">
        <v>295</v>
      </c>
    </row>
    <row r="1196" spans="1:7" hidden="1">
      <c r="A1196" s="291" t="s">
        <v>2839</v>
      </c>
      <c r="B1196" s="292" t="s">
        <v>2840</v>
      </c>
      <c r="C1196" s="291" t="s">
        <v>2839</v>
      </c>
      <c r="D1196" s="291" t="s">
        <v>457</v>
      </c>
      <c r="E1196" s="291" t="s">
        <v>91</v>
      </c>
      <c r="F1196" s="291" t="s">
        <v>299</v>
      </c>
      <c r="G1196" s="291" t="s">
        <v>295</v>
      </c>
    </row>
    <row r="1197" spans="1:7" hidden="1">
      <c r="A1197" s="291" t="s">
        <v>2841</v>
      </c>
      <c r="B1197" s="292" t="s">
        <v>2842</v>
      </c>
      <c r="C1197" s="291" t="s">
        <v>2841</v>
      </c>
      <c r="D1197" s="291" t="s">
        <v>457</v>
      </c>
      <c r="E1197" s="291" t="s">
        <v>91</v>
      </c>
      <c r="F1197" s="291" t="s">
        <v>299</v>
      </c>
      <c r="G1197" s="291" t="s">
        <v>295</v>
      </c>
    </row>
    <row r="1198" spans="1:7" hidden="1">
      <c r="A1198" s="291" t="s">
        <v>2843</v>
      </c>
      <c r="B1198" s="292" t="s">
        <v>2844</v>
      </c>
      <c r="C1198" s="291" t="s">
        <v>2843</v>
      </c>
      <c r="D1198" s="291" t="s">
        <v>457</v>
      </c>
      <c r="E1198" s="291" t="s">
        <v>91</v>
      </c>
      <c r="F1198" s="291" t="s">
        <v>299</v>
      </c>
      <c r="G1198" s="291" t="s">
        <v>295</v>
      </c>
    </row>
    <row r="1199" spans="1:7" hidden="1">
      <c r="A1199" s="291" t="s">
        <v>2845</v>
      </c>
      <c r="B1199" s="292" t="s">
        <v>2846</v>
      </c>
      <c r="C1199" s="291" t="s">
        <v>2845</v>
      </c>
      <c r="D1199" s="291" t="s">
        <v>457</v>
      </c>
      <c r="E1199" s="291" t="s">
        <v>91</v>
      </c>
      <c r="F1199" s="291" t="s">
        <v>299</v>
      </c>
      <c r="G1199" s="291" t="s">
        <v>295</v>
      </c>
    </row>
    <row r="1200" spans="1:7" hidden="1">
      <c r="A1200" s="291" t="s">
        <v>2847</v>
      </c>
      <c r="B1200" s="292" t="s">
        <v>2848</v>
      </c>
      <c r="C1200" s="291" t="s">
        <v>2847</v>
      </c>
      <c r="D1200" s="291" t="s">
        <v>457</v>
      </c>
      <c r="E1200" s="291" t="s">
        <v>91</v>
      </c>
      <c r="F1200" s="291" t="s">
        <v>299</v>
      </c>
      <c r="G1200" s="291" t="s">
        <v>295</v>
      </c>
    </row>
    <row r="1201" spans="1:7" hidden="1">
      <c r="A1201" s="291" t="s">
        <v>2849</v>
      </c>
      <c r="B1201" s="292" t="s">
        <v>2850</v>
      </c>
      <c r="C1201" s="291" t="s">
        <v>2849</v>
      </c>
      <c r="D1201" s="291" t="s">
        <v>457</v>
      </c>
      <c r="E1201" s="291" t="s">
        <v>91</v>
      </c>
      <c r="F1201" s="291" t="s">
        <v>299</v>
      </c>
      <c r="G1201" s="291" t="s">
        <v>295</v>
      </c>
    </row>
    <row r="1202" spans="1:7" hidden="1">
      <c r="A1202" s="291" t="s">
        <v>2851</v>
      </c>
      <c r="B1202" s="292" t="s">
        <v>2852</v>
      </c>
      <c r="C1202" s="291" t="s">
        <v>2851</v>
      </c>
      <c r="D1202" s="291" t="s">
        <v>457</v>
      </c>
      <c r="E1202" s="291" t="s">
        <v>91</v>
      </c>
      <c r="F1202" s="291" t="s">
        <v>299</v>
      </c>
      <c r="G1202" s="291" t="s">
        <v>295</v>
      </c>
    </row>
    <row r="1203" spans="1:7" hidden="1">
      <c r="A1203" s="291" t="s">
        <v>2853</v>
      </c>
      <c r="B1203" s="292" t="s">
        <v>2854</v>
      </c>
      <c r="C1203" s="291" t="s">
        <v>2853</v>
      </c>
      <c r="D1203" s="291" t="s">
        <v>457</v>
      </c>
      <c r="E1203" s="291" t="s">
        <v>91</v>
      </c>
      <c r="F1203" s="291" t="s">
        <v>299</v>
      </c>
      <c r="G1203" s="291" t="s">
        <v>295</v>
      </c>
    </row>
    <row r="1204" spans="1:7" hidden="1">
      <c r="A1204" s="291" t="s">
        <v>2855</v>
      </c>
      <c r="B1204" s="292" t="s">
        <v>2856</v>
      </c>
      <c r="C1204" s="291" t="s">
        <v>2855</v>
      </c>
      <c r="D1204" s="291" t="s">
        <v>457</v>
      </c>
      <c r="E1204" s="291" t="s">
        <v>91</v>
      </c>
      <c r="F1204" s="291" t="s">
        <v>299</v>
      </c>
      <c r="G1204" s="291" t="s">
        <v>295</v>
      </c>
    </row>
    <row r="1205" spans="1:7" hidden="1">
      <c r="A1205" s="291" t="s">
        <v>2857</v>
      </c>
      <c r="B1205" s="292" t="s">
        <v>2858</v>
      </c>
      <c r="C1205" s="291" t="s">
        <v>2857</v>
      </c>
      <c r="D1205" s="291" t="s">
        <v>457</v>
      </c>
      <c r="E1205" s="291" t="s">
        <v>91</v>
      </c>
      <c r="F1205" s="291" t="s">
        <v>299</v>
      </c>
      <c r="G1205" s="291" t="s">
        <v>295</v>
      </c>
    </row>
    <row r="1206" spans="1:7" hidden="1">
      <c r="A1206" s="291" t="s">
        <v>2859</v>
      </c>
      <c r="B1206" s="292" t="s">
        <v>2860</v>
      </c>
      <c r="C1206" s="291" t="s">
        <v>2859</v>
      </c>
      <c r="D1206" s="291" t="s">
        <v>457</v>
      </c>
      <c r="E1206" s="291" t="s">
        <v>91</v>
      </c>
      <c r="F1206" s="291" t="s">
        <v>299</v>
      </c>
      <c r="G1206" s="291" t="s">
        <v>295</v>
      </c>
    </row>
    <row r="1207" spans="1:7" hidden="1">
      <c r="A1207" s="291" t="s">
        <v>2861</v>
      </c>
      <c r="B1207" s="292" t="s">
        <v>2862</v>
      </c>
      <c r="C1207" s="291" t="s">
        <v>2861</v>
      </c>
      <c r="D1207" s="291" t="s">
        <v>457</v>
      </c>
      <c r="E1207" s="291" t="s">
        <v>91</v>
      </c>
      <c r="F1207" s="291" t="s">
        <v>299</v>
      </c>
      <c r="G1207" s="291" t="s">
        <v>295</v>
      </c>
    </row>
    <row r="1208" spans="1:7" hidden="1">
      <c r="A1208" s="291" t="s">
        <v>2863</v>
      </c>
      <c r="B1208" s="292" t="s">
        <v>2864</v>
      </c>
      <c r="C1208" s="291" t="s">
        <v>2863</v>
      </c>
      <c r="D1208" s="291" t="s">
        <v>457</v>
      </c>
      <c r="E1208" s="291" t="s">
        <v>91</v>
      </c>
      <c r="F1208" s="291" t="s">
        <v>299</v>
      </c>
      <c r="G1208" s="291" t="s">
        <v>295</v>
      </c>
    </row>
    <row r="1209" spans="1:7" hidden="1">
      <c r="A1209" s="291" t="s">
        <v>2865</v>
      </c>
      <c r="B1209" s="292" t="s">
        <v>2866</v>
      </c>
      <c r="C1209" s="291" t="s">
        <v>2865</v>
      </c>
      <c r="D1209" s="291" t="s">
        <v>457</v>
      </c>
      <c r="E1209" s="291" t="s">
        <v>91</v>
      </c>
      <c r="F1209" s="291" t="s">
        <v>299</v>
      </c>
      <c r="G1209" s="291" t="s">
        <v>295</v>
      </c>
    </row>
    <row r="1210" spans="1:7" hidden="1">
      <c r="A1210" s="291" t="s">
        <v>2867</v>
      </c>
      <c r="B1210" s="292" t="s">
        <v>2868</v>
      </c>
      <c r="C1210" s="291" t="s">
        <v>2867</v>
      </c>
      <c r="D1210" s="291" t="s">
        <v>457</v>
      </c>
      <c r="E1210" s="291" t="s">
        <v>91</v>
      </c>
      <c r="F1210" s="291" t="s">
        <v>299</v>
      </c>
      <c r="G1210" s="291" t="s">
        <v>295</v>
      </c>
    </row>
    <row r="1211" spans="1:7" hidden="1">
      <c r="A1211" s="291" t="s">
        <v>2869</v>
      </c>
      <c r="B1211" s="292" t="s">
        <v>2870</v>
      </c>
      <c r="C1211" s="291" t="s">
        <v>2869</v>
      </c>
      <c r="D1211" s="291" t="s">
        <v>457</v>
      </c>
      <c r="E1211" s="291" t="s">
        <v>91</v>
      </c>
      <c r="F1211" s="291" t="s">
        <v>299</v>
      </c>
      <c r="G1211" s="291" t="s">
        <v>295</v>
      </c>
    </row>
    <row r="1212" spans="1:7" hidden="1">
      <c r="A1212" s="291" t="s">
        <v>2871</v>
      </c>
      <c r="B1212" s="292" t="s">
        <v>2872</v>
      </c>
      <c r="C1212" s="291" t="s">
        <v>2871</v>
      </c>
      <c r="D1212" s="291" t="s">
        <v>457</v>
      </c>
      <c r="E1212" s="291" t="s">
        <v>91</v>
      </c>
      <c r="F1212" s="291" t="s">
        <v>299</v>
      </c>
      <c r="G1212" s="291" t="s">
        <v>295</v>
      </c>
    </row>
    <row r="1213" spans="1:7" hidden="1">
      <c r="A1213" s="291" t="s">
        <v>2873</v>
      </c>
      <c r="B1213" s="292" t="s">
        <v>2874</v>
      </c>
      <c r="C1213" s="291" t="s">
        <v>2873</v>
      </c>
      <c r="D1213" s="291" t="s">
        <v>457</v>
      </c>
      <c r="E1213" s="291" t="s">
        <v>91</v>
      </c>
      <c r="F1213" s="291" t="s">
        <v>299</v>
      </c>
      <c r="G1213" s="291" t="s">
        <v>295</v>
      </c>
    </row>
    <row r="1214" spans="1:7" hidden="1">
      <c r="A1214" s="291" t="s">
        <v>2875</v>
      </c>
      <c r="B1214" s="292" t="s">
        <v>2876</v>
      </c>
      <c r="C1214" s="291" t="s">
        <v>2875</v>
      </c>
      <c r="D1214" s="291" t="s">
        <v>457</v>
      </c>
      <c r="E1214" s="291" t="s">
        <v>91</v>
      </c>
      <c r="F1214" s="291" t="s">
        <v>299</v>
      </c>
      <c r="G1214" s="291" t="s">
        <v>295</v>
      </c>
    </row>
    <row r="1215" spans="1:7" hidden="1">
      <c r="A1215" s="291" t="s">
        <v>2877</v>
      </c>
      <c r="B1215" s="292" t="s">
        <v>2878</v>
      </c>
      <c r="C1215" s="291" t="s">
        <v>2877</v>
      </c>
      <c r="D1215" s="297" t="s">
        <v>2879</v>
      </c>
      <c r="E1215" s="291" t="s">
        <v>91</v>
      </c>
      <c r="F1215" s="291" t="s">
        <v>299</v>
      </c>
      <c r="G1215" s="291" t="s">
        <v>295</v>
      </c>
    </row>
    <row r="1216" spans="1:7" hidden="1">
      <c r="A1216" s="291" t="s">
        <v>2880</v>
      </c>
      <c r="B1216" s="292" t="s">
        <v>2881</v>
      </c>
      <c r="C1216" s="291" t="s">
        <v>2880</v>
      </c>
      <c r="D1216" s="297" t="s">
        <v>2879</v>
      </c>
      <c r="E1216" s="291" t="s">
        <v>91</v>
      </c>
      <c r="F1216" s="291" t="s">
        <v>299</v>
      </c>
      <c r="G1216" s="291" t="s">
        <v>295</v>
      </c>
    </row>
    <row r="1217" spans="1:7" hidden="1">
      <c r="A1217" s="291" t="s">
        <v>2882</v>
      </c>
      <c r="B1217" s="292" t="s">
        <v>2883</v>
      </c>
      <c r="C1217" s="291" t="s">
        <v>2882</v>
      </c>
      <c r="D1217" s="297" t="s">
        <v>2879</v>
      </c>
      <c r="E1217" s="291" t="s">
        <v>91</v>
      </c>
      <c r="F1217" s="291" t="s">
        <v>299</v>
      </c>
      <c r="G1217" s="291" t="s">
        <v>295</v>
      </c>
    </row>
    <row r="1218" spans="1:7" hidden="1">
      <c r="A1218" s="291" t="s">
        <v>2884</v>
      </c>
      <c r="B1218" s="292" t="s">
        <v>2885</v>
      </c>
      <c r="C1218" s="291" t="s">
        <v>2884</v>
      </c>
      <c r="D1218" s="297" t="s">
        <v>2879</v>
      </c>
      <c r="E1218" s="291" t="s">
        <v>91</v>
      </c>
      <c r="F1218" s="291" t="s">
        <v>299</v>
      </c>
      <c r="G1218" s="291" t="s">
        <v>295</v>
      </c>
    </row>
    <row r="1219" spans="1:7" hidden="1">
      <c r="A1219" s="291" t="s">
        <v>2886</v>
      </c>
      <c r="B1219" s="292" t="s">
        <v>2887</v>
      </c>
      <c r="C1219" s="291" t="s">
        <v>2886</v>
      </c>
      <c r="D1219" s="297" t="s">
        <v>2879</v>
      </c>
      <c r="E1219" s="291" t="s">
        <v>91</v>
      </c>
      <c r="F1219" s="291" t="s">
        <v>299</v>
      </c>
      <c r="G1219" s="291" t="s">
        <v>295</v>
      </c>
    </row>
    <row r="1220" spans="1:7" hidden="1">
      <c r="A1220" s="291" t="s">
        <v>2888</v>
      </c>
      <c r="B1220" s="292" t="s">
        <v>2889</v>
      </c>
      <c r="C1220" s="291" t="s">
        <v>2888</v>
      </c>
      <c r="D1220" s="297" t="s">
        <v>2879</v>
      </c>
      <c r="E1220" s="291" t="s">
        <v>91</v>
      </c>
      <c r="F1220" s="291" t="s">
        <v>299</v>
      </c>
      <c r="G1220" s="291" t="s">
        <v>295</v>
      </c>
    </row>
    <row r="1221" spans="1:7" hidden="1">
      <c r="A1221" s="291" t="s">
        <v>2890</v>
      </c>
      <c r="B1221" s="292" t="s">
        <v>2891</v>
      </c>
      <c r="C1221" s="291" t="s">
        <v>2890</v>
      </c>
      <c r="D1221" s="297" t="s">
        <v>2879</v>
      </c>
      <c r="E1221" s="291" t="s">
        <v>91</v>
      </c>
      <c r="F1221" s="291" t="s">
        <v>299</v>
      </c>
      <c r="G1221" s="291" t="s">
        <v>295</v>
      </c>
    </row>
    <row r="1222" spans="1:7" hidden="1">
      <c r="A1222" s="291" t="s">
        <v>2892</v>
      </c>
      <c r="B1222" s="292" t="s">
        <v>2893</v>
      </c>
      <c r="C1222" s="291" t="s">
        <v>2892</v>
      </c>
      <c r="D1222" s="297" t="s">
        <v>2879</v>
      </c>
      <c r="E1222" s="291" t="s">
        <v>91</v>
      </c>
      <c r="F1222" s="291" t="s">
        <v>299</v>
      </c>
      <c r="G1222" s="291" t="s">
        <v>295</v>
      </c>
    </row>
    <row r="1223" spans="1:7" hidden="1">
      <c r="A1223" s="291" t="s">
        <v>2894</v>
      </c>
      <c r="B1223" s="292" t="s">
        <v>2895</v>
      </c>
      <c r="C1223" s="291" t="s">
        <v>2894</v>
      </c>
      <c r="D1223" s="297" t="s">
        <v>2879</v>
      </c>
      <c r="E1223" s="291" t="s">
        <v>91</v>
      </c>
      <c r="F1223" s="291" t="s">
        <v>299</v>
      </c>
      <c r="G1223" s="291" t="s">
        <v>295</v>
      </c>
    </row>
    <row r="1224" spans="1:7" hidden="1">
      <c r="A1224" s="291" t="s">
        <v>2896</v>
      </c>
      <c r="B1224" s="292" t="s">
        <v>2897</v>
      </c>
      <c r="C1224" s="291" t="s">
        <v>2896</v>
      </c>
      <c r="D1224" s="297" t="s">
        <v>2879</v>
      </c>
      <c r="E1224" s="291" t="s">
        <v>91</v>
      </c>
      <c r="F1224" s="291" t="s">
        <v>299</v>
      </c>
      <c r="G1224" s="291" t="s">
        <v>295</v>
      </c>
    </row>
    <row r="1225" spans="1:7" hidden="1">
      <c r="A1225" s="291" t="s">
        <v>2898</v>
      </c>
      <c r="B1225" s="292" t="s">
        <v>2899</v>
      </c>
      <c r="C1225" s="291" t="s">
        <v>2898</v>
      </c>
      <c r="D1225" s="297" t="s">
        <v>2879</v>
      </c>
      <c r="E1225" s="291" t="s">
        <v>91</v>
      </c>
      <c r="F1225" s="291" t="s">
        <v>299</v>
      </c>
      <c r="G1225" s="291" t="s">
        <v>295</v>
      </c>
    </row>
    <row r="1226" spans="1:7" hidden="1">
      <c r="A1226" s="291" t="s">
        <v>2900</v>
      </c>
      <c r="B1226" s="292" t="s">
        <v>2901</v>
      </c>
      <c r="C1226" s="291" t="s">
        <v>2900</v>
      </c>
      <c r="D1226" s="297" t="s">
        <v>2879</v>
      </c>
      <c r="E1226" s="291" t="s">
        <v>91</v>
      </c>
      <c r="F1226" s="291" t="s">
        <v>299</v>
      </c>
      <c r="G1226" s="291" t="s">
        <v>295</v>
      </c>
    </row>
    <row r="1227" spans="1:7" hidden="1">
      <c r="A1227" s="291" t="s">
        <v>2902</v>
      </c>
      <c r="B1227" s="292" t="s">
        <v>2903</v>
      </c>
      <c r="C1227" s="291" t="s">
        <v>2902</v>
      </c>
      <c r="D1227" s="297" t="s">
        <v>2879</v>
      </c>
      <c r="E1227" s="291" t="s">
        <v>91</v>
      </c>
      <c r="F1227" s="291" t="s">
        <v>299</v>
      </c>
      <c r="G1227" s="291" t="s">
        <v>295</v>
      </c>
    </row>
    <row r="1228" spans="1:7" hidden="1">
      <c r="A1228" s="291" t="s">
        <v>2904</v>
      </c>
      <c r="B1228" s="292" t="s">
        <v>2905</v>
      </c>
      <c r="C1228" s="291" t="s">
        <v>2904</v>
      </c>
      <c r="D1228" s="297" t="s">
        <v>2879</v>
      </c>
      <c r="E1228" s="291" t="s">
        <v>91</v>
      </c>
      <c r="F1228" s="291" t="s">
        <v>299</v>
      </c>
      <c r="G1228" s="291" t="s">
        <v>295</v>
      </c>
    </row>
    <row r="1229" spans="1:7" hidden="1">
      <c r="A1229" s="291" t="s">
        <v>2906</v>
      </c>
      <c r="B1229" s="292" t="s">
        <v>2907</v>
      </c>
      <c r="C1229" s="291" t="s">
        <v>2906</v>
      </c>
      <c r="D1229" s="297" t="s">
        <v>2879</v>
      </c>
      <c r="E1229" s="291" t="s">
        <v>91</v>
      </c>
      <c r="F1229" s="291" t="s">
        <v>299</v>
      </c>
      <c r="G1229" s="291" t="s">
        <v>295</v>
      </c>
    </row>
    <row r="1230" spans="1:7" hidden="1">
      <c r="A1230" s="291" t="s">
        <v>2908</v>
      </c>
      <c r="B1230" s="292" t="s">
        <v>2909</v>
      </c>
      <c r="C1230" s="291" t="s">
        <v>2908</v>
      </c>
      <c r="D1230" s="297" t="s">
        <v>2879</v>
      </c>
      <c r="E1230" s="291" t="s">
        <v>91</v>
      </c>
      <c r="F1230" s="291" t="s">
        <v>299</v>
      </c>
      <c r="G1230" s="291" t="s">
        <v>295</v>
      </c>
    </row>
    <row r="1231" spans="1:7" hidden="1">
      <c r="A1231" s="291" t="s">
        <v>2910</v>
      </c>
      <c r="B1231" s="292" t="s">
        <v>2911</v>
      </c>
      <c r="C1231" s="291" t="s">
        <v>2910</v>
      </c>
      <c r="D1231" s="297" t="s">
        <v>2879</v>
      </c>
      <c r="E1231" s="291" t="s">
        <v>91</v>
      </c>
      <c r="F1231" s="291" t="s">
        <v>299</v>
      </c>
      <c r="G1231" s="291" t="s">
        <v>295</v>
      </c>
    </row>
    <row r="1232" spans="1:7" hidden="1">
      <c r="A1232" s="291" t="s">
        <v>2912</v>
      </c>
      <c r="B1232" s="292" t="s">
        <v>2913</v>
      </c>
      <c r="C1232" s="291" t="s">
        <v>2912</v>
      </c>
      <c r="D1232" s="297" t="s">
        <v>2879</v>
      </c>
      <c r="E1232" s="291" t="s">
        <v>91</v>
      </c>
      <c r="F1232" s="291" t="s">
        <v>299</v>
      </c>
      <c r="G1232" s="291" t="s">
        <v>295</v>
      </c>
    </row>
    <row r="1233" spans="1:7" hidden="1">
      <c r="A1233" s="291" t="s">
        <v>2914</v>
      </c>
      <c r="B1233" s="292" t="s">
        <v>2915</v>
      </c>
      <c r="C1233" s="291" t="s">
        <v>2914</v>
      </c>
      <c r="D1233" s="297" t="s">
        <v>2879</v>
      </c>
      <c r="E1233" s="291" t="s">
        <v>91</v>
      </c>
      <c r="F1233" s="291" t="s">
        <v>299</v>
      </c>
      <c r="G1233" s="291" t="s">
        <v>295</v>
      </c>
    </row>
    <row r="1234" spans="1:7" hidden="1">
      <c r="A1234" s="291" t="s">
        <v>2916</v>
      </c>
      <c r="B1234" s="292" t="s">
        <v>2917</v>
      </c>
      <c r="C1234" s="291" t="s">
        <v>2916</v>
      </c>
      <c r="D1234" s="297" t="s">
        <v>2879</v>
      </c>
      <c r="E1234" s="291" t="s">
        <v>91</v>
      </c>
      <c r="F1234" s="291" t="s">
        <v>299</v>
      </c>
      <c r="G1234" s="291" t="s">
        <v>295</v>
      </c>
    </row>
    <row r="1235" spans="1:7" hidden="1">
      <c r="A1235" s="291" t="s">
        <v>2918</v>
      </c>
      <c r="B1235" s="292" t="s">
        <v>2919</v>
      </c>
      <c r="C1235" s="291" t="s">
        <v>2918</v>
      </c>
      <c r="D1235" s="297" t="s">
        <v>2879</v>
      </c>
      <c r="E1235" s="291" t="s">
        <v>91</v>
      </c>
      <c r="F1235" s="291" t="s">
        <v>299</v>
      </c>
      <c r="G1235" s="291" t="s">
        <v>295</v>
      </c>
    </row>
    <row r="1236" spans="1:7" hidden="1">
      <c r="A1236" s="291" t="s">
        <v>2920</v>
      </c>
      <c r="B1236" s="292" t="s">
        <v>2921</v>
      </c>
      <c r="C1236" s="291" t="s">
        <v>2920</v>
      </c>
      <c r="D1236" s="297" t="s">
        <v>2922</v>
      </c>
      <c r="E1236" s="291" t="s">
        <v>91</v>
      </c>
      <c r="F1236" s="291" t="s">
        <v>299</v>
      </c>
      <c r="G1236" s="291" t="s">
        <v>295</v>
      </c>
    </row>
    <row r="1237" spans="1:7" hidden="1">
      <c r="A1237" s="291" t="s">
        <v>2923</v>
      </c>
      <c r="B1237" s="292" t="s">
        <v>2924</v>
      </c>
      <c r="C1237" s="291" t="s">
        <v>2923</v>
      </c>
      <c r="D1237" s="297" t="s">
        <v>2922</v>
      </c>
      <c r="E1237" s="291" t="s">
        <v>91</v>
      </c>
      <c r="F1237" s="291" t="s">
        <v>299</v>
      </c>
      <c r="G1237" s="291" t="s">
        <v>295</v>
      </c>
    </row>
    <row r="1238" spans="1:7" hidden="1">
      <c r="A1238" s="291" t="s">
        <v>2925</v>
      </c>
      <c r="B1238" s="292" t="s">
        <v>2926</v>
      </c>
      <c r="C1238" s="291" t="s">
        <v>2925</v>
      </c>
      <c r="D1238" s="297" t="s">
        <v>2922</v>
      </c>
      <c r="E1238" s="291" t="s">
        <v>91</v>
      </c>
      <c r="F1238" s="291" t="s">
        <v>299</v>
      </c>
      <c r="G1238" s="291" t="s">
        <v>295</v>
      </c>
    </row>
    <row r="1239" spans="1:7" hidden="1">
      <c r="A1239" s="291" t="s">
        <v>2927</v>
      </c>
      <c r="B1239" s="292" t="s">
        <v>2928</v>
      </c>
      <c r="C1239" s="291" t="s">
        <v>2927</v>
      </c>
      <c r="D1239" s="297" t="s">
        <v>2922</v>
      </c>
      <c r="E1239" s="291" t="s">
        <v>91</v>
      </c>
      <c r="F1239" s="291" t="s">
        <v>299</v>
      </c>
      <c r="G1239" s="291" t="s">
        <v>295</v>
      </c>
    </row>
    <row r="1240" spans="1:7" hidden="1">
      <c r="A1240" s="291" t="s">
        <v>2929</v>
      </c>
      <c r="B1240" s="292" t="s">
        <v>2930</v>
      </c>
      <c r="C1240" s="291" t="s">
        <v>2929</v>
      </c>
      <c r="D1240" s="297" t="s">
        <v>2922</v>
      </c>
      <c r="E1240" s="291" t="s">
        <v>91</v>
      </c>
      <c r="F1240" s="291" t="s">
        <v>299</v>
      </c>
      <c r="G1240" s="291" t="s">
        <v>295</v>
      </c>
    </row>
    <row r="1241" spans="1:7" hidden="1">
      <c r="A1241" s="291" t="s">
        <v>2931</v>
      </c>
      <c r="B1241" s="292" t="s">
        <v>2932</v>
      </c>
      <c r="C1241" s="291" t="s">
        <v>2931</v>
      </c>
      <c r="D1241" s="297" t="s">
        <v>2922</v>
      </c>
      <c r="E1241" s="291" t="s">
        <v>91</v>
      </c>
      <c r="F1241" s="291" t="s">
        <v>299</v>
      </c>
      <c r="G1241" s="291" t="s">
        <v>295</v>
      </c>
    </row>
    <row r="1242" spans="1:7" hidden="1">
      <c r="A1242" s="291" t="s">
        <v>2933</v>
      </c>
      <c r="B1242" s="292" t="s">
        <v>2934</v>
      </c>
      <c r="C1242" s="291" t="s">
        <v>2933</v>
      </c>
      <c r="D1242" s="297" t="s">
        <v>2922</v>
      </c>
      <c r="E1242" s="291" t="s">
        <v>91</v>
      </c>
      <c r="F1242" s="291" t="s">
        <v>299</v>
      </c>
      <c r="G1242" s="291" t="s">
        <v>295</v>
      </c>
    </row>
    <row r="1243" spans="1:7" hidden="1">
      <c r="A1243" s="291" t="s">
        <v>2935</v>
      </c>
      <c r="B1243" s="292" t="s">
        <v>2936</v>
      </c>
      <c r="C1243" s="291" t="s">
        <v>2935</v>
      </c>
      <c r="D1243" s="297" t="s">
        <v>2922</v>
      </c>
      <c r="E1243" s="291" t="s">
        <v>91</v>
      </c>
      <c r="F1243" s="291" t="s">
        <v>299</v>
      </c>
      <c r="G1243" s="291" t="s">
        <v>295</v>
      </c>
    </row>
    <row r="1244" spans="1:7" hidden="1">
      <c r="A1244" s="291" t="s">
        <v>2937</v>
      </c>
      <c r="B1244" s="292" t="s">
        <v>2938</v>
      </c>
      <c r="C1244" s="291" t="s">
        <v>2937</v>
      </c>
      <c r="D1244" s="297" t="s">
        <v>2922</v>
      </c>
      <c r="E1244" s="291" t="s">
        <v>91</v>
      </c>
      <c r="F1244" s="291" t="s">
        <v>299</v>
      </c>
      <c r="G1244" s="291" t="s">
        <v>295</v>
      </c>
    </row>
    <row r="1245" spans="1:7" hidden="1">
      <c r="A1245" s="291" t="s">
        <v>2939</v>
      </c>
      <c r="B1245" s="292" t="s">
        <v>2940</v>
      </c>
      <c r="C1245" s="291" t="s">
        <v>2939</v>
      </c>
      <c r="D1245" s="297" t="s">
        <v>2922</v>
      </c>
      <c r="E1245" s="291" t="s">
        <v>91</v>
      </c>
      <c r="F1245" s="291" t="s">
        <v>299</v>
      </c>
      <c r="G1245" s="291" t="s">
        <v>295</v>
      </c>
    </row>
    <row r="1246" spans="1:7" hidden="1">
      <c r="A1246" s="291" t="s">
        <v>2941</v>
      </c>
      <c r="B1246" s="292" t="s">
        <v>2942</v>
      </c>
      <c r="C1246" s="291" t="s">
        <v>2941</v>
      </c>
      <c r="D1246" s="297" t="s">
        <v>2922</v>
      </c>
      <c r="E1246" s="291" t="s">
        <v>91</v>
      </c>
      <c r="F1246" s="291" t="s">
        <v>299</v>
      </c>
      <c r="G1246" s="291" t="s">
        <v>295</v>
      </c>
    </row>
    <row r="1247" spans="1:7">
      <c r="A1247" s="291" t="s">
        <v>2943</v>
      </c>
      <c r="B1247" s="292" t="s">
        <v>380</v>
      </c>
      <c r="C1247" s="291" t="s">
        <v>2943</v>
      </c>
      <c r="E1247" s="291" t="s">
        <v>402</v>
      </c>
      <c r="F1247" s="291" t="s">
        <v>299</v>
      </c>
      <c r="G1247" s="291" t="s">
        <v>295</v>
      </c>
    </row>
    <row r="1248" spans="1:7">
      <c r="A1248" s="291" t="s">
        <v>2944</v>
      </c>
      <c r="B1248" s="292" t="s">
        <v>424</v>
      </c>
      <c r="C1248" s="291" t="s">
        <v>2944</v>
      </c>
      <c r="E1248" s="291" t="s">
        <v>431</v>
      </c>
      <c r="F1248" s="291" t="s">
        <v>299</v>
      </c>
      <c r="G1248" s="291" t="s">
        <v>295</v>
      </c>
    </row>
    <row r="1249" spans="1:7" hidden="1">
      <c r="A1249" s="291" t="s">
        <v>2945</v>
      </c>
      <c r="B1249" s="292" t="s">
        <v>2946</v>
      </c>
      <c r="C1249" s="291" t="s">
        <v>2945</v>
      </c>
      <c r="E1249" s="291" t="s">
        <v>91</v>
      </c>
      <c r="F1249" s="291" t="s">
        <v>299</v>
      </c>
      <c r="G1249" s="291" t="s">
        <v>295</v>
      </c>
    </row>
    <row r="1250" spans="1:7" hidden="1">
      <c r="A1250" s="291" t="s">
        <v>2947</v>
      </c>
      <c r="B1250" s="292" t="s">
        <v>2948</v>
      </c>
      <c r="C1250" s="291" t="s">
        <v>2947</v>
      </c>
      <c r="E1250" s="291" t="s">
        <v>91</v>
      </c>
      <c r="F1250" s="291" t="s">
        <v>299</v>
      </c>
      <c r="G1250" s="291" t="s">
        <v>295</v>
      </c>
    </row>
    <row r="1251" spans="1:7" hidden="1">
      <c r="A1251" s="291" t="s">
        <v>2949</v>
      </c>
      <c r="B1251" s="292" t="s">
        <v>2950</v>
      </c>
      <c r="C1251" s="291" t="s">
        <v>2949</v>
      </c>
      <c r="E1251" s="291" t="s">
        <v>91</v>
      </c>
      <c r="F1251" s="291" t="s">
        <v>299</v>
      </c>
      <c r="G1251" s="291" t="s">
        <v>295</v>
      </c>
    </row>
    <row r="1252" spans="1:7" hidden="1">
      <c r="A1252" s="291" t="s">
        <v>2951</v>
      </c>
      <c r="B1252" s="292" t="s">
        <v>2952</v>
      </c>
      <c r="C1252" s="291" t="s">
        <v>2951</v>
      </c>
      <c r="E1252" s="291" t="s">
        <v>91</v>
      </c>
      <c r="F1252" s="291" t="s">
        <v>299</v>
      </c>
      <c r="G1252" s="291" t="s">
        <v>295</v>
      </c>
    </row>
    <row r="1253" spans="1:7" hidden="1">
      <c r="A1253" s="291" t="s">
        <v>2953</v>
      </c>
      <c r="B1253" s="292" t="s">
        <v>2954</v>
      </c>
      <c r="C1253" s="291" t="s">
        <v>2953</v>
      </c>
      <c r="E1253" s="291" t="s">
        <v>91</v>
      </c>
      <c r="F1253" s="291" t="s">
        <v>299</v>
      </c>
      <c r="G1253" s="291" t="s">
        <v>295</v>
      </c>
    </row>
    <row r="1254" spans="1:7" hidden="1">
      <c r="A1254" s="291" t="s">
        <v>2955</v>
      </c>
      <c r="B1254" s="292" t="s">
        <v>2956</v>
      </c>
      <c r="C1254" s="291" t="s">
        <v>2955</v>
      </c>
      <c r="E1254" s="291" t="s">
        <v>91</v>
      </c>
      <c r="F1254" s="291" t="s">
        <v>299</v>
      </c>
      <c r="G1254" s="291" t="s">
        <v>295</v>
      </c>
    </row>
    <row r="1255" spans="1:7" hidden="1">
      <c r="A1255" s="291" t="s">
        <v>2957</v>
      </c>
      <c r="B1255" s="292" t="s">
        <v>2958</v>
      </c>
      <c r="C1255" s="291" t="s">
        <v>2957</v>
      </c>
      <c r="E1255" s="291" t="s">
        <v>91</v>
      </c>
      <c r="F1255" s="291" t="s">
        <v>299</v>
      </c>
      <c r="G1255" s="291" t="s">
        <v>295</v>
      </c>
    </row>
    <row r="1256" spans="1:7" hidden="1">
      <c r="A1256" s="291" t="s">
        <v>2959</v>
      </c>
      <c r="B1256" s="292" t="s">
        <v>2960</v>
      </c>
      <c r="C1256" s="291" t="s">
        <v>2959</v>
      </c>
      <c r="E1256" s="291" t="s">
        <v>91</v>
      </c>
      <c r="F1256" s="291" t="s">
        <v>299</v>
      </c>
      <c r="G1256" s="291" t="s">
        <v>295</v>
      </c>
    </row>
    <row r="1257" spans="1:7" hidden="1">
      <c r="A1257" s="291" t="s">
        <v>2961</v>
      </c>
      <c r="B1257" s="292" t="s">
        <v>2962</v>
      </c>
      <c r="C1257" s="291" t="s">
        <v>2961</v>
      </c>
      <c r="E1257" s="291" t="s">
        <v>91</v>
      </c>
      <c r="F1257" s="291" t="s">
        <v>299</v>
      </c>
      <c r="G1257" s="291" t="s">
        <v>295</v>
      </c>
    </row>
    <row r="1258" spans="1:7" hidden="1">
      <c r="A1258" s="291" t="s">
        <v>2963</v>
      </c>
      <c r="B1258" s="292" t="s">
        <v>2964</v>
      </c>
      <c r="C1258" s="291" t="s">
        <v>2963</v>
      </c>
      <c r="E1258" s="291" t="s">
        <v>91</v>
      </c>
      <c r="F1258" s="291" t="s">
        <v>299</v>
      </c>
      <c r="G1258" s="291" t="s">
        <v>295</v>
      </c>
    </row>
    <row r="1259" spans="1:7" hidden="1">
      <c r="A1259" s="291" t="s">
        <v>2965</v>
      </c>
      <c r="B1259" s="292" t="s">
        <v>2966</v>
      </c>
      <c r="C1259" s="291" t="s">
        <v>2965</v>
      </c>
      <c r="E1259" s="291" t="s">
        <v>91</v>
      </c>
      <c r="F1259" s="291" t="s">
        <v>299</v>
      </c>
      <c r="G1259" s="291" t="s">
        <v>295</v>
      </c>
    </row>
    <row r="1260" spans="1:7" hidden="1">
      <c r="A1260" s="291" t="s">
        <v>2967</v>
      </c>
      <c r="B1260" s="292" t="s">
        <v>2968</v>
      </c>
      <c r="C1260" s="291" t="s">
        <v>2967</v>
      </c>
      <c r="E1260" s="291" t="s">
        <v>91</v>
      </c>
      <c r="F1260" s="291" t="s">
        <v>299</v>
      </c>
      <c r="G1260" s="291" t="s">
        <v>295</v>
      </c>
    </row>
    <row r="1261" spans="1:7" hidden="1">
      <c r="A1261" s="291" t="s">
        <v>2969</v>
      </c>
      <c r="B1261" s="292" t="s">
        <v>2970</v>
      </c>
      <c r="C1261" s="291" t="s">
        <v>2969</v>
      </c>
      <c r="E1261" s="291" t="s">
        <v>91</v>
      </c>
      <c r="F1261" s="291" t="s">
        <v>299</v>
      </c>
      <c r="G1261" s="291" t="s">
        <v>295</v>
      </c>
    </row>
    <row r="1262" spans="1:7" hidden="1">
      <c r="A1262" s="291" t="s">
        <v>2971</v>
      </c>
      <c r="B1262" s="292" t="s">
        <v>2972</v>
      </c>
      <c r="C1262" s="291" t="s">
        <v>2971</v>
      </c>
      <c r="E1262" s="291" t="s">
        <v>91</v>
      </c>
      <c r="F1262" s="291" t="s">
        <v>299</v>
      </c>
      <c r="G1262" s="291" t="s">
        <v>295</v>
      </c>
    </row>
    <row r="1263" spans="1:7" hidden="1">
      <c r="A1263" s="291" t="s">
        <v>2973</v>
      </c>
      <c r="B1263" s="292" t="s">
        <v>2974</v>
      </c>
      <c r="C1263" s="291" t="s">
        <v>2973</v>
      </c>
      <c r="E1263" s="291" t="s">
        <v>91</v>
      </c>
      <c r="F1263" s="291" t="s">
        <v>299</v>
      </c>
      <c r="G1263" s="291" t="s">
        <v>295</v>
      </c>
    </row>
    <row r="1264" spans="1:7" hidden="1">
      <c r="A1264" s="291" t="s">
        <v>2975</v>
      </c>
      <c r="B1264" s="292" t="s">
        <v>2976</v>
      </c>
      <c r="C1264" s="291" t="s">
        <v>2975</v>
      </c>
      <c r="E1264" s="291" t="s">
        <v>91</v>
      </c>
      <c r="F1264" s="291" t="s">
        <v>299</v>
      </c>
      <c r="G1264" s="291" t="s">
        <v>295</v>
      </c>
    </row>
    <row r="1265" spans="1:7" hidden="1">
      <c r="A1265" s="291" t="s">
        <v>2977</v>
      </c>
      <c r="B1265" s="292" t="s">
        <v>2978</v>
      </c>
      <c r="C1265" s="291" t="s">
        <v>2977</v>
      </c>
      <c r="E1265" s="291" t="s">
        <v>91</v>
      </c>
      <c r="F1265" s="291" t="s">
        <v>299</v>
      </c>
      <c r="G1265" s="291" t="s">
        <v>295</v>
      </c>
    </row>
    <row r="1266" spans="1:7" hidden="1">
      <c r="A1266" s="291" t="s">
        <v>2979</v>
      </c>
      <c r="B1266" s="292" t="s">
        <v>2980</v>
      </c>
      <c r="C1266" s="291" t="s">
        <v>2979</v>
      </c>
      <c r="E1266" s="291" t="s">
        <v>91</v>
      </c>
      <c r="F1266" s="291" t="s">
        <v>299</v>
      </c>
      <c r="G1266" s="291" t="s">
        <v>295</v>
      </c>
    </row>
    <row r="1267" spans="1:7" hidden="1">
      <c r="A1267" s="291" t="s">
        <v>2981</v>
      </c>
      <c r="B1267" s="292" t="s">
        <v>2982</v>
      </c>
      <c r="C1267" s="291" t="s">
        <v>2981</v>
      </c>
      <c r="E1267" s="291" t="s">
        <v>91</v>
      </c>
      <c r="F1267" s="291" t="s">
        <v>299</v>
      </c>
      <c r="G1267" s="291" t="s">
        <v>295</v>
      </c>
    </row>
    <row r="1268" spans="1:7" hidden="1">
      <c r="A1268" s="291" t="s">
        <v>2983</v>
      </c>
      <c r="B1268" s="292" t="s">
        <v>2984</v>
      </c>
      <c r="C1268" s="291" t="s">
        <v>2983</v>
      </c>
      <c r="E1268" s="291" t="s">
        <v>91</v>
      </c>
      <c r="F1268" s="291" t="s">
        <v>299</v>
      </c>
      <c r="G1268" s="291" t="s">
        <v>295</v>
      </c>
    </row>
    <row r="1269" spans="1:7" hidden="1">
      <c r="A1269" s="291" t="s">
        <v>2985</v>
      </c>
      <c r="B1269" s="292" t="s">
        <v>2986</v>
      </c>
      <c r="C1269" s="291" t="s">
        <v>2985</v>
      </c>
      <c r="E1269" s="291" t="s">
        <v>91</v>
      </c>
      <c r="F1269" s="291" t="s">
        <v>299</v>
      </c>
      <c r="G1269" s="291" t="s">
        <v>295</v>
      </c>
    </row>
    <row r="1270" spans="1:7" hidden="1">
      <c r="A1270" s="291" t="s">
        <v>2987</v>
      </c>
      <c r="B1270" s="292" t="s">
        <v>2988</v>
      </c>
      <c r="C1270" s="291" t="s">
        <v>2987</v>
      </c>
      <c r="E1270" s="291" t="s">
        <v>91</v>
      </c>
      <c r="F1270" s="291" t="s">
        <v>299</v>
      </c>
      <c r="G1270" s="291" t="s">
        <v>295</v>
      </c>
    </row>
    <row r="1271" spans="1:7" hidden="1">
      <c r="A1271" s="291" t="s">
        <v>2989</v>
      </c>
      <c r="B1271" s="292" t="s">
        <v>2990</v>
      </c>
      <c r="C1271" s="291" t="s">
        <v>2989</v>
      </c>
      <c r="E1271" s="291" t="s">
        <v>91</v>
      </c>
      <c r="F1271" s="291" t="s">
        <v>299</v>
      </c>
      <c r="G1271" s="291" t="s">
        <v>295</v>
      </c>
    </row>
    <row r="1272" spans="1:7" hidden="1">
      <c r="A1272" s="291" t="s">
        <v>2991</v>
      </c>
      <c r="B1272" s="292" t="s">
        <v>2992</v>
      </c>
      <c r="C1272" s="291" t="s">
        <v>2991</v>
      </c>
      <c r="E1272" s="291" t="s">
        <v>91</v>
      </c>
      <c r="F1272" s="291" t="s">
        <v>299</v>
      </c>
      <c r="G1272" s="291" t="s">
        <v>295</v>
      </c>
    </row>
    <row r="1273" spans="1:7" hidden="1">
      <c r="A1273" s="291" t="s">
        <v>2993</v>
      </c>
      <c r="B1273" s="292" t="s">
        <v>2994</v>
      </c>
      <c r="C1273" s="291" t="s">
        <v>2993</v>
      </c>
      <c r="E1273" s="291" t="s">
        <v>91</v>
      </c>
      <c r="F1273" s="291" t="s">
        <v>299</v>
      </c>
      <c r="G1273" s="291" t="s">
        <v>295</v>
      </c>
    </row>
    <row r="1274" spans="1:7" hidden="1">
      <c r="A1274" s="291" t="s">
        <v>2995</v>
      </c>
      <c r="B1274" s="292" t="s">
        <v>2996</v>
      </c>
      <c r="C1274" s="291" t="s">
        <v>2995</v>
      </c>
      <c r="E1274" s="291" t="s">
        <v>91</v>
      </c>
      <c r="F1274" s="291" t="s">
        <v>299</v>
      </c>
      <c r="G1274" s="291" t="s">
        <v>295</v>
      </c>
    </row>
    <row r="1275" spans="1:7" hidden="1">
      <c r="A1275" s="291" t="s">
        <v>2997</v>
      </c>
      <c r="B1275" s="292" t="s">
        <v>2998</v>
      </c>
      <c r="C1275" s="291" t="s">
        <v>2997</v>
      </c>
      <c r="E1275" s="291" t="s">
        <v>91</v>
      </c>
      <c r="F1275" s="291" t="s">
        <v>299</v>
      </c>
      <c r="G1275" s="291" t="s">
        <v>295</v>
      </c>
    </row>
    <row r="1276" spans="1:7" hidden="1">
      <c r="A1276" s="291" t="s">
        <v>2999</v>
      </c>
      <c r="B1276" s="292" t="s">
        <v>3000</v>
      </c>
      <c r="C1276" s="291" t="s">
        <v>2999</v>
      </c>
      <c r="E1276" s="291" t="s">
        <v>91</v>
      </c>
      <c r="F1276" s="291" t="s">
        <v>299</v>
      </c>
      <c r="G1276" s="291" t="s">
        <v>295</v>
      </c>
    </row>
    <row r="1277" spans="1:7" hidden="1">
      <c r="A1277" s="291" t="s">
        <v>3001</v>
      </c>
      <c r="B1277" s="292" t="s">
        <v>3002</v>
      </c>
      <c r="C1277" s="291" t="s">
        <v>3001</v>
      </c>
      <c r="E1277" s="291" t="s">
        <v>91</v>
      </c>
      <c r="F1277" s="291" t="s">
        <v>299</v>
      </c>
      <c r="G1277" s="291" t="s">
        <v>295</v>
      </c>
    </row>
    <row r="1278" spans="1:7" hidden="1">
      <c r="A1278" s="291" t="s">
        <v>3003</v>
      </c>
      <c r="B1278" s="292" t="s">
        <v>3004</v>
      </c>
      <c r="C1278" s="291" t="s">
        <v>3003</v>
      </c>
      <c r="E1278" s="291" t="s">
        <v>91</v>
      </c>
      <c r="F1278" s="291" t="s">
        <v>299</v>
      </c>
      <c r="G1278" s="291" t="s">
        <v>295</v>
      </c>
    </row>
    <row r="1279" spans="1:7" hidden="1">
      <c r="A1279" s="291" t="s">
        <v>3005</v>
      </c>
      <c r="B1279" s="292" t="s">
        <v>3006</v>
      </c>
      <c r="C1279" s="291" t="s">
        <v>3005</v>
      </c>
      <c r="E1279" s="291" t="s">
        <v>91</v>
      </c>
      <c r="F1279" s="291" t="s">
        <v>299</v>
      </c>
      <c r="G1279" s="291" t="s">
        <v>295</v>
      </c>
    </row>
    <row r="1280" spans="1:7" hidden="1">
      <c r="A1280" s="291" t="s">
        <v>3007</v>
      </c>
      <c r="B1280" s="292" t="s">
        <v>3008</v>
      </c>
      <c r="C1280" s="291" t="s">
        <v>3007</v>
      </c>
      <c r="E1280" s="291" t="s">
        <v>91</v>
      </c>
      <c r="F1280" s="291" t="s">
        <v>299</v>
      </c>
      <c r="G1280" s="291" t="s">
        <v>295</v>
      </c>
    </row>
    <row r="1281" spans="1:7" hidden="1">
      <c r="A1281" s="291" t="s">
        <v>3009</v>
      </c>
      <c r="B1281" s="292" t="s">
        <v>3010</v>
      </c>
      <c r="C1281" s="291" t="s">
        <v>3009</v>
      </c>
      <c r="E1281" s="291" t="s">
        <v>91</v>
      </c>
      <c r="F1281" s="291" t="s">
        <v>299</v>
      </c>
      <c r="G1281" s="291" t="s">
        <v>295</v>
      </c>
    </row>
    <row r="1282" spans="1:7" hidden="1">
      <c r="A1282" s="291" t="s">
        <v>3011</v>
      </c>
      <c r="B1282" s="292" t="s">
        <v>3012</v>
      </c>
      <c r="C1282" s="291" t="s">
        <v>3011</v>
      </c>
      <c r="E1282" s="291" t="s">
        <v>91</v>
      </c>
      <c r="F1282" s="291" t="s">
        <v>299</v>
      </c>
      <c r="G1282" s="291" t="s">
        <v>295</v>
      </c>
    </row>
    <row r="1283" spans="1:7" hidden="1">
      <c r="A1283" s="291" t="s">
        <v>3013</v>
      </c>
      <c r="B1283" s="292" t="s">
        <v>3014</v>
      </c>
      <c r="C1283" s="291" t="s">
        <v>3013</v>
      </c>
      <c r="E1283" s="291" t="s">
        <v>91</v>
      </c>
      <c r="F1283" s="291" t="s">
        <v>299</v>
      </c>
      <c r="G1283" s="291" t="s">
        <v>295</v>
      </c>
    </row>
    <row r="1284" spans="1:7" hidden="1">
      <c r="A1284" s="291" t="s">
        <v>3015</v>
      </c>
      <c r="B1284" s="292" t="s">
        <v>3016</v>
      </c>
      <c r="C1284" s="291" t="s">
        <v>3015</v>
      </c>
      <c r="E1284" s="291" t="s">
        <v>91</v>
      </c>
      <c r="F1284" s="291" t="s">
        <v>299</v>
      </c>
      <c r="G1284" s="291" t="s">
        <v>295</v>
      </c>
    </row>
    <row r="1285" spans="1:7" hidden="1">
      <c r="A1285" s="291" t="s">
        <v>3017</v>
      </c>
      <c r="B1285" s="292" t="s">
        <v>3018</v>
      </c>
      <c r="C1285" s="291" t="s">
        <v>3017</v>
      </c>
      <c r="E1285" s="291" t="s">
        <v>91</v>
      </c>
      <c r="F1285" s="291" t="s">
        <v>299</v>
      </c>
      <c r="G1285" s="291" t="s">
        <v>295</v>
      </c>
    </row>
    <row r="1286" spans="1:7" hidden="1">
      <c r="A1286" s="291" t="s">
        <v>3019</v>
      </c>
      <c r="B1286" s="292" t="s">
        <v>3020</v>
      </c>
      <c r="C1286" s="291" t="s">
        <v>3019</v>
      </c>
      <c r="E1286" s="291" t="s">
        <v>91</v>
      </c>
      <c r="F1286" s="291" t="s">
        <v>299</v>
      </c>
      <c r="G1286" s="291" t="s">
        <v>295</v>
      </c>
    </row>
    <row r="1287" spans="1:7" hidden="1">
      <c r="A1287" s="291" t="s">
        <v>3021</v>
      </c>
      <c r="B1287" s="292" t="s">
        <v>3022</v>
      </c>
      <c r="C1287" s="291" t="s">
        <v>3021</v>
      </c>
      <c r="E1287" s="291" t="s">
        <v>91</v>
      </c>
      <c r="F1287" s="291" t="s">
        <v>299</v>
      </c>
      <c r="G1287" s="291" t="s">
        <v>295</v>
      </c>
    </row>
    <row r="1288" spans="1:7" hidden="1">
      <c r="A1288" s="291" t="s">
        <v>3023</v>
      </c>
      <c r="B1288" s="292" t="s">
        <v>3024</v>
      </c>
      <c r="C1288" s="291" t="s">
        <v>3023</v>
      </c>
      <c r="E1288" s="291" t="s">
        <v>91</v>
      </c>
      <c r="F1288" s="291" t="s">
        <v>299</v>
      </c>
      <c r="G1288" s="291" t="s">
        <v>295</v>
      </c>
    </row>
    <row r="1289" spans="1:7" hidden="1">
      <c r="A1289" s="291" t="s">
        <v>3025</v>
      </c>
      <c r="B1289" s="292" t="s">
        <v>3026</v>
      </c>
      <c r="C1289" s="291" t="s">
        <v>3025</v>
      </c>
      <c r="E1289" s="291" t="s">
        <v>91</v>
      </c>
      <c r="F1289" s="291" t="s">
        <v>299</v>
      </c>
      <c r="G1289" s="291" t="s">
        <v>295</v>
      </c>
    </row>
    <row r="1290" spans="1:7" hidden="1">
      <c r="A1290" s="291" t="s">
        <v>3027</v>
      </c>
      <c r="B1290" s="292" t="s">
        <v>3028</v>
      </c>
      <c r="C1290" s="291" t="s">
        <v>3027</v>
      </c>
      <c r="E1290" s="291" t="s">
        <v>91</v>
      </c>
      <c r="F1290" s="291" t="s">
        <v>299</v>
      </c>
      <c r="G1290" s="291" t="s">
        <v>295</v>
      </c>
    </row>
    <row r="1291" spans="1:7" hidden="1">
      <c r="A1291" s="291" t="s">
        <v>3029</v>
      </c>
      <c r="B1291" s="292" t="s">
        <v>3030</v>
      </c>
      <c r="C1291" s="291" t="s">
        <v>3029</v>
      </c>
      <c r="E1291" s="291" t="s">
        <v>91</v>
      </c>
      <c r="F1291" s="291" t="s">
        <v>299</v>
      </c>
      <c r="G1291" s="291" t="s">
        <v>295</v>
      </c>
    </row>
    <row r="1292" spans="1:7" hidden="1">
      <c r="A1292" s="291" t="s">
        <v>3031</v>
      </c>
      <c r="B1292" s="292" t="s">
        <v>3032</v>
      </c>
      <c r="C1292" s="291" t="s">
        <v>3031</v>
      </c>
      <c r="E1292" s="291" t="s">
        <v>91</v>
      </c>
      <c r="F1292" s="291" t="s">
        <v>299</v>
      </c>
      <c r="G1292" s="291" t="s">
        <v>295</v>
      </c>
    </row>
    <row r="1293" spans="1:7" hidden="1">
      <c r="A1293" s="291" t="s">
        <v>3033</v>
      </c>
      <c r="B1293" s="292" t="s">
        <v>3034</v>
      </c>
      <c r="C1293" s="291" t="s">
        <v>3033</v>
      </c>
      <c r="E1293" s="291" t="s">
        <v>91</v>
      </c>
      <c r="F1293" s="291" t="s">
        <v>299</v>
      </c>
      <c r="G1293" s="291" t="s">
        <v>295</v>
      </c>
    </row>
    <row r="1294" spans="1:7" hidden="1">
      <c r="A1294" s="291" t="s">
        <v>3035</v>
      </c>
      <c r="B1294" s="292" t="s">
        <v>3036</v>
      </c>
      <c r="C1294" s="291" t="s">
        <v>3035</v>
      </c>
      <c r="E1294" s="291" t="s">
        <v>91</v>
      </c>
      <c r="F1294" s="291" t="s">
        <v>299</v>
      </c>
      <c r="G1294" s="291" t="s">
        <v>295</v>
      </c>
    </row>
    <row r="1295" spans="1:7" hidden="1">
      <c r="A1295" s="291" t="s">
        <v>3037</v>
      </c>
      <c r="B1295" s="292" t="s">
        <v>3038</v>
      </c>
      <c r="C1295" s="291" t="s">
        <v>3037</v>
      </c>
      <c r="E1295" s="291" t="s">
        <v>91</v>
      </c>
      <c r="F1295" s="291" t="s">
        <v>299</v>
      </c>
      <c r="G1295" s="291" t="s">
        <v>295</v>
      </c>
    </row>
    <row r="1296" spans="1:7" hidden="1">
      <c r="A1296" s="291" t="s">
        <v>3039</v>
      </c>
      <c r="B1296" s="292" t="s">
        <v>3040</v>
      </c>
      <c r="C1296" s="291" t="s">
        <v>3039</v>
      </c>
      <c r="E1296" s="291" t="s">
        <v>91</v>
      </c>
      <c r="F1296" s="291" t="s">
        <v>299</v>
      </c>
      <c r="G1296" s="291" t="s">
        <v>295</v>
      </c>
    </row>
    <row r="1297" spans="1:7" hidden="1">
      <c r="A1297" s="291" t="s">
        <v>3041</v>
      </c>
      <c r="B1297" s="292" t="s">
        <v>3042</v>
      </c>
      <c r="C1297" s="291" t="s">
        <v>3041</v>
      </c>
      <c r="E1297" s="291" t="s">
        <v>91</v>
      </c>
      <c r="F1297" s="291" t="s">
        <v>299</v>
      </c>
      <c r="G1297" s="291" t="s">
        <v>295</v>
      </c>
    </row>
    <row r="1298" spans="1:7" hidden="1">
      <c r="A1298" s="291" t="s">
        <v>3043</v>
      </c>
      <c r="B1298" s="292" t="s">
        <v>3044</v>
      </c>
      <c r="C1298" s="291" t="s">
        <v>3043</v>
      </c>
      <c r="E1298" s="291" t="s">
        <v>91</v>
      </c>
      <c r="F1298" s="291" t="s">
        <v>299</v>
      </c>
      <c r="G1298" s="291" t="s">
        <v>295</v>
      </c>
    </row>
    <row r="1299" spans="1:7" hidden="1">
      <c r="A1299" s="291" t="s">
        <v>3045</v>
      </c>
      <c r="B1299" s="292" t="s">
        <v>3046</v>
      </c>
      <c r="C1299" s="291" t="s">
        <v>3045</v>
      </c>
      <c r="E1299" s="291" t="s">
        <v>91</v>
      </c>
      <c r="F1299" s="291" t="s">
        <v>299</v>
      </c>
      <c r="G1299" s="291" t="s">
        <v>295</v>
      </c>
    </row>
    <row r="1300" spans="1:7" hidden="1">
      <c r="A1300" s="291" t="s">
        <v>3047</v>
      </c>
      <c r="B1300" s="292" t="s">
        <v>3048</v>
      </c>
      <c r="C1300" s="291" t="s">
        <v>3047</v>
      </c>
      <c r="E1300" s="291" t="s">
        <v>91</v>
      </c>
      <c r="F1300" s="291" t="s">
        <v>299</v>
      </c>
      <c r="G1300" s="291" t="s">
        <v>295</v>
      </c>
    </row>
    <row r="1301" spans="1:7" hidden="1">
      <c r="A1301" s="291" t="s">
        <v>3049</v>
      </c>
      <c r="B1301" s="292" t="s">
        <v>3050</v>
      </c>
      <c r="C1301" s="291" t="s">
        <v>3049</v>
      </c>
      <c r="E1301" s="291" t="s">
        <v>91</v>
      </c>
      <c r="F1301" s="291" t="s">
        <v>299</v>
      </c>
      <c r="G1301" s="291" t="s">
        <v>295</v>
      </c>
    </row>
    <row r="1302" spans="1:7" hidden="1">
      <c r="A1302" s="291" t="s">
        <v>3051</v>
      </c>
      <c r="B1302" s="292" t="s">
        <v>3052</v>
      </c>
      <c r="C1302" s="291" t="s">
        <v>3051</v>
      </c>
      <c r="E1302" s="291" t="s">
        <v>91</v>
      </c>
      <c r="F1302" s="291" t="s">
        <v>299</v>
      </c>
      <c r="G1302" s="291" t="s">
        <v>295</v>
      </c>
    </row>
    <row r="1303" spans="1:7" hidden="1">
      <c r="A1303" s="291" t="s">
        <v>3053</v>
      </c>
      <c r="B1303" s="292" t="s">
        <v>3054</v>
      </c>
      <c r="C1303" s="291" t="s">
        <v>3053</v>
      </c>
      <c r="E1303" s="291" t="s">
        <v>91</v>
      </c>
      <c r="F1303" s="291" t="s">
        <v>299</v>
      </c>
      <c r="G1303" s="291" t="s">
        <v>295</v>
      </c>
    </row>
    <row r="1304" spans="1:7" hidden="1">
      <c r="A1304" s="291" t="s">
        <v>3055</v>
      </c>
      <c r="B1304" s="292" t="s">
        <v>3056</v>
      </c>
      <c r="C1304" s="291" t="s">
        <v>3055</v>
      </c>
      <c r="E1304" s="291" t="s">
        <v>91</v>
      </c>
      <c r="F1304" s="291" t="s">
        <v>299</v>
      </c>
      <c r="G1304" s="291" t="s">
        <v>295</v>
      </c>
    </row>
    <row r="1305" spans="1:7" hidden="1">
      <c r="A1305" s="291" t="s">
        <v>3057</v>
      </c>
      <c r="B1305" s="292" t="s">
        <v>3058</v>
      </c>
      <c r="C1305" s="291" t="s">
        <v>3057</v>
      </c>
      <c r="E1305" s="291" t="s">
        <v>91</v>
      </c>
      <c r="F1305" s="291" t="s">
        <v>299</v>
      </c>
      <c r="G1305" s="291" t="s">
        <v>295</v>
      </c>
    </row>
    <row r="1306" spans="1:7" hidden="1">
      <c r="A1306" s="291" t="s">
        <v>3059</v>
      </c>
      <c r="B1306" s="292" t="s">
        <v>3060</v>
      </c>
      <c r="C1306" s="291" t="s">
        <v>3059</v>
      </c>
      <c r="E1306" s="291" t="s">
        <v>91</v>
      </c>
      <c r="F1306" s="291" t="s">
        <v>299</v>
      </c>
      <c r="G1306" s="291" t="s">
        <v>295</v>
      </c>
    </row>
    <row r="1307" spans="1:7" hidden="1">
      <c r="A1307" s="291" t="s">
        <v>3061</v>
      </c>
      <c r="B1307" s="292" t="s">
        <v>3062</v>
      </c>
      <c r="C1307" s="291" t="s">
        <v>3061</v>
      </c>
      <c r="E1307" s="291" t="s">
        <v>91</v>
      </c>
      <c r="F1307" s="291" t="s">
        <v>299</v>
      </c>
      <c r="G1307" s="291" t="s">
        <v>295</v>
      </c>
    </row>
    <row r="1308" spans="1:7" hidden="1">
      <c r="A1308" s="291" t="s">
        <v>3063</v>
      </c>
      <c r="B1308" s="292" t="s">
        <v>3064</v>
      </c>
      <c r="C1308" s="291" t="s">
        <v>3063</v>
      </c>
      <c r="E1308" s="291" t="s">
        <v>91</v>
      </c>
      <c r="F1308" s="291" t="s">
        <v>299</v>
      </c>
      <c r="G1308" s="291" t="s">
        <v>295</v>
      </c>
    </row>
    <row r="1309" spans="1:7" hidden="1">
      <c r="A1309" s="291" t="s">
        <v>3065</v>
      </c>
      <c r="B1309" s="292" t="s">
        <v>3066</v>
      </c>
      <c r="C1309" s="291" t="s">
        <v>3065</v>
      </c>
      <c r="E1309" s="291" t="s">
        <v>91</v>
      </c>
      <c r="F1309" s="291" t="s">
        <v>299</v>
      </c>
      <c r="G1309" s="291" t="s">
        <v>295</v>
      </c>
    </row>
    <row r="1310" spans="1:7" hidden="1">
      <c r="A1310" s="291" t="s">
        <v>3067</v>
      </c>
      <c r="B1310" s="292" t="s">
        <v>3068</v>
      </c>
      <c r="C1310" s="291" t="s">
        <v>3067</v>
      </c>
      <c r="E1310" s="291" t="s">
        <v>91</v>
      </c>
      <c r="F1310" s="291" t="s">
        <v>299</v>
      </c>
      <c r="G1310" s="291" t="s">
        <v>295</v>
      </c>
    </row>
    <row r="1311" spans="1:7" hidden="1">
      <c r="A1311" s="291" t="s">
        <v>3069</v>
      </c>
      <c r="B1311" s="292" t="s">
        <v>3070</v>
      </c>
      <c r="C1311" s="291" t="s">
        <v>3069</v>
      </c>
      <c r="E1311" s="291" t="s">
        <v>91</v>
      </c>
      <c r="F1311" s="291" t="s">
        <v>299</v>
      </c>
      <c r="G1311" s="291" t="s">
        <v>295</v>
      </c>
    </row>
    <row r="1312" spans="1:7" hidden="1">
      <c r="A1312" s="291" t="s">
        <v>3071</v>
      </c>
      <c r="B1312" s="292" t="s">
        <v>3072</v>
      </c>
      <c r="C1312" s="291" t="s">
        <v>3071</v>
      </c>
      <c r="E1312" s="291" t="s">
        <v>91</v>
      </c>
      <c r="F1312" s="291" t="s">
        <v>299</v>
      </c>
      <c r="G1312" s="291" t="s">
        <v>295</v>
      </c>
    </row>
    <row r="1313" spans="1:7" hidden="1">
      <c r="A1313" s="291" t="s">
        <v>3073</v>
      </c>
      <c r="B1313" s="292" t="s">
        <v>3074</v>
      </c>
      <c r="C1313" s="291" t="s">
        <v>3073</v>
      </c>
      <c r="E1313" s="291" t="s">
        <v>91</v>
      </c>
      <c r="F1313" s="291" t="s">
        <v>299</v>
      </c>
      <c r="G1313" s="291" t="s">
        <v>295</v>
      </c>
    </row>
    <row r="1314" spans="1:7" hidden="1">
      <c r="A1314" s="291" t="s">
        <v>3075</v>
      </c>
      <c r="B1314" s="292" t="s">
        <v>3076</v>
      </c>
      <c r="C1314" s="291" t="s">
        <v>3075</v>
      </c>
      <c r="E1314" s="291" t="s">
        <v>91</v>
      </c>
      <c r="F1314" s="291" t="s">
        <v>299</v>
      </c>
      <c r="G1314" s="291" t="s">
        <v>295</v>
      </c>
    </row>
    <row r="1315" spans="1:7" hidden="1">
      <c r="A1315" s="291" t="s">
        <v>3077</v>
      </c>
      <c r="B1315" s="292" t="s">
        <v>3078</v>
      </c>
      <c r="C1315" s="291" t="s">
        <v>3077</v>
      </c>
      <c r="E1315" s="291" t="s">
        <v>91</v>
      </c>
      <c r="F1315" s="291" t="s">
        <v>299</v>
      </c>
      <c r="G1315" s="291" t="s">
        <v>295</v>
      </c>
    </row>
    <row r="1316" spans="1:7" hidden="1">
      <c r="A1316" s="291" t="s">
        <v>3079</v>
      </c>
      <c r="B1316" s="292" t="s">
        <v>3080</v>
      </c>
      <c r="C1316" s="291" t="s">
        <v>3079</v>
      </c>
      <c r="E1316" s="291" t="s">
        <v>91</v>
      </c>
      <c r="F1316" s="291" t="s">
        <v>299</v>
      </c>
      <c r="G1316" s="291" t="s">
        <v>295</v>
      </c>
    </row>
    <row r="1317" spans="1:7" hidden="1">
      <c r="A1317" s="291" t="s">
        <v>3081</v>
      </c>
      <c r="B1317" s="292" t="s">
        <v>3082</v>
      </c>
      <c r="C1317" s="291" t="s">
        <v>3081</v>
      </c>
      <c r="E1317" s="291" t="s">
        <v>91</v>
      </c>
      <c r="F1317" s="291" t="s">
        <v>299</v>
      </c>
      <c r="G1317" s="291" t="s">
        <v>295</v>
      </c>
    </row>
    <row r="1318" spans="1:7" hidden="1">
      <c r="A1318" s="291" t="s">
        <v>3083</v>
      </c>
      <c r="B1318" s="292" t="s">
        <v>3084</v>
      </c>
      <c r="C1318" s="291" t="s">
        <v>3083</v>
      </c>
      <c r="E1318" s="291" t="s">
        <v>91</v>
      </c>
      <c r="F1318" s="291" t="s">
        <v>299</v>
      </c>
      <c r="G1318" s="291" t="s">
        <v>295</v>
      </c>
    </row>
    <row r="1319" spans="1:7" hidden="1">
      <c r="A1319" s="291" t="s">
        <v>3085</v>
      </c>
      <c r="B1319" s="292" t="s">
        <v>355</v>
      </c>
      <c r="C1319" s="291" t="s">
        <v>3085</v>
      </c>
      <c r="E1319" s="291" t="s">
        <v>332</v>
      </c>
      <c r="F1319" s="291" t="s">
        <v>299</v>
      </c>
      <c r="G1319" s="291" t="s">
        <v>295</v>
      </c>
    </row>
    <row r="1320" spans="1:7">
      <c r="A1320" s="291" t="s">
        <v>3086</v>
      </c>
      <c r="B1320" s="292" t="s">
        <v>3087</v>
      </c>
      <c r="C1320" s="291" t="s">
        <v>3086</v>
      </c>
      <c r="E1320" s="291" t="s">
        <v>431</v>
      </c>
      <c r="F1320" s="291" t="s">
        <v>299</v>
      </c>
      <c r="G1320" s="291" t="s">
        <v>295</v>
      </c>
    </row>
    <row r="1321" spans="1:7">
      <c r="A1321" s="291" t="s">
        <v>3088</v>
      </c>
      <c r="B1321" s="292" t="s">
        <v>410</v>
      </c>
      <c r="C1321" s="291" t="s">
        <v>3088</v>
      </c>
      <c r="E1321" s="291" t="s">
        <v>402</v>
      </c>
      <c r="F1321" s="291" t="s">
        <v>299</v>
      </c>
      <c r="G1321" s="291" t="s">
        <v>295</v>
      </c>
    </row>
    <row r="1322" spans="1:7" hidden="1">
      <c r="A1322" s="291" t="s">
        <v>3089</v>
      </c>
      <c r="B1322" s="292" t="s">
        <v>458</v>
      </c>
      <c r="C1322" s="291" t="s">
        <v>3089</v>
      </c>
      <c r="E1322" s="291" t="s">
        <v>91</v>
      </c>
      <c r="F1322" s="291" t="s">
        <v>299</v>
      </c>
      <c r="G1322" s="291" t="s">
        <v>295</v>
      </c>
    </row>
    <row r="1323" spans="1:7" hidden="1">
      <c r="A1323" s="291" t="s">
        <v>3090</v>
      </c>
      <c r="B1323" s="292" t="s">
        <v>3091</v>
      </c>
      <c r="C1323" s="291" t="s">
        <v>3090</v>
      </c>
      <c r="E1323" s="291" t="s">
        <v>474</v>
      </c>
      <c r="F1323" s="291" t="s">
        <v>294</v>
      </c>
      <c r="G1323" s="291" t="s">
        <v>295</v>
      </c>
    </row>
    <row r="1324" spans="1:7" hidden="1">
      <c r="A1324" s="291" t="s">
        <v>3092</v>
      </c>
      <c r="B1324" s="292" t="s">
        <v>3093</v>
      </c>
      <c r="C1324" s="291" t="s">
        <v>3092</v>
      </c>
      <c r="E1324" s="291" t="s">
        <v>474</v>
      </c>
      <c r="F1324" s="291" t="s">
        <v>294</v>
      </c>
      <c r="G1324" s="291" t="s">
        <v>295</v>
      </c>
    </row>
    <row r="1325" spans="1:7" hidden="1">
      <c r="A1325" s="291" t="s">
        <v>3094</v>
      </c>
      <c r="B1325" s="292" t="s">
        <v>3095</v>
      </c>
      <c r="C1325" s="291" t="s">
        <v>3094</v>
      </c>
      <c r="E1325" s="291" t="s">
        <v>474</v>
      </c>
      <c r="F1325" s="291" t="s">
        <v>294</v>
      </c>
      <c r="G1325" s="291" t="s">
        <v>295</v>
      </c>
    </row>
    <row r="1326" spans="1:7" hidden="1">
      <c r="A1326" s="291" t="s">
        <v>3096</v>
      </c>
      <c r="B1326" s="292" t="s">
        <v>3097</v>
      </c>
      <c r="C1326" s="291" t="s">
        <v>3096</v>
      </c>
      <c r="E1326" s="291" t="s">
        <v>474</v>
      </c>
      <c r="F1326" s="291" t="s">
        <v>294</v>
      </c>
      <c r="G1326" s="291" t="s">
        <v>295</v>
      </c>
    </row>
    <row r="1327" spans="1:7" hidden="1">
      <c r="A1327" s="291" t="s">
        <v>3098</v>
      </c>
      <c r="B1327" s="292" t="s">
        <v>3099</v>
      </c>
      <c r="C1327" s="291" t="s">
        <v>3098</v>
      </c>
      <c r="E1327" s="291" t="s">
        <v>91</v>
      </c>
      <c r="F1327" s="291" t="s">
        <v>299</v>
      </c>
      <c r="G1327" s="291" t="s">
        <v>295</v>
      </c>
    </row>
    <row r="1328" spans="1:7" hidden="1">
      <c r="A1328" s="291" t="s">
        <v>3100</v>
      </c>
      <c r="B1328" s="292" t="s">
        <v>3101</v>
      </c>
      <c r="C1328" s="291" t="s">
        <v>3100</v>
      </c>
      <c r="E1328" s="291" t="s">
        <v>91</v>
      </c>
      <c r="F1328" s="291" t="s">
        <v>299</v>
      </c>
      <c r="G1328" s="291" t="s">
        <v>295</v>
      </c>
    </row>
    <row r="1329" spans="1:7" hidden="1">
      <c r="A1329" s="291" t="s">
        <v>3102</v>
      </c>
      <c r="B1329" s="292" t="s">
        <v>3103</v>
      </c>
      <c r="C1329" s="291" t="s">
        <v>3102</v>
      </c>
      <c r="E1329" s="291" t="s">
        <v>91</v>
      </c>
      <c r="F1329" s="291" t="s">
        <v>299</v>
      </c>
      <c r="G1329" s="291" t="s">
        <v>295</v>
      </c>
    </row>
    <row r="1330" spans="1:7" hidden="1">
      <c r="A1330" s="291" t="s">
        <v>3104</v>
      </c>
      <c r="B1330" s="292" t="s">
        <v>3105</v>
      </c>
      <c r="C1330" s="291" t="s">
        <v>3104</v>
      </c>
      <c r="E1330" s="291" t="s">
        <v>91</v>
      </c>
      <c r="F1330" s="291" t="s">
        <v>299</v>
      </c>
      <c r="G1330" s="291" t="s">
        <v>295</v>
      </c>
    </row>
    <row r="1331" spans="1:7" hidden="1">
      <c r="A1331" s="291" t="s">
        <v>3106</v>
      </c>
      <c r="B1331" s="292" t="s">
        <v>3107</v>
      </c>
      <c r="C1331" s="291" t="s">
        <v>3106</v>
      </c>
      <c r="E1331" s="291" t="s">
        <v>91</v>
      </c>
      <c r="F1331" s="291" t="s">
        <v>299</v>
      </c>
      <c r="G1331" s="291" t="s">
        <v>295</v>
      </c>
    </row>
    <row r="1332" spans="1:7" hidden="1">
      <c r="A1332" s="291" t="s">
        <v>3108</v>
      </c>
      <c r="B1332" s="292" t="s">
        <v>3109</v>
      </c>
      <c r="C1332" s="291" t="s">
        <v>3108</v>
      </c>
      <c r="E1332" s="291" t="s">
        <v>91</v>
      </c>
      <c r="F1332" s="291" t="s">
        <v>299</v>
      </c>
      <c r="G1332" s="291" t="s">
        <v>295</v>
      </c>
    </row>
    <row r="1333" spans="1:7" hidden="1">
      <c r="A1333" s="291" t="s">
        <v>3110</v>
      </c>
      <c r="B1333" s="292" t="s">
        <v>3111</v>
      </c>
      <c r="C1333" s="291" t="s">
        <v>3110</v>
      </c>
      <c r="E1333" s="291" t="s">
        <v>91</v>
      </c>
      <c r="F1333" s="291" t="s">
        <v>299</v>
      </c>
      <c r="G1333" s="291" t="s">
        <v>295</v>
      </c>
    </row>
    <row r="1334" spans="1:7" hidden="1">
      <c r="A1334" s="291" t="s">
        <v>3112</v>
      </c>
      <c r="B1334" s="292" t="s">
        <v>3113</v>
      </c>
      <c r="C1334" s="291" t="s">
        <v>3112</v>
      </c>
      <c r="E1334" s="291" t="s">
        <v>91</v>
      </c>
      <c r="F1334" s="291" t="s">
        <v>299</v>
      </c>
      <c r="G1334" s="291" t="s">
        <v>295</v>
      </c>
    </row>
    <row r="1335" spans="1:7" hidden="1">
      <c r="A1335" s="291" t="s">
        <v>3114</v>
      </c>
      <c r="B1335" s="292" t="s">
        <v>3115</v>
      </c>
      <c r="C1335" s="291" t="s">
        <v>3114</v>
      </c>
      <c r="E1335" s="291" t="s">
        <v>91</v>
      </c>
      <c r="F1335" s="291" t="s">
        <v>299</v>
      </c>
      <c r="G1335" s="291" t="s">
        <v>295</v>
      </c>
    </row>
    <row r="1336" spans="1:7" hidden="1">
      <c r="A1336" s="291" t="s">
        <v>3116</v>
      </c>
      <c r="B1336" s="292" t="s">
        <v>3117</v>
      </c>
      <c r="C1336" s="291" t="s">
        <v>3116</v>
      </c>
      <c r="E1336" s="291" t="s">
        <v>91</v>
      </c>
      <c r="F1336" s="291" t="s">
        <v>299</v>
      </c>
      <c r="G1336" s="291" t="s">
        <v>295</v>
      </c>
    </row>
    <row r="1337" spans="1:7" hidden="1">
      <c r="A1337" s="291" t="s">
        <v>3118</v>
      </c>
      <c r="B1337" s="292" t="s">
        <v>3119</v>
      </c>
      <c r="C1337" s="291" t="s">
        <v>3118</v>
      </c>
      <c r="D1337" s="291" t="s">
        <v>61</v>
      </c>
      <c r="E1337" s="291" t="s">
        <v>91</v>
      </c>
      <c r="F1337" s="291" t="s">
        <v>299</v>
      </c>
      <c r="G1337" s="291" t="s">
        <v>295</v>
      </c>
    </row>
    <row r="1338" spans="1:7" hidden="1">
      <c r="A1338" s="291" t="s">
        <v>3120</v>
      </c>
      <c r="B1338" s="292" t="s">
        <v>3121</v>
      </c>
      <c r="C1338" s="291" t="s">
        <v>3120</v>
      </c>
      <c r="D1338" s="291" t="s">
        <v>61</v>
      </c>
      <c r="E1338" s="291" t="s">
        <v>91</v>
      </c>
      <c r="F1338" s="291" t="s">
        <v>299</v>
      </c>
      <c r="G1338" s="291" t="s">
        <v>295</v>
      </c>
    </row>
    <row r="1339" spans="1:7" hidden="1">
      <c r="A1339" s="291" t="s">
        <v>3122</v>
      </c>
      <c r="B1339" s="292" t="s">
        <v>3123</v>
      </c>
      <c r="C1339" s="291" t="s">
        <v>3122</v>
      </c>
      <c r="D1339" s="291" t="s">
        <v>61</v>
      </c>
      <c r="E1339" s="291" t="s">
        <v>91</v>
      </c>
      <c r="F1339" s="291" t="s">
        <v>299</v>
      </c>
      <c r="G1339" s="291" t="s">
        <v>295</v>
      </c>
    </row>
    <row r="1340" spans="1:7" hidden="1">
      <c r="A1340" s="291" t="s">
        <v>3124</v>
      </c>
      <c r="B1340" s="292" t="s">
        <v>3125</v>
      </c>
      <c r="C1340" s="291" t="s">
        <v>3124</v>
      </c>
      <c r="D1340" s="291" t="s">
        <v>61</v>
      </c>
      <c r="E1340" s="291" t="s">
        <v>91</v>
      </c>
      <c r="F1340" s="291" t="s">
        <v>299</v>
      </c>
      <c r="G1340" s="291" t="s">
        <v>295</v>
      </c>
    </row>
    <row r="1341" spans="1:7" hidden="1">
      <c r="A1341" s="291" t="s">
        <v>3126</v>
      </c>
      <c r="B1341" s="292" t="s">
        <v>3127</v>
      </c>
      <c r="C1341" s="291" t="s">
        <v>3126</v>
      </c>
      <c r="D1341" s="291" t="s">
        <v>61</v>
      </c>
      <c r="E1341" s="291" t="s">
        <v>91</v>
      </c>
      <c r="F1341" s="291" t="s">
        <v>299</v>
      </c>
      <c r="G1341" s="291" t="s">
        <v>295</v>
      </c>
    </row>
    <row r="1342" spans="1:7" hidden="1">
      <c r="A1342" s="291" t="s">
        <v>3128</v>
      </c>
      <c r="B1342" s="292" t="s">
        <v>3129</v>
      </c>
      <c r="C1342" s="291" t="s">
        <v>3128</v>
      </c>
      <c r="D1342" s="291" t="s">
        <v>61</v>
      </c>
      <c r="E1342" s="291" t="s">
        <v>91</v>
      </c>
      <c r="F1342" s="291" t="s">
        <v>299</v>
      </c>
      <c r="G1342" s="291" t="s">
        <v>295</v>
      </c>
    </row>
    <row r="1343" spans="1:7" hidden="1">
      <c r="A1343" s="291" t="s">
        <v>3130</v>
      </c>
      <c r="B1343" s="292" t="s">
        <v>3131</v>
      </c>
      <c r="C1343" s="291" t="s">
        <v>3130</v>
      </c>
      <c r="D1343" s="291" t="s">
        <v>457</v>
      </c>
      <c r="E1343" s="291" t="s">
        <v>91</v>
      </c>
      <c r="F1343" s="291" t="s">
        <v>299</v>
      </c>
      <c r="G1343" s="291" t="s">
        <v>295</v>
      </c>
    </row>
    <row r="1344" spans="1:7" hidden="1">
      <c r="A1344" s="291" t="s">
        <v>3132</v>
      </c>
      <c r="B1344" s="292" t="s">
        <v>3133</v>
      </c>
      <c r="C1344" s="291" t="s">
        <v>3132</v>
      </c>
      <c r="D1344" s="291" t="s">
        <v>457</v>
      </c>
      <c r="E1344" s="291" t="s">
        <v>91</v>
      </c>
      <c r="F1344" s="291" t="s">
        <v>299</v>
      </c>
      <c r="G1344" s="291" t="s">
        <v>295</v>
      </c>
    </row>
    <row r="1345" spans="1:7" hidden="1">
      <c r="A1345" s="291" t="s">
        <v>3134</v>
      </c>
      <c r="B1345" s="292" t="s">
        <v>3135</v>
      </c>
      <c r="C1345" s="291" t="s">
        <v>3134</v>
      </c>
      <c r="D1345" s="291" t="s">
        <v>61</v>
      </c>
      <c r="E1345" s="291" t="s">
        <v>91</v>
      </c>
      <c r="F1345" s="291" t="s">
        <v>299</v>
      </c>
      <c r="G1345" s="291" t="s">
        <v>295</v>
      </c>
    </row>
    <row r="1346" spans="1:7" hidden="1">
      <c r="A1346" s="291" t="s">
        <v>3136</v>
      </c>
      <c r="B1346" s="292" t="s">
        <v>3137</v>
      </c>
      <c r="C1346" s="291" t="s">
        <v>3136</v>
      </c>
      <c r="D1346" s="291" t="s">
        <v>61</v>
      </c>
      <c r="E1346" s="291" t="s">
        <v>91</v>
      </c>
      <c r="F1346" s="291" t="s">
        <v>299</v>
      </c>
      <c r="G1346" s="291" t="s">
        <v>295</v>
      </c>
    </row>
    <row r="1347" spans="1:7" hidden="1">
      <c r="A1347" s="291" t="s">
        <v>3138</v>
      </c>
      <c r="B1347" s="292" t="s">
        <v>3139</v>
      </c>
      <c r="C1347" s="291" t="s">
        <v>3138</v>
      </c>
      <c r="D1347" s="291" t="s">
        <v>61</v>
      </c>
      <c r="E1347" s="291" t="s">
        <v>91</v>
      </c>
      <c r="F1347" s="291" t="s">
        <v>299</v>
      </c>
      <c r="G1347" s="291" t="s">
        <v>295</v>
      </c>
    </row>
    <row r="1348" spans="1:7" hidden="1">
      <c r="A1348" s="291" t="s">
        <v>3140</v>
      </c>
      <c r="B1348" s="292" t="s">
        <v>3141</v>
      </c>
      <c r="C1348" s="291" t="s">
        <v>3140</v>
      </c>
      <c r="D1348" s="291" t="s">
        <v>61</v>
      </c>
      <c r="E1348" s="291" t="s">
        <v>91</v>
      </c>
      <c r="F1348" s="291" t="s">
        <v>299</v>
      </c>
      <c r="G1348" s="291" t="s">
        <v>295</v>
      </c>
    </row>
    <row r="1349" spans="1:7" hidden="1">
      <c r="A1349" s="291" t="s">
        <v>3142</v>
      </c>
      <c r="B1349" s="292" t="s">
        <v>3143</v>
      </c>
      <c r="C1349" s="291" t="s">
        <v>3142</v>
      </c>
      <c r="D1349" s="291" t="s">
        <v>61</v>
      </c>
      <c r="E1349" s="291" t="s">
        <v>91</v>
      </c>
      <c r="F1349" s="291" t="s">
        <v>299</v>
      </c>
      <c r="G1349" s="291" t="s">
        <v>295</v>
      </c>
    </row>
    <row r="1350" spans="1:7" hidden="1">
      <c r="A1350" s="291" t="s">
        <v>3144</v>
      </c>
      <c r="B1350" s="292" t="s">
        <v>3145</v>
      </c>
      <c r="C1350" s="291" t="s">
        <v>3144</v>
      </c>
      <c r="D1350" s="291" t="s">
        <v>61</v>
      </c>
      <c r="E1350" s="291" t="s">
        <v>91</v>
      </c>
      <c r="F1350" s="291" t="s">
        <v>299</v>
      </c>
      <c r="G1350" s="291" t="s">
        <v>295</v>
      </c>
    </row>
    <row r="1351" spans="1:7" hidden="1">
      <c r="A1351" s="291" t="s">
        <v>3146</v>
      </c>
      <c r="B1351" s="292" t="s">
        <v>3147</v>
      </c>
      <c r="C1351" s="291" t="s">
        <v>3146</v>
      </c>
      <c r="D1351" s="291" t="s">
        <v>61</v>
      </c>
      <c r="E1351" s="291" t="s">
        <v>91</v>
      </c>
      <c r="F1351" s="291" t="s">
        <v>299</v>
      </c>
      <c r="G1351" s="291" t="s">
        <v>295</v>
      </c>
    </row>
    <row r="1352" spans="1:7" hidden="1">
      <c r="A1352" s="291" t="s">
        <v>3148</v>
      </c>
      <c r="B1352" s="292" t="s">
        <v>3149</v>
      </c>
      <c r="C1352" s="291" t="s">
        <v>3148</v>
      </c>
      <c r="D1352" s="291" t="s">
        <v>61</v>
      </c>
      <c r="E1352" s="291" t="s">
        <v>91</v>
      </c>
      <c r="F1352" s="291" t="s">
        <v>299</v>
      </c>
      <c r="G1352" s="291" t="s">
        <v>295</v>
      </c>
    </row>
    <row r="1353" spans="1:7" hidden="1">
      <c r="A1353" s="291" t="s">
        <v>3150</v>
      </c>
      <c r="B1353" s="292" t="s">
        <v>3151</v>
      </c>
      <c r="C1353" s="291" t="s">
        <v>3150</v>
      </c>
      <c r="D1353" s="291" t="s">
        <v>61</v>
      </c>
      <c r="E1353" s="291" t="s">
        <v>91</v>
      </c>
      <c r="F1353" s="291" t="s">
        <v>299</v>
      </c>
      <c r="G1353" s="291" t="s">
        <v>295</v>
      </c>
    </row>
    <row r="1354" spans="1:7" hidden="1">
      <c r="A1354" s="291" t="s">
        <v>3152</v>
      </c>
      <c r="B1354" s="292" t="s">
        <v>3153</v>
      </c>
      <c r="C1354" s="291" t="s">
        <v>3152</v>
      </c>
      <c r="D1354" s="291" t="s">
        <v>61</v>
      </c>
      <c r="E1354" s="291" t="s">
        <v>91</v>
      </c>
      <c r="F1354" s="291" t="s">
        <v>299</v>
      </c>
      <c r="G1354" s="291" t="s">
        <v>295</v>
      </c>
    </row>
    <row r="1355" spans="1:7" hidden="1">
      <c r="A1355" s="291" t="s">
        <v>3154</v>
      </c>
      <c r="B1355" s="292" t="s">
        <v>3155</v>
      </c>
      <c r="C1355" s="291" t="s">
        <v>3154</v>
      </c>
      <c r="D1355" s="291" t="s">
        <v>61</v>
      </c>
      <c r="E1355" s="291" t="s">
        <v>91</v>
      </c>
      <c r="F1355" s="291" t="s">
        <v>299</v>
      </c>
      <c r="G1355" s="291" t="s">
        <v>295</v>
      </c>
    </row>
    <row r="1356" spans="1:7" hidden="1">
      <c r="A1356" s="291" t="s">
        <v>3156</v>
      </c>
      <c r="B1356" s="292" t="s">
        <v>3157</v>
      </c>
      <c r="C1356" s="291" t="s">
        <v>3156</v>
      </c>
      <c r="D1356" s="291" t="s">
        <v>61</v>
      </c>
      <c r="E1356" s="291" t="s">
        <v>91</v>
      </c>
      <c r="F1356" s="291" t="s">
        <v>299</v>
      </c>
      <c r="G1356" s="291" t="s">
        <v>295</v>
      </c>
    </row>
    <row r="1357" spans="1:7" hidden="1">
      <c r="A1357" s="291" t="s">
        <v>3158</v>
      </c>
      <c r="B1357" s="292" t="s">
        <v>3159</v>
      </c>
      <c r="C1357" s="291" t="s">
        <v>3158</v>
      </c>
      <c r="D1357" s="291" t="s">
        <v>61</v>
      </c>
      <c r="E1357" s="291" t="s">
        <v>91</v>
      </c>
      <c r="F1357" s="291" t="s">
        <v>299</v>
      </c>
      <c r="G1357" s="291" t="s">
        <v>295</v>
      </c>
    </row>
    <row r="1358" spans="1:7" hidden="1">
      <c r="A1358" s="291" t="s">
        <v>3160</v>
      </c>
      <c r="B1358" s="292" t="s">
        <v>326</v>
      </c>
      <c r="C1358" s="291" t="s">
        <v>3160</v>
      </c>
      <c r="E1358" s="291" t="s">
        <v>332</v>
      </c>
      <c r="F1358" s="291" t="s">
        <v>299</v>
      </c>
      <c r="G1358" s="291" t="s">
        <v>295</v>
      </c>
    </row>
    <row r="1359" spans="1:7" hidden="1">
      <c r="A1359" s="291" t="s">
        <v>3161</v>
      </c>
      <c r="B1359" s="292" t="s">
        <v>329</v>
      </c>
      <c r="C1359" s="291" t="s">
        <v>3161</v>
      </c>
      <c r="E1359" s="291" t="s">
        <v>332</v>
      </c>
      <c r="F1359" s="291" t="s">
        <v>299</v>
      </c>
      <c r="G1359" s="291" t="s">
        <v>295</v>
      </c>
    </row>
    <row r="1360" spans="1:7" hidden="1">
      <c r="A1360" s="291" t="s">
        <v>3162</v>
      </c>
      <c r="B1360" s="292" t="s">
        <v>3163</v>
      </c>
      <c r="C1360" s="291" t="s">
        <v>3162</v>
      </c>
      <c r="D1360" s="291" t="s">
        <v>457</v>
      </c>
      <c r="E1360" s="291" t="s">
        <v>91</v>
      </c>
      <c r="F1360" s="291" t="s">
        <v>299</v>
      </c>
      <c r="G1360" s="291" t="s">
        <v>295</v>
      </c>
    </row>
    <row r="1361" spans="1:7" hidden="1">
      <c r="A1361" s="291" t="s">
        <v>3164</v>
      </c>
      <c r="B1361" s="292" t="s">
        <v>3165</v>
      </c>
      <c r="C1361" s="291" t="s">
        <v>3164</v>
      </c>
      <c r="D1361" s="291" t="s">
        <v>457</v>
      </c>
      <c r="E1361" s="291" t="s">
        <v>91</v>
      </c>
      <c r="F1361" s="291" t="s">
        <v>299</v>
      </c>
      <c r="G1361" s="291" t="s">
        <v>295</v>
      </c>
    </row>
    <row r="1362" spans="1:7" hidden="1">
      <c r="A1362" s="291" t="s">
        <v>3166</v>
      </c>
      <c r="B1362" s="292" t="s">
        <v>3167</v>
      </c>
      <c r="C1362" s="291" t="s">
        <v>3166</v>
      </c>
      <c r="D1362" s="291" t="s">
        <v>61</v>
      </c>
      <c r="E1362" s="291" t="s">
        <v>91</v>
      </c>
      <c r="F1362" s="291" t="s">
        <v>299</v>
      </c>
      <c r="G1362" s="291" t="s">
        <v>295</v>
      </c>
    </row>
    <row r="1363" spans="1:7" hidden="1">
      <c r="A1363" s="291" t="s">
        <v>3168</v>
      </c>
      <c r="B1363" s="292" t="s">
        <v>3169</v>
      </c>
      <c r="C1363" s="291" t="s">
        <v>3168</v>
      </c>
      <c r="D1363" s="291" t="s">
        <v>61</v>
      </c>
      <c r="E1363" s="291" t="s">
        <v>91</v>
      </c>
      <c r="F1363" s="291" t="s">
        <v>299</v>
      </c>
      <c r="G1363" s="291" t="s">
        <v>295</v>
      </c>
    </row>
    <row r="1364" spans="1:7" hidden="1">
      <c r="A1364" s="291" t="s">
        <v>3170</v>
      </c>
      <c r="B1364" s="292" t="s">
        <v>3171</v>
      </c>
      <c r="C1364" s="291" t="s">
        <v>3170</v>
      </c>
      <c r="D1364" s="291" t="s">
        <v>61</v>
      </c>
      <c r="E1364" s="291" t="s">
        <v>91</v>
      </c>
      <c r="F1364" s="291" t="s">
        <v>299</v>
      </c>
      <c r="G1364" s="291" t="s">
        <v>295</v>
      </c>
    </row>
    <row r="1365" spans="1:7" hidden="1">
      <c r="A1365" s="291" t="s">
        <v>3172</v>
      </c>
      <c r="B1365" s="292" t="s">
        <v>3173</v>
      </c>
      <c r="C1365" s="291" t="s">
        <v>3172</v>
      </c>
      <c r="D1365" s="291" t="s">
        <v>61</v>
      </c>
      <c r="E1365" s="291" t="s">
        <v>91</v>
      </c>
      <c r="F1365" s="291" t="s">
        <v>299</v>
      </c>
      <c r="G1365" s="291" t="s">
        <v>295</v>
      </c>
    </row>
    <row r="1366" spans="1:7" hidden="1">
      <c r="A1366" s="291" t="s">
        <v>3174</v>
      </c>
      <c r="B1366" s="292" t="s">
        <v>3175</v>
      </c>
      <c r="C1366" s="291" t="s">
        <v>3174</v>
      </c>
      <c r="D1366" s="291" t="s">
        <v>61</v>
      </c>
      <c r="E1366" s="291" t="s">
        <v>91</v>
      </c>
      <c r="F1366" s="291" t="s">
        <v>299</v>
      </c>
      <c r="G1366" s="291" t="s">
        <v>295</v>
      </c>
    </row>
    <row r="1367" spans="1:7" hidden="1">
      <c r="A1367" s="291" t="s">
        <v>3176</v>
      </c>
      <c r="B1367" s="292" t="s">
        <v>3177</v>
      </c>
      <c r="C1367" s="291" t="s">
        <v>3176</v>
      </c>
      <c r="D1367" s="291" t="s">
        <v>61</v>
      </c>
      <c r="E1367" s="291" t="s">
        <v>91</v>
      </c>
      <c r="F1367" s="291" t="s">
        <v>299</v>
      </c>
      <c r="G1367" s="291" t="s">
        <v>295</v>
      </c>
    </row>
    <row r="1368" spans="1:7" hidden="1">
      <c r="A1368" s="291" t="s">
        <v>3178</v>
      </c>
      <c r="B1368" s="292" t="s">
        <v>3179</v>
      </c>
      <c r="C1368" s="291" t="s">
        <v>3178</v>
      </c>
      <c r="D1368" s="291" t="s">
        <v>61</v>
      </c>
      <c r="E1368" s="291" t="s">
        <v>91</v>
      </c>
      <c r="F1368" s="291" t="s">
        <v>299</v>
      </c>
      <c r="G1368" s="291" t="s">
        <v>295</v>
      </c>
    </row>
    <row r="1369" spans="1:7" hidden="1">
      <c r="A1369" s="291" t="s">
        <v>3180</v>
      </c>
      <c r="B1369" s="292" t="s">
        <v>3181</v>
      </c>
      <c r="C1369" s="291" t="s">
        <v>3180</v>
      </c>
      <c r="D1369" s="291" t="s">
        <v>61</v>
      </c>
      <c r="E1369" s="291" t="s">
        <v>91</v>
      </c>
      <c r="F1369" s="291" t="s">
        <v>299</v>
      </c>
      <c r="G1369" s="291" t="s">
        <v>295</v>
      </c>
    </row>
    <row r="1370" spans="1:7" hidden="1">
      <c r="A1370" s="291" t="s">
        <v>3182</v>
      </c>
      <c r="B1370" s="292" t="s">
        <v>3183</v>
      </c>
      <c r="C1370" s="291" t="s">
        <v>3182</v>
      </c>
      <c r="D1370" s="291" t="s">
        <v>61</v>
      </c>
      <c r="E1370" s="291" t="s">
        <v>91</v>
      </c>
      <c r="F1370" s="291" t="s">
        <v>299</v>
      </c>
      <c r="G1370" s="291" t="s">
        <v>295</v>
      </c>
    </row>
    <row r="1371" spans="1:7" hidden="1">
      <c r="A1371" s="291" t="s">
        <v>3184</v>
      </c>
      <c r="B1371" s="292" t="s">
        <v>3185</v>
      </c>
      <c r="C1371" s="291" t="s">
        <v>3184</v>
      </c>
      <c r="D1371" s="291" t="s">
        <v>61</v>
      </c>
      <c r="E1371" s="291" t="s">
        <v>91</v>
      </c>
      <c r="F1371" s="291" t="s">
        <v>299</v>
      </c>
      <c r="G1371" s="291" t="s">
        <v>295</v>
      </c>
    </row>
    <row r="1372" spans="1:7" hidden="1">
      <c r="A1372" s="291" t="s">
        <v>3186</v>
      </c>
      <c r="B1372" s="292" t="s">
        <v>3187</v>
      </c>
      <c r="C1372" s="291" t="s">
        <v>3186</v>
      </c>
      <c r="D1372" s="291" t="s">
        <v>61</v>
      </c>
      <c r="E1372" s="291" t="s">
        <v>91</v>
      </c>
      <c r="F1372" s="291" t="s">
        <v>299</v>
      </c>
      <c r="G1372" s="291" t="s">
        <v>295</v>
      </c>
    </row>
    <row r="1373" spans="1:7" hidden="1">
      <c r="A1373" s="291" t="s">
        <v>3188</v>
      </c>
      <c r="B1373" s="292" t="s">
        <v>3189</v>
      </c>
      <c r="C1373" s="291" t="s">
        <v>3188</v>
      </c>
      <c r="D1373" s="291" t="s">
        <v>61</v>
      </c>
      <c r="E1373" s="291" t="s">
        <v>91</v>
      </c>
      <c r="F1373" s="291" t="s">
        <v>299</v>
      </c>
      <c r="G1373" s="291" t="s">
        <v>295</v>
      </c>
    </row>
    <row r="1374" spans="1:7" hidden="1">
      <c r="A1374" s="291" t="s">
        <v>3190</v>
      </c>
      <c r="B1374" s="292" t="s">
        <v>3191</v>
      </c>
      <c r="C1374" s="291" t="s">
        <v>3190</v>
      </c>
      <c r="D1374" s="291" t="s">
        <v>61</v>
      </c>
      <c r="E1374" s="291" t="s">
        <v>91</v>
      </c>
      <c r="F1374" s="291" t="s">
        <v>299</v>
      </c>
      <c r="G1374" s="291" t="s">
        <v>295</v>
      </c>
    </row>
    <row r="1375" spans="1:7" hidden="1">
      <c r="A1375" s="291" t="s">
        <v>3192</v>
      </c>
      <c r="B1375" s="292" t="s">
        <v>3193</v>
      </c>
      <c r="C1375" s="291" t="s">
        <v>3192</v>
      </c>
      <c r="D1375" s="291" t="s">
        <v>61</v>
      </c>
      <c r="E1375" s="291" t="s">
        <v>91</v>
      </c>
      <c r="F1375" s="291" t="s">
        <v>299</v>
      </c>
      <c r="G1375" s="291" t="s">
        <v>295</v>
      </c>
    </row>
    <row r="1376" spans="1:7" hidden="1">
      <c r="A1376" s="291" t="s">
        <v>3194</v>
      </c>
      <c r="B1376" s="292" t="s">
        <v>3195</v>
      </c>
      <c r="C1376" s="291" t="s">
        <v>3194</v>
      </c>
      <c r="D1376" s="291" t="s">
        <v>61</v>
      </c>
      <c r="E1376" s="291" t="s">
        <v>91</v>
      </c>
      <c r="F1376" s="291" t="s">
        <v>299</v>
      </c>
      <c r="G1376" s="291" t="s">
        <v>295</v>
      </c>
    </row>
    <row r="1377" spans="1:7" hidden="1">
      <c r="A1377" s="291" t="s">
        <v>3196</v>
      </c>
      <c r="B1377" s="292" t="s">
        <v>3197</v>
      </c>
      <c r="C1377" s="291" t="s">
        <v>3196</v>
      </c>
      <c r="D1377" s="291" t="s">
        <v>61</v>
      </c>
      <c r="E1377" s="291" t="s">
        <v>91</v>
      </c>
      <c r="F1377" s="291" t="s">
        <v>299</v>
      </c>
      <c r="G1377" s="291" t="s">
        <v>295</v>
      </c>
    </row>
    <row r="1378" spans="1:7" hidden="1">
      <c r="A1378" s="291" t="s">
        <v>3198</v>
      </c>
      <c r="B1378" s="292" t="s">
        <v>3199</v>
      </c>
      <c r="C1378" s="291" t="s">
        <v>3198</v>
      </c>
      <c r="D1378" s="291" t="s">
        <v>61</v>
      </c>
      <c r="E1378" s="291" t="s">
        <v>91</v>
      </c>
      <c r="F1378" s="291" t="s">
        <v>299</v>
      </c>
      <c r="G1378" s="291" t="s">
        <v>295</v>
      </c>
    </row>
    <row r="1379" spans="1:7" hidden="1">
      <c r="A1379" s="291" t="s">
        <v>3200</v>
      </c>
      <c r="B1379" s="292" t="s">
        <v>3201</v>
      </c>
      <c r="C1379" s="291" t="s">
        <v>3200</v>
      </c>
      <c r="D1379" s="291" t="s">
        <v>61</v>
      </c>
      <c r="E1379" s="291" t="s">
        <v>91</v>
      </c>
      <c r="F1379" s="291" t="s">
        <v>299</v>
      </c>
      <c r="G1379" s="291" t="s">
        <v>295</v>
      </c>
    </row>
    <row r="1380" spans="1:7" hidden="1">
      <c r="A1380" s="291" t="s">
        <v>3202</v>
      </c>
      <c r="B1380" s="292" t="s">
        <v>3203</v>
      </c>
      <c r="C1380" s="291" t="s">
        <v>3202</v>
      </c>
      <c r="D1380" s="291" t="s">
        <v>457</v>
      </c>
      <c r="E1380" s="291" t="s">
        <v>91</v>
      </c>
      <c r="F1380" s="291" t="s">
        <v>299</v>
      </c>
      <c r="G1380" s="291" t="s">
        <v>295</v>
      </c>
    </row>
    <row r="1381" spans="1:7" hidden="1">
      <c r="A1381" s="291" t="s">
        <v>3204</v>
      </c>
      <c r="B1381" s="292" t="s">
        <v>3205</v>
      </c>
      <c r="C1381" s="291" t="s">
        <v>3204</v>
      </c>
      <c r="D1381" s="291" t="s">
        <v>457</v>
      </c>
      <c r="E1381" s="291" t="s">
        <v>91</v>
      </c>
      <c r="F1381" s="291" t="s">
        <v>299</v>
      </c>
      <c r="G1381" s="291" t="s">
        <v>295</v>
      </c>
    </row>
    <row r="1382" spans="1:7" hidden="1">
      <c r="A1382" s="291" t="s">
        <v>3206</v>
      </c>
      <c r="B1382" s="292" t="s">
        <v>3207</v>
      </c>
      <c r="C1382" s="291" t="s">
        <v>3206</v>
      </c>
      <c r="D1382" s="291" t="s">
        <v>61</v>
      </c>
      <c r="E1382" s="291" t="s">
        <v>91</v>
      </c>
      <c r="F1382" s="291" t="s">
        <v>299</v>
      </c>
      <c r="G1382" s="291" t="s">
        <v>295</v>
      </c>
    </row>
    <row r="1383" spans="1:7" hidden="1">
      <c r="A1383" s="291" t="s">
        <v>3208</v>
      </c>
      <c r="B1383" s="292" t="s">
        <v>3209</v>
      </c>
      <c r="C1383" s="291" t="s">
        <v>3208</v>
      </c>
      <c r="D1383" s="291" t="s">
        <v>61</v>
      </c>
      <c r="E1383" s="291" t="s">
        <v>91</v>
      </c>
      <c r="F1383" s="291" t="s">
        <v>299</v>
      </c>
      <c r="G1383" s="291" t="s">
        <v>295</v>
      </c>
    </row>
    <row r="1384" spans="1:7" hidden="1">
      <c r="A1384" s="291" t="s">
        <v>3210</v>
      </c>
      <c r="B1384" s="292" t="s">
        <v>3211</v>
      </c>
      <c r="C1384" s="291" t="s">
        <v>3210</v>
      </c>
      <c r="D1384" s="291" t="s">
        <v>61</v>
      </c>
      <c r="E1384" s="291" t="s">
        <v>91</v>
      </c>
      <c r="F1384" s="291" t="s">
        <v>299</v>
      </c>
      <c r="G1384" s="291" t="s">
        <v>295</v>
      </c>
    </row>
    <row r="1385" spans="1:7" hidden="1">
      <c r="A1385" s="291" t="s">
        <v>3212</v>
      </c>
      <c r="B1385" s="292" t="s">
        <v>3213</v>
      </c>
      <c r="C1385" s="291" t="s">
        <v>3212</v>
      </c>
      <c r="D1385" s="291" t="s">
        <v>61</v>
      </c>
      <c r="E1385" s="291" t="s">
        <v>91</v>
      </c>
      <c r="F1385" s="291" t="s">
        <v>299</v>
      </c>
      <c r="G1385" s="291" t="s">
        <v>295</v>
      </c>
    </row>
    <row r="1386" spans="1:7" hidden="1">
      <c r="A1386" s="291" t="s">
        <v>3214</v>
      </c>
      <c r="B1386" s="292" t="s">
        <v>3215</v>
      </c>
      <c r="C1386" s="291" t="s">
        <v>3214</v>
      </c>
      <c r="D1386" s="291" t="s">
        <v>461</v>
      </c>
      <c r="E1386" s="291" t="s">
        <v>91</v>
      </c>
      <c r="F1386" s="291" t="s">
        <v>299</v>
      </c>
      <c r="G1386" s="291" t="s">
        <v>295</v>
      </c>
    </row>
    <row r="1387" spans="1:7" hidden="1">
      <c r="A1387" s="291" t="s">
        <v>3216</v>
      </c>
      <c r="B1387" s="292" t="s">
        <v>3217</v>
      </c>
      <c r="C1387" s="291" t="s">
        <v>3216</v>
      </c>
      <c r="D1387" s="291" t="s">
        <v>461</v>
      </c>
      <c r="E1387" s="291" t="s">
        <v>91</v>
      </c>
      <c r="F1387" s="291" t="s">
        <v>299</v>
      </c>
      <c r="G1387" s="291" t="s">
        <v>295</v>
      </c>
    </row>
    <row r="1388" spans="1:7" hidden="1">
      <c r="A1388" s="291" t="s">
        <v>3218</v>
      </c>
      <c r="B1388" s="292" t="s">
        <v>3219</v>
      </c>
      <c r="C1388" s="291" t="s">
        <v>3218</v>
      </c>
      <c r="D1388" s="291" t="s">
        <v>461</v>
      </c>
      <c r="E1388" s="291" t="s">
        <v>91</v>
      </c>
      <c r="F1388" s="291" t="s">
        <v>299</v>
      </c>
      <c r="G1388" s="291" t="s">
        <v>295</v>
      </c>
    </row>
    <row r="1389" spans="1:7" hidden="1">
      <c r="A1389" s="291" t="s">
        <v>3220</v>
      </c>
      <c r="B1389" s="292" t="s">
        <v>3221</v>
      </c>
      <c r="C1389" s="291" t="s">
        <v>3220</v>
      </c>
      <c r="D1389" s="291" t="s">
        <v>461</v>
      </c>
      <c r="E1389" s="291" t="s">
        <v>91</v>
      </c>
      <c r="F1389" s="291" t="s">
        <v>299</v>
      </c>
      <c r="G1389" s="291" t="s">
        <v>295</v>
      </c>
    </row>
    <row r="1390" spans="1:7" hidden="1">
      <c r="A1390" s="291" t="s">
        <v>3222</v>
      </c>
      <c r="B1390" s="292" t="s">
        <v>3223</v>
      </c>
      <c r="C1390" s="291" t="s">
        <v>3222</v>
      </c>
      <c r="D1390" s="291" t="s">
        <v>461</v>
      </c>
      <c r="E1390" s="291" t="s">
        <v>91</v>
      </c>
      <c r="F1390" s="291" t="s">
        <v>299</v>
      </c>
      <c r="G1390" s="291" t="s">
        <v>295</v>
      </c>
    </row>
    <row r="1391" spans="1:7" hidden="1">
      <c r="A1391" s="291" t="s">
        <v>3224</v>
      </c>
      <c r="B1391" s="292" t="s">
        <v>3225</v>
      </c>
      <c r="C1391" s="291" t="s">
        <v>3224</v>
      </c>
      <c r="D1391" s="291" t="s">
        <v>461</v>
      </c>
      <c r="E1391" s="291" t="s">
        <v>91</v>
      </c>
      <c r="F1391" s="291" t="s">
        <v>299</v>
      </c>
      <c r="G1391" s="291" t="s">
        <v>295</v>
      </c>
    </row>
    <row r="1392" spans="1:7" hidden="1">
      <c r="A1392" s="291" t="s">
        <v>3226</v>
      </c>
      <c r="B1392" s="292" t="s">
        <v>3227</v>
      </c>
      <c r="C1392" s="291" t="s">
        <v>3226</v>
      </c>
      <c r="D1392" s="291" t="s">
        <v>461</v>
      </c>
      <c r="E1392" s="291" t="s">
        <v>91</v>
      </c>
      <c r="F1392" s="291" t="s">
        <v>299</v>
      </c>
      <c r="G1392" s="291" t="s">
        <v>295</v>
      </c>
    </row>
    <row r="1393" spans="1:7" hidden="1">
      <c r="A1393" s="291" t="s">
        <v>3228</v>
      </c>
      <c r="B1393" s="292" t="s">
        <v>3229</v>
      </c>
      <c r="C1393" s="291" t="s">
        <v>3228</v>
      </c>
      <c r="E1393" s="291" t="s">
        <v>474</v>
      </c>
      <c r="F1393" s="291" t="s">
        <v>294</v>
      </c>
      <c r="G1393" s="291" t="s">
        <v>295</v>
      </c>
    </row>
    <row r="1394" spans="1:7" hidden="1">
      <c r="A1394" s="291" t="s">
        <v>3230</v>
      </c>
      <c r="B1394" s="292" t="s">
        <v>3231</v>
      </c>
      <c r="C1394" s="291" t="s">
        <v>3230</v>
      </c>
      <c r="E1394" s="291" t="s">
        <v>474</v>
      </c>
      <c r="F1394" s="291" t="s">
        <v>294</v>
      </c>
      <c r="G1394" s="291" t="s">
        <v>295</v>
      </c>
    </row>
    <row r="1395" spans="1:7" hidden="1">
      <c r="A1395" s="291" t="s">
        <v>3232</v>
      </c>
      <c r="B1395" s="292" t="s">
        <v>3233</v>
      </c>
      <c r="C1395" s="291" t="s">
        <v>3232</v>
      </c>
      <c r="E1395" s="291" t="s">
        <v>474</v>
      </c>
      <c r="F1395" s="291" t="s">
        <v>294</v>
      </c>
      <c r="G1395" s="291" t="s">
        <v>295</v>
      </c>
    </row>
    <row r="1396" spans="1:7" hidden="1">
      <c r="A1396" s="291" t="s">
        <v>3234</v>
      </c>
      <c r="B1396" s="292" t="s">
        <v>3235</v>
      </c>
      <c r="C1396" s="291" t="s">
        <v>3234</v>
      </c>
      <c r="E1396" s="291" t="s">
        <v>474</v>
      </c>
      <c r="F1396" s="291" t="s">
        <v>294</v>
      </c>
      <c r="G1396" s="291" t="s">
        <v>295</v>
      </c>
    </row>
    <row r="1397" spans="1:7" hidden="1">
      <c r="A1397" s="291" t="s">
        <v>3236</v>
      </c>
      <c r="B1397" s="292" t="s">
        <v>3237</v>
      </c>
      <c r="C1397" s="291" t="s">
        <v>3236</v>
      </c>
      <c r="E1397" s="291" t="s">
        <v>474</v>
      </c>
      <c r="F1397" s="291" t="s">
        <v>294</v>
      </c>
      <c r="G1397" s="291" t="s">
        <v>295</v>
      </c>
    </row>
    <row r="1398" spans="1:7" hidden="1">
      <c r="B1398" s="291" t="s">
        <v>3238</v>
      </c>
      <c r="D1398" s="291" t="s">
        <v>61</v>
      </c>
      <c r="E1398" s="291" t="s">
        <v>91</v>
      </c>
      <c r="F1398" s="291" t="s">
        <v>299</v>
      </c>
      <c r="G1398" s="291" t="s">
        <v>295</v>
      </c>
    </row>
    <row r="1399" spans="1:7" hidden="1">
      <c r="B1399" s="291" t="s">
        <v>3239</v>
      </c>
      <c r="D1399" s="291" t="s">
        <v>457</v>
      </c>
      <c r="E1399" s="291" t="s">
        <v>91</v>
      </c>
      <c r="F1399" s="291" t="s">
        <v>299</v>
      </c>
      <c r="G1399" s="291" t="s">
        <v>295</v>
      </c>
    </row>
    <row r="1400" spans="1:7" hidden="1">
      <c r="B1400" s="291" t="s">
        <v>3240</v>
      </c>
      <c r="E1400" s="291" t="s">
        <v>474</v>
      </c>
      <c r="F1400" s="291" t="s">
        <v>294</v>
      </c>
      <c r="G1400" s="291" t="s">
        <v>295</v>
      </c>
    </row>
    <row r="1401" spans="1:7" hidden="1">
      <c r="B1401" s="292" t="s">
        <v>3241</v>
      </c>
      <c r="D1401" s="291" t="s">
        <v>61</v>
      </c>
    </row>
    <row r="1402" spans="1:7" hidden="1">
      <c r="B1402" s="292" t="s">
        <v>3242</v>
      </c>
      <c r="D1402" s="291" t="s">
        <v>457</v>
      </c>
    </row>
    <row r="1403" spans="1:7" hidden="1">
      <c r="B1403" s="292" t="s">
        <v>3243</v>
      </c>
      <c r="D1403" s="291" t="s">
        <v>457</v>
      </c>
    </row>
    <row r="1404" spans="1:7" hidden="1">
      <c r="B1404" s="292" t="s">
        <v>3244</v>
      </c>
      <c r="D1404" s="291" t="s">
        <v>61</v>
      </c>
    </row>
    <row r="1405" spans="1:7" hidden="1">
      <c r="B1405" s="292" t="s">
        <v>3245</v>
      </c>
    </row>
    <row r="1406" spans="1:7" hidden="1">
      <c r="B1406" s="292" t="s">
        <v>3246</v>
      </c>
    </row>
    <row r="1407" spans="1:7" hidden="1">
      <c r="B1407" s="292" t="s">
        <v>3247</v>
      </c>
    </row>
    <row r="1408" spans="1:7" hidden="1">
      <c r="B1408" s="292" t="s">
        <v>3248</v>
      </c>
    </row>
    <row r="1409" spans="2:2" hidden="1">
      <c r="B1409" s="292" t="s">
        <v>3249</v>
      </c>
    </row>
    <row r="1410" spans="2:2" hidden="1">
      <c r="B1410" s="292" t="s">
        <v>3250</v>
      </c>
    </row>
    <row r="1411" spans="2:2" hidden="1">
      <c r="B1411" s="292" t="s">
        <v>3251</v>
      </c>
    </row>
    <row r="1412" spans="2:2" hidden="1">
      <c r="B1412" s="292" t="s">
        <v>3252</v>
      </c>
    </row>
    <row r="1413" spans="2:2" hidden="1">
      <c r="B1413" s="292" t="s">
        <v>3253</v>
      </c>
    </row>
    <row r="1414" spans="2:2" hidden="1">
      <c r="B1414" s="292" t="s">
        <v>3254</v>
      </c>
    </row>
    <row r="1415" spans="2:2" hidden="1">
      <c r="B1415" s="292" t="s">
        <v>3255</v>
      </c>
    </row>
    <row r="1416" spans="2:2" hidden="1">
      <c r="B1416" s="292" t="s">
        <v>3256</v>
      </c>
    </row>
    <row r="1417" spans="2:2" hidden="1">
      <c r="B1417" s="292" t="s">
        <v>3257</v>
      </c>
    </row>
    <row r="1418" spans="2:2" hidden="1">
      <c r="B1418" s="292" t="s">
        <v>3258</v>
      </c>
    </row>
    <row r="1419" spans="2:2" hidden="1">
      <c r="B1419" s="292" t="s">
        <v>3259</v>
      </c>
    </row>
    <row r="1420" spans="2:2" hidden="1">
      <c r="B1420" s="292" t="s">
        <v>3260</v>
      </c>
    </row>
  </sheetData>
  <autoFilter ref="A1:G1420" xr:uid="{D2DF6990-A847-4422-ACA0-6470F81E1976}">
    <filterColumn colId="4">
      <filters>
        <filter val="State General Funds"/>
        <filter val="State General Funds - Prior Year"/>
      </filters>
    </filterColumn>
    <sortState xmlns:xlrd2="http://schemas.microsoft.com/office/spreadsheetml/2017/richdata2" ref="A2:G1246">
      <sortCondition ref="A1:A1246"/>
    </sortState>
  </autoFilter>
  <conditionalFormatting sqref="B1:B1397 B1401:B1048576">
    <cfRule type="duplicateValues" dxfId="20" priority="2"/>
  </conditionalFormatting>
  <conditionalFormatting sqref="B1:B1399 B1401:B1048576">
    <cfRule type="duplicateValues" dxfId="19" priority="1"/>
  </conditionalFormatting>
  <conditionalFormatting sqref="B1177:B1180">
    <cfRule type="duplicateValues" dxfId="18" priority="9"/>
  </conditionalFormatting>
  <conditionalFormatting sqref="B1181:B1184">
    <cfRule type="duplicateValues" dxfId="17" priority="8"/>
  </conditionalFormatting>
  <conditionalFormatting sqref="B1185:B1186">
    <cfRule type="duplicateValues" dxfId="16" priority="7"/>
  </conditionalFormatting>
  <conditionalFormatting sqref="B1189:B1214">
    <cfRule type="duplicateValues" dxfId="15" priority="6"/>
  </conditionalFormatting>
  <conditionalFormatting sqref="B1215:B1246">
    <cfRule type="duplicateValues" dxfId="14" priority="10"/>
  </conditionalFormatting>
  <conditionalFormatting sqref="B1360:B1397 B1:B1357 B1401:B1048576">
    <cfRule type="duplicateValues" dxfId="13" priority="3"/>
  </conditionalFormatting>
  <conditionalFormatting sqref="B1360:B1397 B1327:B1357 B1:B1321 B1401:B1048576">
    <cfRule type="duplicateValues" dxfId="12" priority="4"/>
    <cfRule type="duplicateValues" dxfId="11" priority="5"/>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EEBF3-9420-46E8-B912-358F6E85E53D}">
  <dimension ref="A1:E62"/>
  <sheetViews>
    <sheetView workbookViewId="0">
      <selection activeCell="C46" sqref="B46:C46"/>
    </sheetView>
  </sheetViews>
  <sheetFormatPr defaultRowHeight="13.2"/>
  <cols>
    <col min="1" max="1" width="12.6640625" bestFit="1" customWidth="1"/>
    <col min="2" max="2" width="18.6640625" bestFit="1" customWidth="1"/>
    <col min="3" max="3" width="75" bestFit="1" customWidth="1"/>
    <col min="4" max="4" width="13.33203125" bestFit="1" customWidth="1"/>
    <col min="5" max="5" width="28" bestFit="1" customWidth="1"/>
  </cols>
  <sheetData>
    <row r="1" spans="1:5" ht="14.4">
      <c r="A1" s="288" t="s">
        <v>477</v>
      </c>
      <c r="B1" s="288" t="s">
        <v>475</v>
      </c>
      <c r="C1" s="289" t="s">
        <v>476</v>
      </c>
      <c r="D1" s="288" t="s">
        <v>475</v>
      </c>
      <c r="E1" s="288" t="s">
        <v>478</v>
      </c>
    </row>
    <row r="2" spans="1:5" ht="14.4">
      <c r="A2" s="299"/>
      <c r="B2" s="291" t="s">
        <v>800</v>
      </c>
      <c r="C2" s="292" t="s">
        <v>801</v>
      </c>
      <c r="D2" s="291" t="s">
        <v>800</v>
      </c>
      <c r="E2" s="291" t="s">
        <v>332</v>
      </c>
    </row>
    <row r="3" spans="1:5" ht="14.4">
      <c r="A3" s="291" t="s">
        <v>335</v>
      </c>
      <c r="B3" s="291" t="s">
        <v>816</v>
      </c>
      <c r="C3" s="292" t="s">
        <v>336</v>
      </c>
      <c r="D3" s="291" t="s">
        <v>816</v>
      </c>
      <c r="E3" s="291" t="s">
        <v>332</v>
      </c>
    </row>
    <row r="4" spans="1:5" ht="14.4">
      <c r="A4" s="291" t="s">
        <v>333</v>
      </c>
      <c r="B4" s="291" t="s">
        <v>847</v>
      </c>
      <c r="C4" s="292" t="s">
        <v>334</v>
      </c>
      <c r="D4" s="291" t="s">
        <v>847</v>
      </c>
      <c r="E4" s="291" t="s">
        <v>332</v>
      </c>
    </row>
    <row r="5" spans="1:5" ht="14.4">
      <c r="A5" s="291" t="s">
        <v>3261</v>
      </c>
      <c r="B5" s="291" t="s">
        <v>848</v>
      </c>
      <c r="C5" s="292" t="s">
        <v>324</v>
      </c>
      <c r="D5" s="291" t="s">
        <v>848</v>
      </c>
      <c r="E5" s="291" t="s">
        <v>849</v>
      </c>
    </row>
    <row r="6" spans="1:5" ht="14.4">
      <c r="A6" s="88" t="s">
        <v>337</v>
      </c>
      <c r="B6" s="291" t="s">
        <v>946</v>
      </c>
      <c r="C6" s="292" t="s">
        <v>338</v>
      </c>
      <c r="D6" s="291" t="s">
        <v>946</v>
      </c>
      <c r="E6" s="291" t="s">
        <v>332</v>
      </c>
    </row>
    <row r="7" spans="1:5" ht="14.4">
      <c r="A7" s="291" t="s">
        <v>45</v>
      </c>
      <c r="B7" s="291" t="s">
        <v>1289</v>
      </c>
      <c r="C7" s="292" t="s">
        <v>345</v>
      </c>
      <c r="D7" s="291" t="s">
        <v>1289</v>
      </c>
      <c r="E7" s="291" t="s">
        <v>332</v>
      </c>
    </row>
    <row r="8" spans="1:5" ht="14.4">
      <c r="A8" s="291" t="s">
        <v>236</v>
      </c>
      <c r="B8" s="291" t="s">
        <v>1290</v>
      </c>
      <c r="C8" s="292" t="s">
        <v>327</v>
      </c>
      <c r="D8" s="291" t="s">
        <v>1290</v>
      </c>
      <c r="E8" s="291" t="s">
        <v>849</v>
      </c>
    </row>
    <row r="9" spans="1:5" ht="14.4">
      <c r="A9" s="291" t="s">
        <v>310</v>
      </c>
      <c r="B9" s="291" t="s">
        <v>1291</v>
      </c>
      <c r="C9" s="292" t="s">
        <v>311</v>
      </c>
      <c r="D9" s="291" t="s">
        <v>1291</v>
      </c>
      <c r="E9" s="291" t="s">
        <v>332</v>
      </c>
    </row>
    <row r="10" spans="1:5" ht="14.4">
      <c r="A10" s="88" t="s">
        <v>341</v>
      </c>
      <c r="B10" s="291" t="s">
        <v>1292</v>
      </c>
      <c r="C10" s="292" t="s">
        <v>342</v>
      </c>
      <c r="D10" s="291" t="s">
        <v>1292</v>
      </c>
      <c r="E10" s="291" t="s">
        <v>332</v>
      </c>
    </row>
    <row r="11" spans="1:5" ht="14.4">
      <c r="A11" s="88" t="s">
        <v>343</v>
      </c>
      <c r="B11" s="291" t="s">
        <v>1340</v>
      </c>
      <c r="C11" s="292" t="s">
        <v>344</v>
      </c>
      <c r="D11" s="291" t="s">
        <v>1340</v>
      </c>
      <c r="E11" s="291" t="s">
        <v>332</v>
      </c>
    </row>
    <row r="12" spans="1:5" ht="14.4">
      <c r="A12" s="299"/>
      <c r="B12" s="291" t="s">
        <v>1564</v>
      </c>
      <c r="C12" s="292" t="s">
        <v>1565</v>
      </c>
      <c r="D12" s="291" t="s">
        <v>1564</v>
      </c>
      <c r="E12" s="291" t="s">
        <v>332</v>
      </c>
    </row>
    <row r="13" spans="1:5" ht="14.4">
      <c r="A13" s="299"/>
      <c r="B13" s="291" t="s">
        <v>1861</v>
      </c>
      <c r="C13" s="292" t="s">
        <v>1862</v>
      </c>
      <c r="D13" s="291" t="s">
        <v>1861</v>
      </c>
      <c r="E13" s="291" t="s">
        <v>332</v>
      </c>
    </row>
    <row r="14" spans="1:5" ht="14.4">
      <c r="A14" s="88" t="s">
        <v>352</v>
      </c>
      <c r="B14" s="291" t="s">
        <v>1962</v>
      </c>
      <c r="C14" s="292" t="s">
        <v>353</v>
      </c>
      <c r="D14" s="291" t="s">
        <v>1962</v>
      </c>
      <c r="E14" s="291" t="s">
        <v>332</v>
      </c>
    </row>
    <row r="15" spans="1:5" ht="14.4">
      <c r="A15" s="291" t="s">
        <v>350</v>
      </c>
      <c r="B15" s="291" t="s">
        <v>1977</v>
      </c>
      <c r="C15" s="292" t="s">
        <v>351</v>
      </c>
      <c r="D15" s="291" t="s">
        <v>1977</v>
      </c>
      <c r="E15" s="291" t="s">
        <v>332</v>
      </c>
    </row>
    <row r="16" spans="1:5" ht="14.4">
      <c r="A16" s="291" t="s">
        <v>314</v>
      </c>
      <c r="B16" s="291" t="s">
        <v>1978</v>
      </c>
      <c r="C16" s="292" t="s">
        <v>315</v>
      </c>
      <c r="D16" s="291" t="s">
        <v>1978</v>
      </c>
      <c r="E16" s="291" t="s">
        <v>332</v>
      </c>
    </row>
    <row r="17" spans="1:5" ht="14.4">
      <c r="A17" s="299"/>
      <c r="B17" s="291" t="s">
        <v>1995</v>
      </c>
      <c r="C17" s="292" t="s">
        <v>1996</v>
      </c>
      <c r="D17" s="291" t="s">
        <v>1995</v>
      </c>
      <c r="E17" s="291" t="s">
        <v>332</v>
      </c>
    </row>
    <row r="18" spans="1:5" ht="14.4">
      <c r="A18" s="299"/>
      <c r="B18" s="291" t="s">
        <v>2224</v>
      </c>
      <c r="C18" s="292" t="s">
        <v>2225</v>
      </c>
      <c r="D18" s="291" t="s">
        <v>2224</v>
      </c>
      <c r="E18" s="291" t="s">
        <v>332</v>
      </c>
    </row>
    <row r="19" spans="1:5" ht="14.4">
      <c r="A19" s="291" t="s">
        <v>356</v>
      </c>
      <c r="B19" s="291" t="s">
        <v>2266</v>
      </c>
      <c r="C19" s="292" t="s">
        <v>357</v>
      </c>
      <c r="D19" s="291" t="s">
        <v>2266</v>
      </c>
      <c r="E19" s="291" t="s">
        <v>332</v>
      </c>
    </row>
    <row r="20" spans="1:5" ht="14.4">
      <c r="A20" s="348" t="s">
        <v>360</v>
      </c>
      <c r="B20" s="291" t="s">
        <v>2505</v>
      </c>
      <c r="C20" s="292" t="s">
        <v>361</v>
      </c>
      <c r="D20" s="291" t="s">
        <v>2505</v>
      </c>
      <c r="E20" s="291" t="s">
        <v>332</v>
      </c>
    </row>
    <row r="21" spans="1:5" ht="14.4">
      <c r="A21" s="88" t="s">
        <v>358</v>
      </c>
      <c r="B21" s="291" t="s">
        <v>2558</v>
      </c>
      <c r="C21" s="292" t="s">
        <v>359</v>
      </c>
      <c r="D21" s="291" t="s">
        <v>2558</v>
      </c>
      <c r="E21" s="291" t="s">
        <v>332</v>
      </c>
    </row>
    <row r="22" spans="1:5" ht="14.4">
      <c r="A22" s="347" t="s">
        <v>362</v>
      </c>
      <c r="B22" s="291" t="s">
        <v>2633</v>
      </c>
      <c r="C22" s="292" t="s">
        <v>363</v>
      </c>
      <c r="D22" s="291" t="s">
        <v>2633</v>
      </c>
      <c r="E22" s="291" t="s">
        <v>332</v>
      </c>
    </row>
    <row r="23" spans="1:5" ht="14.4">
      <c r="A23" s="88" t="s">
        <v>348</v>
      </c>
      <c r="B23" s="291" t="s">
        <v>2823</v>
      </c>
      <c r="C23" s="296" t="s">
        <v>349</v>
      </c>
      <c r="D23" s="291" t="s">
        <v>2823</v>
      </c>
      <c r="E23" s="291" t="s">
        <v>332</v>
      </c>
    </row>
    <row r="24" spans="1:5" ht="14.4">
      <c r="A24" s="291" t="s">
        <v>339</v>
      </c>
      <c r="B24" s="291" t="s">
        <v>2824</v>
      </c>
      <c r="C24" s="296" t="s">
        <v>340</v>
      </c>
      <c r="D24" s="291" t="s">
        <v>2824</v>
      </c>
      <c r="E24" s="291" t="s">
        <v>332</v>
      </c>
    </row>
    <row r="25" spans="1:5" ht="14.4">
      <c r="A25" s="291" t="s">
        <v>354</v>
      </c>
      <c r="B25" s="291" t="s">
        <v>3085</v>
      </c>
      <c r="C25" s="292" t="s">
        <v>355</v>
      </c>
      <c r="D25" s="291" t="s">
        <v>3085</v>
      </c>
      <c r="E25" s="291" t="s">
        <v>332</v>
      </c>
    </row>
    <row r="26" spans="1:5" ht="14.4">
      <c r="A26" s="291" t="s">
        <v>325</v>
      </c>
      <c r="B26" s="291" t="s">
        <v>3160</v>
      </c>
      <c r="C26" s="292" t="s">
        <v>326</v>
      </c>
      <c r="D26" s="291" t="s">
        <v>3160</v>
      </c>
      <c r="E26" s="291" t="s">
        <v>332</v>
      </c>
    </row>
    <row r="27" spans="1:5" ht="14.4">
      <c r="A27" s="88" t="s">
        <v>328</v>
      </c>
      <c r="B27" s="291" t="s">
        <v>3161</v>
      </c>
      <c r="C27" s="292" t="s">
        <v>329</v>
      </c>
      <c r="D27" s="291" t="s">
        <v>3161</v>
      </c>
      <c r="E27" s="291" t="s">
        <v>332</v>
      </c>
    </row>
    <row r="28" spans="1:5" ht="14.4">
      <c r="A28" s="291" t="s">
        <v>377</v>
      </c>
      <c r="B28" s="291" t="s">
        <v>666</v>
      </c>
      <c r="C28" s="292" t="s">
        <v>378</v>
      </c>
      <c r="D28" s="291" t="s">
        <v>666</v>
      </c>
      <c r="E28" s="291" t="s">
        <v>402</v>
      </c>
    </row>
    <row r="29" spans="1:5" ht="14.4">
      <c r="A29" s="291" t="s">
        <v>381</v>
      </c>
      <c r="B29" s="291" t="s">
        <v>1321</v>
      </c>
      <c r="C29" s="292" t="s">
        <v>382</v>
      </c>
      <c r="D29" s="291" t="s">
        <v>1321</v>
      </c>
      <c r="E29" s="291" t="s">
        <v>402</v>
      </c>
    </row>
    <row r="30" spans="1:5" ht="14.4">
      <c r="A30" s="300" t="s">
        <v>403</v>
      </c>
      <c r="B30" s="291" t="s">
        <v>1481</v>
      </c>
      <c r="C30" s="292" t="s">
        <v>404</v>
      </c>
      <c r="D30" s="291" t="s">
        <v>1481</v>
      </c>
      <c r="E30" s="291" t="s">
        <v>402</v>
      </c>
    </row>
    <row r="31" spans="1:5" ht="14.4">
      <c r="A31" s="291" t="s">
        <v>400</v>
      </c>
      <c r="B31" s="291" t="s">
        <v>1582</v>
      </c>
      <c r="C31" s="292" t="s">
        <v>401</v>
      </c>
      <c r="D31" s="291" t="s">
        <v>1582</v>
      </c>
      <c r="E31" s="291" t="s">
        <v>402</v>
      </c>
    </row>
    <row r="32" spans="1:5" ht="14.4">
      <c r="A32" s="300" t="s">
        <v>429</v>
      </c>
      <c r="B32" s="291" t="s">
        <v>1583</v>
      </c>
      <c r="C32" s="292" t="s">
        <v>430</v>
      </c>
      <c r="D32" s="291" t="s">
        <v>1583</v>
      </c>
      <c r="E32" s="291" t="s">
        <v>431</v>
      </c>
    </row>
    <row r="33" spans="1:5" ht="14.4">
      <c r="A33" s="300" t="s">
        <v>385</v>
      </c>
      <c r="B33" s="291" t="s">
        <v>1638</v>
      </c>
      <c r="C33" s="292" t="s">
        <v>386</v>
      </c>
      <c r="D33" s="291" t="s">
        <v>1638</v>
      </c>
      <c r="E33" s="291" t="s">
        <v>402</v>
      </c>
    </row>
    <row r="34" spans="1:5" ht="14.4">
      <c r="A34" s="300" t="s">
        <v>442</v>
      </c>
      <c r="B34" s="291" t="s">
        <v>1639</v>
      </c>
      <c r="C34" s="292" t="s">
        <v>443</v>
      </c>
      <c r="D34" s="291" t="s">
        <v>1639</v>
      </c>
      <c r="E34" s="291" t="s">
        <v>431</v>
      </c>
    </row>
    <row r="35" spans="1:5" ht="14.4">
      <c r="A35" s="291" t="s">
        <v>383</v>
      </c>
      <c r="B35" s="291" t="s">
        <v>1682</v>
      </c>
      <c r="C35" s="292" t="s">
        <v>384</v>
      </c>
      <c r="D35" s="291" t="s">
        <v>1682</v>
      </c>
      <c r="E35" s="291" t="s">
        <v>402</v>
      </c>
    </row>
    <row r="36" spans="1:5" ht="14.4">
      <c r="A36" s="88" t="s">
        <v>391</v>
      </c>
      <c r="B36" s="291" t="s">
        <v>1921</v>
      </c>
      <c r="C36" s="292" t="s">
        <v>392</v>
      </c>
      <c r="D36" s="291" t="s">
        <v>1921</v>
      </c>
      <c r="E36" s="291" t="s">
        <v>402</v>
      </c>
    </row>
    <row r="37" spans="1:5" ht="14.4">
      <c r="A37" s="291" t="s">
        <v>393</v>
      </c>
      <c r="B37" s="291" t="s">
        <v>2113</v>
      </c>
      <c r="C37" s="292" t="s">
        <v>394</v>
      </c>
      <c r="D37" s="291" t="s">
        <v>2113</v>
      </c>
      <c r="E37" s="291" t="s">
        <v>402</v>
      </c>
    </row>
    <row r="38" spans="1:5" ht="14.4">
      <c r="A38" s="291" t="s">
        <v>389</v>
      </c>
      <c r="B38" s="291" t="s">
        <v>2386</v>
      </c>
      <c r="C38" s="292" t="s">
        <v>390</v>
      </c>
      <c r="D38" s="291" t="s">
        <v>2386</v>
      </c>
      <c r="E38" s="291" t="s">
        <v>402</v>
      </c>
    </row>
    <row r="39" spans="1:5" ht="14.4">
      <c r="A39" s="300" t="s">
        <v>387</v>
      </c>
      <c r="B39" s="291" t="s">
        <v>2508</v>
      </c>
      <c r="C39" s="292" t="s">
        <v>388</v>
      </c>
      <c r="D39" s="291" t="s">
        <v>2508</v>
      </c>
      <c r="E39" s="291" t="s">
        <v>402</v>
      </c>
    </row>
    <row r="40" spans="1:5" ht="14.4">
      <c r="A40" s="300" t="s">
        <v>444</v>
      </c>
      <c r="B40" s="291" t="s">
        <v>2511</v>
      </c>
      <c r="C40" s="292" t="s">
        <v>445</v>
      </c>
      <c r="D40" s="291" t="s">
        <v>2511</v>
      </c>
      <c r="E40" s="291" t="s">
        <v>431</v>
      </c>
    </row>
    <row r="41" spans="1:5" ht="14.4">
      <c r="A41" s="315" t="s">
        <v>397</v>
      </c>
      <c r="B41" s="291" t="s">
        <v>3304</v>
      </c>
      <c r="C41" s="292" t="s">
        <v>120</v>
      </c>
      <c r="D41" s="291" t="s">
        <v>3304</v>
      </c>
      <c r="E41" s="291" t="s">
        <v>402</v>
      </c>
    </row>
    <row r="42" spans="1:5" ht="14.4">
      <c r="A42" s="315" t="s">
        <v>425</v>
      </c>
      <c r="B42" s="291" t="s">
        <v>3305</v>
      </c>
      <c r="C42" s="292" t="s">
        <v>426</v>
      </c>
      <c r="D42" s="291" t="s">
        <v>3305</v>
      </c>
      <c r="E42" s="291" t="s">
        <v>431</v>
      </c>
    </row>
    <row r="43" spans="1:5" ht="14.4">
      <c r="A43" s="291" t="s">
        <v>168</v>
      </c>
      <c r="B43" s="291" t="s">
        <v>2573</v>
      </c>
      <c r="C43" s="292" t="s">
        <v>402</v>
      </c>
      <c r="D43" s="291" t="s">
        <v>2573</v>
      </c>
      <c r="E43" s="291" t="s">
        <v>402</v>
      </c>
    </row>
    <row r="44" spans="1:5" ht="14.4">
      <c r="A44" s="291" t="s">
        <v>54</v>
      </c>
      <c r="B44" s="291" t="s">
        <v>2574</v>
      </c>
      <c r="C44" s="292" t="s">
        <v>431</v>
      </c>
      <c r="D44" s="291" t="s">
        <v>2574</v>
      </c>
      <c r="E44" s="291" t="s">
        <v>431</v>
      </c>
    </row>
    <row r="45" spans="1:5" ht="14.4">
      <c r="A45" s="88" t="s">
        <v>411</v>
      </c>
      <c r="B45" s="291" t="s">
        <v>2658</v>
      </c>
      <c r="C45" s="292" t="s">
        <v>412</v>
      </c>
      <c r="D45" s="291" t="s">
        <v>2658</v>
      </c>
      <c r="E45" s="291" t="s">
        <v>402</v>
      </c>
    </row>
    <row r="46" spans="1:5" ht="14.4">
      <c r="A46" s="291" t="s">
        <v>413</v>
      </c>
      <c r="B46" s="291" t="s">
        <v>2675</v>
      </c>
      <c r="C46" s="292" t="s">
        <v>414</v>
      </c>
      <c r="D46" s="291" t="s">
        <v>2675</v>
      </c>
      <c r="E46" s="291" t="s">
        <v>402</v>
      </c>
    </row>
    <row r="47" spans="1:5" ht="14.4">
      <c r="A47" s="300" t="s">
        <v>415</v>
      </c>
      <c r="B47" s="291" t="s">
        <v>2772</v>
      </c>
      <c r="C47" s="292" t="s">
        <v>416</v>
      </c>
      <c r="D47" s="291" t="s">
        <v>2772</v>
      </c>
      <c r="E47" s="291" t="s">
        <v>402</v>
      </c>
    </row>
    <row r="48" spans="1:5" ht="14.4">
      <c r="A48" s="300" t="s">
        <v>448</v>
      </c>
      <c r="B48" s="291" t="s">
        <v>2773</v>
      </c>
      <c r="C48" s="292" t="s">
        <v>449</v>
      </c>
      <c r="D48" s="291" t="s">
        <v>2773</v>
      </c>
      <c r="E48" s="291" t="s">
        <v>431</v>
      </c>
    </row>
    <row r="49" spans="1:5" ht="14.4">
      <c r="A49" s="291" t="s">
        <v>407</v>
      </c>
      <c r="B49" s="291" t="s">
        <v>2800</v>
      </c>
      <c r="C49" s="292" t="s">
        <v>408</v>
      </c>
      <c r="D49" s="291" t="s">
        <v>2800</v>
      </c>
      <c r="E49" s="291" t="s">
        <v>402</v>
      </c>
    </row>
    <row r="50" spans="1:5" ht="14.4">
      <c r="A50" s="300" t="s">
        <v>395</v>
      </c>
      <c r="B50" s="291" t="s">
        <v>2801</v>
      </c>
      <c r="C50" s="292" t="s">
        <v>2802</v>
      </c>
      <c r="D50" s="291" t="s">
        <v>2801</v>
      </c>
      <c r="E50" s="291" t="s">
        <v>402</v>
      </c>
    </row>
    <row r="51" spans="1:5" ht="14.4">
      <c r="A51" s="299"/>
      <c r="B51" s="291" t="s">
        <v>2803</v>
      </c>
      <c r="C51" s="293" t="s">
        <v>2804</v>
      </c>
      <c r="D51" s="291" t="s">
        <v>2803</v>
      </c>
      <c r="E51" s="291" t="s">
        <v>431</v>
      </c>
    </row>
    <row r="52" spans="1:5" ht="14.4">
      <c r="A52" s="299"/>
      <c r="B52" s="291" t="s">
        <v>2805</v>
      </c>
      <c r="C52" s="293" t="s">
        <v>2806</v>
      </c>
      <c r="D52" s="291" t="s">
        <v>2805</v>
      </c>
      <c r="E52" s="291" t="s">
        <v>431</v>
      </c>
    </row>
    <row r="53" spans="1:5" ht="14.4">
      <c r="A53" s="299"/>
      <c r="B53" s="291" t="s">
        <v>2807</v>
      </c>
      <c r="C53" s="293" t="s">
        <v>2808</v>
      </c>
      <c r="D53" s="291" t="s">
        <v>2807</v>
      </c>
      <c r="E53" s="291" t="s">
        <v>431</v>
      </c>
    </row>
    <row r="54" spans="1:5" ht="14.4">
      <c r="A54" s="291" t="s">
        <v>432</v>
      </c>
      <c r="B54" s="291" t="s">
        <v>2809</v>
      </c>
      <c r="C54" s="294" t="s">
        <v>2810</v>
      </c>
      <c r="D54" s="291" t="s">
        <v>2809</v>
      </c>
      <c r="E54" s="291" t="s">
        <v>431</v>
      </c>
    </row>
    <row r="55" spans="1:5" ht="14.4">
      <c r="A55" s="291" t="s">
        <v>379</v>
      </c>
      <c r="B55" s="291" t="s">
        <v>2943</v>
      </c>
      <c r="C55" s="292" t="s">
        <v>380</v>
      </c>
      <c r="D55" s="291" t="s">
        <v>2943</v>
      </c>
      <c r="E55" s="291" t="s">
        <v>402</v>
      </c>
    </row>
    <row r="56" spans="1:5" ht="14.4">
      <c r="A56" s="291" t="s">
        <v>423</v>
      </c>
      <c r="B56" s="291" t="s">
        <v>2944</v>
      </c>
      <c r="C56" s="292" t="s">
        <v>424</v>
      </c>
      <c r="D56" s="291" t="s">
        <v>2944</v>
      </c>
      <c r="E56" s="291" t="s">
        <v>431</v>
      </c>
    </row>
    <row r="57" spans="1:5" ht="14.4">
      <c r="A57" s="291" t="s">
        <v>446</v>
      </c>
      <c r="B57" s="291" t="s">
        <v>3086</v>
      </c>
      <c r="C57" s="292" t="s">
        <v>3087</v>
      </c>
      <c r="D57" s="291" t="s">
        <v>3086</v>
      </c>
      <c r="E57" s="291" t="s">
        <v>431</v>
      </c>
    </row>
    <row r="58" spans="1:5" ht="14.4">
      <c r="A58" s="291" t="s">
        <v>409</v>
      </c>
      <c r="B58" s="291" t="s">
        <v>3088</v>
      </c>
      <c r="C58" s="292" t="s">
        <v>410</v>
      </c>
      <c r="D58" s="291" t="s">
        <v>3088</v>
      </c>
      <c r="E58" s="291" t="s">
        <v>402</v>
      </c>
    </row>
    <row r="59" spans="1:5" ht="14.4">
      <c r="A59" s="291" t="s">
        <v>346</v>
      </c>
      <c r="B59" s="291" t="s">
        <v>3267</v>
      </c>
      <c r="C59" s="292" t="s">
        <v>347</v>
      </c>
      <c r="D59" s="291" t="s">
        <v>3267</v>
      </c>
      <c r="E59" s="291" t="s">
        <v>332</v>
      </c>
    </row>
    <row r="60" spans="1:5">
      <c r="A60" t="s">
        <v>61</v>
      </c>
      <c r="B60" t="s">
        <v>3262</v>
      </c>
      <c r="C60" t="s">
        <v>3263</v>
      </c>
    </row>
    <row r="61" spans="1:5">
      <c r="A61" t="s">
        <v>296</v>
      </c>
      <c r="B61" t="s">
        <v>3262</v>
      </c>
      <c r="C61" t="s">
        <v>3263</v>
      </c>
    </row>
    <row r="62" spans="1:5">
      <c r="A62" t="s">
        <v>457</v>
      </c>
      <c r="B62" t="s">
        <v>3262</v>
      </c>
      <c r="C62" t="s">
        <v>3263</v>
      </c>
    </row>
  </sheetData>
  <autoFilter ref="B1:E58" xr:uid="{993EEBF3-9420-46E8-B912-358F6E85E53D}"/>
  <conditionalFormatting sqref="C1:C25">
    <cfRule type="duplicateValues" dxfId="10" priority="9"/>
    <cfRule type="duplicateValues" dxfId="9" priority="10"/>
    <cfRule type="duplicateValues" dxfId="8" priority="11"/>
  </conditionalFormatting>
  <conditionalFormatting sqref="C1:C27">
    <cfRule type="duplicateValues" dxfId="7" priority="7"/>
    <cfRule type="duplicateValues" dxfId="6" priority="8"/>
  </conditionalFormatting>
  <conditionalFormatting sqref="C28:C59">
    <cfRule type="duplicateValues" dxfId="5" priority="2"/>
    <cfRule type="duplicateValues" dxfId="4" priority="3"/>
    <cfRule type="duplicateValues" dxfId="3" priority="4"/>
    <cfRule type="duplicateValues" dxfId="2" priority="5"/>
    <cfRule type="duplicateValues" dxfId="1" priority="6"/>
  </conditionalFormatting>
  <conditionalFormatting sqref="C51:C54">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38"/>
  <sheetViews>
    <sheetView showWhiteSpace="0" topLeftCell="B15" zoomScaleNormal="100" workbookViewId="0">
      <selection activeCell="B1" sqref="B1"/>
    </sheetView>
  </sheetViews>
  <sheetFormatPr defaultRowHeight="13.2"/>
  <cols>
    <col min="1" max="1" width="5.77734375" customWidth="1"/>
    <col min="2" max="2" width="31.21875" customWidth="1"/>
    <col min="3" max="3" width="198.21875" style="1" customWidth="1"/>
  </cols>
  <sheetData>
    <row r="1" spans="2:3" s="2" customFormat="1" ht="19.5" customHeight="1" thickTop="1">
      <c r="B1" s="13"/>
      <c r="C1" s="351" t="s">
        <v>0</v>
      </c>
    </row>
    <row r="2" spans="2:3" s="2" customFormat="1" ht="19.5" customHeight="1" thickBot="1">
      <c r="B2" s="14" t="s">
        <v>7</v>
      </c>
      <c r="C2" s="352"/>
    </row>
    <row r="3" spans="2:3" s="2" customFormat="1" ht="18.75" customHeight="1" thickTop="1">
      <c r="B3" s="353" t="s">
        <v>2</v>
      </c>
      <c r="C3" s="5" t="s">
        <v>26</v>
      </c>
    </row>
    <row r="4" spans="2:3" s="2" customFormat="1" ht="15" customHeight="1" thickBot="1">
      <c r="B4" s="354"/>
      <c r="C4" s="4"/>
    </row>
    <row r="5" spans="2:3" s="2" customFormat="1" ht="14.4" thickTop="1">
      <c r="B5" s="353" t="s">
        <v>3</v>
      </c>
      <c r="C5" s="5" t="s">
        <v>14</v>
      </c>
    </row>
    <row r="6" spans="2:3" s="2" customFormat="1" ht="15" customHeight="1" thickBot="1">
      <c r="B6" s="354"/>
      <c r="C6" s="4"/>
    </row>
    <row r="7" spans="2:3" s="2" customFormat="1" ht="14.4" thickTop="1">
      <c r="B7" s="353" t="s">
        <v>6</v>
      </c>
      <c r="C7" s="5" t="s">
        <v>13</v>
      </c>
    </row>
    <row r="8" spans="2:3" s="2" customFormat="1" ht="17.850000000000001" customHeight="1">
      <c r="B8" s="355"/>
      <c r="C8" s="70" t="s">
        <v>9</v>
      </c>
    </row>
    <row r="9" spans="2:3" s="2" customFormat="1" ht="13.8">
      <c r="B9" s="355"/>
      <c r="C9" s="10" t="s">
        <v>10</v>
      </c>
    </row>
    <row r="10" spans="2:3" s="2" customFormat="1" ht="13.8">
      <c r="B10" s="355"/>
      <c r="C10" s="3" t="s">
        <v>11</v>
      </c>
    </row>
    <row r="11" spans="2:3" s="2" customFormat="1" ht="20.25" customHeight="1">
      <c r="B11" s="355"/>
      <c r="C11" s="17" t="s">
        <v>12</v>
      </c>
    </row>
    <row r="12" spans="2:3" s="2" customFormat="1" ht="15" customHeight="1" thickBot="1">
      <c r="B12" s="16"/>
      <c r="C12" s="17"/>
    </row>
    <row r="13" spans="2:3" s="2" customFormat="1" ht="14.4" thickTop="1">
      <c r="B13" s="353" t="s">
        <v>8</v>
      </c>
      <c r="C13" s="5" t="s">
        <v>16</v>
      </c>
    </row>
    <row r="14" spans="2:3" s="2" customFormat="1" ht="15" customHeight="1" thickBot="1">
      <c r="B14" s="354"/>
      <c r="C14" s="12"/>
    </row>
    <row r="15" spans="2:3" s="2" customFormat="1" ht="14.4" thickTop="1">
      <c r="B15" s="353" t="s">
        <v>15</v>
      </c>
      <c r="C15" s="5" t="s">
        <v>27</v>
      </c>
    </row>
    <row r="16" spans="2:3" s="2" customFormat="1" ht="15" customHeight="1" thickBot="1">
      <c r="B16" s="354"/>
      <c r="C16" s="4"/>
    </row>
    <row r="17" spans="2:8" s="2" customFormat="1" ht="14.4" thickTop="1">
      <c r="B17" s="353" t="s">
        <v>4</v>
      </c>
      <c r="C17" s="5" t="s">
        <v>17</v>
      </c>
    </row>
    <row r="18" spans="2:8" s="2" customFormat="1" ht="13.8">
      <c r="B18" s="355"/>
      <c r="C18" s="6" t="s">
        <v>1</v>
      </c>
    </row>
    <row r="19" spans="2:8" s="2" customFormat="1" ht="13.8">
      <c r="B19" s="355"/>
      <c r="C19" s="3" t="s">
        <v>18</v>
      </c>
    </row>
    <row r="20" spans="2:8" s="2" customFormat="1" ht="15" customHeight="1" thickBot="1">
      <c r="B20" s="354"/>
      <c r="C20" s="3"/>
    </row>
    <row r="21" spans="2:8" s="2" customFormat="1" ht="22.35" customHeight="1" thickTop="1">
      <c r="B21" s="67" t="s">
        <v>113</v>
      </c>
      <c r="C21" s="69" t="s">
        <v>19</v>
      </c>
      <c r="H21" s="7"/>
    </row>
    <row r="22" spans="2:8" s="2" customFormat="1" ht="25.35" customHeight="1">
      <c r="B22" s="16" t="s">
        <v>5</v>
      </c>
      <c r="C22" s="9" t="s">
        <v>111</v>
      </c>
    </row>
    <row r="23" spans="2:8" s="2" customFormat="1" ht="15" customHeight="1" thickBot="1">
      <c r="B23" s="66"/>
      <c r="C23" s="9"/>
    </row>
    <row r="24" spans="2:8" s="2" customFormat="1" ht="27.6" customHeight="1" thickTop="1">
      <c r="B24" s="67" t="s">
        <v>113</v>
      </c>
      <c r="C24" s="69" t="s">
        <v>21</v>
      </c>
    </row>
    <row r="25" spans="2:8" s="2" customFormat="1" ht="31.5" customHeight="1">
      <c r="B25" s="16" t="s">
        <v>20</v>
      </c>
      <c r="C25" s="10" t="s">
        <v>112</v>
      </c>
    </row>
    <row r="26" spans="2:8" s="2" customFormat="1" ht="17.100000000000001" customHeight="1" thickBot="1">
      <c r="B26" s="66"/>
      <c r="C26" s="10"/>
    </row>
    <row r="27" spans="2:8" s="2" customFormat="1" ht="32.85" customHeight="1" thickTop="1">
      <c r="B27" s="67" t="s">
        <v>113</v>
      </c>
      <c r="C27" s="69" t="s">
        <v>123</v>
      </c>
    </row>
    <row r="28" spans="2:8" s="2" customFormat="1" ht="31.2">
      <c r="B28" s="16" t="s">
        <v>130</v>
      </c>
      <c r="C28" s="68" t="s">
        <v>131</v>
      </c>
    </row>
    <row r="29" spans="2:8" s="2" customFormat="1" ht="10.35" customHeight="1" thickBot="1">
      <c r="B29" s="66"/>
      <c r="C29" s="3"/>
    </row>
    <row r="30" spans="2:8" s="2" customFormat="1" ht="25.35" customHeight="1" thickTop="1">
      <c r="B30" s="67" t="s">
        <v>113</v>
      </c>
      <c r="C30" s="69" t="s">
        <v>24</v>
      </c>
    </row>
    <row r="31" spans="2:8" s="2" customFormat="1" ht="13.35" customHeight="1">
      <c r="B31" s="16" t="s">
        <v>22</v>
      </c>
      <c r="C31" s="11" t="s">
        <v>121</v>
      </c>
    </row>
    <row r="32" spans="2:8" s="2" customFormat="1" ht="15" customHeight="1" thickBot="1">
      <c r="B32" s="65"/>
      <c r="C32" s="11"/>
    </row>
    <row r="33" spans="2:3" s="2" customFormat="1" ht="29.85" customHeight="1" thickTop="1">
      <c r="B33" s="67" t="s">
        <v>113</v>
      </c>
      <c r="C33" s="5" t="s">
        <v>114</v>
      </c>
    </row>
    <row r="34" spans="2:3" s="2" customFormat="1" ht="26.1" customHeight="1" thickBot="1">
      <c r="B34" s="16" t="s">
        <v>129</v>
      </c>
      <c r="C34" s="4" t="s">
        <v>128</v>
      </c>
    </row>
    <row r="35" spans="2:3" s="2" customFormat="1" ht="108" customHeight="1" thickTop="1" thickBot="1">
      <c r="B35" s="8" t="s">
        <v>25</v>
      </c>
      <c r="C35" s="15" t="s">
        <v>134</v>
      </c>
    </row>
    <row r="36" spans="2:3" s="2" customFormat="1" ht="18" customHeight="1" thickTop="1">
      <c r="B36" s="358" t="s">
        <v>28</v>
      </c>
      <c r="C36" s="359"/>
    </row>
    <row r="37" spans="2:3" ht="13.5" customHeight="1" thickBot="1">
      <c r="B37" s="383" t="s">
        <v>29</v>
      </c>
      <c r="C37" s="384"/>
    </row>
    <row r="38" spans="2:3" ht="13.8" thickTop="1"/>
  </sheetData>
  <customSheetViews>
    <customSheetView guid="{95AEA7F6-35A0-4B86-9806-DAA78DC72018}" fitToPage="1" state="hidden" topLeftCell="B24">
      <selection activeCell="C35" sqref="C35"/>
      <pageMargins left="0.25" right="0.25" top="0.5" bottom="0.25" header="0.3" footer="0.3"/>
      <printOptions horizontalCentered="1" verticalCentered="1"/>
      <pageSetup scale="61" orientation="landscape" horizontalDpi="1200" verticalDpi="1200" r:id="rId1"/>
      <headerFooter>
        <oddHeader>&amp;L&amp;G&amp;RRev 3.21.17</oddHeader>
      </headerFooter>
    </customSheetView>
  </customSheetViews>
  <mergeCells count="9">
    <mergeCell ref="B3:B4"/>
    <mergeCell ref="B7:B11"/>
    <mergeCell ref="C1:C2"/>
    <mergeCell ref="B36:C36"/>
    <mergeCell ref="B37:C37"/>
    <mergeCell ref="B5:B6"/>
    <mergeCell ref="B15:B16"/>
    <mergeCell ref="B13:B14"/>
    <mergeCell ref="B17:B20"/>
  </mergeCells>
  <hyperlinks>
    <hyperlink ref="B35" r:id="rId2" xr:uid="{00000000-0004-0000-0100-000000000000}"/>
    <hyperlink ref="B37" r:id="rId3" xr:uid="{00000000-0004-0000-0100-000001000000}"/>
    <hyperlink ref="B37:C37" r:id="rId4" display="www.sao.georgia.gov/reporting-structure-and-chart-accounts" xr:uid="{00000000-0004-0000-0100-000002000000}"/>
    <hyperlink ref="C31" r:id="rId5" xr:uid="{00000000-0004-0000-0100-000003000000}"/>
  </hyperlinks>
  <printOptions horizontalCentered="1" verticalCentered="1"/>
  <pageMargins left="0.25" right="0.25" top="0.5" bottom="0.25" header="0.3" footer="0.3"/>
  <pageSetup scale="61" orientation="landscape" horizontalDpi="1200" verticalDpi="1200" r:id="rId6"/>
  <headerFooter>
    <oddHeader>&amp;L&amp;G&amp;RRev 3.21.17</oddHeader>
  </headerFooter>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T794"/>
  <sheetViews>
    <sheetView zoomScale="70" zoomScaleNormal="70" workbookViewId="0">
      <selection activeCell="A6" sqref="A6"/>
    </sheetView>
  </sheetViews>
  <sheetFormatPr defaultColWidth="9.33203125" defaultRowHeight="13.2"/>
  <cols>
    <col min="1" max="1" width="16.21875" style="95" customWidth="1"/>
    <col min="2" max="2" width="12.33203125" style="95" customWidth="1"/>
    <col min="3" max="3" width="26" style="95" customWidth="1"/>
    <col min="4" max="4" width="16.33203125" style="95" customWidth="1"/>
    <col min="5" max="5" width="12.6640625" style="95" customWidth="1"/>
    <col min="6" max="6" width="18.33203125" style="95" customWidth="1"/>
    <col min="7" max="7" width="13.77734375" style="95" customWidth="1"/>
    <col min="8" max="8" width="54.77734375" style="95" customWidth="1"/>
    <col min="9" max="9" width="36.21875" style="95" customWidth="1"/>
    <col min="10" max="10" width="31.21875" style="95" customWidth="1"/>
    <col min="11" max="11" width="62" style="95" customWidth="1"/>
    <col min="12" max="12" width="39" style="95" customWidth="1"/>
    <col min="13" max="13" width="15" style="95" customWidth="1"/>
    <col min="14" max="14" width="14" style="97" customWidth="1"/>
    <col min="15" max="15" width="26.21875" style="95" customWidth="1"/>
    <col min="16" max="16" width="54.77734375" style="95" customWidth="1"/>
    <col min="17" max="16384" width="9.33203125" style="95"/>
  </cols>
  <sheetData>
    <row r="1" spans="1:16" ht="20.25" customHeight="1" thickBot="1">
      <c r="A1" s="385" t="s">
        <v>30</v>
      </c>
      <c r="B1" s="385"/>
      <c r="C1" s="385"/>
      <c r="D1" s="385"/>
      <c r="E1" s="385"/>
      <c r="F1" s="385"/>
      <c r="G1" s="385"/>
      <c r="H1" s="385"/>
      <c r="I1" s="385"/>
      <c r="J1" s="385"/>
      <c r="K1" s="385"/>
      <c r="L1" s="385"/>
      <c r="M1" s="385"/>
      <c r="N1" s="385"/>
      <c r="O1" s="385"/>
      <c r="P1" s="385"/>
    </row>
    <row r="2" spans="1:16" ht="16.2" thickBot="1">
      <c r="A2" s="96" t="s">
        <v>31</v>
      </c>
      <c r="B2" s="96"/>
      <c r="C2" s="390"/>
      <c r="D2" s="391"/>
      <c r="E2" s="392"/>
      <c r="F2" s="205"/>
    </row>
    <row r="3" spans="1:16" ht="16.2" thickBot="1">
      <c r="A3" s="98" t="s">
        <v>32</v>
      </c>
      <c r="B3" s="98"/>
      <c r="C3" s="393"/>
      <c r="D3" s="394"/>
      <c r="E3" s="395"/>
      <c r="F3" s="206"/>
      <c r="I3" s="389" t="s">
        <v>182</v>
      </c>
      <c r="J3" s="389"/>
      <c r="K3" s="389"/>
      <c r="L3" s="389"/>
      <c r="M3" s="389"/>
      <c r="N3" s="389"/>
      <c r="O3" s="389"/>
    </row>
    <row r="4" spans="1:16" ht="16.2" thickBot="1">
      <c r="A4" s="98" t="s">
        <v>33</v>
      </c>
      <c r="B4" s="98"/>
      <c r="C4" s="396"/>
      <c r="D4" s="391"/>
      <c r="E4" s="392"/>
      <c r="F4" s="205"/>
    </row>
    <row r="5" spans="1:16" s="18" customFormat="1">
      <c r="A5" s="21"/>
      <c r="B5" s="21"/>
      <c r="C5" s="21"/>
      <c r="I5" s="22"/>
      <c r="M5" s="22" t="s">
        <v>469</v>
      </c>
      <c r="N5" s="30"/>
    </row>
    <row r="6" spans="1:16" s="18" customFormat="1" ht="25.5" customHeight="1">
      <c r="A6" s="22"/>
      <c r="B6" s="22"/>
      <c r="L6" s="23"/>
      <c r="M6" s="307" t="s">
        <v>3293</v>
      </c>
      <c r="N6" s="109"/>
    </row>
    <row r="7" spans="1:16" s="18" customFormat="1" ht="17.25" customHeight="1" thickBot="1">
      <c r="A7" s="25"/>
      <c r="B7" s="25"/>
      <c r="C7" s="22"/>
      <c r="D7" s="18" t="s">
        <v>3266</v>
      </c>
      <c r="H7" s="305" t="s">
        <v>473</v>
      </c>
      <c r="N7" s="30"/>
    </row>
    <row r="8" spans="1:16" s="18" customFormat="1" ht="13.8" thickBot="1">
      <c r="A8" s="26"/>
      <c r="B8" s="26"/>
      <c r="C8" s="26"/>
      <c r="D8" s="26"/>
      <c r="E8" s="26"/>
      <c r="F8" s="26"/>
      <c r="G8" s="26"/>
      <c r="H8" s="305" t="s">
        <v>266</v>
      </c>
      <c r="I8" s="386" t="s">
        <v>174</v>
      </c>
      <c r="J8" s="387"/>
      <c r="K8" s="387"/>
      <c r="L8" s="388"/>
      <c r="N8" s="27"/>
      <c r="O8" s="27"/>
      <c r="P8" s="87"/>
    </row>
    <row r="9" spans="1:16" s="30" customFormat="1" ht="111.75" customHeight="1" thickBot="1">
      <c r="A9" s="29" t="s">
        <v>142</v>
      </c>
      <c r="B9" s="29" t="s">
        <v>181</v>
      </c>
      <c r="C9" s="28" t="s">
        <v>35</v>
      </c>
      <c r="D9" s="29" t="s">
        <v>153</v>
      </c>
      <c r="E9" s="29" t="s">
        <v>36</v>
      </c>
      <c r="F9" s="29" t="s">
        <v>258</v>
      </c>
      <c r="G9" s="28" t="s">
        <v>37</v>
      </c>
      <c r="H9" s="306" t="s">
        <v>268</v>
      </c>
      <c r="I9" s="29" t="s">
        <v>173</v>
      </c>
      <c r="J9" s="29" t="s">
        <v>176</v>
      </c>
      <c r="K9" s="29" t="s">
        <v>172</v>
      </c>
      <c r="L9" s="29" t="s">
        <v>137</v>
      </c>
      <c r="M9" s="29" t="s">
        <v>470</v>
      </c>
      <c r="N9" s="29" t="s">
        <v>471</v>
      </c>
      <c r="O9" s="29" t="s">
        <v>472</v>
      </c>
      <c r="P9" s="339" t="s">
        <v>140</v>
      </c>
    </row>
    <row r="10" spans="1:16">
      <c r="A10" s="100"/>
      <c r="B10" s="100"/>
      <c r="C10" s="100"/>
      <c r="D10" s="100"/>
      <c r="E10" s="100"/>
      <c r="F10" s="102"/>
      <c r="G10" s="102"/>
      <c r="H10" s="102"/>
      <c r="I10" s="103" t="str">
        <f t="shared" ref="I10" si="0">IF(OR(G10="CCDF",G10="CCDBG",G10="CMHSB",G10="CSBG",G10="FED2",G10="FHAHP",G10="FCIVE",G10="FTEMP",G10="LIHEA",G10="MCHSB",G10="MAP",G10="PTSAB",G10="SSBG",G10="SSBGY",G10="SCIP",G10="TANF",G10="TANFX",G10="TANFZ",G10="TANFU",G10="TANFY",G10="ZFED2",G10="ZMAP",G10="MAP"),"Restricted",IF(OR(G10="YCCDF",G10="YCCDBG",G10="YCMHSB",G10="YCSBG",G10="YFED2",G10="YFHAHP",G10="YFCIVE",G10="YFTEMP",G10="YLIHEA",G10="YMCHSB",G10="YMAP",G10="YPTSAB",G10="YSSBG",G10="YSSBGY",G10="YSCIP",G10="YTANF",G10="YTANFX",G10="YTANFZ",G10="YTANFU",G10="YTANFY"),"Restricted",IF(OR(G10="ZCCBG",G10="ZCCDF",G10="ZCMHS",G10="ZCSBG",G10="ZEDER",G10="ZFHWP",G10="ZFCIV",G10="ZLIHE",G10="ZMCHS",G10="ZMAP",G10="ZPTSA",G10="ZPHHS",G10="ZPHIT",G10="ZSSBG",G10="ZSCIP",G10="ZTANF",G10="ZTANX",G10="ZTANU",G10="ZFED2",G10="STIM1",G10="ZSFSG",G10="ZTANE",G10="ZTANZ"),"Restricted",IF(OR(G10="ALL",G10="")," ","select from drop down"))))</f>
        <v xml:space="preserve"> </v>
      </c>
      <c r="J10" s="202" t="str">
        <f t="shared" ref="J10" si="1">IF(OR(I10="Restricted",I10="Committed",I10="Assigned", I10="Nonspendable",I10="Unassigned",),"Select Rationale",IF(OR(I10="N/A- TCSG",I10="N/A- Custodial funds (formerly Agency Funds)",I10="N/A- Private Purpose Trust funds", I10="N/A- ISF or BTA"),"N/A"," "))</f>
        <v xml:space="preserve"> </v>
      </c>
      <c r="K10" s="103" t="str">
        <f t="shared" ref="K10" si="2">IF(OR(I10="Restricted",I10="Committed",I10="Assigned", I10="Nonspendable"),"Please Add Details Here",IF(OR(I10="Unassigned",I10="N/A- TCSG",I10="N/A- Custodial funds (formerly Agency Funds)",I10="N/A- Private Purpose Trust funds", I10="N/A- ISF or BTA"),"N/A"," "))</f>
        <v xml:space="preserve"> </v>
      </c>
      <c r="L10" s="103" t="str">
        <f t="shared" ref="L10" si="3">IF(OR(I10="Restricted",I10="Committed",I10="Assigned", I10="Nonspendable"),"Please Add Fund Usage Description",IF(OR(I10="Unassigned",I10="N/A- TCSG",I10="N/A- Custodial funds (formerly Agency Funds)",I10="N/A- Private Purpose Trust funds", I10="N/A- ISF or BTA"),"N/A"," "))</f>
        <v xml:space="preserve"> </v>
      </c>
      <c r="M10" s="104" t="str">
        <f t="shared" ref="M10" si="4">IF(OR(J10="Indirect Federal funds",J10="Direct Federal Funds", J10="Direct Federal Relief -COVID", J10="Indirect Federal Relief -COVID"),"Add CFDA",IF(J10=" ", " ","N/A"))</f>
        <v xml:space="preserve"> </v>
      </c>
      <c r="N10" s="203"/>
      <c r="O10" s="105" t="str">
        <f t="shared" ref="O10" si="5">IF(N10="Y","N/A",IF(N10=""," ","Please Add"))</f>
        <v xml:space="preserve"> </v>
      </c>
      <c r="P10" s="340"/>
    </row>
    <row r="11" spans="1:16">
      <c r="A11" s="100"/>
      <c r="B11" s="100"/>
      <c r="C11" s="100"/>
      <c r="D11" s="287"/>
      <c r="E11" s="100"/>
      <c r="F11" s="102"/>
      <c r="G11" s="102"/>
      <c r="H11" s="102"/>
      <c r="I11" s="103" t="str">
        <f t="shared" ref="I11:I74" si="6">IF(OR(G11="CCDF",G11="CCDBG",G11="CMHSB",G11="CSBG",G11="FED2",G11="FHAHP",G11="FCIVE",G11="FTEMP",G11="LIHEA",G11="MCHSB",G11="MAP",G11="PTSAB",G11="SSBG",G11="SSBGY",G11="SCIP",G11="TANF",G11="TANFX",G11="TANFZ",G11="TANFU",G11="TANFY",G11="ZFED2",G11="ZMAP",G11="MAP"),"Restricted",IF(OR(G11="YCCDF",G11="YCCDBG",G11="YCMHSB",G11="YCSBG",G11="YFED2",G11="YFHAHP",G11="YFCIVE",G11="YFTEMP",G11="YLIHEA",G11="YMCHSB",G11="YMAP",G11="YPTSAB",G11="YSSBG",G11="YSSBGY",G11="YSCIP",G11="YTANF",G11="YTANFX",G11="YTANFZ",G11="YTANFU",G11="YTANFY"),"Restricted",IF(OR(G11="ZCCBG",G11="ZCCDF",G11="ZCMHS",G11="ZCSBG",G11="ZEDER",G11="ZFHWP",G11="ZFCIV",G11="ZLIHE",G11="ZMCHS",G11="ZMAP",G11="ZPTSA",G11="ZPHHS",G11="ZPHIT",G11="ZSSBG",G11="ZSCIP",G11="ZTANF",G11="ZTANX",G11="ZTANU",G11="ZFED2",G11="STIM1",G11="ZSFSG",G11="ZTANE",G11="ZTANZ"),"Restricted",IF(OR(G11="ALL",G11="")," ","select from drop down"))))</f>
        <v xml:space="preserve"> </v>
      </c>
      <c r="J11" s="202" t="str">
        <f t="shared" ref="J11:J74" si="7">IF(OR(I11="Restricted",I11="Committed",I11="Assigned", I11="Nonspendable",I11="Unassigned",),"Select Rationale",IF(OR(I11="N/A- TCSG",I11="N/A- Custodial funds (formerly Agency Funds)",I11="N/A- Private Purpose Trust funds", I11="N/A- ISF or BTA"),"N/A"," "))</f>
        <v xml:space="preserve"> </v>
      </c>
      <c r="K11" s="103" t="str">
        <f t="shared" ref="K11:K74" si="8">IF(OR(I11="Restricted",I11="Committed",I11="Assigned", I11="Nonspendable"),"Please Add Details Here",IF(OR(I11="Unassigned",I11="N/A- TCSG",I11="N/A- Custodial funds (formerly Agency Funds)",I11="N/A- Private Purpose Trust funds", I11="N/A- ISF or BTA"),"N/A"," "))</f>
        <v xml:space="preserve"> </v>
      </c>
      <c r="L11" s="103" t="str">
        <f t="shared" ref="L11:L74" si="9">IF(OR(I11="Restricted",I11="Committed",I11="Assigned", I11="Nonspendable"),"Please Add Fund Usage Description",IF(OR(I11="Unassigned",I11="N/A- TCSG",I11="N/A- Custodial funds (formerly Agency Funds)",I11="N/A- Private Purpose Trust funds", I11="N/A- ISF or BTA"),"N/A"," "))</f>
        <v xml:space="preserve"> </v>
      </c>
      <c r="M11" s="104" t="str">
        <f t="shared" ref="M11:M74" si="10">IF(OR(J11="Indirect Federal funds",J11="Direct Federal Funds", J11="Direct Federal Relief -COVID", J11="Indirect Federal Relief -COVID"),"Add CFDA",IF(J11=" ", " ","N/A"))</f>
        <v xml:space="preserve"> </v>
      </c>
      <c r="N11" s="203"/>
      <c r="O11" s="105" t="str">
        <f t="shared" ref="O11:O74" si="11">IF(N11="Y","N/A",IF(N11=""," ","Please Add"))</f>
        <v xml:space="preserve"> </v>
      </c>
      <c r="P11" s="340"/>
    </row>
    <row r="12" spans="1:16">
      <c r="A12" s="100"/>
      <c r="B12" s="100"/>
      <c r="C12" s="100"/>
      <c r="D12" s="287"/>
      <c r="E12" s="100"/>
      <c r="F12" s="102"/>
      <c r="G12" s="102"/>
      <c r="H12" s="102"/>
      <c r="I12" s="103" t="str">
        <f t="shared" si="6"/>
        <v xml:space="preserve"> </v>
      </c>
      <c r="J12" s="202" t="str">
        <f t="shared" si="7"/>
        <v xml:space="preserve"> </v>
      </c>
      <c r="K12" s="103" t="str">
        <f t="shared" si="8"/>
        <v xml:space="preserve"> </v>
      </c>
      <c r="L12" s="103" t="str">
        <f t="shared" si="9"/>
        <v xml:space="preserve"> </v>
      </c>
      <c r="M12" s="104" t="str">
        <f t="shared" si="10"/>
        <v xml:space="preserve"> </v>
      </c>
      <c r="N12" s="203"/>
      <c r="O12" s="105" t="str">
        <f t="shared" si="11"/>
        <v xml:space="preserve"> </v>
      </c>
      <c r="P12" s="340"/>
    </row>
    <row r="13" spans="1:16">
      <c r="A13" s="100"/>
      <c r="B13" s="100"/>
      <c r="C13" s="100"/>
      <c r="D13" s="287"/>
      <c r="E13" s="100"/>
      <c r="F13" s="102"/>
      <c r="G13" s="102"/>
      <c r="H13" s="102"/>
      <c r="I13" s="103" t="str">
        <f t="shared" si="6"/>
        <v xml:space="preserve"> </v>
      </c>
      <c r="J13" s="202" t="str">
        <f t="shared" si="7"/>
        <v xml:space="preserve"> </v>
      </c>
      <c r="K13" s="103" t="str">
        <f t="shared" si="8"/>
        <v xml:space="preserve"> </v>
      </c>
      <c r="L13" s="103" t="str">
        <f t="shared" si="9"/>
        <v xml:space="preserve"> </v>
      </c>
      <c r="M13" s="104" t="str">
        <f t="shared" si="10"/>
        <v xml:space="preserve"> </v>
      </c>
      <c r="N13" s="203"/>
      <c r="O13" s="105" t="str">
        <f t="shared" si="11"/>
        <v xml:space="preserve"> </v>
      </c>
      <c r="P13" s="340"/>
    </row>
    <row r="14" spans="1:16">
      <c r="A14" s="100"/>
      <c r="B14" s="100"/>
      <c r="C14" s="100"/>
      <c r="D14" s="287"/>
      <c r="E14" s="100"/>
      <c r="F14" s="102"/>
      <c r="G14" s="102"/>
      <c r="H14" s="102"/>
      <c r="I14" s="103" t="str">
        <f t="shared" si="6"/>
        <v xml:space="preserve"> </v>
      </c>
      <c r="J14" s="202" t="str">
        <f t="shared" si="7"/>
        <v xml:space="preserve"> </v>
      </c>
      <c r="K14" s="103" t="str">
        <f t="shared" si="8"/>
        <v xml:space="preserve"> </v>
      </c>
      <c r="L14" s="103" t="str">
        <f t="shared" si="9"/>
        <v xml:space="preserve"> </v>
      </c>
      <c r="M14" s="104" t="str">
        <f t="shared" si="10"/>
        <v xml:space="preserve"> </v>
      </c>
      <c r="N14" s="203"/>
      <c r="O14" s="105" t="str">
        <f t="shared" si="11"/>
        <v xml:space="preserve"> </v>
      </c>
      <c r="P14" s="340"/>
    </row>
    <row r="15" spans="1:16">
      <c r="A15" s="100"/>
      <c r="B15" s="100"/>
      <c r="C15" s="100"/>
      <c r="D15" s="287"/>
      <c r="E15" s="100"/>
      <c r="F15" s="102"/>
      <c r="G15" s="102"/>
      <c r="H15" s="102"/>
      <c r="I15" s="103" t="str">
        <f t="shared" si="6"/>
        <v xml:space="preserve"> </v>
      </c>
      <c r="J15" s="202" t="str">
        <f t="shared" si="7"/>
        <v xml:space="preserve"> </v>
      </c>
      <c r="K15" s="103" t="str">
        <f t="shared" si="8"/>
        <v xml:space="preserve"> </v>
      </c>
      <c r="L15" s="103" t="str">
        <f t="shared" si="9"/>
        <v xml:space="preserve"> </v>
      </c>
      <c r="M15" s="104" t="str">
        <f t="shared" si="10"/>
        <v xml:space="preserve"> </v>
      </c>
      <c r="N15" s="203"/>
      <c r="O15" s="105" t="str">
        <f t="shared" si="11"/>
        <v xml:space="preserve"> </v>
      </c>
      <c r="P15" s="340"/>
    </row>
    <row r="16" spans="1:16">
      <c r="A16" s="100"/>
      <c r="B16" s="100"/>
      <c r="C16" s="100"/>
      <c r="D16" s="100"/>
      <c r="E16" s="100"/>
      <c r="F16" s="102"/>
      <c r="G16" s="102"/>
      <c r="H16" s="102"/>
      <c r="I16" s="103" t="str">
        <f t="shared" si="6"/>
        <v xml:space="preserve"> </v>
      </c>
      <c r="J16" s="202" t="str">
        <f t="shared" si="7"/>
        <v xml:space="preserve"> </v>
      </c>
      <c r="K16" s="103" t="str">
        <f t="shared" si="8"/>
        <v xml:space="preserve"> </v>
      </c>
      <c r="L16" s="103" t="str">
        <f t="shared" si="9"/>
        <v xml:space="preserve"> </v>
      </c>
      <c r="M16" s="104" t="str">
        <f t="shared" si="10"/>
        <v xml:space="preserve"> </v>
      </c>
      <c r="N16" s="203"/>
      <c r="O16" s="105" t="str">
        <f t="shared" si="11"/>
        <v xml:space="preserve"> </v>
      </c>
      <c r="P16" s="340"/>
    </row>
    <row r="17" spans="1:16">
      <c r="A17" s="100"/>
      <c r="B17" s="100"/>
      <c r="C17" s="100"/>
      <c r="D17" s="208"/>
      <c r="E17" s="100"/>
      <c r="F17" s="102"/>
      <c r="G17" s="102"/>
      <c r="H17" s="102"/>
      <c r="I17" s="103" t="str">
        <f t="shared" si="6"/>
        <v xml:space="preserve"> </v>
      </c>
      <c r="J17" s="202" t="str">
        <f t="shared" si="7"/>
        <v xml:space="preserve"> </v>
      </c>
      <c r="K17" s="103" t="str">
        <f t="shared" si="8"/>
        <v xml:space="preserve"> </v>
      </c>
      <c r="L17" s="103" t="str">
        <f t="shared" si="9"/>
        <v xml:space="preserve"> </v>
      </c>
      <c r="M17" s="104" t="str">
        <f t="shared" si="10"/>
        <v xml:space="preserve"> </v>
      </c>
      <c r="N17" s="203"/>
      <c r="O17" s="105" t="str">
        <f t="shared" si="11"/>
        <v xml:space="preserve"> </v>
      </c>
      <c r="P17" s="340"/>
    </row>
    <row r="18" spans="1:16">
      <c r="A18" s="100"/>
      <c r="B18" s="100"/>
      <c r="C18" s="100"/>
      <c r="D18" s="208"/>
      <c r="E18" s="100"/>
      <c r="F18" s="102"/>
      <c r="G18" s="208"/>
      <c r="H18" s="208"/>
      <c r="I18" s="103" t="str">
        <f t="shared" si="6"/>
        <v xml:space="preserve"> </v>
      </c>
      <c r="J18" s="202" t="str">
        <f t="shared" si="7"/>
        <v xml:space="preserve"> </v>
      </c>
      <c r="K18" s="103" t="str">
        <f t="shared" si="8"/>
        <v xml:space="preserve"> </v>
      </c>
      <c r="L18" s="103" t="str">
        <f t="shared" si="9"/>
        <v xml:space="preserve"> </v>
      </c>
      <c r="M18" s="104" t="str">
        <f t="shared" si="10"/>
        <v xml:space="preserve"> </v>
      </c>
      <c r="N18" s="203"/>
      <c r="O18" s="105" t="str">
        <f t="shared" si="11"/>
        <v xml:space="preserve"> </v>
      </c>
      <c r="P18" s="340"/>
    </row>
    <row r="19" spans="1:16">
      <c r="A19" s="100"/>
      <c r="B19" s="100"/>
      <c r="C19" s="100"/>
      <c r="D19" s="102"/>
      <c r="E19" s="100"/>
      <c r="F19" s="102"/>
      <c r="G19" s="102"/>
      <c r="H19" s="102"/>
      <c r="I19" s="103" t="str">
        <f t="shared" si="6"/>
        <v xml:space="preserve"> </v>
      </c>
      <c r="J19" s="202" t="str">
        <f t="shared" si="7"/>
        <v xml:space="preserve"> </v>
      </c>
      <c r="K19" s="103" t="str">
        <f t="shared" si="8"/>
        <v xml:space="preserve"> </v>
      </c>
      <c r="L19" s="103" t="str">
        <f t="shared" si="9"/>
        <v xml:space="preserve"> </v>
      </c>
      <c r="M19" s="104" t="str">
        <f t="shared" si="10"/>
        <v xml:space="preserve"> </v>
      </c>
      <c r="N19" s="203"/>
      <c r="O19" s="105" t="str">
        <f t="shared" si="11"/>
        <v xml:space="preserve"> </v>
      </c>
      <c r="P19" s="340"/>
    </row>
    <row r="20" spans="1:16">
      <c r="A20" s="100"/>
      <c r="B20" s="100"/>
      <c r="C20" s="100"/>
      <c r="D20" s="208"/>
      <c r="E20" s="100"/>
      <c r="F20" s="102"/>
      <c r="G20" s="102"/>
      <c r="H20" s="102"/>
      <c r="I20" s="103" t="str">
        <f t="shared" si="6"/>
        <v xml:space="preserve"> </v>
      </c>
      <c r="J20" s="202" t="str">
        <f t="shared" si="7"/>
        <v xml:space="preserve"> </v>
      </c>
      <c r="K20" s="103" t="str">
        <f t="shared" si="8"/>
        <v xml:space="preserve"> </v>
      </c>
      <c r="L20" s="103" t="str">
        <f t="shared" si="9"/>
        <v xml:space="preserve"> </v>
      </c>
      <c r="M20" s="104" t="str">
        <f t="shared" si="10"/>
        <v xml:space="preserve"> </v>
      </c>
      <c r="N20" s="203"/>
      <c r="O20" s="105" t="str">
        <f t="shared" si="11"/>
        <v xml:space="preserve"> </v>
      </c>
      <c r="P20" s="340"/>
    </row>
    <row r="21" spans="1:16">
      <c r="A21" s="100"/>
      <c r="B21" s="100"/>
      <c r="C21" s="100"/>
      <c r="D21" s="208"/>
      <c r="E21" s="100"/>
      <c r="F21" s="102"/>
      <c r="G21" s="102"/>
      <c r="H21" s="102"/>
      <c r="I21" s="103" t="str">
        <f t="shared" si="6"/>
        <v xml:space="preserve"> </v>
      </c>
      <c r="J21" s="202" t="str">
        <f t="shared" si="7"/>
        <v xml:space="preserve"> </v>
      </c>
      <c r="K21" s="103" t="str">
        <f t="shared" si="8"/>
        <v xml:space="preserve"> </v>
      </c>
      <c r="L21" s="103" t="str">
        <f t="shared" si="9"/>
        <v xml:space="preserve"> </v>
      </c>
      <c r="M21" s="104" t="str">
        <f t="shared" si="10"/>
        <v xml:space="preserve"> </v>
      </c>
      <c r="N21" s="203"/>
      <c r="O21" s="105" t="str">
        <f t="shared" si="11"/>
        <v xml:space="preserve"> </v>
      </c>
      <c r="P21" s="340"/>
    </row>
    <row r="22" spans="1:16">
      <c r="A22" s="100"/>
      <c r="B22" s="100"/>
      <c r="C22" s="100"/>
      <c r="D22" s="100"/>
      <c r="E22" s="100"/>
      <c r="F22" s="102"/>
      <c r="G22" s="102"/>
      <c r="H22" s="102"/>
      <c r="I22" s="103" t="str">
        <f t="shared" si="6"/>
        <v xml:space="preserve"> </v>
      </c>
      <c r="J22" s="202" t="str">
        <f t="shared" si="7"/>
        <v xml:space="preserve"> </v>
      </c>
      <c r="K22" s="103" t="str">
        <f t="shared" si="8"/>
        <v xml:space="preserve"> </v>
      </c>
      <c r="L22" s="103" t="str">
        <f t="shared" si="9"/>
        <v xml:space="preserve"> </v>
      </c>
      <c r="M22" s="104" t="str">
        <f t="shared" si="10"/>
        <v xml:space="preserve"> </v>
      </c>
      <c r="N22" s="203"/>
      <c r="O22" s="105" t="str">
        <f t="shared" si="11"/>
        <v xml:space="preserve"> </v>
      </c>
      <c r="P22" s="340"/>
    </row>
    <row r="23" spans="1:16">
      <c r="A23" s="100"/>
      <c r="B23" s="100"/>
      <c r="C23" s="100"/>
      <c r="D23" s="100"/>
      <c r="E23" s="100"/>
      <c r="F23" s="102"/>
      <c r="G23" s="102"/>
      <c r="H23" s="102"/>
      <c r="I23" s="103" t="str">
        <f t="shared" si="6"/>
        <v xml:space="preserve"> </v>
      </c>
      <c r="J23" s="202" t="str">
        <f t="shared" si="7"/>
        <v xml:space="preserve"> </v>
      </c>
      <c r="K23" s="103" t="str">
        <f t="shared" si="8"/>
        <v xml:space="preserve"> </v>
      </c>
      <c r="L23" s="103" t="str">
        <f t="shared" si="9"/>
        <v xml:space="preserve"> </v>
      </c>
      <c r="M23" s="104" t="str">
        <f t="shared" si="10"/>
        <v xml:space="preserve"> </v>
      </c>
      <c r="N23" s="203"/>
      <c r="O23" s="105" t="str">
        <f t="shared" si="11"/>
        <v xml:space="preserve"> </v>
      </c>
      <c r="P23" s="340"/>
    </row>
    <row r="24" spans="1:16">
      <c r="A24" s="100"/>
      <c r="B24" s="100"/>
      <c r="C24" s="100"/>
      <c r="D24" s="100"/>
      <c r="E24" s="100"/>
      <c r="F24" s="102"/>
      <c r="G24" s="102"/>
      <c r="H24" s="102"/>
      <c r="I24" s="103" t="str">
        <f t="shared" si="6"/>
        <v xml:space="preserve"> </v>
      </c>
      <c r="J24" s="202" t="str">
        <f t="shared" si="7"/>
        <v xml:space="preserve"> </v>
      </c>
      <c r="K24" s="103" t="str">
        <f t="shared" si="8"/>
        <v xml:space="preserve"> </v>
      </c>
      <c r="L24" s="103" t="str">
        <f t="shared" si="9"/>
        <v xml:space="preserve"> </v>
      </c>
      <c r="M24" s="104" t="str">
        <f t="shared" si="10"/>
        <v xml:space="preserve"> </v>
      </c>
      <c r="N24" s="203"/>
      <c r="O24" s="105" t="str">
        <f t="shared" si="11"/>
        <v xml:space="preserve"> </v>
      </c>
      <c r="P24" s="340"/>
    </row>
    <row r="25" spans="1:16">
      <c r="A25" s="100"/>
      <c r="B25" s="100"/>
      <c r="C25" s="100"/>
      <c r="D25" s="100"/>
      <c r="E25" s="100"/>
      <c r="F25" s="102"/>
      <c r="G25" s="102"/>
      <c r="H25" s="102"/>
      <c r="I25" s="103" t="str">
        <f t="shared" si="6"/>
        <v xml:space="preserve"> </v>
      </c>
      <c r="J25" s="202" t="str">
        <f t="shared" si="7"/>
        <v xml:space="preserve"> </v>
      </c>
      <c r="K25" s="103" t="str">
        <f t="shared" si="8"/>
        <v xml:space="preserve"> </v>
      </c>
      <c r="L25" s="103" t="str">
        <f t="shared" si="9"/>
        <v xml:space="preserve"> </v>
      </c>
      <c r="M25" s="104" t="str">
        <f t="shared" si="10"/>
        <v xml:space="preserve"> </v>
      </c>
      <c r="N25" s="203"/>
      <c r="O25" s="105" t="str">
        <f t="shared" si="11"/>
        <v xml:space="preserve"> </v>
      </c>
      <c r="P25" s="340"/>
    </row>
    <row r="26" spans="1:16">
      <c r="A26" s="100"/>
      <c r="B26" s="100"/>
      <c r="C26" s="100"/>
      <c r="D26" s="100"/>
      <c r="E26" s="100"/>
      <c r="F26" s="102"/>
      <c r="G26" s="102"/>
      <c r="H26" s="102"/>
      <c r="I26" s="103" t="str">
        <f t="shared" si="6"/>
        <v xml:space="preserve"> </v>
      </c>
      <c r="J26" s="202" t="str">
        <f t="shared" si="7"/>
        <v xml:space="preserve"> </v>
      </c>
      <c r="K26" s="103" t="str">
        <f t="shared" si="8"/>
        <v xml:space="preserve"> </v>
      </c>
      <c r="L26" s="103" t="str">
        <f t="shared" si="9"/>
        <v xml:space="preserve"> </v>
      </c>
      <c r="M26" s="104" t="str">
        <f t="shared" si="10"/>
        <v xml:space="preserve"> </v>
      </c>
      <c r="N26" s="203"/>
      <c r="O26" s="105" t="str">
        <f t="shared" si="11"/>
        <v xml:space="preserve"> </v>
      </c>
      <c r="P26" s="340"/>
    </row>
    <row r="27" spans="1:16">
      <c r="A27" s="100"/>
      <c r="B27" s="100"/>
      <c r="C27" s="100"/>
      <c r="D27" s="100"/>
      <c r="E27" s="100"/>
      <c r="F27" s="102"/>
      <c r="G27" s="102"/>
      <c r="H27" s="102"/>
      <c r="I27" s="103" t="str">
        <f t="shared" si="6"/>
        <v xml:space="preserve"> </v>
      </c>
      <c r="J27" s="202" t="str">
        <f t="shared" si="7"/>
        <v xml:space="preserve"> </v>
      </c>
      <c r="K27" s="103" t="str">
        <f t="shared" si="8"/>
        <v xml:space="preserve"> </v>
      </c>
      <c r="L27" s="103" t="str">
        <f t="shared" si="9"/>
        <v xml:space="preserve"> </v>
      </c>
      <c r="M27" s="104" t="str">
        <f t="shared" si="10"/>
        <v xml:space="preserve"> </v>
      </c>
      <c r="N27" s="203"/>
      <c r="O27" s="105" t="str">
        <f t="shared" si="11"/>
        <v xml:space="preserve"> </v>
      </c>
      <c r="P27" s="340"/>
    </row>
    <row r="28" spans="1:16">
      <c r="A28" s="100"/>
      <c r="B28" s="100"/>
      <c r="C28" s="100"/>
      <c r="D28" s="100"/>
      <c r="E28" s="100"/>
      <c r="F28" s="102"/>
      <c r="G28" s="102"/>
      <c r="H28" s="102"/>
      <c r="I28" s="103" t="str">
        <f t="shared" si="6"/>
        <v xml:space="preserve"> </v>
      </c>
      <c r="J28" s="202" t="str">
        <f t="shared" si="7"/>
        <v xml:space="preserve"> </v>
      </c>
      <c r="K28" s="103" t="str">
        <f t="shared" si="8"/>
        <v xml:space="preserve"> </v>
      </c>
      <c r="L28" s="103" t="str">
        <f t="shared" si="9"/>
        <v xml:space="preserve"> </v>
      </c>
      <c r="M28" s="104" t="str">
        <f t="shared" si="10"/>
        <v xml:space="preserve"> </v>
      </c>
      <c r="N28" s="203"/>
      <c r="O28" s="105" t="str">
        <f t="shared" si="11"/>
        <v xml:space="preserve"> </v>
      </c>
      <c r="P28" s="340"/>
    </row>
    <row r="29" spans="1:16">
      <c r="A29" s="100"/>
      <c r="B29" s="100"/>
      <c r="C29" s="100"/>
      <c r="D29" s="100"/>
      <c r="E29" s="100"/>
      <c r="F29" s="102"/>
      <c r="G29" s="102"/>
      <c r="H29" s="102"/>
      <c r="I29" s="103" t="str">
        <f t="shared" si="6"/>
        <v xml:space="preserve"> </v>
      </c>
      <c r="J29" s="202" t="str">
        <f t="shared" si="7"/>
        <v xml:space="preserve"> </v>
      </c>
      <c r="K29" s="103" t="str">
        <f t="shared" si="8"/>
        <v xml:space="preserve"> </v>
      </c>
      <c r="L29" s="103" t="str">
        <f t="shared" si="9"/>
        <v xml:space="preserve"> </v>
      </c>
      <c r="M29" s="104" t="str">
        <f t="shared" si="10"/>
        <v xml:space="preserve"> </v>
      </c>
      <c r="N29" s="203"/>
      <c r="O29" s="105" t="str">
        <f t="shared" si="11"/>
        <v xml:space="preserve"> </v>
      </c>
      <c r="P29" s="340"/>
    </row>
    <row r="30" spans="1:16">
      <c r="A30" s="100"/>
      <c r="B30" s="100"/>
      <c r="C30" s="100"/>
      <c r="D30" s="100"/>
      <c r="E30" s="100"/>
      <c r="F30" s="102"/>
      <c r="G30" s="102"/>
      <c r="H30" s="102"/>
      <c r="I30" s="103" t="str">
        <f t="shared" si="6"/>
        <v xml:space="preserve"> </v>
      </c>
      <c r="J30" s="202" t="str">
        <f t="shared" si="7"/>
        <v xml:space="preserve"> </v>
      </c>
      <c r="K30" s="103" t="str">
        <f t="shared" si="8"/>
        <v xml:space="preserve"> </v>
      </c>
      <c r="L30" s="103" t="str">
        <f t="shared" si="9"/>
        <v xml:space="preserve"> </v>
      </c>
      <c r="M30" s="104" t="str">
        <f t="shared" si="10"/>
        <v xml:space="preserve"> </v>
      </c>
      <c r="N30" s="203"/>
      <c r="O30" s="105" t="str">
        <f t="shared" si="11"/>
        <v xml:space="preserve"> </v>
      </c>
      <c r="P30" s="340"/>
    </row>
    <row r="31" spans="1:16">
      <c r="A31" s="100"/>
      <c r="B31" s="100"/>
      <c r="C31" s="100"/>
      <c r="D31" s="100"/>
      <c r="E31" s="100"/>
      <c r="F31" s="102"/>
      <c r="G31" s="102"/>
      <c r="H31" s="102"/>
      <c r="I31" s="103" t="str">
        <f t="shared" si="6"/>
        <v xml:space="preserve"> </v>
      </c>
      <c r="J31" s="202" t="str">
        <f t="shared" si="7"/>
        <v xml:space="preserve"> </v>
      </c>
      <c r="K31" s="103" t="str">
        <f t="shared" si="8"/>
        <v xml:space="preserve"> </v>
      </c>
      <c r="L31" s="103" t="str">
        <f t="shared" si="9"/>
        <v xml:space="preserve"> </v>
      </c>
      <c r="M31" s="104" t="str">
        <f t="shared" si="10"/>
        <v xml:space="preserve"> </v>
      </c>
      <c r="N31" s="203"/>
      <c r="O31" s="105" t="str">
        <f t="shared" si="11"/>
        <v xml:space="preserve"> </v>
      </c>
      <c r="P31" s="340"/>
    </row>
    <row r="32" spans="1:16">
      <c r="A32" s="100"/>
      <c r="B32" s="100"/>
      <c r="C32" s="100"/>
      <c r="D32" s="100"/>
      <c r="E32" s="100"/>
      <c r="F32" s="102"/>
      <c r="G32" s="102"/>
      <c r="H32" s="102"/>
      <c r="I32" s="103" t="str">
        <f t="shared" si="6"/>
        <v xml:space="preserve"> </v>
      </c>
      <c r="J32" s="202" t="str">
        <f t="shared" si="7"/>
        <v xml:space="preserve"> </v>
      </c>
      <c r="K32" s="103" t="str">
        <f t="shared" si="8"/>
        <v xml:space="preserve"> </v>
      </c>
      <c r="L32" s="103" t="str">
        <f t="shared" si="9"/>
        <v xml:space="preserve"> </v>
      </c>
      <c r="M32" s="104" t="str">
        <f t="shared" si="10"/>
        <v xml:space="preserve"> </v>
      </c>
      <c r="N32" s="203"/>
      <c r="O32" s="105" t="str">
        <f t="shared" si="11"/>
        <v xml:space="preserve"> </v>
      </c>
      <c r="P32" s="340"/>
    </row>
    <row r="33" spans="1:16">
      <c r="A33" s="100"/>
      <c r="B33" s="100"/>
      <c r="C33" s="100"/>
      <c r="D33" s="100"/>
      <c r="E33" s="100"/>
      <c r="F33" s="102"/>
      <c r="G33" s="102"/>
      <c r="H33" s="102"/>
      <c r="I33" s="103" t="str">
        <f t="shared" si="6"/>
        <v xml:space="preserve"> </v>
      </c>
      <c r="J33" s="202" t="str">
        <f t="shared" si="7"/>
        <v xml:space="preserve"> </v>
      </c>
      <c r="K33" s="103" t="str">
        <f t="shared" si="8"/>
        <v xml:space="preserve"> </v>
      </c>
      <c r="L33" s="103" t="str">
        <f t="shared" si="9"/>
        <v xml:space="preserve"> </v>
      </c>
      <c r="M33" s="104" t="str">
        <f t="shared" si="10"/>
        <v xml:space="preserve"> </v>
      </c>
      <c r="N33" s="203"/>
      <c r="O33" s="105" t="str">
        <f t="shared" si="11"/>
        <v xml:space="preserve"> </v>
      </c>
      <c r="P33" s="340"/>
    </row>
    <row r="34" spans="1:16">
      <c r="A34" s="100"/>
      <c r="B34" s="100"/>
      <c r="C34" s="100"/>
      <c r="D34" s="100"/>
      <c r="E34" s="100"/>
      <c r="F34" s="102"/>
      <c r="G34" s="102"/>
      <c r="H34" s="102"/>
      <c r="I34" s="103" t="str">
        <f t="shared" si="6"/>
        <v xml:space="preserve"> </v>
      </c>
      <c r="J34" s="202" t="str">
        <f t="shared" si="7"/>
        <v xml:space="preserve"> </v>
      </c>
      <c r="K34" s="103" t="str">
        <f t="shared" si="8"/>
        <v xml:space="preserve"> </v>
      </c>
      <c r="L34" s="103" t="str">
        <f t="shared" si="9"/>
        <v xml:space="preserve"> </v>
      </c>
      <c r="M34" s="104" t="str">
        <f t="shared" si="10"/>
        <v xml:space="preserve"> </v>
      </c>
      <c r="N34" s="203"/>
      <c r="O34" s="105" t="str">
        <f t="shared" si="11"/>
        <v xml:space="preserve"> </v>
      </c>
      <c r="P34" s="340"/>
    </row>
    <row r="35" spans="1:16">
      <c r="A35" s="100"/>
      <c r="B35" s="100"/>
      <c r="C35" s="100"/>
      <c r="D35" s="100"/>
      <c r="E35" s="100"/>
      <c r="F35" s="102"/>
      <c r="G35" s="102"/>
      <c r="H35" s="102"/>
      <c r="I35" s="103" t="str">
        <f t="shared" si="6"/>
        <v xml:space="preserve"> </v>
      </c>
      <c r="J35" s="202" t="str">
        <f t="shared" si="7"/>
        <v xml:space="preserve"> </v>
      </c>
      <c r="K35" s="103" t="str">
        <f t="shared" si="8"/>
        <v xml:space="preserve"> </v>
      </c>
      <c r="L35" s="103" t="str">
        <f t="shared" si="9"/>
        <v xml:space="preserve"> </v>
      </c>
      <c r="M35" s="104" t="str">
        <f t="shared" si="10"/>
        <v xml:space="preserve"> </v>
      </c>
      <c r="N35" s="203"/>
      <c r="O35" s="105" t="str">
        <f t="shared" si="11"/>
        <v xml:space="preserve"> </v>
      </c>
      <c r="P35" s="340"/>
    </row>
    <row r="36" spans="1:16">
      <c r="A36" s="100"/>
      <c r="B36" s="100"/>
      <c r="C36" s="100"/>
      <c r="D36" s="100"/>
      <c r="E36" s="100"/>
      <c r="F36" s="102"/>
      <c r="G36" s="102"/>
      <c r="H36" s="102"/>
      <c r="I36" s="103" t="str">
        <f t="shared" si="6"/>
        <v xml:space="preserve"> </v>
      </c>
      <c r="J36" s="202" t="str">
        <f t="shared" si="7"/>
        <v xml:space="preserve"> </v>
      </c>
      <c r="K36" s="103" t="str">
        <f t="shared" si="8"/>
        <v xml:space="preserve"> </v>
      </c>
      <c r="L36" s="103" t="str">
        <f t="shared" si="9"/>
        <v xml:space="preserve"> </v>
      </c>
      <c r="M36" s="104" t="str">
        <f t="shared" si="10"/>
        <v xml:space="preserve"> </v>
      </c>
      <c r="N36" s="203"/>
      <c r="O36" s="105" t="str">
        <f t="shared" si="11"/>
        <v xml:space="preserve"> </v>
      </c>
      <c r="P36" s="340"/>
    </row>
    <row r="37" spans="1:16">
      <c r="A37" s="100"/>
      <c r="B37" s="100"/>
      <c r="C37" s="100"/>
      <c r="D37" s="100"/>
      <c r="E37" s="100"/>
      <c r="F37" s="102"/>
      <c r="G37" s="102"/>
      <c r="H37" s="102"/>
      <c r="I37" s="103" t="str">
        <f t="shared" si="6"/>
        <v xml:space="preserve"> </v>
      </c>
      <c r="J37" s="202" t="str">
        <f t="shared" si="7"/>
        <v xml:space="preserve"> </v>
      </c>
      <c r="K37" s="103" t="str">
        <f t="shared" si="8"/>
        <v xml:space="preserve"> </v>
      </c>
      <c r="L37" s="103" t="str">
        <f t="shared" si="9"/>
        <v xml:space="preserve"> </v>
      </c>
      <c r="M37" s="104" t="str">
        <f t="shared" si="10"/>
        <v xml:space="preserve"> </v>
      </c>
      <c r="N37" s="203"/>
      <c r="O37" s="105" t="str">
        <f t="shared" si="11"/>
        <v xml:space="preserve"> </v>
      </c>
      <c r="P37" s="340"/>
    </row>
    <row r="38" spans="1:16">
      <c r="A38" s="100"/>
      <c r="B38" s="100"/>
      <c r="C38" s="100"/>
      <c r="D38" s="100"/>
      <c r="E38" s="100"/>
      <c r="F38" s="102"/>
      <c r="G38" s="102"/>
      <c r="H38" s="102"/>
      <c r="I38" s="103" t="str">
        <f t="shared" si="6"/>
        <v xml:space="preserve"> </v>
      </c>
      <c r="J38" s="202" t="str">
        <f t="shared" si="7"/>
        <v xml:space="preserve"> </v>
      </c>
      <c r="K38" s="103" t="str">
        <f t="shared" si="8"/>
        <v xml:space="preserve"> </v>
      </c>
      <c r="L38" s="103" t="str">
        <f t="shared" si="9"/>
        <v xml:space="preserve"> </v>
      </c>
      <c r="M38" s="104" t="str">
        <f t="shared" si="10"/>
        <v xml:space="preserve"> </v>
      </c>
      <c r="N38" s="203"/>
      <c r="O38" s="105" t="str">
        <f t="shared" si="11"/>
        <v xml:space="preserve"> </v>
      </c>
      <c r="P38" s="340"/>
    </row>
    <row r="39" spans="1:16">
      <c r="A39" s="100"/>
      <c r="B39" s="100"/>
      <c r="C39" s="100"/>
      <c r="D39" s="100"/>
      <c r="E39" s="100"/>
      <c r="F39" s="102"/>
      <c r="G39" s="102"/>
      <c r="H39" s="102"/>
      <c r="I39" s="103" t="str">
        <f t="shared" si="6"/>
        <v xml:space="preserve"> </v>
      </c>
      <c r="J39" s="202" t="str">
        <f t="shared" si="7"/>
        <v xml:space="preserve"> </v>
      </c>
      <c r="K39" s="103" t="str">
        <f t="shared" si="8"/>
        <v xml:space="preserve"> </v>
      </c>
      <c r="L39" s="103" t="str">
        <f t="shared" si="9"/>
        <v xml:space="preserve"> </v>
      </c>
      <c r="M39" s="104" t="str">
        <f t="shared" si="10"/>
        <v xml:space="preserve"> </v>
      </c>
      <c r="N39" s="203"/>
      <c r="O39" s="105" t="str">
        <f t="shared" si="11"/>
        <v xml:space="preserve"> </v>
      </c>
      <c r="P39" s="340"/>
    </row>
    <row r="40" spans="1:16">
      <c r="A40" s="100"/>
      <c r="B40" s="100"/>
      <c r="C40" s="100"/>
      <c r="D40" s="100"/>
      <c r="E40" s="100"/>
      <c r="F40" s="102"/>
      <c r="G40" s="102"/>
      <c r="H40" s="102"/>
      <c r="I40" s="103" t="str">
        <f t="shared" si="6"/>
        <v xml:space="preserve"> </v>
      </c>
      <c r="J40" s="202" t="str">
        <f t="shared" si="7"/>
        <v xml:space="preserve"> </v>
      </c>
      <c r="K40" s="103" t="str">
        <f t="shared" si="8"/>
        <v xml:space="preserve"> </v>
      </c>
      <c r="L40" s="103" t="str">
        <f t="shared" si="9"/>
        <v xml:space="preserve"> </v>
      </c>
      <c r="M40" s="104" t="str">
        <f t="shared" si="10"/>
        <v xml:space="preserve"> </v>
      </c>
      <c r="N40" s="203"/>
      <c r="O40" s="105" t="str">
        <f t="shared" si="11"/>
        <v xml:space="preserve"> </v>
      </c>
      <c r="P40" s="340"/>
    </row>
    <row r="41" spans="1:16">
      <c r="A41" s="100"/>
      <c r="B41" s="100"/>
      <c r="C41" s="100"/>
      <c r="D41" s="100"/>
      <c r="E41" s="100"/>
      <c r="F41" s="102"/>
      <c r="G41" s="102"/>
      <c r="H41" s="102"/>
      <c r="I41" s="103" t="str">
        <f t="shared" si="6"/>
        <v xml:space="preserve"> </v>
      </c>
      <c r="J41" s="202" t="str">
        <f t="shared" si="7"/>
        <v xml:space="preserve"> </v>
      </c>
      <c r="K41" s="103" t="str">
        <f t="shared" si="8"/>
        <v xml:space="preserve"> </v>
      </c>
      <c r="L41" s="103" t="str">
        <f t="shared" si="9"/>
        <v xml:space="preserve"> </v>
      </c>
      <c r="M41" s="104" t="str">
        <f t="shared" si="10"/>
        <v xml:space="preserve"> </v>
      </c>
      <c r="N41" s="203"/>
      <c r="O41" s="105" t="str">
        <f t="shared" si="11"/>
        <v xml:space="preserve"> </v>
      </c>
      <c r="P41" s="340"/>
    </row>
    <row r="42" spans="1:16">
      <c r="A42" s="100"/>
      <c r="B42" s="100"/>
      <c r="C42" s="100"/>
      <c r="D42" s="100"/>
      <c r="E42" s="100"/>
      <c r="F42" s="102"/>
      <c r="G42" s="102"/>
      <c r="H42" s="102"/>
      <c r="I42" s="103" t="str">
        <f t="shared" si="6"/>
        <v xml:space="preserve"> </v>
      </c>
      <c r="J42" s="202" t="str">
        <f t="shared" si="7"/>
        <v xml:space="preserve"> </v>
      </c>
      <c r="K42" s="103" t="str">
        <f t="shared" si="8"/>
        <v xml:space="preserve"> </v>
      </c>
      <c r="L42" s="103" t="str">
        <f t="shared" si="9"/>
        <v xml:space="preserve"> </v>
      </c>
      <c r="M42" s="104" t="str">
        <f t="shared" si="10"/>
        <v xml:space="preserve"> </v>
      </c>
      <c r="N42" s="203"/>
      <c r="O42" s="105" t="str">
        <f t="shared" si="11"/>
        <v xml:space="preserve"> </v>
      </c>
      <c r="P42" s="340"/>
    </row>
    <row r="43" spans="1:16">
      <c r="A43" s="100"/>
      <c r="B43" s="100"/>
      <c r="C43" s="100"/>
      <c r="D43" s="100"/>
      <c r="E43" s="100"/>
      <c r="F43" s="102"/>
      <c r="G43" s="102"/>
      <c r="H43" s="102"/>
      <c r="I43" s="103" t="str">
        <f t="shared" si="6"/>
        <v xml:space="preserve"> </v>
      </c>
      <c r="J43" s="202" t="str">
        <f t="shared" si="7"/>
        <v xml:space="preserve"> </v>
      </c>
      <c r="K43" s="103" t="str">
        <f t="shared" si="8"/>
        <v xml:space="preserve"> </v>
      </c>
      <c r="L43" s="103" t="str">
        <f t="shared" si="9"/>
        <v xml:space="preserve"> </v>
      </c>
      <c r="M43" s="104" t="str">
        <f t="shared" si="10"/>
        <v xml:space="preserve"> </v>
      </c>
      <c r="N43" s="203"/>
      <c r="O43" s="105" t="str">
        <f t="shared" si="11"/>
        <v xml:space="preserve"> </v>
      </c>
      <c r="P43" s="340"/>
    </row>
    <row r="44" spans="1:16">
      <c r="A44" s="100"/>
      <c r="B44" s="100"/>
      <c r="C44" s="100"/>
      <c r="D44" s="100"/>
      <c r="E44" s="100"/>
      <c r="F44" s="102"/>
      <c r="G44" s="102"/>
      <c r="H44" s="102"/>
      <c r="I44" s="103" t="str">
        <f t="shared" si="6"/>
        <v xml:space="preserve"> </v>
      </c>
      <c r="J44" s="202" t="str">
        <f t="shared" si="7"/>
        <v xml:space="preserve"> </v>
      </c>
      <c r="K44" s="103" t="str">
        <f t="shared" si="8"/>
        <v xml:space="preserve"> </v>
      </c>
      <c r="L44" s="103" t="str">
        <f t="shared" si="9"/>
        <v xml:space="preserve"> </v>
      </c>
      <c r="M44" s="104" t="str">
        <f t="shared" si="10"/>
        <v xml:space="preserve"> </v>
      </c>
      <c r="N44" s="203"/>
      <c r="O44" s="105" t="str">
        <f t="shared" si="11"/>
        <v xml:space="preserve"> </v>
      </c>
      <c r="P44" s="340"/>
    </row>
    <row r="45" spans="1:16">
      <c r="A45" s="100"/>
      <c r="B45" s="100"/>
      <c r="C45" s="100"/>
      <c r="D45" s="100"/>
      <c r="E45" s="100"/>
      <c r="F45" s="102"/>
      <c r="G45" s="102"/>
      <c r="H45" s="102"/>
      <c r="I45" s="103" t="str">
        <f t="shared" si="6"/>
        <v xml:space="preserve"> </v>
      </c>
      <c r="J45" s="202" t="str">
        <f t="shared" si="7"/>
        <v xml:space="preserve"> </v>
      </c>
      <c r="K45" s="103" t="str">
        <f t="shared" si="8"/>
        <v xml:space="preserve"> </v>
      </c>
      <c r="L45" s="103" t="str">
        <f t="shared" si="9"/>
        <v xml:space="preserve"> </v>
      </c>
      <c r="M45" s="104" t="str">
        <f t="shared" si="10"/>
        <v xml:space="preserve"> </v>
      </c>
      <c r="N45" s="203"/>
      <c r="O45" s="105" t="str">
        <f t="shared" si="11"/>
        <v xml:space="preserve"> </v>
      </c>
      <c r="P45" s="340"/>
    </row>
    <row r="46" spans="1:16">
      <c r="A46" s="100"/>
      <c r="B46" s="100"/>
      <c r="C46" s="100"/>
      <c r="D46" s="100"/>
      <c r="E46" s="100"/>
      <c r="F46" s="102"/>
      <c r="G46" s="102"/>
      <c r="H46" s="102"/>
      <c r="I46" s="103" t="str">
        <f t="shared" si="6"/>
        <v xml:space="preserve"> </v>
      </c>
      <c r="J46" s="202" t="str">
        <f t="shared" si="7"/>
        <v xml:space="preserve"> </v>
      </c>
      <c r="K46" s="103" t="str">
        <f t="shared" si="8"/>
        <v xml:space="preserve"> </v>
      </c>
      <c r="L46" s="103" t="str">
        <f t="shared" si="9"/>
        <v xml:space="preserve"> </v>
      </c>
      <c r="M46" s="104" t="str">
        <f t="shared" si="10"/>
        <v xml:space="preserve"> </v>
      </c>
      <c r="N46" s="203"/>
      <c r="O46" s="105" t="str">
        <f t="shared" si="11"/>
        <v xml:space="preserve"> </v>
      </c>
      <c r="P46" s="340"/>
    </row>
    <row r="47" spans="1:16">
      <c r="A47" s="100"/>
      <c r="B47" s="100"/>
      <c r="C47" s="100"/>
      <c r="D47" s="100"/>
      <c r="E47" s="100"/>
      <c r="F47" s="102"/>
      <c r="G47" s="102"/>
      <c r="H47" s="102"/>
      <c r="I47" s="103" t="str">
        <f t="shared" si="6"/>
        <v xml:space="preserve"> </v>
      </c>
      <c r="J47" s="202" t="str">
        <f t="shared" si="7"/>
        <v xml:space="preserve"> </v>
      </c>
      <c r="K47" s="103" t="str">
        <f t="shared" si="8"/>
        <v xml:space="preserve"> </v>
      </c>
      <c r="L47" s="103" t="str">
        <f t="shared" si="9"/>
        <v xml:space="preserve"> </v>
      </c>
      <c r="M47" s="104" t="str">
        <f t="shared" si="10"/>
        <v xml:space="preserve"> </v>
      </c>
      <c r="N47" s="203"/>
      <c r="O47" s="105" t="str">
        <f t="shared" si="11"/>
        <v xml:space="preserve"> </v>
      </c>
      <c r="P47" s="340"/>
    </row>
    <row r="48" spans="1:16">
      <c r="A48" s="100"/>
      <c r="B48" s="100"/>
      <c r="C48" s="100"/>
      <c r="D48" s="100"/>
      <c r="E48" s="100"/>
      <c r="F48" s="102"/>
      <c r="G48" s="102"/>
      <c r="H48" s="102"/>
      <c r="I48" s="103" t="str">
        <f t="shared" si="6"/>
        <v xml:space="preserve"> </v>
      </c>
      <c r="J48" s="202" t="str">
        <f t="shared" si="7"/>
        <v xml:space="preserve"> </v>
      </c>
      <c r="K48" s="103" t="str">
        <f t="shared" si="8"/>
        <v xml:space="preserve"> </v>
      </c>
      <c r="L48" s="103" t="str">
        <f t="shared" si="9"/>
        <v xml:space="preserve"> </v>
      </c>
      <c r="M48" s="104" t="str">
        <f t="shared" si="10"/>
        <v xml:space="preserve"> </v>
      </c>
      <c r="N48" s="203"/>
      <c r="O48" s="105" t="str">
        <f t="shared" si="11"/>
        <v xml:space="preserve"> </v>
      </c>
      <c r="P48" s="340"/>
    </row>
    <row r="49" spans="1:16">
      <c r="A49" s="100"/>
      <c r="B49" s="100"/>
      <c r="C49" s="100"/>
      <c r="D49" s="100"/>
      <c r="E49" s="100"/>
      <c r="F49" s="102"/>
      <c r="G49" s="102"/>
      <c r="H49" s="102"/>
      <c r="I49" s="103" t="str">
        <f t="shared" si="6"/>
        <v xml:space="preserve"> </v>
      </c>
      <c r="J49" s="202" t="str">
        <f t="shared" si="7"/>
        <v xml:space="preserve"> </v>
      </c>
      <c r="K49" s="103" t="str">
        <f t="shared" si="8"/>
        <v xml:space="preserve"> </v>
      </c>
      <c r="L49" s="103" t="str">
        <f t="shared" si="9"/>
        <v xml:space="preserve"> </v>
      </c>
      <c r="M49" s="104" t="str">
        <f t="shared" si="10"/>
        <v xml:space="preserve"> </v>
      </c>
      <c r="N49" s="203"/>
      <c r="O49" s="105" t="str">
        <f t="shared" si="11"/>
        <v xml:space="preserve"> </v>
      </c>
      <c r="P49" s="340"/>
    </row>
    <row r="50" spans="1:16">
      <c r="A50" s="100"/>
      <c r="B50" s="100"/>
      <c r="C50" s="100"/>
      <c r="D50" s="100"/>
      <c r="E50" s="100"/>
      <c r="F50" s="102"/>
      <c r="G50" s="102"/>
      <c r="H50" s="102"/>
      <c r="I50" s="103" t="str">
        <f t="shared" si="6"/>
        <v xml:space="preserve"> </v>
      </c>
      <c r="J50" s="202" t="str">
        <f t="shared" si="7"/>
        <v xml:space="preserve"> </v>
      </c>
      <c r="K50" s="103" t="str">
        <f t="shared" si="8"/>
        <v xml:space="preserve"> </v>
      </c>
      <c r="L50" s="103" t="str">
        <f t="shared" si="9"/>
        <v xml:space="preserve"> </v>
      </c>
      <c r="M50" s="104" t="str">
        <f t="shared" si="10"/>
        <v xml:space="preserve"> </v>
      </c>
      <c r="N50" s="203"/>
      <c r="O50" s="105" t="str">
        <f t="shared" si="11"/>
        <v xml:space="preserve"> </v>
      </c>
      <c r="P50" s="340"/>
    </row>
    <row r="51" spans="1:16">
      <c r="A51" s="100"/>
      <c r="B51" s="100"/>
      <c r="C51" s="100"/>
      <c r="D51" s="100"/>
      <c r="E51" s="100"/>
      <c r="F51" s="102"/>
      <c r="G51" s="102"/>
      <c r="H51" s="102"/>
      <c r="I51" s="103" t="str">
        <f t="shared" si="6"/>
        <v xml:space="preserve"> </v>
      </c>
      <c r="J51" s="202" t="str">
        <f t="shared" si="7"/>
        <v xml:space="preserve"> </v>
      </c>
      <c r="K51" s="103" t="str">
        <f t="shared" si="8"/>
        <v xml:space="preserve"> </v>
      </c>
      <c r="L51" s="103" t="str">
        <f t="shared" si="9"/>
        <v xml:space="preserve"> </v>
      </c>
      <c r="M51" s="104" t="str">
        <f t="shared" si="10"/>
        <v xml:space="preserve"> </v>
      </c>
      <c r="N51" s="203"/>
      <c r="O51" s="105" t="str">
        <f t="shared" si="11"/>
        <v xml:space="preserve"> </v>
      </c>
      <c r="P51" s="340"/>
    </row>
    <row r="52" spans="1:16">
      <c r="A52" s="100"/>
      <c r="B52" s="100"/>
      <c r="C52" s="100"/>
      <c r="D52" s="100"/>
      <c r="E52" s="100"/>
      <c r="F52" s="102"/>
      <c r="G52" s="102"/>
      <c r="H52" s="102"/>
      <c r="I52" s="103" t="str">
        <f t="shared" si="6"/>
        <v xml:space="preserve"> </v>
      </c>
      <c r="J52" s="202" t="str">
        <f t="shared" si="7"/>
        <v xml:space="preserve"> </v>
      </c>
      <c r="K52" s="103" t="str">
        <f t="shared" si="8"/>
        <v xml:space="preserve"> </v>
      </c>
      <c r="L52" s="103" t="str">
        <f t="shared" si="9"/>
        <v xml:space="preserve"> </v>
      </c>
      <c r="M52" s="104" t="str">
        <f t="shared" si="10"/>
        <v xml:space="preserve"> </v>
      </c>
      <c r="N52" s="203"/>
      <c r="O52" s="105" t="str">
        <f t="shared" si="11"/>
        <v xml:space="preserve"> </v>
      </c>
      <c r="P52" s="340"/>
    </row>
    <row r="53" spans="1:16">
      <c r="A53" s="100"/>
      <c r="B53" s="100"/>
      <c r="C53" s="100"/>
      <c r="D53" s="100"/>
      <c r="E53" s="100"/>
      <c r="F53" s="102"/>
      <c r="G53" s="102"/>
      <c r="H53" s="102"/>
      <c r="I53" s="103" t="str">
        <f t="shared" si="6"/>
        <v xml:space="preserve"> </v>
      </c>
      <c r="J53" s="202" t="str">
        <f t="shared" si="7"/>
        <v xml:space="preserve"> </v>
      </c>
      <c r="K53" s="103" t="str">
        <f t="shared" si="8"/>
        <v xml:space="preserve"> </v>
      </c>
      <c r="L53" s="103" t="str">
        <f t="shared" si="9"/>
        <v xml:space="preserve"> </v>
      </c>
      <c r="M53" s="104" t="str">
        <f t="shared" si="10"/>
        <v xml:space="preserve"> </v>
      </c>
      <c r="N53" s="203"/>
      <c r="O53" s="105" t="str">
        <f t="shared" si="11"/>
        <v xml:space="preserve"> </v>
      </c>
      <c r="P53" s="340"/>
    </row>
    <row r="54" spans="1:16">
      <c r="A54" s="100"/>
      <c r="B54" s="100"/>
      <c r="C54" s="100"/>
      <c r="D54" s="100"/>
      <c r="E54" s="100"/>
      <c r="F54" s="102"/>
      <c r="G54" s="102"/>
      <c r="H54" s="102"/>
      <c r="I54" s="103" t="str">
        <f t="shared" si="6"/>
        <v xml:space="preserve"> </v>
      </c>
      <c r="J54" s="202" t="str">
        <f t="shared" si="7"/>
        <v xml:space="preserve"> </v>
      </c>
      <c r="K54" s="103" t="str">
        <f t="shared" si="8"/>
        <v xml:space="preserve"> </v>
      </c>
      <c r="L54" s="103" t="str">
        <f t="shared" si="9"/>
        <v xml:space="preserve"> </v>
      </c>
      <c r="M54" s="104" t="str">
        <f t="shared" si="10"/>
        <v xml:space="preserve"> </v>
      </c>
      <c r="N54" s="203"/>
      <c r="O54" s="105" t="str">
        <f t="shared" si="11"/>
        <v xml:space="preserve"> </v>
      </c>
      <c r="P54" s="340"/>
    </row>
    <row r="55" spans="1:16">
      <c r="A55" s="100"/>
      <c r="B55" s="100"/>
      <c r="C55" s="100"/>
      <c r="D55" s="100"/>
      <c r="E55" s="100"/>
      <c r="F55" s="102"/>
      <c r="G55" s="102"/>
      <c r="H55" s="102"/>
      <c r="I55" s="103" t="str">
        <f t="shared" si="6"/>
        <v xml:space="preserve"> </v>
      </c>
      <c r="J55" s="202" t="str">
        <f t="shared" si="7"/>
        <v xml:space="preserve"> </v>
      </c>
      <c r="K55" s="103" t="str">
        <f t="shared" si="8"/>
        <v xml:space="preserve"> </v>
      </c>
      <c r="L55" s="103" t="str">
        <f t="shared" si="9"/>
        <v xml:space="preserve"> </v>
      </c>
      <c r="M55" s="104" t="str">
        <f t="shared" si="10"/>
        <v xml:space="preserve"> </v>
      </c>
      <c r="N55" s="203"/>
      <c r="O55" s="105" t="str">
        <f t="shared" si="11"/>
        <v xml:space="preserve"> </v>
      </c>
      <c r="P55" s="340"/>
    </row>
    <row r="56" spans="1:16">
      <c r="A56" s="100"/>
      <c r="B56" s="100"/>
      <c r="C56" s="100"/>
      <c r="D56" s="100"/>
      <c r="E56" s="100"/>
      <c r="F56" s="102"/>
      <c r="G56" s="102"/>
      <c r="H56" s="102"/>
      <c r="I56" s="103" t="str">
        <f t="shared" si="6"/>
        <v xml:space="preserve"> </v>
      </c>
      <c r="J56" s="202" t="str">
        <f t="shared" si="7"/>
        <v xml:space="preserve"> </v>
      </c>
      <c r="K56" s="103" t="str">
        <f t="shared" si="8"/>
        <v xml:space="preserve"> </v>
      </c>
      <c r="L56" s="103" t="str">
        <f t="shared" si="9"/>
        <v xml:space="preserve"> </v>
      </c>
      <c r="M56" s="104" t="str">
        <f t="shared" si="10"/>
        <v xml:space="preserve"> </v>
      </c>
      <c r="N56" s="203"/>
      <c r="O56" s="105" t="str">
        <f t="shared" si="11"/>
        <v xml:space="preserve"> </v>
      </c>
      <c r="P56" s="340"/>
    </row>
    <row r="57" spans="1:16">
      <c r="A57" s="100"/>
      <c r="B57" s="100"/>
      <c r="C57" s="100"/>
      <c r="D57" s="100"/>
      <c r="E57" s="100"/>
      <c r="F57" s="102"/>
      <c r="G57" s="102"/>
      <c r="H57" s="102"/>
      <c r="I57" s="103" t="str">
        <f t="shared" si="6"/>
        <v xml:space="preserve"> </v>
      </c>
      <c r="J57" s="202" t="str">
        <f t="shared" si="7"/>
        <v xml:space="preserve"> </v>
      </c>
      <c r="K57" s="103" t="str">
        <f t="shared" si="8"/>
        <v xml:space="preserve"> </v>
      </c>
      <c r="L57" s="103" t="str">
        <f t="shared" si="9"/>
        <v xml:space="preserve"> </v>
      </c>
      <c r="M57" s="104" t="str">
        <f t="shared" si="10"/>
        <v xml:space="preserve"> </v>
      </c>
      <c r="N57" s="203"/>
      <c r="O57" s="105" t="str">
        <f t="shared" si="11"/>
        <v xml:space="preserve"> </v>
      </c>
      <c r="P57" s="340"/>
    </row>
    <row r="58" spans="1:16">
      <c r="A58" s="100"/>
      <c r="B58" s="100"/>
      <c r="C58" s="100"/>
      <c r="D58" s="100"/>
      <c r="E58" s="100"/>
      <c r="F58" s="102"/>
      <c r="G58" s="102"/>
      <c r="H58" s="102"/>
      <c r="I58" s="103" t="str">
        <f t="shared" si="6"/>
        <v xml:space="preserve"> </v>
      </c>
      <c r="J58" s="202" t="str">
        <f t="shared" si="7"/>
        <v xml:space="preserve"> </v>
      </c>
      <c r="K58" s="103" t="str">
        <f t="shared" si="8"/>
        <v xml:space="preserve"> </v>
      </c>
      <c r="L58" s="103" t="str">
        <f t="shared" si="9"/>
        <v xml:space="preserve"> </v>
      </c>
      <c r="M58" s="104" t="str">
        <f t="shared" si="10"/>
        <v xml:space="preserve"> </v>
      </c>
      <c r="N58" s="203"/>
      <c r="O58" s="105" t="str">
        <f t="shared" si="11"/>
        <v xml:space="preserve"> </v>
      </c>
      <c r="P58" s="340"/>
    </row>
    <row r="59" spans="1:16">
      <c r="A59" s="100"/>
      <c r="B59" s="100"/>
      <c r="C59" s="100"/>
      <c r="D59" s="100"/>
      <c r="E59" s="100"/>
      <c r="F59" s="102"/>
      <c r="G59" s="102"/>
      <c r="H59" s="102"/>
      <c r="I59" s="103" t="str">
        <f t="shared" si="6"/>
        <v xml:space="preserve"> </v>
      </c>
      <c r="J59" s="202" t="str">
        <f t="shared" si="7"/>
        <v xml:space="preserve"> </v>
      </c>
      <c r="K59" s="103" t="str">
        <f t="shared" si="8"/>
        <v xml:space="preserve"> </v>
      </c>
      <c r="L59" s="103" t="str">
        <f t="shared" si="9"/>
        <v xml:space="preserve"> </v>
      </c>
      <c r="M59" s="104" t="str">
        <f t="shared" si="10"/>
        <v xml:space="preserve"> </v>
      </c>
      <c r="N59" s="203"/>
      <c r="O59" s="105" t="str">
        <f t="shared" si="11"/>
        <v xml:space="preserve"> </v>
      </c>
      <c r="P59" s="340"/>
    </row>
    <row r="60" spans="1:16">
      <c r="A60" s="100"/>
      <c r="B60" s="100"/>
      <c r="C60" s="100"/>
      <c r="D60" s="100"/>
      <c r="E60" s="100"/>
      <c r="F60" s="102"/>
      <c r="G60" s="102"/>
      <c r="H60" s="102"/>
      <c r="I60" s="103" t="str">
        <f t="shared" si="6"/>
        <v xml:space="preserve"> </v>
      </c>
      <c r="J60" s="202" t="str">
        <f t="shared" si="7"/>
        <v xml:space="preserve"> </v>
      </c>
      <c r="K60" s="103" t="str">
        <f t="shared" si="8"/>
        <v xml:space="preserve"> </v>
      </c>
      <c r="L60" s="103" t="str">
        <f t="shared" si="9"/>
        <v xml:space="preserve"> </v>
      </c>
      <c r="M60" s="104" t="str">
        <f t="shared" si="10"/>
        <v xml:space="preserve"> </v>
      </c>
      <c r="N60" s="203"/>
      <c r="O60" s="105" t="str">
        <f t="shared" si="11"/>
        <v xml:space="preserve"> </v>
      </c>
      <c r="P60" s="340"/>
    </row>
    <row r="61" spans="1:16">
      <c r="A61" s="100"/>
      <c r="B61" s="100"/>
      <c r="C61" s="100"/>
      <c r="D61" s="100"/>
      <c r="E61" s="100"/>
      <c r="F61" s="102"/>
      <c r="G61" s="102"/>
      <c r="H61" s="102"/>
      <c r="I61" s="103" t="str">
        <f t="shared" si="6"/>
        <v xml:space="preserve"> </v>
      </c>
      <c r="J61" s="202" t="str">
        <f t="shared" si="7"/>
        <v xml:space="preserve"> </v>
      </c>
      <c r="K61" s="103" t="str">
        <f t="shared" si="8"/>
        <v xml:space="preserve"> </v>
      </c>
      <c r="L61" s="103" t="str">
        <f t="shared" si="9"/>
        <v xml:space="preserve"> </v>
      </c>
      <c r="M61" s="104" t="str">
        <f t="shared" si="10"/>
        <v xml:space="preserve"> </v>
      </c>
      <c r="N61" s="203"/>
      <c r="O61" s="105" t="str">
        <f t="shared" si="11"/>
        <v xml:space="preserve"> </v>
      </c>
      <c r="P61" s="340"/>
    </row>
    <row r="62" spans="1:16">
      <c r="A62" s="100"/>
      <c r="B62" s="100"/>
      <c r="C62" s="100"/>
      <c r="D62" s="100"/>
      <c r="E62" s="100"/>
      <c r="F62" s="102"/>
      <c r="G62" s="102"/>
      <c r="H62" s="102"/>
      <c r="I62" s="103" t="str">
        <f t="shared" si="6"/>
        <v xml:space="preserve"> </v>
      </c>
      <c r="J62" s="202" t="str">
        <f t="shared" si="7"/>
        <v xml:space="preserve"> </v>
      </c>
      <c r="K62" s="103" t="str">
        <f t="shared" si="8"/>
        <v xml:space="preserve"> </v>
      </c>
      <c r="L62" s="103" t="str">
        <f t="shared" si="9"/>
        <v xml:space="preserve"> </v>
      </c>
      <c r="M62" s="104" t="str">
        <f t="shared" si="10"/>
        <v xml:space="preserve"> </v>
      </c>
      <c r="N62" s="203"/>
      <c r="O62" s="105" t="str">
        <f t="shared" si="11"/>
        <v xml:space="preserve"> </v>
      </c>
      <c r="P62" s="340"/>
    </row>
    <row r="63" spans="1:16">
      <c r="A63" s="100"/>
      <c r="B63" s="100"/>
      <c r="C63" s="100"/>
      <c r="D63" s="100"/>
      <c r="E63" s="100"/>
      <c r="F63" s="102"/>
      <c r="G63" s="102"/>
      <c r="H63" s="102"/>
      <c r="I63" s="103" t="str">
        <f t="shared" si="6"/>
        <v xml:space="preserve"> </v>
      </c>
      <c r="J63" s="202" t="str">
        <f t="shared" si="7"/>
        <v xml:space="preserve"> </v>
      </c>
      <c r="K63" s="103" t="str">
        <f t="shared" si="8"/>
        <v xml:space="preserve"> </v>
      </c>
      <c r="L63" s="103" t="str">
        <f t="shared" si="9"/>
        <v xml:space="preserve"> </v>
      </c>
      <c r="M63" s="104" t="str">
        <f t="shared" si="10"/>
        <v xml:space="preserve"> </v>
      </c>
      <c r="N63" s="203"/>
      <c r="O63" s="105" t="str">
        <f t="shared" si="11"/>
        <v xml:space="preserve"> </v>
      </c>
      <c r="P63" s="340"/>
    </row>
    <row r="64" spans="1:16">
      <c r="A64" s="100"/>
      <c r="B64" s="100"/>
      <c r="C64" s="100"/>
      <c r="D64" s="100"/>
      <c r="E64" s="100"/>
      <c r="F64" s="102"/>
      <c r="G64" s="102"/>
      <c r="H64" s="102"/>
      <c r="I64" s="103" t="str">
        <f t="shared" si="6"/>
        <v xml:space="preserve"> </v>
      </c>
      <c r="J64" s="202" t="str">
        <f t="shared" si="7"/>
        <v xml:space="preserve"> </v>
      </c>
      <c r="K64" s="103" t="str">
        <f t="shared" si="8"/>
        <v xml:space="preserve"> </v>
      </c>
      <c r="L64" s="103" t="str">
        <f t="shared" si="9"/>
        <v xml:space="preserve"> </v>
      </c>
      <c r="M64" s="104" t="str">
        <f t="shared" si="10"/>
        <v xml:space="preserve"> </v>
      </c>
      <c r="N64" s="203"/>
      <c r="O64" s="105" t="str">
        <f t="shared" si="11"/>
        <v xml:space="preserve"> </v>
      </c>
      <c r="P64" s="340"/>
    </row>
    <row r="65" spans="1:16">
      <c r="A65" s="100"/>
      <c r="B65" s="100"/>
      <c r="C65" s="100"/>
      <c r="D65" s="100"/>
      <c r="E65" s="100"/>
      <c r="F65" s="102"/>
      <c r="G65" s="102"/>
      <c r="H65" s="102"/>
      <c r="I65" s="103" t="str">
        <f t="shared" si="6"/>
        <v xml:space="preserve"> </v>
      </c>
      <c r="J65" s="202" t="str">
        <f t="shared" si="7"/>
        <v xml:space="preserve"> </v>
      </c>
      <c r="K65" s="103" t="str">
        <f t="shared" si="8"/>
        <v xml:space="preserve"> </v>
      </c>
      <c r="L65" s="103" t="str">
        <f t="shared" si="9"/>
        <v xml:space="preserve"> </v>
      </c>
      <c r="M65" s="104" t="str">
        <f t="shared" si="10"/>
        <v xml:space="preserve"> </v>
      </c>
      <c r="N65" s="203"/>
      <c r="O65" s="105" t="str">
        <f t="shared" si="11"/>
        <v xml:space="preserve"> </v>
      </c>
      <c r="P65" s="340"/>
    </row>
    <row r="66" spans="1:16">
      <c r="A66" s="100"/>
      <c r="B66" s="100"/>
      <c r="C66" s="100"/>
      <c r="D66" s="100"/>
      <c r="E66" s="100"/>
      <c r="F66" s="102"/>
      <c r="G66" s="102"/>
      <c r="H66" s="102"/>
      <c r="I66" s="103" t="str">
        <f t="shared" si="6"/>
        <v xml:space="preserve"> </v>
      </c>
      <c r="J66" s="202" t="str">
        <f t="shared" si="7"/>
        <v xml:space="preserve"> </v>
      </c>
      <c r="K66" s="103" t="str">
        <f t="shared" si="8"/>
        <v xml:space="preserve"> </v>
      </c>
      <c r="L66" s="103" t="str">
        <f t="shared" si="9"/>
        <v xml:space="preserve"> </v>
      </c>
      <c r="M66" s="104" t="str">
        <f t="shared" si="10"/>
        <v xml:space="preserve"> </v>
      </c>
      <c r="N66" s="203"/>
      <c r="O66" s="105" t="str">
        <f t="shared" si="11"/>
        <v xml:space="preserve"> </v>
      </c>
      <c r="P66" s="340"/>
    </row>
    <row r="67" spans="1:16">
      <c r="A67" s="100"/>
      <c r="B67" s="100"/>
      <c r="C67" s="100"/>
      <c r="D67" s="100"/>
      <c r="E67" s="100"/>
      <c r="F67" s="102"/>
      <c r="G67" s="102"/>
      <c r="H67" s="102"/>
      <c r="I67" s="103" t="str">
        <f t="shared" si="6"/>
        <v xml:space="preserve"> </v>
      </c>
      <c r="J67" s="202" t="str">
        <f t="shared" si="7"/>
        <v xml:space="preserve"> </v>
      </c>
      <c r="K67" s="103" t="str">
        <f t="shared" si="8"/>
        <v xml:space="preserve"> </v>
      </c>
      <c r="L67" s="103" t="str">
        <f t="shared" si="9"/>
        <v xml:space="preserve"> </v>
      </c>
      <c r="M67" s="104" t="str">
        <f t="shared" si="10"/>
        <v xml:space="preserve"> </v>
      </c>
      <c r="N67" s="203"/>
      <c r="O67" s="105" t="str">
        <f t="shared" si="11"/>
        <v xml:space="preserve"> </v>
      </c>
      <c r="P67" s="340"/>
    </row>
    <row r="68" spans="1:16">
      <c r="A68" s="104"/>
      <c r="B68" s="104"/>
      <c r="C68" s="104"/>
      <c r="D68" s="104"/>
      <c r="E68" s="104"/>
      <c r="F68" s="102"/>
      <c r="G68" s="102"/>
      <c r="H68" s="102"/>
      <c r="I68" s="103" t="str">
        <f t="shared" si="6"/>
        <v xml:space="preserve"> </v>
      </c>
      <c r="J68" s="202" t="str">
        <f t="shared" si="7"/>
        <v xml:space="preserve"> </v>
      </c>
      <c r="K68" s="103" t="str">
        <f t="shared" si="8"/>
        <v xml:space="preserve"> </v>
      </c>
      <c r="L68" s="103" t="str">
        <f t="shared" si="9"/>
        <v xml:space="preserve"> </v>
      </c>
      <c r="M68" s="104" t="str">
        <f t="shared" si="10"/>
        <v xml:space="preserve"> </v>
      </c>
      <c r="N68" s="203"/>
      <c r="O68" s="105" t="str">
        <f t="shared" si="11"/>
        <v xml:space="preserve"> </v>
      </c>
      <c r="P68" s="340"/>
    </row>
    <row r="69" spans="1:16">
      <c r="A69" s="100"/>
      <c r="B69" s="100"/>
      <c r="C69" s="100"/>
      <c r="D69" s="100"/>
      <c r="E69" s="100"/>
      <c r="F69" s="102"/>
      <c r="G69" s="102"/>
      <c r="H69" s="102"/>
      <c r="I69" s="103" t="str">
        <f t="shared" si="6"/>
        <v xml:space="preserve"> </v>
      </c>
      <c r="J69" s="202" t="str">
        <f t="shared" si="7"/>
        <v xml:space="preserve"> </v>
      </c>
      <c r="K69" s="103" t="str">
        <f t="shared" si="8"/>
        <v xml:space="preserve"> </v>
      </c>
      <c r="L69" s="103" t="str">
        <f t="shared" si="9"/>
        <v xml:space="preserve"> </v>
      </c>
      <c r="M69" s="104" t="str">
        <f t="shared" si="10"/>
        <v xml:space="preserve"> </v>
      </c>
      <c r="N69" s="203"/>
      <c r="O69" s="105" t="str">
        <f t="shared" si="11"/>
        <v xml:space="preserve"> </v>
      </c>
      <c r="P69" s="340"/>
    </row>
    <row r="70" spans="1:16">
      <c r="A70" s="100"/>
      <c r="B70" s="100"/>
      <c r="C70" s="100"/>
      <c r="D70" s="100"/>
      <c r="E70" s="100"/>
      <c r="F70" s="102"/>
      <c r="G70" s="102"/>
      <c r="H70" s="102"/>
      <c r="I70" s="103" t="str">
        <f t="shared" si="6"/>
        <v xml:space="preserve"> </v>
      </c>
      <c r="J70" s="202" t="str">
        <f t="shared" si="7"/>
        <v xml:space="preserve"> </v>
      </c>
      <c r="K70" s="103" t="str">
        <f t="shared" si="8"/>
        <v xml:space="preserve"> </v>
      </c>
      <c r="L70" s="103" t="str">
        <f t="shared" si="9"/>
        <v xml:space="preserve"> </v>
      </c>
      <c r="M70" s="104" t="str">
        <f t="shared" si="10"/>
        <v xml:space="preserve"> </v>
      </c>
      <c r="N70" s="203"/>
      <c r="O70" s="105" t="str">
        <f t="shared" si="11"/>
        <v xml:space="preserve"> </v>
      </c>
      <c r="P70" s="340"/>
    </row>
    <row r="71" spans="1:16">
      <c r="A71" s="100"/>
      <c r="B71" s="100"/>
      <c r="C71" s="100"/>
      <c r="D71" s="100"/>
      <c r="E71" s="100"/>
      <c r="F71" s="102"/>
      <c r="G71" s="102"/>
      <c r="H71" s="102"/>
      <c r="I71" s="103" t="str">
        <f t="shared" si="6"/>
        <v xml:space="preserve"> </v>
      </c>
      <c r="J71" s="202" t="str">
        <f t="shared" si="7"/>
        <v xml:space="preserve"> </v>
      </c>
      <c r="K71" s="103" t="str">
        <f t="shared" si="8"/>
        <v xml:space="preserve"> </v>
      </c>
      <c r="L71" s="103" t="str">
        <f t="shared" si="9"/>
        <v xml:space="preserve"> </v>
      </c>
      <c r="M71" s="104" t="str">
        <f t="shared" si="10"/>
        <v xml:space="preserve"> </v>
      </c>
      <c r="N71" s="203"/>
      <c r="O71" s="105" t="str">
        <f t="shared" si="11"/>
        <v xml:space="preserve"> </v>
      </c>
      <c r="P71" s="340"/>
    </row>
    <row r="72" spans="1:16">
      <c r="A72" s="100"/>
      <c r="B72" s="100"/>
      <c r="C72" s="100"/>
      <c r="D72" s="100"/>
      <c r="E72" s="100"/>
      <c r="F72" s="102"/>
      <c r="G72" s="102"/>
      <c r="H72" s="102"/>
      <c r="I72" s="103" t="str">
        <f t="shared" si="6"/>
        <v xml:space="preserve"> </v>
      </c>
      <c r="J72" s="202" t="str">
        <f t="shared" si="7"/>
        <v xml:space="preserve"> </v>
      </c>
      <c r="K72" s="103" t="str">
        <f t="shared" si="8"/>
        <v xml:space="preserve"> </v>
      </c>
      <c r="L72" s="103" t="str">
        <f t="shared" si="9"/>
        <v xml:space="preserve"> </v>
      </c>
      <c r="M72" s="104" t="str">
        <f t="shared" si="10"/>
        <v xml:space="preserve"> </v>
      </c>
      <c r="N72" s="203"/>
      <c r="O72" s="105" t="str">
        <f t="shared" si="11"/>
        <v xml:space="preserve"> </v>
      </c>
      <c r="P72" s="340"/>
    </row>
    <row r="73" spans="1:16">
      <c r="A73" s="100"/>
      <c r="B73" s="100"/>
      <c r="C73" s="100"/>
      <c r="D73" s="100"/>
      <c r="E73" s="100"/>
      <c r="F73" s="102"/>
      <c r="G73" s="102"/>
      <c r="H73" s="102"/>
      <c r="I73" s="103" t="str">
        <f t="shared" si="6"/>
        <v xml:space="preserve"> </v>
      </c>
      <c r="J73" s="202" t="str">
        <f t="shared" si="7"/>
        <v xml:space="preserve"> </v>
      </c>
      <c r="K73" s="103" t="str">
        <f t="shared" si="8"/>
        <v xml:space="preserve"> </v>
      </c>
      <c r="L73" s="103" t="str">
        <f t="shared" si="9"/>
        <v xml:space="preserve"> </v>
      </c>
      <c r="M73" s="104" t="str">
        <f t="shared" si="10"/>
        <v xml:space="preserve"> </v>
      </c>
      <c r="N73" s="203"/>
      <c r="O73" s="105" t="str">
        <f t="shared" si="11"/>
        <v xml:space="preserve"> </v>
      </c>
      <c r="P73" s="340"/>
    </row>
    <row r="74" spans="1:16">
      <c r="A74" s="100"/>
      <c r="B74" s="100"/>
      <c r="C74" s="100"/>
      <c r="D74" s="100"/>
      <c r="E74" s="100"/>
      <c r="F74" s="102"/>
      <c r="G74" s="102"/>
      <c r="H74" s="102"/>
      <c r="I74" s="103" t="str">
        <f t="shared" si="6"/>
        <v xml:space="preserve"> </v>
      </c>
      <c r="J74" s="202" t="str">
        <f t="shared" si="7"/>
        <v xml:space="preserve"> </v>
      </c>
      <c r="K74" s="103" t="str">
        <f t="shared" si="8"/>
        <v xml:space="preserve"> </v>
      </c>
      <c r="L74" s="103" t="str">
        <f t="shared" si="9"/>
        <v xml:space="preserve"> </v>
      </c>
      <c r="M74" s="104" t="str">
        <f t="shared" si="10"/>
        <v xml:space="preserve"> </v>
      </c>
      <c r="N74" s="203"/>
      <c r="O74" s="105" t="str">
        <f t="shared" si="11"/>
        <v xml:space="preserve"> </v>
      </c>
      <c r="P74" s="340"/>
    </row>
    <row r="75" spans="1:16">
      <c r="A75" s="100"/>
      <c r="B75" s="100"/>
      <c r="C75" s="100"/>
      <c r="D75" s="100"/>
      <c r="E75" s="100"/>
      <c r="F75" s="102"/>
      <c r="G75" s="102"/>
      <c r="H75" s="102"/>
      <c r="I75" s="103" t="str">
        <f t="shared" ref="I75:I137" si="12">IF(OR(G75="CCDF",G75="CCDBG",G75="CMHSB",G75="CSBG",G75="FED2",G75="FHAHP",G75="FCIVE",G75="FTEMP",G75="LIHEA",G75="MCHSB",G75="MAP",G75="PTSAB",G75="SSBG",G75="SSBGY",G75="SCIP",G75="TANF",G75="TANFX",G75="TANFZ",G75="TANFU",G75="TANFY",G75="ZFED2",G75="ZMAP",G75="MAP"),"Restricted",IF(OR(G75="YCCDF",G75="YCCDBG",G75="YCMHSB",G75="YCSBG",G75="YFED2",G75="YFHAHP",G75="YFCIVE",G75="YFTEMP",G75="YLIHEA",G75="YMCHSB",G75="YMAP",G75="YPTSAB",G75="YSSBG",G75="YSSBGY",G75="YSCIP",G75="YTANF",G75="YTANFX",G75="YTANFZ",G75="YTANFU",G75="YTANFY"),"Restricted",IF(OR(G75="ZCCBG",G75="ZCCDF",G75="ZCMHS",G75="ZCSBG",G75="ZEDER",G75="ZFHWP",G75="ZFCIV",G75="ZLIHE",G75="ZMCHS",G75="ZMAP",G75="ZPTSA",G75="ZPHHS",G75="ZPHIT",G75="ZSSBG",G75="ZSCIP",G75="ZTANF",G75="ZTANX",G75="ZTANU",G75="ZFED2",G75="STIM1",G75="ZSFSG",G75="ZTANE",G75="ZTANZ"),"Restricted",IF(OR(G75="ALL",G75="")," ","select from drop down"))))</f>
        <v xml:space="preserve"> </v>
      </c>
      <c r="J75" s="202" t="str">
        <f t="shared" ref="J75:J137" si="13">IF(OR(I75="Restricted",I75="Committed",I75="Assigned", I75="Nonspendable",I75="Unassigned",),"Select Rationale",IF(OR(I75="N/A- TCSG",I75="N/A- Custodial funds (formerly Agency Funds)",I75="N/A- Private Purpose Trust funds", I75="N/A- ISF or BTA"),"N/A"," "))</f>
        <v xml:space="preserve"> </v>
      </c>
      <c r="K75" s="103" t="str">
        <f t="shared" ref="K75:K137" si="14">IF(OR(I75="Restricted",I75="Committed",I75="Assigned", I75="Nonspendable"),"Please Add Details Here",IF(OR(I75="Unassigned",I75="N/A- TCSG",I75="N/A- Custodial funds (formerly Agency Funds)",I75="N/A- Private Purpose Trust funds", I75="N/A- ISF or BTA"),"N/A"," "))</f>
        <v xml:space="preserve"> </v>
      </c>
      <c r="L75" s="103" t="str">
        <f t="shared" ref="L75:L137" si="15">IF(OR(I75="Restricted",I75="Committed",I75="Assigned", I75="Nonspendable"),"Please Add Fund Usage Description",IF(OR(I75="Unassigned",I75="N/A- TCSG",I75="N/A- Custodial funds (formerly Agency Funds)",I75="N/A- Private Purpose Trust funds", I75="N/A- ISF or BTA"),"N/A"," "))</f>
        <v xml:space="preserve"> </v>
      </c>
      <c r="M75" s="104" t="str">
        <f t="shared" ref="M75:M137" si="16">IF(OR(J75="Indirect Federal funds",J75="Direct Federal Funds", J75="Direct Federal Relief -COVID", J75="Indirect Federal Relief -COVID"),"Add CFDA",IF(J75=" ", " ","N/A"))</f>
        <v xml:space="preserve"> </v>
      </c>
      <c r="N75" s="203"/>
      <c r="O75" s="105" t="str">
        <f t="shared" ref="O75:O137" si="17">IF(N75="Y","N/A",IF(N75=""," ","Please Add"))</f>
        <v xml:space="preserve"> </v>
      </c>
      <c r="P75" s="340"/>
    </row>
    <row r="76" spans="1:16">
      <c r="A76" s="100"/>
      <c r="B76" s="100"/>
      <c r="C76" s="100"/>
      <c r="D76" s="100"/>
      <c r="E76" s="100"/>
      <c r="F76" s="102"/>
      <c r="G76" s="102"/>
      <c r="H76" s="102"/>
      <c r="I76" s="103" t="str">
        <f t="shared" si="12"/>
        <v xml:space="preserve"> </v>
      </c>
      <c r="J76" s="202" t="str">
        <f t="shared" si="13"/>
        <v xml:space="preserve"> </v>
      </c>
      <c r="K76" s="103" t="str">
        <f t="shared" si="14"/>
        <v xml:space="preserve"> </v>
      </c>
      <c r="L76" s="103" t="str">
        <f t="shared" si="15"/>
        <v xml:space="preserve"> </v>
      </c>
      <c r="M76" s="104" t="str">
        <f t="shared" si="16"/>
        <v xml:space="preserve"> </v>
      </c>
      <c r="N76" s="203"/>
      <c r="O76" s="105" t="str">
        <f t="shared" si="17"/>
        <v xml:space="preserve"> </v>
      </c>
      <c r="P76" s="340"/>
    </row>
    <row r="77" spans="1:16">
      <c r="A77" s="100"/>
      <c r="B77" s="100"/>
      <c r="C77" s="100"/>
      <c r="D77" s="100"/>
      <c r="E77" s="100"/>
      <c r="F77" s="102"/>
      <c r="G77" s="102"/>
      <c r="H77" s="102"/>
      <c r="I77" s="103" t="str">
        <f t="shared" si="12"/>
        <v xml:space="preserve"> </v>
      </c>
      <c r="J77" s="202" t="str">
        <f t="shared" si="13"/>
        <v xml:space="preserve"> </v>
      </c>
      <c r="K77" s="103" t="str">
        <f t="shared" si="14"/>
        <v xml:space="preserve"> </v>
      </c>
      <c r="L77" s="103" t="str">
        <f t="shared" si="15"/>
        <v xml:space="preserve"> </v>
      </c>
      <c r="M77" s="104" t="str">
        <f t="shared" si="16"/>
        <v xml:space="preserve"> </v>
      </c>
      <c r="N77" s="203"/>
      <c r="O77" s="105" t="str">
        <f t="shared" si="17"/>
        <v xml:space="preserve"> </v>
      </c>
      <c r="P77" s="340"/>
    </row>
    <row r="78" spans="1:16">
      <c r="A78" s="100"/>
      <c r="B78" s="100"/>
      <c r="C78" s="100"/>
      <c r="D78" s="100"/>
      <c r="E78" s="100"/>
      <c r="F78" s="102"/>
      <c r="G78" s="102"/>
      <c r="H78" s="102"/>
      <c r="I78" s="103" t="str">
        <f t="shared" si="12"/>
        <v xml:space="preserve"> </v>
      </c>
      <c r="J78" s="202" t="str">
        <f t="shared" si="13"/>
        <v xml:space="preserve"> </v>
      </c>
      <c r="K78" s="103" t="str">
        <f t="shared" si="14"/>
        <v xml:space="preserve"> </v>
      </c>
      <c r="L78" s="103" t="str">
        <f t="shared" si="15"/>
        <v xml:space="preserve"> </v>
      </c>
      <c r="M78" s="104" t="str">
        <f t="shared" si="16"/>
        <v xml:space="preserve"> </v>
      </c>
      <c r="N78" s="203"/>
      <c r="O78" s="105" t="str">
        <f t="shared" si="17"/>
        <v xml:space="preserve"> </v>
      </c>
      <c r="P78" s="340"/>
    </row>
    <row r="79" spans="1:16">
      <c r="A79" s="100"/>
      <c r="B79" s="100"/>
      <c r="C79" s="100"/>
      <c r="D79" s="100"/>
      <c r="E79" s="100"/>
      <c r="F79" s="102"/>
      <c r="G79" s="102"/>
      <c r="H79" s="102"/>
      <c r="I79" s="103" t="str">
        <f t="shared" si="12"/>
        <v xml:space="preserve"> </v>
      </c>
      <c r="J79" s="202" t="str">
        <f t="shared" si="13"/>
        <v xml:space="preserve"> </v>
      </c>
      <c r="K79" s="103" t="str">
        <f t="shared" si="14"/>
        <v xml:space="preserve"> </v>
      </c>
      <c r="L79" s="103" t="str">
        <f t="shared" si="15"/>
        <v xml:space="preserve"> </v>
      </c>
      <c r="M79" s="104" t="str">
        <f t="shared" si="16"/>
        <v xml:space="preserve"> </v>
      </c>
      <c r="N79" s="203"/>
      <c r="O79" s="105" t="str">
        <f t="shared" si="17"/>
        <v xml:space="preserve"> </v>
      </c>
      <c r="P79" s="340"/>
    </row>
    <row r="80" spans="1:16">
      <c r="A80" s="100"/>
      <c r="B80" s="100"/>
      <c r="C80" s="100"/>
      <c r="D80" s="100"/>
      <c r="E80" s="100"/>
      <c r="F80" s="102"/>
      <c r="G80" s="102"/>
      <c r="H80" s="102"/>
      <c r="I80" s="103" t="str">
        <f t="shared" si="12"/>
        <v xml:space="preserve"> </v>
      </c>
      <c r="J80" s="202" t="str">
        <f t="shared" si="13"/>
        <v xml:space="preserve"> </v>
      </c>
      <c r="K80" s="103" t="str">
        <f t="shared" si="14"/>
        <v xml:space="preserve"> </v>
      </c>
      <c r="L80" s="103" t="str">
        <f t="shared" si="15"/>
        <v xml:space="preserve"> </v>
      </c>
      <c r="M80" s="104" t="str">
        <f t="shared" si="16"/>
        <v xml:space="preserve"> </v>
      </c>
      <c r="N80" s="203"/>
      <c r="O80" s="105" t="str">
        <f t="shared" si="17"/>
        <v xml:space="preserve"> </v>
      </c>
      <c r="P80" s="340"/>
    </row>
    <row r="81" spans="1:16">
      <c r="A81" s="99"/>
      <c r="B81" s="99"/>
      <c r="C81" s="100"/>
      <c r="D81" s="100"/>
      <c r="E81" s="101"/>
      <c r="F81" s="102"/>
      <c r="G81" s="102"/>
      <c r="H81" s="102"/>
      <c r="I81" s="103" t="str">
        <f t="shared" si="12"/>
        <v xml:space="preserve"> </v>
      </c>
      <c r="J81" s="202" t="str">
        <f t="shared" si="13"/>
        <v xml:space="preserve"> </v>
      </c>
      <c r="K81" s="103" t="str">
        <f t="shared" si="14"/>
        <v xml:space="preserve"> </v>
      </c>
      <c r="L81" s="103" t="str">
        <f t="shared" si="15"/>
        <v xml:space="preserve"> </v>
      </c>
      <c r="M81" s="104" t="str">
        <f t="shared" si="16"/>
        <v xml:space="preserve"> </v>
      </c>
      <c r="N81" s="203"/>
      <c r="O81" s="105" t="str">
        <f t="shared" si="17"/>
        <v xml:space="preserve"> </v>
      </c>
      <c r="P81" s="340"/>
    </row>
    <row r="82" spans="1:16">
      <c r="A82" s="100"/>
      <c r="B82" s="100"/>
      <c r="C82" s="100"/>
      <c r="D82" s="100"/>
      <c r="E82" s="100"/>
      <c r="F82" s="102"/>
      <c r="G82" s="102"/>
      <c r="H82" s="102"/>
      <c r="I82" s="103" t="str">
        <f t="shared" si="12"/>
        <v xml:space="preserve"> </v>
      </c>
      <c r="J82" s="202" t="str">
        <f t="shared" si="13"/>
        <v xml:space="preserve"> </v>
      </c>
      <c r="K82" s="103" t="str">
        <f t="shared" si="14"/>
        <v xml:space="preserve"> </v>
      </c>
      <c r="L82" s="103" t="str">
        <f t="shared" si="15"/>
        <v xml:space="preserve"> </v>
      </c>
      <c r="M82" s="104" t="str">
        <f t="shared" si="16"/>
        <v xml:space="preserve"> </v>
      </c>
      <c r="N82" s="203"/>
      <c r="O82" s="105" t="str">
        <f t="shared" si="17"/>
        <v xml:space="preserve"> </v>
      </c>
      <c r="P82" s="340"/>
    </row>
    <row r="83" spans="1:16">
      <c r="A83" s="100"/>
      <c r="B83" s="100"/>
      <c r="C83" s="100"/>
      <c r="D83" s="100"/>
      <c r="E83" s="100"/>
      <c r="F83" s="102"/>
      <c r="G83" s="102"/>
      <c r="H83" s="102"/>
      <c r="I83" s="103" t="str">
        <f t="shared" si="12"/>
        <v xml:space="preserve"> </v>
      </c>
      <c r="J83" s="202" t="str">
        <f t="shared" si="13"/>
        <v xml:space="preserve"> </v>
      </c>
      <c r="K83" s="103" t="str">
        <f t="shared" si="14"/>
        <v xml:space="preserve"> </v>
      </c>
      <c r="L83" s="103" t="str">
        <f t="shared" si="15"/>
        <v xml:space="preserve"> </v>
      </c>
      <c r="M83" s="104" t="str">
        <f t="shared" si="16"/>
        <v xml:space="preserve"> </v>
      </c>
      <c r="N83" s="203"/>
      <c r="O83" s="105" t="str">
        <f t="shared" si="17"/>
        <v xml:space="preserve"> </v>
      </c>
      <c r="P83" s="340"/>
    </row>
    <row r="84" spans="1:16">
      <c r="A84" s="100"/>
      <c r="B84" s="100"/>
      <c r="C84" s="100"/>
      <c r="D84" s="100"/>
      <c r="E84" s="100"/>
      <c r="F84" s="102"/>
      <c r="G84" s="102"/>
      <c r="H84" s="102"/>
      <c r="I84" s="103" t="str">
        <f t="shared" si="12"/>
        <v xml:space="preserve"> </v>
      </c>
      <c r="J84" s="202" t="str">
        <f t="shared" si="13"/>
        <v xml:space="preserve"> </v>
      </c>
      <c r="K84" s="103" t="str">
        <f t="shared" si="14"/>
        <v xml:space="preserve"> </v>
      </c>
      <c r="L84" s="103" t="str">
        <f t="shared" si="15"/>
        <v xml:space="preserve"> </v>
      </c>
      <c r="M84" s="104" t="str">
        <f t="shared" si="16"/>
        <v xml:space="preserve"> </v>
      </c>
      <c r="N84" s="203"/>
      <c r="O84" s="105" t="str">
        <f t="shared" si="17"/>
        <v xml:space="preserve"> </v>
      </c>
      <c r="P84" s="340"/>
    </row>
    <row r="85" spans="1:16">
      <c r="A85" s="100"/>
      <c r="B85" s="100"/>
      <c r="C85" s="100"/>
      <c r="D85" s="100"/>
      <c r="E85" s="100"/>
      <c r="F85" s="102"/>
      <c r="G85" s="102"/>
      <c r="H85" s="102"/>
      <c r="I85" s="103" t="str">
        <f t="shared" si="12"/>
        <v xml:space="preserve"> </v>
      </c>
      <c r="J85" s="202" t="str">
        <f t="shared" si="13"/>
        <v xml:space="preserve"> </v>
      </c>
      <c r="K85" s="103" t="str">
        <f t="shared" si="14"/>
        <v xml:space="preserve"> </v>
      </c>
      <c r="L85" s="103" t="str">
        <f t="shared" si="15"/>
        <v xml:space="preserve"> </v>
      </c>
      <c r="M85" s="104" t="str">
        <f t="shared" si="16"/>
        <v xml:space="preserve"> </v>
      </c>
      <c r="N85" s="203"/>
      <c r="O85" s="105" t="str">
        <f t="shared" si="17"/>
        <v xml:space="preserve"> </v>
      </c>
      <c r="P85" s="340"/>
    </row>
    <row r="86" spans="1:16">
      <c r="A86" s="100"/>
      <c r="B86" s="100"/>
      <c r="C86" s="100"/>
      <c r="D86" s="100"/>
      <c r="E86" s="100"/>
      <c r="F86" s="102"/>
      <c r="G86" s="102"/>
      <c r="H86" s="102"/>
      <c r="I86" s="103" t="str">
        <f t="shared" si="12"/>
        <v xml:space="preserve"> </v>
      </c>
      <c r="J86" s="202" t="str">
        <f t="shared" si="13"/>
        <v xml:space="preserve"> </v>
      </c>
      <c r="K86" s="103" t="str">
        <f t="shared" si="14"/>
        <v xml:space="preserve"> </v>
      </c>
      <c r="L86" s="103" t="str">
        <f t="shared" si="15"/>
        <v xml:space="preserve"> </v>
      </c>
      <c r="M86" s="104" t="str">
        <f t="shared" si="16"/>
        <v xml:space="preserve"> </v>
      </c>
      <c r="N86" s="203"/>
      <c r="O86" s="105" t="str">
        <f t="shared" si="17"/>
        <v xml:space="preserve"> </v>
      </c>
      <c r="P86" s="340"/>
    </row>
    <row r="87" spans="1:16">
      <c r="A87" s="100"/>
      <c r="C87" s="100"/>
      <c r="D87" s="100"/>
      <c r="E87" s="100"/>
      <c r="F87" s="102"/>
      <c r="G87" s="102"/>
      <c r="H87" s="102"/>
      <c r="I87" s="103" t="str">
        <f t="shared" si="12"/>
        <v xml:space="preserve"> </v>
      </c>
      <c r="J87" s="202" t="str">
        <f t="shared" si="13"/>
        <v xml:space="preserve"> </v>
      </c>
      <c r="K87" s="103" t="str">
        <f t="shared" si="14"/>
        <v xml:space="preserve"> </v>
      </c>
      <c r="L87" s="103" t="str">
        <f t="shared" si="15"/>
        <v xml:space="preserve"> </v>
      </c>
      <c r="M87" s="104" t="str">
        <f t="shared" si="16"/>
        <v xml:space="preserve"> </v>
      </c>
      <c r="N87" s="203"/>
      <c r="O87" s="105" t="str">
        <f t="shared" si="17"/>
        <v xml:space="preserve"> </v>
      </c>
      <c r="P87" s="340"/>
    </row>
    <row r="88" spans="1:16">
      <c r="A88" s="100"/>
      <c r="B88" s="100"/>
      <c r="C88" s="100"/>
      <c r="D88" s="100"/>
      <c r="E88" s="100"/>
      <c r="F88" s="102"/>
      <c r="G88" s="102"/>
      <c r="H88" s="102"/>
      <c r="I88" s="103" t="str">
        <f t="shared" si="12"/>
        <v xml:space="preserve"> </v>
      </c>
      <c r="J88" s="202" t="str">
        <f t="shared" si="13"/>
        <v xml:space="preserve"> </v>
      </c>
      <c r="K88" s="103" t="str">
        <f t="shared" si="14"/>
        <v xml:space="preserve"> </v>
      </c>
      <c r="L88" s="103" t="str">
        <f t="shared" si="15"/>
        <v xml:space="preserve"> </v>
      </c>
      <c r="M88" s="104" t="str">
        <f t="shared" si="16"/>
        <v xml:space="preserve"> </v>
      </c>
      <c r="N88" s="203"/>
      <c r="O88" s="105" t="str">
        <f t="shared" si="17"/>
        <v xml:space="preserve"> </v>
      </c>
      <c r="P88" s="340"/>
    </row>
    <row r="89" spans="1:16">
      <c r="A89" s="100"/>
      <c r="B89" s="100"/>
      <c r="C89" s="100"/>
      <c r="D89" s="100"/>
      <c r="E89" s="100"/>
      <c r="F89" s="102"/>
      <c r="G89" s="102"/>
      <c r="H89" s="102"/>
      <c r="I89" s="103" t="str">
        <f t="shared" si="12"/>
        <v xml:space="preserve"> </v>
      </c>
      <c r="J89" s="202" t="str">
        <f t="shared" si="13"/>
        <v xml:space="preserve"> </v>
      </c>
      <c r="K89" s="103" t="str">
        <f t="shared" si="14"/>
        <v xml:space="preserve"> </v>
      </c>
      <c r="L89" s="103" t="str">
        <f t="shared" si="15"/>
        <v xml:space="preserve"> </v>
      </c>
      <c r="M89" s="104" t="str">
        <f t="shared" si="16"/>
        <v xml:space="preserve"> </v>
      </c>
      <c r="N89" s="203"/>
      <c r="O89" s="105" t="str">
        <f t="shared" si="17"/>
        <v xml:space="preserve"> </v>
      </c>
      <c r="P89" s="340"/>
    </row>
    <row r="90" spans="1:16">
      <c r="A90" s="100"/>
      <c r="B90" s="100"/>
      <c r="C90" s="100"/>
      <c r="D90" s="100"/>
      <c r="E90" s="100"/>
      <c r="F90" s="102"/>
      <c r="G90" s="102"/>
      <c r="H90" s="102"/>
      <c r="I90" s="103" t="str">
        <f t="shared" si="12"/>
        <v xml:space="preserve"> </v>
      </c>
      <c r="J90" s="202" t="str">
        <f t="shared" si="13"/>
        <v xml:space="preserve"> </v>
      </c>
      <c r="K90" s="103" t="str">
        <f t="shared" si="14"/>
        <v xml:space="preserve"> </v>
      </c>
      <c r="L90" s="103" t="str">
        <f t="shared" si="15"/>
        <v xml:space="preserve"> </v>
      </c>
      <c r="M90" s="104" t="str">
        <f t="shared" si="16"/>
        <v xml:space="preserve"> </v>
      </c>
      <c r="N90" s="203"/>
      <c r="O90" s="105" t="str">
        <f t="shared" si="17"/>
        <v xml:space="preserve"> </v>
      </c>
      <c r="P90" s="340"/>
    </row>
    <row r="91" spans="1:16">
      <c r="A91" s="100"/>
      <c r="B91" s="100"/>
      <c r="C91" s="100"/>
      <c r="D91" s="100"/>
      <c r="E91" s="100"/>
      <c r="F91" s="102"/>
      <c r="G91" s="102"/>
      <c r="H91" s="102"/>
      <c r="I91" s="103" t="str">
        <f t="shared" si="12"/>
        <v xml:space="preserve"> </v>
      </c>
      <c r="J91" s="202" t="str">
        <f t="shared" si="13"/>
        <v xml:space="preserve"> </v>
      </c>
      <c r="K91" s="103" t="str">
        <f t="shared" si="14"/>
        <v xml:space="preserve"> </v>
      </c>
      <c r="L91" s="103" t="str">
        <f t="shared" si="15"/>
        <v xml:space="preserve"> </v>
      </c>
      <c r="M91" s="104" t="str">
        <f t="shared" si="16"/>
        <v xml:space="preserve"> </v>
      </c>
      <c r="N91" s="203"/>
      <c r="O91" s="105" t="str">
        <f t="shared" si="17"/>
        <v xml:space="preserve"> </v>
      </c>
      <c r="P91" s="340"/>
    </row>
    <row r="92" spans="1:16">
      <c r="A92" s="100"/>
      <c r="B92" s="100"/>
      <c r="C92" s="100"/>
      <c r="D92" s="100"/>
      <c r="E92" s="100"/>
      <c r="F92" s="102"/>
      <c r="G92" s="102"/>
      <c r="H92" s="102"/>
      <c r="I92" s="103" t="str">
        <f t="shared" si="12"/>
        <v xml:space="preserve"> </v>
      </c>
      <c r="J92" s="202" t="str">
        <f t="shared" si="13"/>
        <v xml:space="preserve"> </v>
      </c>
      <c r="K92" s="103" t="str">
        <f t="shared" si="14"/>
        <v xml:space="preserve"> </v>
      </c>
      <c r="L92" s="103" t="str">
        <f t="shared" si="15"/>
        <v xml:space="preserve"> </v>
      </c>
      <c r="M92" s="104" t="str">
        <f t="shared" si="16"/>
        <v xml:space="preserve"> </v>
      </c>
      <c r="N92" s="203"/>
      <c r="O92" s="105" t="str">
        <f t="shared" si="17"/>
        <v xml:space="preserve"> </v>
      </c>
      <c r="P92" s="340"/>
    </row>
    <row r="93" spans="1:16">
      <c r="A93" s="100"/>
      <c r="B93" s="100"/>
      <c r="C93" s="100"/>
      <c r="D93" s="100"/>
      <c r="E93" s="100"/>
      <c r="F93" s="102"/>
      <c r="G93" s="102"/>
      <c r="H93" s="102"/>
      <c r="I93" s="103" t="str">
        <f t="shared" si="12"/>
        <v xml:space="preserve"> </v>
      </c>
      <c r="J93" s="202" t="str">
        <f t="shared" si="13"/>
        <v xml:space="preserve"> </v>
      </c>
      <c r="K93" s="103" t="str">
        <f t="shared" si="14"/>
        <v xml:space="preserve"> </v>
      </c>
      <c r="L93" s="103" t="str">
        <f t="shared" si="15"/>
        <v xml:space="preserve"> </v>
      </c>
      <c r="M93" s="104" t="str">
        <f t="shared" si="16"/>
        <v xml:space="preserve"> </v>
      </c>
      <c r="N93" s="203"/>
      <c r="O93" s="105" t="str">
        <f t="shared" si="17"/>
        <v xml:space="preserve"> </v>
      </c>
      <c r="P93" s="340"/>
    </row>
    <row r="94" spans="1:16">
      <c r="A94" s="100"/>
      <c r="B94" s="100"/>
      <c r="C94" s="100"/>
      <c r="D94" s="100"/>
      <c r="E94" s="100"/>
      <c r="F94" s="102"/>
      <c r="G94" s="102"/>
      <c r="H94" s="102"/>
      <c r="I94" s="103" t="str">
        <f t="shared" si="12"/>
        <v xml:space="preserve"> </v>
      </c>
      <c r="J94" s="202" t="str">
        <f t="shared" si="13"/>
        <v xml:space="preserve"> </v>
      </c>
      <c r="K94" s="103" t="str">
        <f t="shared" si="14"/>
        <v xml:space="preserve"> </v>
      </c>
      <c r="L94" s="103" t="str">
        <f t="shared" si="15"/>
        <v xml:space="preserve"> </v>
      </c>
      <c r="M94" s="104" t="str">
        <f t="shared" si="16"/>
        <v xml:space="preserve"> </v>
      </c>
      <c r="N94" s="203"/>
      <c r="O94" s="105" t="str">
        <f t="shared" si="17"/>
        <v xml:space="preserve"> </v>
      </c>
      <c r="P94" s="340"/>
    </row>
    <row r="95" spans="1:16">
      <c r="A95" s="100"/>
      <c r="B95" s="100"/>
      <c r="C95" s="100"/>
      <c r="D95" s="100"/>
      <c r="E95" s="100"/>
      <c r="F95" s="102"/>
      <c r="G95" s="102"/>
      <c r="H95" s="102"/>
      <c r="I95" s="103" t="str">
        <f t="shared" si="12"/>
        <v xml:space="preserve"> </v>
      </c>
      <c r="J95" s="202" t="str">
        <f t="shared" si="13"/>
        <v xml:space="preserve"> </v>
      </c>
      <c r="K95" s="103" t="str">
        <f t="shared" si="14"/>
        <v xml:space="preserve"> </v>
      </c>
      <c r="L95" s="103" t="str">
        <f t="shared" si="15"/>
        <v xml:space="preserve"> </v>
      </c>
      <c r="M95" s="104" t="str">
        <f t="shared" si="16"/>
        <v xml:space="preserve"> </v>
      </c>
      <c r="N95" s="203"/>
      <c r="O95" s="105" t="str">
        <f t="shared" si="17"/>
        <v xml:space="preserve"> </v>
      </c>
      <c r="P95" s="340"/>
    </row>
    <row r="96" spans="1:16">
      <c r="A96" s="100"/>
      <c r="B96" s="100"/>
      <c r="C96" s="100"/>
      <c r="D96" s="100"/>
      <c r="E96" s="100"/>
      <c r="F96" s="102"/>
      <c r="G96" s="102"/>
      <c r="H96" s="102"/>
      <c r="I96" s="103" t="str">
        <f t="shared" si="12"/>
        <v xml:space="preserve"> </v>
      </c>
      <c r="J96" s="202" t="str">
        <f t="shared" si="13"/>
        <v xml:space="preserve"> </v>
      </c>
      <c r="K96" s="103" t="str">
        <f t="shared" si="14"/>
        <v xml:space="preserve"> </v>
      </c>
      <c r="L96" s="103" t="str">
        <f t="shared" si="15"/>
        <v xml:space="preserve"> </v>
      </c>
      <c r="M96" s="104" t="str">
        <f t="shared" si="16"/>
        <v xml:space="preserve"> </v>
      </c>
      <c r="N96" s="203"/>
      <c r="O96" s="105" t="str">
        <f t="shared" si="17"/>
        <v xml:space="preserve"> </v>
      </c>
      <c r="P96" s="340"/>
    </row>
    <row r="97" spans="1:16">
      <c r="A97" s="100"/>
      <c r="B97" s="100"/>
      <c r="C97" s="100"/>
      <c r="D97" s="100"/>
      <c r="E97" s="100"/>
      <c r="F97" s="102"/>
      <c r="G97" s="102"/>
      <c r="H97" s="102"/>
      <c r="I97" s="103" t="str">
        <f t="shared" si="12"/>
        <v xml:space="preserve"> </v>
      </c>
      <c r="J97" s="202" t="str">
        <f t="shared" si="13"/>
        <v xml:space="preserve"> </v>
      </c>
      <c r="K97" s="103" t="str">
        <f t="shared" si="14"/>
        <v xml:space="preserve"> </v>
      </c>
      <c r="L97" s="103" t="str">
        <f t="shared" si="15"/>
        <v xml:space="preserve"> </v>
      </c>
      <c r="M97" s="104" t="str">
        <f t="shared" si="16"/>
        <v xml:space="preserve"> </v>
      </c>
      <c r="N97" s="203"/>
      <c r="O97" s="105" t="str">
        <f t="shared" si="17"/>
        <v xml:space="preserve"> </v>
      </c>
      <c r="P97" s="340"/>
    </row>
    <row r="98" spans="1:16">
      <c r="A98" s="100"/>
      <c r="B98" s="100"/>
      <c r="C98" s="100"/>
      <c r="D98" s="100"/>
      <c r="E98" s="100"/>
      <c r="F98" s="102"/>
      <c r="G98" s="102"/>
      <c r="H98" s="102"/>
      <c r="I98" s="103" t="str">
        <f t="shared" si="12"/>
        <v xml:space="preserve"> </v>
      </c>
      <c r="J98" s="202" t="str">
        <f t="shared" si="13"/>
        <v xml:space="preserve"> </v>
      </c>
      <c r="K98" s="103" t="str">
        <f t="shared" si="14"/>
        <v xml:space="preserve"> </v>
      </c>
      <c r="L98" s="103" t="str">
        <f t="shared" si="15"/>
        <v xml:space="preserve"> </v>
      </c>
      <c r="M98" s="104" t="str">
        <f t="shared" si="16"/>
        <v xml:space="preserve"> </v>
      </c>
      <c r="N98" s="203"/>
      <c r="O98" s="105" t="str">
        <f t="shared" si="17"/>
        <v xml:space="preserve"> </v>
      </c>
      <c r="P98" s="340"/>
    </row>
    <row r="99" spans="1:16">
      <c r="A99" s="100"/>
      <c r="B99" s="100"/>
      <c r="C99" s="100"/>
      <c r="D99" s="100"/>
      <c r="E99" s="100"/>
      <c r="F99" s="102"/>
      <c r="G99" s="102"/>
      <c r="H99" s="102"/>
      <c r="I99" s="103" t="str">
        <f t="shared" si="12"/>
        <v xml:space="preserve"> </v>
      </c>
      <c r="J99" s="202" t="str">
        <f t="shared" si="13"/>
        <v xml:space="preserve"> </v>
      </c>
      <c r="K99" s="103" t="str">
        <f t="shared" si="14"/>
        <v xml:space="preserve"> </v>
      </c>
      <c r="L99" s="103" t="str">
        <f t="shared" si="15"/>
        <v xml:space="preserve"> </v>
      </c>
      <c r="M99" s="104" t="str">
        <f t="shared" si="16"/>
        <v xml:space="preserve"> </v>
      </c>
      <c r="N99" s="203"/>
      <c r="O99" s="105" t="str">
        <f t="shared" si="17"/>
        <v xml:space="preserve"> </v>
      </c>
      <c r="P99" s="340"/>
    </row>
    <row r="100" spans="1:16">
      <c r="A100" s="100"/>
      <c r="B100" s="100"/>
      <c r="C100" s="100"/>
      <c r="D100" s="100"/>
      <c r="E100" s="100"/>
      <c r="F100" s="102"/>
      <c r="G100" s="102"/>
      <c r="H100" s="102"/>
      <c r="I100" s="103" t="str">
        <f t="shared" si="12"/>
        <v xml:space="preserve"> </v>
      </c>
      <c r="J100" s="202" t="str">
        <f t="shared" si="13"/>
        <v xml:space="preserve"> </v>
      </c>
      <c r="K100" s="103" t="str">
        <f t="shared" si="14"/>
        <v xml:space="preserve"> </v>
      </c>
      <c r="L100" s="103" t="str">
        <f t="shared" si="15"/>
        <v xml:space="preserve"> </v>
      </c>
      <c r="M100" s="104" t="str">
        <f t="shared" si="16"/>
        <v xml:space="preserve"> </v>
      </c>
      <c r="N100" s="203"/>
      <c r="O100" s="105" t="str">
        <f t="shared" si="17"/>
        <v xml:space="preserve"> </v>
      </c>
      <c r="P100" s="340"/>
    </row>
    <row r="101" spans="1:16">
      <c r="A101" s="100"/>
      <c r="B101" s="100"/>
      <c r="C101" s="100"/>
      <c r="D101" s="100"/>
      <c r="E101" s="100"/>
      <c r="F101" s="102"/>
      <c r="G101" s="102"/>
      <c r="H101" s="102"/>
      <c r="I101" s="103" t="str">
        <f t="shared" si="12"/>
        <v xml:space="preserve"> </v>
      </c>
      <c r="J101" s="202" t="str">
        <f t="shared" si="13"/>
        <v xml:space="preserve"> </v>
      </c>
      <c r="K101" s="103" t="str">
        <f t="shared" si="14"/>
        <v xml:space="preserve"> </v>
      </c>
      <c r="L101" s="103" t="str">
        <f t="shared" si="15"/>
        <v xml:space="preserve"> </v>
      </c>
      <c r="M101" s="104" t="str">
        <f t="shared" si="16"/>
        <v xml:space="preserve"> </v>
      </c>
      <c r="N101" s="203"/>
      <c r="O101" s="105" t="str">
        <f t="shared" si="17"/>
        <v xml:space="preserve"> </v>
      </c>
      <c r="P101" s="340"/>
    </row>
    <row r="102" spans="1:16">
      <c r="A102" s="100"/>
      <c r="B102" s="100"/>
      <c r="C102" s="100"/>
      <c r="D102" s="100"/>
      <c r="E102" s="100"/>
      <c r="F102" s="102"/>
      <c r="G102" s="102"/>
      <c r="H102" s="102"/>
      <c r="I102" s="103" t="str">
        <f t="shared" si="12"/>
        <v xml:space="preserve"> </v>
      </c>
      <c r="J102" s="202" t="str">
        <f t="shared" si="13"/>
        <v xml:space="preserve"> </v>
      </c>
      <c r="K102" s="103" t="str">
        <f t="shared" si="14"/>
        <v xml:space="preserve"> </v>
      </c>
      <c r="L102" s="103" t="str">
        <f t="shared" si="15"/>
        <v xml:space="preserve"> </v>
      </c>
      <c r="M102" s="104" t="str">
        <f t="shared" si="16"/>
        <v xml:space="preserve"> </v>
      </c>
      <c r="N102" s="203"/>
      <c r="O102" s="105" t="str">
        <f t="shared" si="17"/>
        <v xml:space="preserve"> </v>
      </c>
      <c r="P102" s="340"/>
    </row>
    <row r="103" spans="1:16">
      <c r="A103" s="100"/>
      <c r="B103" s="100"/>
      <c r="C103" s="100"/>
      <c r="D103" s="100"/>
      <c r="E103" s="100"/>
      <c r="F103" s="102"/>
      <c r="G103" s="102"/>
      <c r="H103" s="102"/>
      <c r="I103" s="103" t="str">
        <f t="shared" si="12"/>
        <v xml:space="preserve"> </v>
      </c>
      <c r="J103" s="202" t="str">
        <f t="shared" si="13"/>
        <v xml:space="preserve"> </v>
      </c>
      <c r="K103" s="103" t="str">
        <f t="shared" si="14"/>
        <v xml:space="preserve"> </v>
      </c>
      <c r="L103" s="103" t="str">
        <f t="shared" si="15"/>
        <v xml:space="preserve"> </v>
      </c>
      <c r="M103" s="104" t="str">
        <f t="shared" si="16"/>
        <v xml:space="preserve"> </v>
      </c>
      <c r="N103" s="203"/>
      <c r="O103" s="105" t="str">
        <f t="shared" si="17"/>
        <v xml:space="preserve"> </v>
      </c>
      <c r="P103" s="340"/>
    </row>
    <row r="104" spans="1:16">
      <c r="A104" s="100"/>
      <c r="B104" s="100"/>
      <c r="C104" s="100"/>
      <c r="D104" s="100"/>
      <c r="E104" s="100"/>
      <c r="F104" s="102"/>
      <c r="G104" s="102"/>
      <c r="H104" s="102"/>
      <c r="I104" s="103" t="str">
        <f t="shared" si="12"/>
        <v xml:space="preserve"> </v>
      </c>
      <c r="J104" s="202" t="str">
        <f t="shared" si="13"/>
        <v xml:space="preserve"> </v>
      </c>
      <c r="K104" s="103" t="str">
        <f t="shared" si="14"/>
        <v xml:space="preserve"> </v>
      </c>
      <c r="L104" s="103" t="str">
        <f t="shared" si="15"/>
        <v xml:space="preserve"> </v>
      </c>
      <c r="M104" s="104" t="str">
        <f t="shared" si="16"/>
        <v xml:space="preserve"> </v>
      </c>
      <c r="N104" s="203"/>
      <c r="O104" s="105" t="str">
        <f t="shared" si="17"/>
        <v xml:space="preserve"> </v>
      </c>
      <c r="P104" s="340"/>
    </row>
    <row r="105" spans="1:16">
      <c r="A105" s="100"/>
      <c r="B105" s="100"/>
      <c r="C105" s="100"/>
      <c r="D105" s="100"/>
      <c r="E105" s="100"/>
      <c r="F105" s="102"/>
      <c r="G105" s="102"/>
      <c r="H105" s="102"/>
      <c r="I105" s="103" t="str">
        <f t="shared" si="12"/>
        <v xml:space="preserve"> </v>
      </c>
      <c r="J105" s="202" t="str">
        <f t="shared" si="13"/>
        <v xml:space="preserve"> </v>
      </c>
      <c r="K105" s="103" t="str">
        <f t="shared" si="14"/>
        <v xml:space="preserve"> </v>
      </c>
      <c r="L105" s="103" t="str">
        <f t="shared" si="15"/>
        <v xml:space="preserve"> </v>
      </c>
      <c r="M105" s="104" t="str">
        <f t="shared" si="16"/>
        <v xml:space="preserve"> </v>
      </c>
      <c r="N105" s="203"/>
      <c r="O105" s="105" t="str">
        <f t="shared" si="17"/>
        <v xml:space="preserve"> </v>
      </c>
      <c r="P105" s="340"/>
    </row>
    <row r="106" spans="1:16">
      <c r="A106" s="100"/>
      <c r="B106" s="100"/>
      <c r="C106" s="100"/>
      <c r="D106" s="100"/>
      <c r="E106" s="100"/>
      <c r="F106" s="102"/>
      <c r="G106" s="102"/>
      <c r="H106" s="102"/>
      <c r="I106" s="103" t="str">
        <f t="shared" si="12"/>
        <v xml:space="preserve"> </v>
      </c>
      <c r="J106" s="202" t="str">
        <f t="shared" si="13"/>
        <v xml:space="preserve"> </v>
      </c>
      <c r="K106" s="103" t="str">
        <f t="shared" si="14"/>
        <v xml:space="preserve"> </v>
      </c>
      <c r="L106" s="103" t="str">
        <f t="shared" si="15"/>
        <v xml:space="preserve"> </v>
      </c>
      <c r="M106" s="104" t="str">
        <f t="shared" si="16"/>
        <v xml:space="preserve"> </v>
      </c>
      <c r="N106" s="203"/>
      <c r="O106" s="105" t="str">
        <f t="shared" si="17"/>
        <v xml:space="preserve"> </v>
      </c>
      <c r="P106" s="340"/>
    </row>
    <row r="107" spans="1:16">
      <c r="A107" s="100"/>
      <c r="B107" s="100"/>
      <c r="C107" s="100"/>
      <c r="D107" s="100"/>
      <c r="E107" s="100"/>
      <c r="F107" s="102"/>
      <c r="G107" s="102"/>
      <c r="H107" s="102"/>
      <c r="I107" s="103" t="str">
        <f t="shared" si="12"/>
        <v xml:space="preserve"> </v>
      </c>
      <c r="J107" s="202" t="str">
        <f t="shared" si="13"/>
        <v xml:space="preserve"> </v>
      </c>
      <c r="K107" s="103" t="str">
        <f t="shared" si="14"/>
        <v xml:space="preserve"> </v>
      </c>
      <c r="L107" s="103" t="str">
        <f t="shared" si="15"/>
        <v xml:space="preserve"> </v>
      </c>
      <c r="M107" s="104" t="str">
        <f t="shared" si="16"/>
        <v xml:space="preserve"> </v>
      </c>
      <c r="N107" s="203"/>
      <c r="O107" s="105" t="str">
        <f t="shared" si="17"/>
        <v xml:space="preserve"> </v>
      </c>
      <c r="P107" s="340"/>
    </row>
    <row r="108" spans="1:16">
      <c r="A108" s="100"/>
      <c r="B108" s="100"/>
      <c r="C108" s="100"/>
      <c r="D108" s="100"/>
      <c r="E108" s="100"/>
      <c r="F108" s="102"/>
      <c r="G108" s="102"/>
      <c r="H108" s="102"/>
      <c r="I108" s="103" t="str">
        <f t="shared" si="12"/>
        <v xml:space="preserve"> </v>
      </c>
      <c r="J108" s="202" t="str">
        <f t="shared" si="13"/>
        <v xml:space="preserve"> </v>
      </c>
      <c r="K108" s="103" t="str">
        <f t="shared" si="14"/>
        <v xml:space="preserve"> </v>
      </c>
      <c r="L108" s="103" t="str">
        <f t="shared" si="15"/>
        <v xml:space="preserve"> </v>
      </c>
      <c r="M108" s="104" t="str">
        <f t="shared" si="16"/>
        <v xml:space="preserve"> </v>
      </c>
      <c r="N108" s="203"/>
      <c r="O108" s="105" t="str">
        <f t="shared" si="17"/>
        <v xml:space="preserve"> </v>
      </c>
      <c r="P108" s="340"/>
    </row>
    <row r="109" spans="1:16">
      <c r="A109" s="100"/>
      <c r="B109" s="100"/>
      <c r="C109" s="100"/>
      <c r="D109" s="100"/>
      <c r="E109" s="100"/>
      <c r="F109" s="102"/>
      <c r="G109" s="102"/>
      <c r="H109" s="102"/>
      <c r="I109" s="103" t="str">
        <f t="shared" si="12"/>
        <v xml:space="preserve"> </v>
      </c>
      <c r="J109" s="202" t="str">
        <f t="shared" si="13"/>
        <v xml:space="preserve"> </v>
      </c>
      <c r="K109" s="103" t="str">
        <f t="shared" si="14"/>
        <v xml:space="preserve"> </v>
      </c>
      <c r="L109" s="103" t="str">
        <f t="shared" si="15"/>
        <v xml:space="preserve"> </v>
      </c>
      <c r="M109" s="104" t="str">
        <f t="shared" si="16"/>
        <v xml:space="preserve"> </v>
      </c>
      <c r="N109" s="203"/>
      <c r="O109" s="105" t="str">
        <f t="shared" si="17"/>
        <v xml:space="preserve"> </v>
      </c>
      <c r="P109" s="340"/>
    </row>
    <row r="110" spans="1:16">
      <c r="A110" s="100"/>
      <c r="B110" s="100"/>
      <c r="C110" s="100"/>
      <c r="D110" s="100"/>
      <c r="E110" s="100"/>
      <c r="F110" s="102"/>
      <c r="G110" s="102"/>
      <c r="H110" s="102"/>
      <c r="I110" s="103" t="str">
        <f t="shared" si="12"/>
        <v xml:space="preserve"> </v>
      </c>
      <c r="J110" s="202" t="str">
        <f t="shared" si="13"/>
        <v xml:space="preserve"> </v>
      </c>
      <c r="K110" s="103" t="str">
        <f t="shared" si="14"/>
        <v xml:space="preserve"> </v>
      </c>
      <c r="L110" s="103" t="str">
        <f t="shared" si="15"/>
        <v xml:space="preserve"> </v>
      </c>
      <c r="M110" s="104" t="str">
        <f t="shared" si="16"/>
        <v xml:space="preserve"> </v>
      </c>
      <c r="N110" s="203"/>
      <c r="O110" s="105" t="str">
        <f t="shared" si="17"/>
        <v xml:space="preserve"> </v>
      </c>
      <c r="P110" s="340"/>
    </row>
    <row r="111" spans="1:16">
      <c r="A111" s="100"/>
      <c r="B111" s="100"/>
      <c r="C111" s="100"/>
      <c r="D111" s="100"/>
      <c r="E111" s="100"/>
      <c r="F111" s="102"/>
      <c r="G111" s="102"/>
      <c r="H111" s="102"/>
      <c r="I111" s="103" t="str">
        <f t="shared" si="12"/>
        <v xml:space="preserve"> </v>
      </c>
      <c r="J111" s="202" t="str">
        <f t="shared" si="13"/>
        <v xml:space="preserve"> </v>
      </c>
      <c r="K111" s="103" t="str">
        <f t="shared" si="14"/>
        <v xml:space="preserve"> </v>
      </c>
      <c r="L111" s="103" t="str">
        <f t="shared" si="15"/>
        <v xml:space="preserve"> </v>
      </c>
      <c r="M111" s="104" t="str">
        <f t="shared" si="16"/>
        <v xml:space="preserve"> </v>
      </c>
      <c r="N111" s="203"/>
      <c r="O111" s="105" t="str">
        <f t="shared" si="17"/>
        <v xml:space="preserve"> </v>
      </c>
      <c r="P111" s="340"/>
    </row>
    <row r="112" spans="1:16">
      <c r="A112" s="100"/>
      <c r="B112" s="100"/>
      <c r="C112" s="100"/>
      <c r="D112" s="100"/>
      <c r="E112" s="100"/>
      <c r="F112" s="102"/>
      <c r="G112" s="102"/>
      <c r="H112" s="102"/>
      <c r="I112" s="103" t="str">
        <f t="shared" si="12"/>
        <v xml:space="preserve"> </v>
      </c>
      <c r="J112" s="202" t="str">
        <f t="shared" si="13"/>
        <v xml:space="preserve"> </v>
      </c>
      <c r="K112" s="103" t="str">
        <f t="shared" si="14"/>
        <v xml:space="preserve"> </v>
      </c>
      <c r="L112" s="103" t="str">
        <f t="shared" si="15"/>
        <v xml:space="preserve"> </v>
      </c>
      <c r="M112" s="104" t="str">
        <f t="shared" si="16"/>
        <v xml:space="preserve"> </v>
      </c>
      <c r="N112" s="203"/>
      <c r="O112" s="105" t="str">
        <f t="shared" si="17"/>
        <v xml:space="preserve"> </v>
      </c>
      <c r="P112" s="340"/>
    </row>
    <row r="113" spans="1:16">
      <c r="A113" s="100"/>
      <c r="B113" s="100"/>
      <c r="C113" s="100"/>
      <c r="D113" s="100"/>
      <c r="E113" s="100"/>
      <c r="F113" s="102"/>
      <c r="G113" s="102"/>
      <c r="H113" s="102"/>
      <c r="I113" s="103" t="str">
        <f t="shared" si="12"/>
        <v xml:space="preserve"> </v>
      </c>
      <c r="J113" s="202" t="str">
        <f t="shared" si="13"/>
        <v xml:space="preserve"> </v>
      </c>
      <c r="K113" s="103" t="str">
        <f t="shared" si="14"/>
        <v xml:space="preserve"> </v>
      </c>
      <c r="L113" s="103" t="str">
        <f t="shared" si="15"/>
        <v xml:space="preserve"> </v>
      </c>
      <c r="M113" s="104" t="str">
        <f t="shared" si="16"/>
        <v xml:space="preserve"> </v>
      </c>
      <c r="N113" s="203"/>
      <c r="O113" s="105" t="str">
        <f t="shared" si="17"/>
        <v xml:space="preserve"> </v>
      </c>
      <c r="P113" s="340"/>
    </row>
    <row r="114" spans="1:16">
      <c r="A114" s="100"/>
      <c r="B114" s="100"/>
      <c r="C114" s="100"/>
      <c r="D114" s="100"/>
      <c r="E114" s="100"/>
      <c r="F114" s="102"/>
      <c r="G114" s="102"/>
      <c r="H114" s="102"/>
      <c r="I114" s="103" t="str">
        <f t="shared" si="12"/>
        <v xml:space="preserve"> </v>
      </c>
      <c r="J114" s="202" t="str">
        <f t="shared" si="13"/>
        <v xml:space="preserve"> </v>
      </c>
      <c r="K114" s="103" t="str">
        <f t="shared" si="14"/>
        <v xml:space="preserve"> </v>
      </c>
      <c r="L114" s="103" t="str">
        <f t="shared" si="15"/>
        <v xml:space="preserve"> </v>
      </c>
      <c r="M114" s="104" t="str">
        <f t="shared" si="16"/>
        <v xml:space="preserve"> </v>
      </c>
      <c r="N114" s="203"/>
      <c r="O114" s="105" t="str">
        <f t="shared" si="17"/>
        <v xml:space="preserve"> </v>
      </c>
      <c r="P114" s="340"/>
    </row>
    <row r="115" spans="1:16">
      <c r="A115" s="100"/>
      <c r="B115" s="100"/>
      <c r="C115" s="100"/>
      <c r="D115" s="100"/>
      <c r="E115" s="100"/>
      <c r="F115" s="102"/>
      <c r="G115" s="102"/>
      <c r="H115" s="102"/>
      <c r="I115" s="103" t="str">
        <f t="shared" si="12"/>
        <v xml:space="preserve"> </v>
      </c>
      <c r="J115" s="202" t="str">
        <f t="shared" si="13"/>
        <v xml:space="preserve"> </v>
      </c>
      <c r="K115" s="103" t="str">
        <f t="shared" si="14"/>
        <v xml:space="preserve"> </v>
      </c>
      <c r="L115" s="103" t="str">
        <f t="shared" si="15"/>
        <v xml:space="preserve"> </v>
      </c>
      <c r="M115" s="104" t="str">
        <f t="shared" si="16"/>
        <v xml:space="preserve"> </v>
      </c>
      <c r="N115" s="203"/>
      <c r="O115" s="105" t="str">
        <f t="shared" si="17"/>
        <v xml:space="preserve"> </v>
      </c>
      <c r="P115" s="340"/>
    </row>
    <row r="116" spans="1:16">
      <c r="A116" s="100"/>
      <c r="B116" s="100"/>
      <c r="C116" s="100"/>
      <c r="D116" s="100"/>
      <c r="E116" s="100"/>
      <c r="F116" s="102"/>
      <c r="G116" s="102"/>
      <c r="H116" s="102"/>
      <c r="I116" s="103" t="str">
        <f t="shared" si="12"/>
        <v xml:space="preserve"> </v>
      </c>
      <c r="J116" s="202" t="str">
        <f t="shared" si="13"/>
        <v xml:space="preserve"> </v>
      </c>
      <c r="K116" s="103" t="str">
        <f t="shared" si="14"/>
        <v xml:space="preserve"> </v>
      </c>
      <c r="L116" s="103" t="str">
        <f t="shared" si="15"/>
        <v xml:space="preserve"> </v>
      </c>
      <c r="M116" s="104" t="str">
        <f t="shared" si="16"/>
        <v xml:space="preserve"> </v>
      </c>
      <c r="N116" s="203"/>
      <c r="O116" s="105" t="str">
        <f t="shared" si="17"/>
        <v xml:space="preserve"> </v>
      </c>
      <c r="P116" s="340"/>
    </row>
    <row r="117" spans="1:16">
      <c r="A117" s="100"/>
      <c r="B117" s="100"/>
      <c r="C117" s="100"/>
      <c r="D117" s="100"/>
      <c r="E117" s="100"/>
      <c r="F117" s="102"/>
      <c r="G117" s="102"/>
      <c r="H117" s="102"/>
      <c r="I117" s="103" t="str">
        <f t="shared" si="12"/>
        <v xml:space="preserve"> </v>
      </c>
      <c r="J117" s="202" t="str">
        <f t="shared" si="13"/>
        <v xml:space="preserve"> </v>
      </c>
      <c r="K117" s="103" t="str">
        <f t="shared" si="14"/>
        <v xml:space="preserve"> </v>
      </c>
      <c r="L117" s="103" t="str">
        <f t="shared" si="15"/>
        <v xml:space="preserve"> </v>
      </c>
      <c r="M117" s="104" t="str">
        <f t="shared" si="16"/>
        <v xml:space="preserve"> </v>
      </c>
      <c r="N117" s="203"/>
      <c r="O117" s="105" t="str">
        <f t="shared" si="17"/>
        <v xml:space="preserve"> </v>
      </c>
      <c r="P117" s="340"/>
    </row>
    <row r="118" spans="1:16">
      <c r="A118" s="100"/>
      <c r="B118" s="100"/>
      <c r="C118" s="100"/>
      <c r="D118" s="100"/>
      <c r="E118" s="100"/>
      <c r="F118" s="102"/>
      <c r="G118" s="102"/>
      <c r="H118" s="102"/>
      <c r="I118" s="103" t="str">
        <f t="shared" si="12"/>
        <v xml:space="preserve"> </v>
      </c>
      <c r="J118" s="202" t="str">
        <f t="shared" si="13"/>
        <v xml:space="preserve"> </v>
      </c>
      <c r="K118" s="103" t="str">
        <f t="shared" si="14"/>
        <v xml:space="preserve"> </v>
      </c>
      <c r="L118" s="103" t="str">
        <f t="shared" si="15"/>
        <v xml:space="preserve"> </v>
      </c>
      <c r="M118" s="104" t="str">
        <f t="shared" si="16"/>
        <v xml:space="preserve"> </v>
      </c>
      <c r="N118" s="203"/>
      <c r="O118" s="105" t="str">
        <f t="shared" si="17"/>
        <v xml:space="preserve"> </v>
      </c>
      <c r="P118" s="340"/>
    </row>
    <row r="119" spans="1:16">
      <c r="A119" s="100"/>
      <c r="B119" s="100"/>
      <c r="C119" s="100"/>
      <c r="D119" s="100"/>
      <c r="E119" s="100"/>
      <c r="F119" s="102"/>
      <c r="G119" s="102"/>
      <c r="H119" s="102"/>
      <c r="I119" s="103" t="str">
        <f t="shared" si="12"/>
        <v xml:space="preserve"> </v>
      </c>
      <c r="J119" s="202" t="str">
        <f t="shared" si="13"/>
        <v xml:space="preserve"> </v>
      </c>
      <c r="K119" s="103" t="str">
        <f t="shared" si="14"/>
        <v xml:space="preserve"> </v>
      </c>
      <c r="L119" s="103" t="str">
        <f t="shared" si="15"/>
        <v xml:space="preserve"> </v>
      </c>
      <c r="M119" s="104" t="str">
        <f t="shared" si="16"/>
        <v xml:space="preserve"> </v>
      </c>
      <c r="N119" s="203"/>
      <c r="O119" s="105" t="str">
        <f t="shared" si="17"/>
        <v xml:space="preserve"> </v>
      </c>
      <c r="P119" s="340"/>
    </row>
    <row r="120" spans="1:16">
      <c r="A120" s="100"/>
      <c r="B120" s="100"/>
      <c r="C120" s="100"/>
      <c r="D120" s="100"/>
      <c r="E120" s="100"/>
      <c r="F120" s="102"/>
      <c r="G120" s="102"/>
      <c r="H120" s="102"/>
      <c r="I120" s="103" t="str">
        <f t="shared" si="12"/>
        <v xml:space="preserve"> </v>
      </c>
      <c r="J120" s="202" t="str">
        <f t="shared" si="13"/>
        <v xml:space="preserve"> </v>
      </c>
      <c r="K120" s="103" t="str">
        <f t="shared" si="14"/>
        <v xml:space="preserve"> </v>
      </c>
      <c r="L120" s="103" t="str">
        <f t="shared" si="15"/>
        <v xml:space="preserve"> </v>
      </c>
      <c r="M120" s="104" t="str">
        <f t="shared" si="16"/>
        <v xml:space="preserve"> </v>
      </c>
      <c r="N120" s="203"/>
      <c r="O120" s="105" t="str">
        <f t="shared" si="17"/>
        <v xml:space="preserve"> </v>
      </c>
      <c r="P120" s="340"/>
    </row>
    <row r="121" spans="1:16">
      <c r="A121" s="100"/>
      <c r="B121" s="100"/>
      <c r="C121" s="100"/>
      <c r="D121" s="100"/>
      <c r="E121" s="100"/>
      <c r="F121" s="102"/>
      <c r="G121" s="102"/>
      <c r="H121" s="102"/>
      <c r="I121" s="103" t="str">
        <f t="shared" si="12"/>
        <v xml:space="preserve"> </v>
      </c>
      <c r="J121" s="202" t="str">
        <f t="shared" si="13"/>
        <v xml:space="preserve"> </v>
      </c>
      <c r="K121" s="103" t="str">
        <f t="shared" si="14"/>
        <v xml:space="preserve"> </v>
      </c>
      <c r="L121" s="103" t="str">
        <f t="shared" si="15"/>
        <v xml:space="preserve"> </v>
      </c>
      <c r="M121" s="104" t="str">
        <f t="shared" si="16"/>
        <v xml:space="preserve"> </v>
      </c>
      <c r="N121" s="203"/>
      <c r="O121" s="105" t="str">
        <f t="shared" si="17"/>
        <v xml:space="preserve"> </v>
      </c>
      <c r="P121" s="340"/>
    </row>
    <row r="122" spans="1:16">
      <c r="A122" s="100"/>
      <c r="B122" s="100"/>
      <c r="C122" s="100"/>
      <c r="D122" s="100"/>
      <c r="E122" s="100"/>
      <c r="F122" s="102"/>
      <c r="G122" s="102"/>
      <c r="H122" s="102"/>
      <c r="I122" s="103" t="str">
        <f t="shared" si="12"/>
        <v xml:space="preserve"> </v>
      </c>
      <c r="J122" s="202" t="str">
        <f t="shared" si="13"/>
        <v xml:space="preserve"> </v>
      </c>
      <c r="K122" s="103" t="str">
        <f t="shared" si="14"/>
        <v xml:space="preserve"> </v>
      </c>
      <c r="L122" s="103" t="str">
        <f t="shared" si="15"/>
        <v xml:space="preserve"> </v>
      </c>
      <c r="M122" s="104" t="str">
        <f t="shared" si="16"/>
        <v xml:space="preserve"> </v>
      </c>
      <c r="N122" s="203"/>
      <c r="O122" s="105" t="str">
        <f t="shared" si="17"/>
        <v xml:space="preserve"> </v>
      </c>
      <c r="P122" s="340"/>
    </row>
    <row r="123" spans="1:16">
      <c r="A123" s="100"/>
      <c r="B123" s="100"/>
      <c r="C123" s="100"/>
      <c r="D123" s="100"/>
      <c r="E123" s="100"/>
      <c r="F123" s="102"/>
      <c r="G123" s="102"/>
      <c r="H123" s="102"/>
      <c r="I123" s="103" t="str">
        <f t="shared" si="12"/>
        <v xml:space="preserve"> </v>
      </c>
      <c r="J123" s="202" t="str">
        <f t="shared" si="13"/>
        <v xml:space="preserve"> </v>
      </c>
      <c r="K123" s="103" t="str">
        <f t="shared" si="14"/>
        <v xml:space="preserve"> </v>
      </c>
      <c r="L123" s="103" t="str">
        <f t="shared" si="15"/>
        <v xml:space="preserve"> </v>
      </c>
      <c r="M123" s="104" t="str">
        <f t="shared" si="16"/>
        <v xml:space="preserve"> </v>
      </c>
      <c r="N123" s="203"/>
      <c r="O123" s="105" t="str">
        <f t="shared" si="17"/>
        <v xml:space="preserve"> </v>
      </c>
      <c r="P123" s="340"/>
    </row>
    <row r="124" spans="1:16">
      <c r="A124" s="100"/>
      <c r="B124" s="100"/>
      <c r="C124" s="100"/>
      <c r="D124" s="100"/>
      <c r="E124" s="100"/>
      <c r="F124" s="102"/>
      <c r="G124" s="102"/>
      <c r="H124" s="102"/>
      <c r="I124" s="103" t="str">
        <f t="shared" si="12"/>
        <v xml:space="preserve"> </v>
      </c>
      <c r="J124" s="202" t="str">
        <f t="shared" si="13"/>
        <v xml:space="preserve"> </v>
      </c>
      <c r="K124" s="103" t="str">
        <f t="shared" si="14"/>
        <v xml:space="preserve"> </v>
      </c>
      <c r="L124" s="103" t="str">
        <f t="shared" si="15"/>
        <v xml:space="preserve"> </v>
      </c>
      <c r="M124" s="104" t="str">
        <f t="shared" si="16"/>
        <v xml:space="preserve"> </v>
      </c>
      <c r="N124" s="203"/>
      <c r="O124" s="105" t="str">
        <f t="shared" si="17"/>
        <v xml:space="preserve"> </v>
      </c>
      <c r="P124" s="340"/>
    </row>
    <row r="125" spans="1:16">
      <c r="A125" s="100"/>
      <c r="B125" s="100"/>
      <c r="C125" s="100"/>
      <c r="D125" s="100"/>
      <c r="E125" s="100"/>
      <c r="F125" s="102"/>
      <c r="G125" s="102"/>
      <c r="H125" s="102"/>
      <c r="I125" s="103" t="str">
        <f t="shared" si="12"/>
        <v xml:space="preserve"> </v>
      </c>
      <c r="J125" s="202" t="str">
        <f t="shared" si="13"/>
        <v xml:space="preserve"> </v>
      </c>
      <c r="K125" s="103" t="str">
        <f t="shared" si="14"/>
        <v xml:space="preserve"> </v>
      </c>
      <c r="L125" s="103" t="str">
        <f t="shared" si="15"/>
        <v xml:space="preserve"> </v>
      </c>
      <c r="M125" s="104" t="str">
        <f t="shared" si="16"/>
        <v xml:space="preserve"> </v>
      </c>
      <c r="N125" s="203"/>
      <c r="O125" s="105" t="str">
        <f t="shared" si="17"/>
        <v xml:space="preserve"> </v>
      </c>
      <c r="P125" s="340"/>
    </row>
    <row r="126" spans="1:16">
      <c r="A126" s="100"/>
      <c r="B126" s="100"/>
      <c r="C126" s="100"/>
      <c r="D126" s="100"/>
      <c r="E126" s="100"/>
      <c r="F126" s="102"/>
      <c r="G126" s="102"/>
      <c r="H126" s="102"/>
      <c r="I126" s="103" t="str">
        <f t="shared" si="12"/>
        <v xml:space="preserve"> </v>
      </c>
      <c r="J126" s="202" t="str">
        <f t="shared" si="13"/>
        <v xml:space="preserve"> </v>
      </c>
      <c r="K126" s="103" t="str">
        <f t="shared" si="14"/>
        <v xml:space="preserve"> </v>
      </c>
      <c r="L126" s="103" t="str">
        <f t="shared" si="15"/>
        <v xml:space="preserve"> </v>
      </c>
      <c r="M126" s="104" t="str">
        <f t="shared" si="16"/>
        <v xml:space="preserve"> </v>
      </c>
      <c r="N126" s="203"/>
      <c r="O126" s="105" t="str">
        <f t="shared" si="17"/>
        <v xml:space="preserve"> </v>
      </c>
      <c r="P126" s="340"/>
    </row>
    <row r="127" spans="1:16">
      <c r="A127" s="100"/>
      <c r="B127" s="100"/>
      <c r="C127" s="100"/>
      <c r="D127" s="100"/>
      <c r="E127" s="100"/>
      <c r="F127" s="102"/>
      <c r="G127" s="102"/>
      <c r="H127" s="102"/>
      <c r="I127" s="103" t="str">
        <f t="shared" si="12"/>
        <v xml:space="preserve"> </v>
      </c>
      <c r="J127" s="202" t="str">
        <f t="shared" si="13"/>
        <v xml:space="preserve"> </v>
      </c>
      <c r="K127" s="103" t="str">
        <f t="shared" si="14"/>
        <v xml:space="preserve"> </v>
      </c>
      <c r="L127" s="103" t="str">
        <f t="shared" si="15"/>
        <v xml:space="preserve"> </v>
      </c>
      <c r="M127" s="104" t="str">
        <f t="shared" si="16"/>
        <v xml:space="preserve"> </v>
      </c>
      <c r="N127" s="203"/>
      <c r="O127" s="105" t="str">
        <f t="shared" si="17"/>
        <v xml:space="preserve"> </v>
      </c>
      <c r="P127" s="340"/>
    </row>
    <row r="128" spans="1:16">
      <c r="A128" s="100"/>
      <c r="B128" s="100"/>
      <c r="C128" s="100"/>
      <c r="D128" s="100"/>
      <c r="E128" s="100"/>
      <c r="F128" s="102"/>
      <c r="G128" s="102"/>
      <c r="H128" s="102"/>
      <c r="I128" s="103" t="str">
        <f t="shared" si="12"/>
        <v xml:space="preserve"> </v>
      </c>
      <c r="J128" s="202" t="str">
        <f t="shared" si="13"/>
        <v xml:space="preserve"> </v>
      </c>
      <c r="K128" s="103" t="str">
        <f t="shared" si="14"/>
        <v xml:space="preserve"> </v>
      </c>
      <c r="L128" s="103" t="str">
        <f t="shared" si="15"/>
        <v xml:space="preserve"> </v>
      </c>
      <c r="M128" s="104" t="str">
        <f t="shared" si="16"/>
        <v xml:space="preserve"> </v>
      </c>
      <c r="N128" s="203"/>
      <c r="O128" s="105" t="str">
        <f t="shared" si="17"/>
        <v xml:space="preserve"> </v>
      </c>
      <c r="P128" s="340"/>
    </row>
    <row r="129" spans="1:16">
      <c r="A129" s="100"/>
      <c r="B129" s="100"/>
      <c r="C129" s="100"/>
      <c r="D129" s="100"/>
      <c r="E129" s="100"/>
      <c r="F129" s="102"/>
      <c r="G129" s="102"/>
      <c r="H129" s="102"/>
      <c r="I129" s="103" t="str">
        <f t="shared" si="12"/>
        <v xml:space="preserve"> </v>
      </c>
      <c r="J129" s="202" t="str">
        <f t="shared" si="13"/>
        <v xml:space="preserve"> </v>
      </c>
      <c r="K129" s="103" t="str">
        <f t="shared" si="14"/>
        <v xml:space="preserve"> </v>
      </c>
      <c r="L129" s="103" t="str">
        <f t="shared" si="15"/>
        <v xml:space="preserve"> </v>
      </c>
      <c r="M129" s="104" t="str">
        <f t="shared" si="16"/>
        <v xml:space="preserve"> </v>
      </c>
      <c r="N129" s="203"/>
      <c r="O129" s="105" t="str">
        <f t="shared" si="17"/>
        <v xml:space="preserve"> </v>
      </c>
      <c r="P129" s="340"/>
    </row>
    <row r="130" spans="1:16">
      <c r="A130" s="100"/>
      <c r="B130" s="100"/>
      <c r="C130" s="100"/>
      <c r="D130" s="100"/>
      <c r="E130" s="100"/>
      <c r="F130" s="102"/>
      <c r="G130" s="102"/>
      <c r="H130" s="102"/>
      <c r="I130" s="103" t="str">
        <f t="shared" si="12"/>
        <v xml:space="preserve"> </v>
      </c>
      <c r="J130" s="202" t="str">
        <f t="shared" si="13"/>
        <v xml:space="preserve"> </v>
      </c>
      <c r="K130" s="103" t="str">
        <f t="shared" si="14"/>
        <v xml:space="preserve"> </v>
      </c>
      <c r="L130" s="103" t="str">
        <f t="shared" si="15"/>
        <v xml:space="preserve"> </v>
      </c>
      <c r="M130" s="104" t="str">
        <f t="shared" si="16"/>
        <v xml:space="preserve"> </v>
      </c>
      <c r="N130" s="203"/>
      <c r="O130" s="105" t="str">
        <f t="shared" si="17"/>
        <v xml:space="preserve"> </v>
      </c>
      <c r="P130" s="340"/>
    </row>
    <row r="131" spans="1:16">
      <c r="A131" s="100"/>
      <c r="B131" s="100"/>
      <c r="C131" s="100"/>
      <c r="D131" s="100"/>
      <c r="E131" s="100"/>
      <c r="F131" s="102"/>
      <c r="G131" s="102"/>
      <c r="H131" s="102"/>
      <c r="I131" s="103" t="str">
        <f t="shared" si="12"/>
        <v xml:space="preserve"> </v>
      </c>
      <c r="J131" s="202" t="str">
        <f t="shared" si="13"/>
        <v xml:space="preserve"> </v>
      </c>
      <c r="K131" s="103" t="str">
        <f t="shared" si="14"/>
        <v xml:space="preserve"> </v>
      </c>
      <c r="L131" s="103" t="str">
        <f t="shared" si="15"/>
        <v xml:space="preserve"> </v>
      </c>
      <c r="M131" s="104" t="str">
        <f t="shared" si="16"/>
        <v xml:space="preserve"> </v>
      </c>
      <c r="N131" s="203"/>
      <c r="O131" s="105" t="str">
        <f t="shared" si="17"/>
        <v xml:space="preserve"> </v>
      </c>
      <c r="P131" s="340"/>
    </row>
    <row r="132" spans="1:16">
      <c r="A132" s="100"/>
      <c r="B132" s="100"/>
      <c r="C132" s="100"/>
      <c r="D132" s="100"/>
      <c r="E132" s="100"/>
      <c r="F132" s="102"/>
      <c r="G132" s="102"/>
      <c r="H132" s="102"/>
      <c r="I132" s="103" t="str">
        <f t="shared" si="12"/>
        <v xml:space="preserve"> </v>
      </c>
      <c r="J132" s="202" t="str">
        <f t="shared" si="13"/>
        <v xml:space="preserve"> </v>
      </c>
      <c r="K132" s="103" t="str">
        <f t="shared" si="14"/>
        <v xml:space="preserve"> </v>
      </c>
      <c r="L132" s="103" t="str">
        <f t="shared" si="15"/>
        <v xml:space="preserve"> </v>
      </c>
      <c r="M132" s="104" t="str">
        <f t="shared" si="16"/>
        <v xml:space="preserve"> </v>
      </c>
      <c r="N132" s="203"/>
      <c r="O132" s="105" t="str">
        <f t="shared" si="17"/>
        <v xml:space="preserve"> </v>
      </c>
      <c r="P132" s="340"/>
    </row>
    <row r="133" spans="1:16">
      <c r="A133" s="100"/>
      <c r="B133" s="100"/>
      <c r="C133" s="100"/>
      <c r="D133" s="100"/>
      <c r="E133" s="100"/>
      <c r="F133" s="102"/>
      <c r="G133" s="102"/>
      <c r="H133" s="102"/>
      <c r="I133" s="103" t="str">
        <f t="shared" si="12"/>
        <v xml:space="preserve"> </v>
      </c>
      <c r="J133" s="202" t="str">
        <f t="shared" si="13"/>
        <v xml:space="preserve"> </v>
      </c>
      <c r="K133" s="103" t="str">
        <f t="shared" si="14"/>
        <v xml:space="preserve"> </v>
      </c>
      <c r="L133" s="103" t="str">
        <f t="shared" si="15"/>
        <v xml:space="preserve"> </v>
      </c>
      <c r="M133" s="104" t="str">
        <f t="shared" si="16"/>
        <v xml:space="preserve"> </v>
      </c>
      <c r="N133" s="203"/>
      <c r="O133" s="105" t="str">
        <f t="shared" si="17"/>
        <v xml:space="preserve"> </v>
      </c>
      <c r="P133" s="340"/>
    </row>
    <row r="134" spans="1:16">
      <c r="A134" s="100"/>
      <c r="B134" s="100"/>
      <c r="C134" s="100"/>
      <c r="D134" s="100"/>
      <c r="E134" s="100"/>
      <c r="F134" s="102"/>
      <c r="G134" s="102"/>
      <c r="H134" s="102"/>
      <c r="I134" s="103" t="str">
        <f t="shared" si="12"/>
        <v xml:space="preserve"> </v>
      </c>
      <c r="J134" s="202" t="str">
        <f t="shared" si="13"/>
        <v xml:space="preserve"> </v>
      </c>
      <c r="K134" s="103" t="str">
        <f t="shared" si="14"/>
        <v xml:space="preserve"> </v>
      </c>
      <c r="L134" s="103" t="str">
        <f t="shared" si="15"/>
        <v xml:space="preserve"> </v>
      </c>
      <c r="M134" s="104" t="str">
        <f t="shared" si="16"/>
        <v xml:space="preserve"> </v>
      </c>
      <c r="N134" s="203"/>
      <c r="O134" s="105" t="str">
        <f t="shared" si="17"/>
        <v xml:space="preserve"> </v>
      </c>
      <c r="P134" s="340"/>
    </row>
    <row r="135" spans="1:16">
      <c r="A135" s="100"/>
      <c r="B135" s="100"/>
      <c r="C135" s="100"/>
      <c r="D135" s="100"/>
      <c r="E135" s="100"/>
      <c r="F135" s="102"/>
      <c r="G135" s="102"/>
      <c r="H135" s="102"/>
      <c r="I135" s="103" t="str">
        <f t="shared" si="12"/>
        <v xml:space="preserve"> </v>
      </c>
      <c r="J135" s="202" t="str">
        <f t="shared" si="13"/>
        <v xml:space="preserve"> </v>
      </c>
      <c r="K135" s="103" t="str">
        <f t="shared" si="14"/>
        <v xml:space="preserve"> </v>
      </c>
      <c r="L135" s="103" t="str">
        <f t="shared" si="15"/>
        <v xml:space="preserve"> </v>
      </c>
      <c r="M135" s="104" t="str">
        <f t="shared" si="16"/>
        <v xml:space="preserve"> </v>
      </c>
      <c r="N135" s="203"/>
      <c r="O135" s="105" t="str">
        <f t="shared" si="17"/>
        <v xml:space="preserve"> </v>
      </c>
      <c r="P135" s="340"/>
    </row>
    <row r="136" spans="1:16">
      <c r="A136" s="100"/>
      <c r="B136" s="100"/>
      <c r="C136" s="100"/>
      <c r="D136" s="100"/>
      <c r="E136" s="100"/>
      <c r="F136" s="102"/>
      <c r="G136" s="102"/>
      <c r="H136" s="102"/>
      <c r="I136" s="103" t="str">
        <f t="shared" si="12"/>
        <v xml:space="preserve"> </v>
      </c>
      <c r="J136" s="202" t="str">
        <f t="shared" si="13"/>
        <v xml:space="preserve"> </v>
      </c>
      <c r="K136" s="103" t="str">
        <f t="shared" si="14"/>
        <v xml:space="preserve"> </v>
      </c>
      <c r="L136" s="103" t="str">
        <f t="shared" si="15"/>
        <v xml:space="preserve"> </v>
      </c>
      <c r="M136" s="104" t="str">
        <f t="shared" si="16"/>
        <v xml:space="preserve"> </v>
      </c>
      <c r="N136" s="203"/>
      <c r="O136" s="105" t="str">
        <f t="shared" si="17"/>
        <v xml:space="preserve"> </v>
      </c>
      <c r="P136" s="340"/>
    </row>
    <row r="137" spans="1:16">
      <c r="A137" s="100"/>
      <c r="B137" s="100"/>
      <c r="C137" s="100"/>
      <c r="D137" s="100"/>
      <c r="E137" s="100"/>
      <c r="F137" s="102"/>
      <c r="G137" s="102"/>
      <c r="H137" s="102"/>
      <c r="I137" s="103" t="str">
        <f t="shared" si="12"/>
        <v xml:space="preserve"> </v>
      </c>
      <c r="J137" s="202" t="str">
        <f t="shared" si="13"/>
        <v xml:space="preserve"> </v>
      </c>
      <c r="K137" s="103" t="str">
        <f t="shared" si="14"/>
        <v xml:space="preserve"> </v>
      </c>
      <c r="L137" s="103" t="str">
        <f t="shared" si="15"/>
        <v xml:space="preserve"> </v>
      </c>
      <c r="M137" s="104" t="str">
        <f t="shared" si="16"/>
        <v xml:space="preserve"> </v>
      </c>
      <c r="N137" s="203"/>
      <c r="O137" s="105" t="str">
        <f t="shared" si="17"/>
        <v xml:space="preserve"> </v>
      </c>
      <c r="P137" s="340"/>
    </row>
    <row r="138" spans="1:16">
      <c r="A138" s="100"/>
      <c r="B138" s="100"/>
      <c r="C138" s="100"/>
      <c r="D138" s="100"/>
      <c r="E138" s="100"/>
      <c r="F138" s="102"/>
      <c r="G138" s="102"/>
      <c r="H138" s="102"/>
      <c r="I138" s="103" t="str">
        <f t="shared" ref="I138:I139" si="18">IF(OR(G138="CCDF",G138="CCDBG",G138="CMHSB",G138="CSBG",G138="FED2",G138="FHAHP",G138="FCIVE",G138="FTEMP",G138="LIHEA",G138="MCHSB",G138="MAP",G138="PTSAB",G138="SSBG",G138="SSBGY",G138="SCIP",G138="TANF",G138="TANFX",G138="TANFZ",G138="TANFU",G138="TANFY",G138="ZFED2",G138="ZMAP",G138="MAP"),"Restricted",IF(OR(G138="YCCDF",G138="YCCDBG",G138="YCMHSB",G138="YCSBG",G138="YFED2",G138="YFHAHP",G138="YFCIVE",G138="YFTEMP",G138="YLIHEA",G138="YMCHSB",G138="YMAP",G138="YPTSAB",G138="YSSBG",G138="YSSBGY",G138="YSCIP",G138="YTANF",G138="YTANFX",G138="YTANFZ",G138="YTANFU",G138="YTANFY"),"Restricted",IF(OR(G138="ZCCBG",G138="ZCCDF",G138="ZCMHS",G138="ZCSBG",G138="ZEDER",G138="ZFHWP",G138="ZFCIV",G138="ZLIHE",G138="ZMCHS",G138="ZMAP",G138="ZPTSA",G138="ZPHHS",G138="ZPHIT",G138="ZSSBG",G138="ZSCIP",G138="ZTANF",G138="ZTANX",G138="ZTANU",G138="ZFED2",G138="STIM1",G138="ZSFSG",G138="ZTANE",G138="ZTANZ"),"Restricted",IF(OR(G138="ALL",G138="")," ","select from drop down"))))</f>
        <v xml:space="preserve"> </v>
      </c>
      <c r="J138" s="202" t="str">
        <f t="shared" ref="J138" si="19">IF(OR(I138="Restricted",I138="Committed",I138="Assigned", I138="Nonspendable",I138="Unassigned",),"Select Rationale",IF(OR(I138="N/A- TCSG",I138="N/A- Custodial funds (formerly Agency Funds)",I138="N/A- Private Purpose Trust funds", I138="N/A- ISF or BTA"),"N/A"," "))</f>
        <v xml:space="preserve"> </v>
      </c>
      <c r="K138" s="103" t="str">
        <f t="shared" ref="K138:K150" si="20">IF(OR(I138="Restricted",I138="Committed",I138="Assigned", I138="Nonspendable"),"Please Add Details Here",IF(OR(I138="Unassigned",I138="N/A- TCSG",I138="N/A- Custodial funds (formerly Agency Funds)",I138="N/A- Private Purpose Trust funds", I138="N/A- ISF or BTA"),"N/A"," "))</f>
        <v xml:space="preserve"> </v>
      </c>
      <c r="L138" s="103" t="str">
        <f t="shared" ref="L138:L150" si="21">IF(OR(I138="Restricted",I138="Committed",I138="Assigned", I138="Nonspendable"),"Please Add Fund Usage Description",IF(OR(I138="Unassigned",I138="N/A- TCSG",I138="N/A- Custodial funds (formerly Agency Funds)",I138="N/A- Private Purpose Trust funds", I138="N/A- ISF or BTA"),"N/A"," "))</f>
        <v xml:space="preserve"> </v>
      </c>
      <c r="M138" s="104" t="str">
        <f t="shared" ref="M138" si="22">IF(OR(J138="Indirect Federal funds",J138="Direct Federal Funds", J138="Direct Federal Relief -COVID", J138="Indirect Federal Relief -COVID"),"Add CFDA",IF(J138=" ", " ","N/A"))</f>
        <v xml:space="preserve"> </v>
      </c>
      <c r="N138" s="203"/>
      <c r="O138" s="105" t="str">
        <f t="shared" ref="O138" si="23">IF(N138="Y","N/A",IF(N138=""," ","Please Add"))</f>
        <v xml:space="preserve"> </v>
      </c>
      <c r="P138" s="341"/>
    </row>
    <row r="139" spans="1:16">
      <c r="A139" s="104"/>
      <c r="B139" s="104"/>
      <c r="C139" s="104"/>
      <c r="D139" s="104"/>
      <c r="E139" s="104"/>
      <c r="F139" s="102"/>
      <c r="G139" s="102"/>
      <c r="H139" s="102"/>
      <c r="I139" s="103" t="str">
        <f t="shared" si="18"/>
        <v xml:space="preserve"> </v>
      </c>
      <c r="J139" s="202" t="str">
        <f t="shared" ref="J139:J150" si="24">IF(OR(I139="Restricted",I139="Committed",I139="Assigned", I139="Nonspendable",I139="Unassigned",),"Select Rationale",IF(OR(I139="N/A- TCSG",I139="N/A- Custodial funds (formerly Agency Funds)",I139="N/A- Private Purpose Trust funds", I139="N/A- ISF or BTA"),"N/A"," "))</f>
        <v xml:space="preserve"> </v>
      </c>
      <c r="K139" s="103" t="str">
        <f t="shared" si="20"/>
        <v xml:space="preserve"> </v>
      </c>
      <c r="L139" s="103" t="str">
        <f t="shared" si="21"/>
        <v xml:space="preserve"> </v>
      </c>
      <c r="M139" s="104" t="str">
        <f t="shared" ref="M139:M150" si="25">IF(OR(J139="Indirect Federal funds",J139="Direct Federal Funds", J139="Direct Federal Relief -COVID", J139="Indirect Federal Relief -COVID"),"Add CFDA",IF(J139=" ", " ","N/A"))</f>
        <v xml:space="preserve"> </v>
      </c>
      <c r="N139" s="203"/>
      <c r="O139" s="105" t="str">
        <f t="shared" ref="O139:O150" si="26">IF(N139="Y","N/A",IF(N139=""," ","Please Add"))</f>
        <v xml:space="preserve"> </v>
      </c>
      <c r="P139" s="341"/>
    </row>
    <row r="140" spans="1:16">
      <c r="A140" s="100"/>
      <c r="B140" s="100"/>
      <c r="C140" s="100"/>
      <c r="D140" s="100"/>
      <c r="E140" s="100"/>
      <c r="F140" s="102"/>
      <c r="G140" s="102"/>
      <c r="H140" s="102"/>
      <c r="I140" s="103" t="str">
        <f t="shared" ref="I140:I150" si="27">IF(OR(G140="CCDF",G140="CCDBG",G140="CMHSB",G140="CSBG",G140="FED2",G140="FHAHP",G140="FCIVE",G140="FTEMP",G140="LIHEA",G140="MCHSB",G140="MAP",G140="PTSAB",G140="SSBG",G140="SSBGY",G140="SCIP",G140="TANF",G140="TANFX",G140="TANFZ",G140="TANFU",G140="TANFY",G140="ZFED2",G140="ZMAP",G140="MAP"),"Restricted",IF(OR(G140="YCCDF",G140="YCCDBG",G140="YCMHSB",G140="YCSBG",G140="YFED2",G140="YFHAHP",G140="YFCIVE",G140="YFTEMP",G140="YLIHEA",G140="YMCHSB",G140="YMAP",G140="YPTSAB",G140="YSSBG",G140="YSSBGY",G140="YSCIP",G140="YTANF",G140="YTANFX",G140="YTANFZ",G140="YTANFU",G140="YTANFY"),"Restricted",IF(OR(G140="ZCCBG",G140="ZCCDF",G140="ZCMHS",G140="ZCSBG",G140="ZEDER",G140="ZFHWP",G140="ZFCIV",G140="ZLIHE",G140="ZMCHS",G140="ZMAP",G140="ZPTSA",G140="ZPHHS",G140="ZPHIT",G140="ZSSBG",G140="ZSCIP",G140="ZTANF",G140="ZTANX",G140="ZTANU",G140="ZFED2",G140="STIM1",G140="ZSFSG",G140="ZTANE",G140="ZTANZ"),"Restricted",IF(OR(G140="ALL",G140="")," ","select from drop down"))))</f>
        <v xml:space="preserve"> </v>
      </c>
      <c r="J140" s="202" t="str">
        <f t="shared" si="24"/>
        <v xml:space="preserve"> </v>
      </c>
      <c r="K140" s="103" t="str">
        <f t="shared" si="20"/>
        <v xml:space="preserve"> </v>
      </c>
      <c r="L140" s="103" t="str">
        <f t="shared" si="21"/>
        <v xml:space="preserve"> </v>
      </c>
      <c r="M140" s="104" t="str">
        <f t="shared" si="25"/>
        <v xml:space="preserve"> </v>
      </c>
      <c r="N140" s="203"/>
      <c r="O140" s="105" t="str">
        <f t="shared" si="26"/>
        <v xml:space="preserve"> </v>
      </c>
      <c r="P140" s="341"/>
    </row>
    <row r="141" spans="1:16">
      <c r="A141" s="100"/>
      <c r="B141" s="100"/>
      <c r="C141" s="100"/>
      <c r="D141" s="100"/>
      <c r="E141" s="100"/>
      <c r="F141" s="102"/>
      <c r="G141" s="102"/>
      <c r="H141" s="102"/>
      <c r="I141" s="103" t="str">
        <f t="shared" si="27"/>
        <v xml:space="preserve"> </v>
      </c>
      <c r="J141" s="202" t="str">
        <f t="shared" si="24"/>
        <v xml:space="preserve"> </v>
      </c>
      <c r="K141" s="103" t="str">
        <f t="shared" si="20"/>
        <v xml:space="preserve"> </v>
      </c>
      <c r="L141" s="103" t="str">
        <f t="shared" si="21"/>
        <v xml:space="preserve"> </v>
      </c>
      <c r="M141" s="104" t="str">
        <f t="shared" si="25"/>
        <v xml:space="preserve"> </v>
      </c>
      <c r="N141" s="203"/>
      <c r="O141" s="105" t="str">
        <f t="shared" si="26"/>
        <v xml:space="preserve"> </v>
      </c>
      <c r="P141" s="341"/>
    </row>
    <row r="142" spans="1:16">
      <c r="A142" s="100"/>
      <c r="B142" s="100"/>
      <c r="C142" s="100"/>
      <c r="D142" s="100"/>
      <c r="E142" s="100"/>
      <c r="F142" s="102"/>
      <c r="G142" s="102"/>
      <c r="H142" s="102"/>
      <c r="I142" s="103" t="str">
        <f t="shared" si="27"/>
        <v xml:space="preserve"> </v>
      </c>
      <c r="J142" s="202" t="str">
        <f t="shared" si="24"/>
        <v xml:space="preserve"> </v>
      </c>
      <c r="K142" s="103" t="str">
        <f t="shared" si="20"/>
        <v xml:space="preserve"> </v>
      </c>
      <c r="L142" s="103" t="str">
        <f t="shared" si="21"/>
        <v xml:space="preserve"> </v>
      </c>
      <c r="M142" s="104" t="str">
        <f t="shared" si="25"/>
        <v xml:space="preserve"> </v>
      </c>
      <c r="N142" s="203"/>
      <c r="O142" s="105" t="str">
        <f t="shared" si="26"/>
        <v xml:space="preserve"> </v>
      </c>
      <c r="P142" s="341"/>
    </row>
    <row r="143" spans="1:16">
      <c r="A143" s="100"/>
      <c r="B143" s="100"/>
      <c r="C143" s="100"/>
      <c r="D143" s="100"/>
      <c r="E143" s="100"/>
      <c r="F143" s="102"/>
      <c r="G143" s="102"/>
      <c r="H143" s="102"/>
      <c r="I143" s="103" t="str">
        <f t="shared" si="27"/>
        <v xml:space="preserve"> </v>
      </c>
      <c r="J143" s="202" t="str">
        <f t="shared" si="24"/>
        <v xml:space="preserve"> </v>
      </c>
      <c r="K143" s="103" t="str">
        <f t="shared" si="20"/>
        <v xml:space="preserve"> </v>
      </c>
      <c r="L143" s="103" t="str">
        <f t="shared" si="21"/>
        <v xml:space="preserve"> </v>
      </c>
      <c r="M143" s="104" t="str">
        <f t="shared" si="25"/>
        <v xml:space="preserve"> </v>
      </c>
      <c r="N143" s="203"/>
      <c r="O143" s="105" t="str">
        <f t="shared" si="26"/>
        <v xml:space="preserve"> </v>
      </c>
      <c r="P143" s="341"/>
    </row>
    <row r="144" spans="1:16">
      <c r="A144" s="100"/>
      <c r="B144" s="100"/>
      <c r="C144" s="100"/>
      <c r="D144" s="100"/>
      <c r="E144" s="100"/>
      <c r="F144" s="102"/>
      <c r="G144" s="102"/>
      <c r="H144" s="102"/>
      <c r="I144" s="103" t="str">
        <f t="shared" si="27"/>
        <v xml:space="preserve"> </v>
      </c>
      <c r="J144" s="202" t="str">
        <f t="shared" si="24"/>
        <v xml:space="preserve"> </v>
      </c>
      <c r="K144" s="103" t="str">
        <f t="shared" si="20"/>
        <v xml:space="preserve"> </v>
      </c>
      <c r="L144" s="103" t="str">
        <f t="shared" si="21"/>
        <v xml:space="preserve"> </v>
      </c>
      <c r="M144" s="104" t="str">
        <f t="shared" si="25"/>
        <v xml:space="preserve"> </v>
      </c>
      <c r="N144" s="203"/>
      <c r="O144" s="105" t="str">
        <f t="shared" si="26"/>
        <v xml:space="preserve"> </v>
      </c>
      <c r="P144" s="341"/>
    </row>
    <row r="145" spans="1:722">
      <c r="A145" s="100"/>
      <c r="B145" s="100"/>
      <c r="C145" s="100"/>
      <c r="D145" s="100"/>
      <c r="E145" s="100"/>
      <c r="F145" s="102"/>
      <c r="G145" s="102"/>
      <c r="H145" s="102"/>
      <c r="I145" s="103" t="str">
        <f t="shared" si="27"/>
        <v xml:space="preserve"> </v>
      </c>
      <c r="J145" s="202" t="str">
        <f t="shared" si="24"/>
        <v xml:space="preserve"> </v>
      </c>
      <c r="K145" s="103" t="str">
        <f t="shared" si="20"/>
        <v xml:space="preserve"> </v>
      </c>
      <c r="L145" s="103" t="str">
        <f t="shared" si="21"/>
        <v xml:space="preserve"> </v>
      </c>
      <c r="M145" s="104" t="str">
        <f t="shared" si="25"/>
        <v xml:space="preserve"> </v>
      </c>
      <c r="N145" s="203"/>
      <c r="O145" s="105" t="str">
        <f t="shared" si="26"/>
        <v xml:space="preserve"> </v>
      </c>
      <c r="P145" s="341"/>
    </row>
    <row r="146" spans="1:722">
      <c r="A146" s="100"/>
      <c r="B146" s="100"/>
      <c r="C146" s="100"/>
      <c r="D146" s="100"/>
      <c r="E146" s="100"/>
      <c r="F146" s="102"/>
      <c r="G146" s="102"/>
      <c r="H146" s="102"/>
      <c r="I146" s="103" t="str">
        <f t="shared" si="27"/>
        <v xml:space="preserve"> </v>
      </c>
      <c r="J146" s="202" t="str">
        <f t="shared" si="24"/>
        <v xml:space="preserve"> </v>
      </c>
      <c r="K146" s="103" t="str">
        <f t="shared" si="20"/>
        <v xml:space="preserve"> </v>
      </c>
      <c r="L146" s="103" t="str">
        <f t="shared" si="21"/>
        <v xml:space="preserve"> </v>
      </c>
      <c r="M146" s="104" t="str">
        <f t="shared" si="25"/>
        <v xml:space="preserve"> </v>
      </c>
      <c r="N146" s="203"/>
      <c r="O146" s="105" t="str">
        <f t="shared" si="26"/>
        <v xml:space="preserve"> </v>
      </c>
      <c r="P146" s="341"/>
    </row>
    <row r="147" spans="1:722">
      <c r="A147" s="100"/>
      <c r="B147" s="100"/>
      <c r="C147" s="100"/>
      <c r="D147" s="100"/>
      <c r="E147" s="100"/>
      <c r="F147" s="102"/>
      <c r="G147" s="102"/>
      <c r="H147" s="102"/>
      <c r="I147" s="103" t="str">
        <f t="shared" si="27"/>
        <v xml:space="preserve"> </v>
      </c>
      <c r="J147" s="202" t="str">
        <f t="shared" si="24"/>
        <v xml:space="preserve"> </v>
      </c>
      <c r="K147" s="103" t="str">
        <f t="shared" si="20"/>
        <v xml:space="preserve"> </v>
      </c>
      <c r="L147" s="103" t="str">
        <f t="shared" si="21"/>
        <v xml:space="preserve"> </v>
      </c>
      <c r="M147" s="104" t="str">
        <f t="shared" si="25"/>
        <v xml:space="preserve"> </v>
      </c>
      <c r="N147" s="203"/>
      <c r="O147" s="105" t="str">
        <f t="shared" si="26"/>
        <v xml:space="preserve"> </v>
      </c>
      <c r="P147" s="341"/>
    </row>
    <row r="148" spans="1:722">
      <c r="A148" s="100"/>
      <c r="B148" s="100"/>
      <c r="C148" s="100"/>
      <c r="D148" s="100"/>
      <c r="E148" s="100"/>
      <c r="F148" s="102"/>
      <c r="G148" s="102"/>
      <c r="H148" s="102"/>
      <c r="I148" s="103" t="str">
        <f t="shared" si="27"/>
        <v xml:space="preserve"> </v>
      </c>
      <c r="J148" s="202" t="str">
        <f t="shared" si="24"/>
        <v xml:space="preserve"> </v>
      </c>
      <c r="K148" s="103" t="str">
        <f t="shared" si="20"/>
        <v xml:space="preserve"> </v>
      </c>
      <c r="L148" s="103" t="str">
        <f t="shared" si="21"/>
        <v xml:space="preserve"> </v>
      </c>
      <c r="M148" s="104" t="str">
        <f t="shared" si="25"/>
        <v xml:space="preserve"> </v>
      </c>
      <c r="N148" s="203"/>
      <c r="O148" s="105" t="str">
        <f t="shared" si="26"/>
        <v xml:space="preserve"> </v>
      </c>
      <c r="P148" s="341"/>
    </row>
    <row r="149" spans="1:722">
      <c r="A149" s="100"/>
      <c r="B149" s="100"/>
      <c r="C149" s="100"/>
      <c r="D149" s="100"/>
      <c r="E149" s="100"/>
      <c r="F149" s="102"/>
      <c r="G149" s="102"/>
      <c r="H149" s="102"/>
      <c r="I149" s="103" t="str">
        <f t="shared" si="27"/>
        <v xml:space="preserve"> </v>
      </c>
      <c r="J149" s="202" t="str">
        <f t="shared" si="24"/>
        <v xml:space="preserve"> </v>
      </c>
      <c r="K149" s="103" t="str">
        <f t="shared" si="20"/>
        <v xml:space="preserve"> </v>
      </c>
      <c r="L149" s="103" t="str">
        <f t="shared" si="21"/>
        <v xml:space="preserve"> </v>
      </c>
      <c r="M149" s="104" t="str">
        <f t="shared" si="25"/>
        <v xml:space="preserve"> </v>
      </c>
      <c r="N149" s="203"/>
      <c r="O149" s="105" t="str">
        <f t="shared" si="26"/>
        <v xml:space="preserve"> </v>
      </c>
      <c r="P149" s="341"/>
    </row>
    <row r="150" spans="1:722">
      <c r="A150" s="107"/>
      <c r="B150" s="107"/>
      <c r="C150" s="107"/>
      <c r="D150" s="107"/>
      <c r="E150" s="107"/>
      <c r="F150" s="102"/>
      <c r="G150" s="102"/>
      <c r="H150" s="102"/>
      <c r="I150" s="103" t="str">
        <f t="shared" si="27"/>
        <v xml:space="preserve"> </v>
      </c>
      <c r="J150" s="202" t="str">
        <f t="shared" si="24"/>
        <v xml:space="preserve"> </v>
      </c>
      <c r="K150" s="103" t="str">
        <f t="shared" si="20"/>
        <v xml:space="preserve"> </v>
      </c>
      <c r="L150" s="103" t="str">
        <f t="shared" si="21"/>
        <v xml:space="preserve"> </v>
      </c>
      <c r="M150" s="104" t="str">
        <f t="shared" si="25"/>
        <v xml:space="preserve"> </v>
      </c>
      <c r="N150" s="203"/>
      <c r="O150" s="105" t="str">
        <f t="shared" si="26"/>
        <v xml:space="preserve"> </v>
      </c>
      <c r="P150" s="340"/>
    </row>
    <row r="151" spans="1:722" s="108" customFormat="1" ht="13.8" thickBot="1">
      <c r="A151" s="107"/>
      <c r="B151" s="107"/>
      <c r="C151" s="107"/>
      <c r="D151" s="107"/>
      <c r="E151" s="107"/>
      <c r="F151" s="102"/>
      <c r="G151" s="102"/>
      <c r="H151" s="102"/>
      <c r="I151" s="103" t="str">
        <f t="shared" ref="I151:I214" si="28">IF(OR(G151="CCDF",G151="CCDBG",G151="CMHSB",G151="CSBG",G151="FED2",G151="FHAHP",G151="FCIVE",G151="FTEMP",G151="LIHEA",G151="MCHSB",G151="MAP",G151="PTSAB",G151="SSBG",G151="SSBGY",G151="SCIP",G151="TANF",G151="TANFX",G151="TANFZ",G151="TANFU",G151="TANFY",G151="ZFED2",G151="ZMAP",G151="MAP"),"Restricted",IF(OR(G151="YCCDF",G151="YCCDBG",G151="YCMHSB",G151="YCSBG",G151="YFED2",G151="YFHAHP",G151="YFCIVE",G151="YFTEMP",G151="YLIHEA",G151="YMCHSB",G151="YMAP",G151="YPTSAB",G151="YSSBG",G151="YSSBGY",G151="YSCIP",G151="YTANF",G151="YTANFX",G151="YTANFZ",G151="YTANFU",G151="YTANFY"),"Restricted",IF(OR(G151="ZCCBG",G151="ZCCDF",G151="ZCMHS",G151="ZCSBG",G151="ZEDER",G151="ZFHWP",G151="ZFCIV",G151="ZLIHE",G151="ZMCHS",G151="ZMAP",G151="ZPTSA",G151="ZPHHS",G151="ZPHIT",G151="ZSSBG",G151="ZSCIP",G151="ZTANF",G151="ZTANX",G151="ZTANU",G151="ZFED2",G151="STIM1",G151="ZSFSG",G151="ZTANE",G151="ZTANZ"),"Restricted",IF(OR(G151="ALL",G151="")," ","select from drop down"))))</f>
        <v xml:space="preserve"> </v>
      </c>
      <c r="J151" s="202" t="str">
        <f t="shared" ref="J151:J214" si="29">IF(OR(I151="Restricted",I151="Committed",I151="Assigned", I151="Nonspendable",I151="Unassigned",),"Select Rationale",IF(OR(I151="N/A- TCSG",I151="N/A- Custodial funds (formerly Agency Funds)",I151="N/A- Private Purpose Trust funds", I151="N/A- ISF or BTA"),"N/A"," "))</f>
        <v xml:space="preserve"> </v>
      </c>
      <c r="K151" s="103" t="str">
        <f t="shared" ref="K151:K214" si="30">IF(OR(I151="Restricted",I151="Committed",I151="Assigned", I151="Nonspendable"),"Please Add Details Here",IF(OR(I151="Unassigned",I151="N/A- TCSG",I151="N/A- Custodial funds (formerly Agency Funds)",I151="N/A- Private Purpose Trust funds", I151="N/A- ISF or BTA"),"N/A"," "))</f>
        <v xml:space="preserve"> </v>
      </c>
      <c r="L151" s="103" t="str">
        <f t="shared" ref="L151:L214" si="31">IF(OR(I151="Restricted",I151="Committed",I151="Assigned", I151="Nonspendable"),"Please Add Fund Usage Description",IF(OR(I151="Unassigned",I151="N/A- TCSG",I151="N/A- Custodial funds (formerly Agency Funds)",I151="N/A- Private Purpose Trust funds", I151="N/A- ISF or BTA"),"N/A"," "))</f>
        <v xml:space="preserve"> </v>
      </c>
      <c r="M151" s="104" t="str">
        <f t="shared" ref="M151:M214" si="32">IF(OR(J151="Indirect Federal funds",J151="Direct Federal Funds", J151="Direct Federal Relief -COVID", J151="Indirect Federal Relief -COVID"),"Add CFDA",IF(J151=" ", " ","N/A"))</f>
        <v xml:space="preserve"> </v>
      </c>
      <c r="N151" s="203"/>
      <c r="O151" s="105" t="str">
        <f t="shared" ref="O151:O214" si="33">IF(N151="Y","N/A",IF(N151=""," ","Please Add"))</f>
        <v xml:space="preserve"> </v>
      </c>
      <c r="P151" s="340"/>
      <c r="Q151" s="95"/>
      <c r="R151" s="95"/>
      <c r="S151" s="95"/>
      <c r="T151" s="95"/>
      <c r="U151" s="95"/>
      <c r="V151" s="95"/>
      <c r="W151" s="95"/>
      <c r="X151" s="95"/>
      <c r="Y151" s="95"/>
      <c r="Z151" s="95"/>
      <c r="AA151" s="95"/>
      <c r="AB151" s="95"/>
      <c r="AC151" s="95"/>
      <c r="AD151" s="95"/>
      <c r="AE151" s="95"/>
      <c r="AF151" s="95"/>
      <c r="AG151" s="95"/>
      <c r="AH151" s="95"/>
      <c r="AI151" s="95"/>
      <c r="AJ151" s="95"/>
      <c r="AK151" s="95"/>
      <c r="AL151" s="95"/>
      <c r="AM151" s="95"/>
      <c r="AN151" s="95"/>
      <c r="AO151" s="95"/>
      <c r="AP151" s="95"/>
      <c r="AQ151" s="95"/>
      <c r="AR151" s="95"/>
      <c r="AS151" s="95"/>
      <c r="AT151" s="95"/>
      <c r="AU151" s="95"/>
      <c r="AV151" s="95"/>
      <c r="AW151" s="95"/>
      <c r="AX151" s="95"/>
      <c r="AY151" s="95"/>
      <c r="AZ151" s="95"/>
      <c r="BA151" s="95"/>
      <c r="BB151" s="95"/>
      <c r="BC151" s="95"/>
      <c r="BD151" s="95"/>
      <c r="BE151" s="95"/>
      <c r="BF151" s="95"/>
      <c r="BG151" s="95"/>
      <c r="BH151" s="95"/>
      <c r="BI151" s="95"/>
      <c r="BJ151" s="95"/>
      <c r="BK151" s="95"/>
      <c r="BL151" s="95"/>
      <c r="BM151" s="95"/>
      <c r="BN151" s="95"/>
      <c r="BO151" s="95"/>
      <c r="BP151" s="95"/>
      <c r="BQ151" s="95"/>
      <c r="BR151" s="95"/>
      <c r="BS151" s="95"/>
      <c r="BT151" s="95"/>
      <c r="BU151" s="95"/>
      <c r="BV151" s="95"/>
      <c r="BW151" s="95"/>
      <c r="BX151" s="95"/>
      <c r="BY151" s="95"/>
      <c r="BZ151" s="95"/>
      <c r="CA151" s="95"/>
      <c r="CB151" s="95"/>
      <c r="CC151" s="95"/>
      <c r="CD151" s="95"/>
      <c r="CE151" s="95"/>
      <c r="CF151" s="95"/>
      <c r="CG151" s="95"/>
      <c r="CH151" s="95"/>
      <c r="CI151" s="95"/>
      <c r="CJ151" s="95"/>
      <c r="CK151" s="95"/>
      <c r="CL151" s="95"/>
      <c r="CM151" s="95"/>
      <c r="CN151" s="95"/>
      <c r="CO151" s="95"/>
      <c r="CP151" s="95"/>
      <c r="CQ151" s="95"/>
      <c r="CR151" s="95"/>
      <c r="CS151" s="95"/>
      <c r="CT151" s="95"/>
      <c r="CU151" s="95"/>
      <c r="CV151" s="95"/>
      <c r="CW151" s="95"/>
      <c r="CX151" s="95"/>
      <c r="CY151" s="95"/>
      <c r="CZ151" s="95"/>
      <c r="DA151" s="95"/>
      <c r="DB151" s="95"/>
      <c r="DC151" s="95"/>
      <c r="DD151" s="95"/>
      <c r="DE151" s="95"/>
      <c r="DF151" s="95"/>
      <c r="DG151" s="95"/>
      <c r="DH151" s="95"/>
      <c r="DI151" s="95"/>
      <c r="DJ151" s="95"/>
      <c r="DK151" s="95"/>
      <c r="DL151" s="95"/>
      <c r="DM151" s="95"/>
      <c r="DN151" s="95"/>
      <c r="DO151" s="95"/>
      <c r="DP151" s="95"/>
      <c r="DQ151" s="95"/>
      <c r="DR151" s="95"/>
      <c r="DS151" s="95"/>
      <c r="DT151" s="95"/>
      <c r="DU151" s="95"/>
      <c r="DV151" s="95"/>
      <c r="DW151" s="95"/>
      <c r="DX151" s="95"/>
      <c r="DY151" s="95"/>
      <c r="DZ151" s="95"/>
      <c r="EA151" s="95"/>
      <c r="EB151" s="95"/>
      <c r="EC151" s="95"/>
      <c r="ED151" s="95"/>
      <c r="EE151" s="95"/>
      <c r="EF151" s="95"/>
      <c r="EG151" s="95"/>
      <c r="EH151" s="95"/>
      <c r="EI151" s="95"/>
      <c r="EJ151" s="95"/>
      <c r="EK151" s="95"/>
      <c r="EL151" s="95"/>
      <c r="EM151" s="95"/>
      <c r="EN151" s="95"/>
      <c r="EO151" s="95"/>
      <c r="EP151" s="95"/>
      <c r="EQ151" s="95"/>
      <c r="ER151" s="95"/>
      <c r="ES151" s="95"/>
      <c r="ET151" s="95"/>
      <c r="EU151" s="95"/>
      <c r="EV151" s="95"/>
      <c r="EW151" s="95"/>
      <c r="EX151" s="95"/>
      <c r="EY151" s="95"/>
      <c r="EZ151" s="95"/>
      <c r="FA151" s="95"/>
      <c r="FB151" s="95"/>
      <c r="FC151" s="95"/>
      <c r="FD151" s="95"/>
      <c r="FE151" s="95"/>
      <c r="FF151" s="95"/>
      <c r="FG151" s="95"/>
      <c r="FH151" s="95"/>
      <c r="FI151" s="95"/>
      <c r="FJ151" s="95"/>
      <c r="FK151" s="95"/>
      <c r="FL151" s="95"/>
      <c r="FM151" s="95"/>
      <c r="FN151" s="95"/>
      <c r="FO151" s="95"/>
      <c r="FP151" s="95"/>
      <c r="FQ151" s="95"/>
      <c r="FR151" s="95"/>
      <c r="FS151" s="95"/>
      <c r="FT151" s="95"/>
      <c r="FU151" s="95"/>
      <c r="FV151" s="95"/>
      <c r="FW151" s="95"/>
      <c r="FX151" s="95"/>
      <c r="FY151" s="95"/>
      <c r="FZ151" s="95"/>
      <c r="GA151" s="95"/>
      <c r="GB151" s="95"/>
      <c r="GC151" s="95"/>
      <c r="GD151" s="95"/>
      <c r="GE151" s="95"/>
      <c r="GF151" s="95"/>
      <c r="GG151" s="95"/>
      <c r="GH151" s="95"/>
      <c r="GI151" s="95"/>
      <c r="GJ151" s="95"/>
      <c r="GK151" s="95"/>
      <c r="GL151" s="95"/>
      <c r="GM151" s="95"/>
      <c r="GN151" s="95"/>
      <c r="GO151" s="95"/>
      <c r="GP151" s="95"/>
      <c r="GQ151" s="95"/>
      <c r="GR151" s="95"/>
      <c r="GS151" s="95"/>
      <c r="GT151" s="95"/>
      <c r="GU151" s="95"/>
      <c r="GV151" s="95"/>
      <c r="GW151" s="95"/>
      <c r="GX151" s="95"/>
      <c r="GY151" s="95"/>
      <c r="GZ151" s="95"/>
      <c r="HA151" s="95"/>
      <c r="HB151" s="95"/>
      <c r="HC151" s="95"/>
      <c r="HD151" s="95"/>
      <c r="HE151" s="95"/>
      <c r="HF151" s="95"/>
      <c r="HG151" s="95"/>
      <c r="HH151" s="95"/>
      <c r="HI151" s="95"/>
      <c r="HJ151" s="95"/>
      <c r="HK151" s="95"/>
      <c r="HL151" s="95"/>
      <c r="HM151" s="95"/>
      <c r="HN151" s="95"/>
      <c r="HO151" s="95"/>
      <c r="HP151" s="95"/>
      <c r="HQ151" s="95"/>
      <c r="HR151" s="95"/>
      <c r="HS151" s="95"/>
      <c r="HT151" s="95"/>
      <c r="HU151" s="95"/>
      <c r="HV151" s="95"/>
      <c r="HW151" s="95"/>
      <c r="HX151" s="95"/>
      <c r="HY151" s="95"/>
      <c r="HZ151" s="95"/>
      <c r="IA151" s="95"/>
      <c r="IB151" s="95"/>
      <c r="IC151" s="95"/>
      <c r="ID151" s="95"/>
      <c r="IE151" s="95"/>
      <c r="IF151" s="95"/>
      <c r="IG151" s="95"/>
      <c r="IH151" s="95"/>
      <c r="II151" s="95"/>
      <c r="IJ151" s="95"/>
      <c r="IK151" s="95"/>
      <c r="IL151" s="95"/>
      <c r="IM151" s="95"/>
      <c r="IN151" s="95"/>
      <c r="IO151" s="95"/>
      <c r="IP151" s="95"/>
      <c r="IQ151" s="95"/>
      <c r="IR151" s="95"/>
      <c r="IS151" s="95"/>
      <c r="IT151" s="95"/>
      <c r="IU151" s="95"/>
      <c r="IV151" s="95"/>
      <c r="IW151" s="95"/>
      <c r="IX151" s="95"/>
      <c r="IY151" s="95"/>
      <c r="IZ151" s="95"/>
      <c r="JA151" s="95"/>
      <c r="JB151" s="95"/>
      <c r="JC151" s="95"/>
      <c r="JD151" s="95"/>
      <c r="JE151" s="95"/>
      <c r="JF151" s="95"/>
      <c r="JG151" s="95"/>
      <c r="JH151" s="95"/>
      <c r="JI151" s="95"/>
      <c r="JJ151" s="95"/>
      <c r="JK151" s="95"/>
      <c r="JL151" s="95"/>
      <c r="JM151" s="95"/>
      <c r="JN151" s="95"/>
      <c r="JO151" s="95"/>
      <c r="JP151" s="95"/>
      <c r="JQ151" s="95"/>
      <c r="JR151" s="95"/>
      <c r="JS151" s="95"/>
      <c r="JT151" s="95"/>
      <c r="JU151" s="95"/>
      <c r="JV151" s="95"/>
      <c r="JW151" s="95"/>
      <c r="JX151" s="95"/>
      <c r="JY151" s="95"/>
      <c r="JZ151" s="95"/>
      <c r="KA151" s="95"/>
      <c r="KB151" s="95"/>
      <c r="KC151" s="95"/>
      <c r="KD151" s="95"/>
      <c r="KE151" s="95"/>
      <c r="KF151" s="95"/>
      <c r="KG151" s="95"/>
      <c r="KH151" s="95"/>
      <c r="KI151" s="95"/>
      <c r="KJ151" s="95"/>
      <c r="KK151" s="95"/>
      <c r="KL151" s="95"/>
      <c r="KM151" s="95"/>
      <c r="KN151" s="95"/>
      <c r="KO151" s="95"/>
      <c r="KP151" s="95"/>
      <c r="KQ151" s="95"/>
      <c r="KR151" s="95"/>
      <c r="KS151" s="95"/>
      <c r="KT151" s="95"/>
      <c r="KU151" s="95"/>
      <c r="KV151" s="95"/>
      <c r="KW151" s="95"/>
      <c r="KX151" s="95"/>
      <c r="KY151" s="95"/>
      <c r="KZ151" s="95"/>
      <c r="LA151" s="95"/>
      <c r="LB151" s="95"/>
      <c r="LC151" s="95"/>
      <c r="LD151" s="95"/>
      <c r="LE151" s="95"/>
      <c r="LF151" s="95"/>
      <c r="LG151" s="95"/>
      <c r="LH151" s="95"/>
      <c r="LI151" s="95"/>
      <c r="LJ151" s="95"/>
      <c r="LK151" s="95"/>
      <c r="LL151" s="95"/>
      <c r="LM151" s="95"/>
      <c r="LN151" s="95"/>
      <c r="LO151" s="95"/>
      <c r="LP151" s="95"/>
      <c r="LQ151" s="95"/>
      <c r="LR151" s="95"/>
      <c r="LS151" s="95"/>
      <c r="LT151" s="95"/>
      <c r="LU151" s="95"/>
      <c r="LV151" s="95"/>
      <c r="LW151" s="95"/>
      <c r="LX151" s="95"/>
      <c r="LY151" s="95"/>
      <c r="LZ151" s="95"/>
      <c r="MA151" s="95"/>
      <c r="MB151" s="95"/>
      <c r="MC151" s="95"/>
      <c r="MD151" s="95"/>
      <c r="ME151" s="95"/>
      <c r="MF151" s="95"/>
      <c r="MG151" s="95"/>
      <c r="MH151" s="95"/>
      <c r="MI151" s="95"/>
      <c r="MJ151" s="95"/>
      <c r="MK151" s="95"/>
      <c r="ML151" s="95"/>
      <c r="MM151" s="95"/>
      <c r="MN151" s="95"/>
      <c r="MO151" s="95"/>
      <c r="MP151" s="95"/>
      <c r="MQ151" s="95"/>
      <c r="MR151" s="95"/>
      <c r="MS151" s="95"/>
      <c r="MT151" s="95"/>
      <c r="MU151" s="95"/>
      <c r="MV151" s="95"/>
      <c r="MW151" s="95"/>
      <c r="MX151" s="95"/>
      <c r="MY151" s="95"/>
      <c r="MZ151" s="95"/>
      <c r="NA151" s="95"/>
      <c r="NB151" s="95"/>
      <c r="NC151" s="95"/>
      <c r="ND151" s="95"/>
      <c r="NE151" s="95"/>
      <c r="NF151" s="95"/>
      <c r="NG151" s="95"/>
      <c r="NH151" s="95"/>
      <c r="NI151" s="95"/>
      <c r="NJ151" s="95"/>
      <c r="NK151" s="95"/>
      <c r="NL151" s="95"/>
      <c r="NM151" s="95"/>
      <c r="NN151" s="95"/>
      <c r="NO151" s="95"/>
      <c r="NP151" s="95"/>
      <c r="NQ151" s="95"/>
      <c r="NR151" s="95"/>
      <c r="NS151" s="95"/>
      <c r="NT151" s="95"/>
      <c r="NU151" s="95"/>
      <c r="NV151" s="95"/>
      <c r="NW151" s="95"/>
      <c r="NX151" s="95"/>
      <c r="NY151" s="95"/>
      <c r="NZ151" s="95"/>
      <c r="OA151" s="95"/>
      <c r="OB151" s="95"/>
      <c r="OC151" s="95"/>
      <c r="OD151" s="95"/>
      <c r="OE151" s="95"/>
      <c r="OF151" s="95"/>
      <c r="OG151" s="95"/>
      <c r="OH151" s="95"/>
      <c r="OI151" s="95"/>
      <c r="OJ151" s="95"/>
      <c r="OK151" s="95"/>
      <c r="OL151" s="95"/>
      <c r="OM151" s="95"/>
      <c r="ON151" s="95"/>
      <c r="OO151" s="95"/>
      <c r="OP151" s="95"/>
      <c r="OQ151" s="95"/>
      <c r="OR151" s="95"/>
      <c r="OS151" s="95"/>
      <c r="OT151" s="95"/>
      <c r="OU151" s="95"/>
      <c r="OV151" s="95"/>
      <c r="OW151" s="95"/>
      <c r="OX151" s="95"/>
      <c r="OY151" s="95"/>
      <c r="OZ151" s="95"/>
      <c r="PA151" s="95"/>
      <c r="PB151" s="95"/>
      <c r="PC151" s="95"/>
      <c r="PD151" s="95"/>
      <c r="PE151" s="95"/>
      <c r="PF151" s="95"/>
      <c r="PG151" s="95"/>
      <c r="PH151" s="95"/>
      <c r="PI151" s="95"/>
      <c r="PJ151" s="95"/>
      <c r="PK151" s="95"/>
      <c r="PL151" s="95"/>
      <c r="PM151" s="95"/>
      <c r="PN151" s="95"/>
      <c r="PO151" s="95"/>
      <c r="PP151" s="95"/>
      <c r="PQ151" s="95"/>
      <c r="PR151" s="95"/>
      <c r="PS151" s="95"/>
      <c r="PT151" s="95"/>
      <c r="PU151" s="95"/>
      <c r="PV151" s="95"/>
      <c r="PW151" s="95"/>
      <c r="PX151" s="95"/>
      <c r="PY151" s="95"/>
      <c r="PZ151" s="95"/>
      <c r="QA151" s="95"/>
      <c r="QB151" s="95"/>
      <c r="QC151" s="95"/>
      <c r="QD151" s="95"/>
      <c r="QE151" s="95"/>
      <c r="QF151" s="95"/>
      <c r="QG151" s="95"/>
      <c r="QH151" s="95"/>
      <c r="QI151" s="95"/>
      <c r="QJ151" s="95"/>
      <c r="QK151" s="95"/>
      <c r="QL151" s="95"/>
      <c r="QM151" s="95"/>
      <c r="QN151" s="95"/>
      <c r="QO151" s="95"/>
      <c r="QP151" s="95"/>
      <c r="QQ151" s="95"/>
      <c r="QR151" s="95"/>
      <c r="QS151" s="95"/>
      <c r="QT151" s="95"/>
      <c r="QU151" s="95"/>
      <c r="QV151" s="95"/>
      <c r="QW151" s="95"/>
      <c r="QX151" s="95"/>
      <c r="QY151" s="95"/>
      <c r="QZ151" s="95"/>
      <c r="RA151" s="95"/>
      <c r="RB151" s="95"/>
      <c r="RC151" s="95"/>
      <c r="RD151" s="95"/>
      <c r="RE151" s="95"/>
      <c r="RF151" s="95"/>
      <c r="RG151" s="95"/>
      <c r="RH151" s="95"/>
      <c r="RI151" s="95"/>
      <c r="RJ151" s="95"/>
      <c r="RK151" s="95"/>
      <c r="RL151" s="95"/>
      <c r="RM151" s="95"/>
      <c r="RN151" s="95"/>
      <c r="RO151" s="95"/>
      <c r="RP151" s="95"/>
      <c r="RQ151" s="95"/>
      <c r="RR151" s="95"/>
      <c r="RS151" s="95"/>
      <c r="RT151" s="95"/>
      <c r="RU151" s="95"/>
      <c r="RV151" s="95"/>
      <c r="RW151" s="95"/>
      <c r="RX151" s="95"/>
      <c r="RY151" s="95"/>
      <c r="RZ151" s="95"/>
      <c r="SA151" s="95"/>
      <c r="SB151" s="95"/>
      <c r="SC151" s="95"/>
      <c r="SD151" s="95"/>
      <c r="SE151" s="95"/>
      <c r="SF151" s="95"/>
      <c r="SG151" s="95"/>
      <c r="SH151" s="95"/>
      <c r="SI151" s="95"/>
      <c r="SJ151" s="95"/>
      <c r="SK151" s="95"/>
      <c r="SL151" s="95"/>
      <c r="SM151" s="95"/>
      <c r="SN151" s="95"/>
      <c r="SO151" s="95"/>
      <c r="SP151" s="95"/>
      <c r="SQ151" s="95"/>
      <c r="SR151" s="95"/>
      <c r="SS151" s="95"/>
      <c r="ST151" s="95"/>
      <c r="SU151" s="95"/>
      <c r="SV151" s="95"/>
      <c r="SW151" s="95"/>
      <c r="SX151" s="95"/>
      <c r="SY151" s="95"/>
      <c r="SZ151" s="95"/>
      <c r="TA151" s="95"/>
      <c r="TB151" s="95"/>
      <c r="TC151" s="95"/>
      <c r="TD151" s="95"/>
      <c r="TE151" s="95"/>
      <c r="TF151" s="95"/>
      <c r="TG151" s="95"/>
      <c r="TH151" s="95"/>
      <c r="TI151" s="95"/>
      <c r="TJ151" s="95"/>
      <c r="TK151" s="95"/>
      <c r="TL151" s="95"/>
      <c r="TM151" s="95"/>
      <c r="TN151" s="95"/>
      <c r="TO151" s="95"/>
      <c r="TP151" s="95"/>
      <c r="TQ151" s="95"/>
      <c r="TR151" s="95"/>
      <c r="TS151" s="95"/>
      <c r="TT151" s="95"/>
      <c r="TU151" s="95"/>
      <c r="TV151" s="95"/>
      <c r="TW151" s="95"/>
      <c r="TX151" s="95"/>
      <c r="TY151" s="95"/>
      <c r="TZ151" s="95"/>
      <c r="UA151" s="95"/>
      <c r="UB151" s="95"/>
      <c r="UC151" s="95"/>
      <c r="UD151" s="95"/>
      <c r="UE151" s="95"/>
      <c r="UF151" s="95"/>
      <c r="UG151" s="95"/>
      <c r="UH151" s="95"/>
      <c r="UI151" s="95"/>
      <c r="UJ151" s="95"/>
      <c r="UK151" s="95"/>
      <c r="UL151" s="95"/>
      <c r="UM151" s="95"/>
      <c r="UN151" s="95"/>
      <c r="UO151" s="95"/>
      <c r="UP151" s="95"/>
      <c r="UQ151" s="95"/>
      <c r="UR151" s="95"/>
      <c r="US151" s="95"/>
      <c r="UT151" s="95"/>
      <c r="UU151" s="95"/>
      <c r="UV151" s="95"/>
      <c r="UW151" s="95"/>
      <c r="UX151" s="95"/>
      <c r="UY151" s="95"/>
      <c r="UZ151" s="95"/>
      <c r="VA151" s="95"/>
      <c r="VB151" s="95"/>
      <c r="VC151" s="95"/>
      <c r="VD151" s="95"/>
      <c r="VE151" s="95"/>
      <c r="VF151" s="95"/>
      <c r="VG151" s="95"/>
      <c r="VH151" s="95"/>
      <c r="VI151" s="95"/>
      <c r="VJ151" s="95"/>
      <c r="VK151" s="95"/>
      <c r="VL151" s="95"/>
      <c r="VM151" s="95"/>
      <c r="VN151" s="95"/>
      <c r="VO151" s="95"/>
      <c r="VP151" s="95"/>
      <c r="VQ151" s="95"/>
      <c r="VR151" s="95"/>
      <c r="VS151" s="95"/>
      <c r="VT151" s="95"/>
      <c r="VU151" s="95"/>
      <c r="VV151" s="95"/>
      <c r="VW151" s="95"/>
      <c r="VX151" s="95"/>
      <c r="VY151" s="95"/>
      <c r="VZ151" s="95"/>
      <c r="WA151" s="95"/>
      <c r="WB151" s="95"/>
      <c r="WC151" s="95"/>
      <c r="WD151" s="95"/>
      <c r="WE151" s="95"/>
      <c r="WF151" s="95"/>
      <c r="WG151" s="95"/>
      <c r="WH151" s="95"/>
      <c r="WI151" s="95"/>
      <c r="WJ151" s="95"/>
      <c r="WK151" s="95"/>
      <c r="WL151" s="95"/>
      <c r="WM151" s="95"/>
      <c r="WN151" s="95"/>
      <c r="WO151" s="95"/>
      <c r="WP151" s="95"/>
      <c r="WQ151" s="95"/>
      <c r="WR151" s="95"/>
      <c r="WS151" s="95"/>
      <c r="WT151" s="95"/>
      <c r="WU151" s="95"/>
      <c r="WV151" s="95"/>
      <c r="WW151" s="95"/>
      <c r="WX151" s="95"/>
      <c r="WY151" s="95"/>
      <c r="WZ151" s="95"/>
      <c r="XA151" s="95"/>
      <c r="XB151" s="95"/>
      <c r="XC151" s="95"/>
      <c r="XD151" s="95"/>
      <c r="XE151" s="95"/>
      <c r="XF151" s="95"/>
      <c r="XG151" s="95"/>
      <c r="XH151" s="95"/>
      <c r="XI151" s="95"/>
      <c r="XJ151" s="95"/>
      <c r="XK151" s="95"/>
      <c r="XL151" s="95"/>
      <c r="XM151" s="95"/>
      <c r="XN151" s="95"/>
      <c r="XO151" s="95"/>
      <c r="XP151" s="95"/>
      <c r="XQ151" s="95"/>
      <c r="XR151" s="95"/>
      <c r="XS151" s="95"/>
      <c r="XT151" s="95"/>
      <c r="XU151" s="95"/>
      <c r="XV151" s="95"/>
      <c r="XW151" s="95"/>
      <c r="XX151" s="95"/>
      <c r="XY151" s="95"/>
      <c r="XZ151" s="95"/>
      <c r="YA151" s="95"/>
      <c r="YB151" s="95"/>
      <c r="YC151" s="95"/>
      <c r="YD151" s="95"/>
      <c r="YE151" s="95"/>
      <c r="YF151" s="95"/>
      <c r="YG151" s="95"/>
      <c r="YH151" s="95"/>
      <c r="YI151" s="95"/>
      <c r="YJ151" s="95"/>
      <c r="YK151" s="95"/>
      <c r="YL151" s="95"/>
      <c r="YM151" s="95"/>
      <c r="YN151" s="95"/>
      <c r="YO151" s="95"/>
      <c r="YP151" s="95"/>
      <c r="YQ151" s="95"/>
      <c r="YR151" s="95"/>
      <c r="YS151" s="95"/>
      <c r="YT151" s="95"/>
      <c r="YU151" s="95"/>
      <c r="YV151" s="95"/>
      <c r="YW151" s="95"/>
      <c r="YX151" s="95"/>
      <c r="YY151" s="95"/>
      <c r="YZ151" s="95"/>
      <c r="ZA151" s="95"/>
      <c r="ZB151" s="95"/>
      <c r="ZC151" s="95"/>
      <c r="ZD151" s="95"/>
      <c r="ZE151" s="95"/>
      <c r="ZF151" s="95"/>
      <c r="ZG151" s="95"/>
      <c r="ZH151" s="95"/>
      <c r="ZI151" s="95"/>
      <c r="ZJ151" s="95"/>
      <c r="ZK151" s="95"/>
      <c r="ZL151" s="95"/>
      <c r="ZM151" s="95"/>
      <c r="ZN151" s="95"/>
      <c r="ZO151" s="95"/>
      <c r="ZP151" s="95"/>
      <c r="ZQ151" s="95"/>
      <c r="ZR151" s="95"/>
      <c r="ZS151" s="95"/>
      <c r="ZT151" s="95"/>
      <c r="ZU151" s="95"/>
      <c r="ZV151" s="95"/>
      <c r="ZW151" s="95"/>
      <c r="ZX151" s="95"/>
      <c r="ZY151" s="95"/>
      <c r="ZZ151" s="95"/>
      <c r="AAA151" s="95"/>
      <c r="AAB151" s="95"/>
      <c r="AAC151" s="95"/>
      <c r="AAD151" s="95"/>
      <c r="AAE151" s="95"/>
      <c r="AAF151" s="95"/>
      <c r="AAG151" s="95"/>
      <c r="AAH151" s="95"/>
      <c r="AAI151" s="95"/>
      <c r="AAJ151" s="95"/>
      <c r="AAK151" s="95"/>
      <c r="AAL151" s="95"/>
      <c r="AAM151" s="95"/>
      <c r="AAN151" s="95"/>
      <c r="AAO151" s="95"/>
      <c r="AAP151" s="95"/>
      <c r="AAQ151" s="95"/>
      <c r="AAR151" s="95"/>
      <c r="AAS151" s="95"/>
      <c r="AAT151" s="95"/>
    </row>
    <row r="152" spans="1:722">
      <c r="A152" s="107"/>
      <c r="B152" s="107"/>
      <c r="C152" s="107"/>
      <c r="D152" s="107"/>
      <c r="E152" s="107"/>
      <c r="F152" s="102"/>
      <c r="G152" s="102"/>
      <c r="H152" s="102"/>
      <c r="I152" s="103" t="str">
        <f t="shared" si="28"/>
        <v xml:space="preserve"> </v>
      </c>
      <c r="J152" s="202" t="str">
        <f t="shared" si="29"/>
        <v xml:space="preserve"> </v>
      </c>
      <c r="K152" s="103" t="str">
        <f t="shared" si="30"/>
        <v xml:space="preserve"> </v>
      </c>
      <c r="L152" s="103" t="str">
        <f t="shared" si="31"/>
        <v xml:space="preserve"> </v>
      </c>
      <c r="M152" s="104" t="str">
        <f t="shared" si="32"/>
        <v xml:space="preserve"> </v>
      </c>
      <c r="N152" s="203"/>
      <c r="O152" s="105" t="str">
        <f t="shared" si="33"/>
        <v xml:space="preserve"> </v>
      </c>
      <c r="P152" s="340"/>
    </row>
    <row r="153" spans="1:722">
      <c r="A153" s="107"/>
      <c r="B153" s="107"/>
      <c r="C153" s="107"/>
      <c r="D153" s="107"/>
      <c r="E153" s="107"/>
      <c r="F153" s="102"/>
      <c r="G153" s="102"/>
      <c r="H153" s="102"/>
      <c r="I153" s="103" t="str">
        <f t="shared" si="28"/>
        <v xml:space="preserve"> </v>
      </c>
      <c r="J153" s="202" t="str">
        <f t="shared" si="29"/>
        <v xml:space="preserve"> </v>
      </c>
      <c r="K153" s="103" t="str">
        <f t="shared" si="30"/>
        <v xml:space="preserve"> </v>
      </c>
      <c r="L153" s="103" t="str">
        <f t="shared" si="31"/>
        <v xml:space="preserve"> </v>
      </c>
      <c r="M153" s="104" t="str">
        <f t="shared" si="32"/>
        <v xml:space="preserve"> </v>
      </c>
      <c r="N153" s="203"/>
      <c r="O153" s="105" t="str">
        <f t="shared" si="33"/>
        <v xml:space="preserve"> </v>
      </c>
      <c r="P153" s="340"/>
    </row>
    <row r="154" spans="1:722">
      <c r="A154" s="107"/>
      <c r="B154" s="107"/>
      <c r="C154" s="107"/>
      <c r="D154" s="107"/>
      <c r="E154" s="107"/>
      <c r="F154" s="102"/>
      <c r="G154" s="102"/>
      <c r="H154" s="102"/>
      <c r="I154" s="103" t="str">
        <f t="shared" si="28"/>
        <v xml:space="preserve"> </v>
      </c>
      <c r="J154" s="202" t="str">
        <f t="shared" si="29"/>
        <v xml:space="preserve"> </v>
      </c>
      <c r="K154" s="103" t="str">
        <f t="shared" si="30"/>
        <v xml:space="preserve"> </v>
      </c>
      <c r="L154" s="103" t="str">
        <f t="shared" si="31"/>
        <v xml:space="preserve"> </v>
      </c>
      <c r="M154" s="104" t="str">
        <f t="shared" si="32"/>
        <v xml:space="preserve"> </v>
      </c>
      <c r="N154" s="203"/>
      <c r="O154" s="105" t="str">
        <f t="shared" si="33"/>
        <v xml:space="preserve"> </v>
      </c>
      <c r="P154" s="340"/>
    </row>
    <row r="155" spans="1:722">
      <c r="A155" s="107"/>
      <c r="B155" s="107"/>
      <c r="C155" s="107"/>
      <c r="D155" s="107"/>
      <c r="E155" s="107"/>
      <c r="F155" s="102"/>
      <c r="G155" s="102"/>
      <c r="H155" s="102"/>
      <c r="I155" s="103" t="str">
        <f t="shared" si="28"/>
        <v xml:space="preserve"> </v>
      </c>
      <c r="J155" s="202" t="str">
        <f t="shared" si="29"/>
        <v xml:space="preserve"> </v>
      </c>
      <c r="K155" s="103" t="str">
        <f t="shared" si="30"/>
        <v xml:space="preserve"> </v>
      </c>
      <c r="L155" s="103" t="str">
        <f t="shared" si="31"/>
        <v xml:space="preserve"> </v>
      </c>
      <c r="M155" s="104" t="str">
        <f t="shared" si="32"/>
        <v xml:space="preserve"> </v>
      </c>
      <c r="N155" s="203"/>
      <c r="O155" s="105" t="str">
        <f t="shared" si="33"/>
        <v xml:space="preserve"> </v>
      </c>
      <c r="P155" s="340"/>
    </row>
    <row r="156" spans="1:722">
      <c r="A156" s="107"/>
      <c r="B156" s="107"/>
      <c r="C156" s="107"/>
      <c r="D156" s="107"/>
      <c r="E156" s="107"/>
      <c r="F156" s="102"/>
      <c r="G156" s="102"/>
      <c r="H156" s="102"/>
      <c r="I156" s="103" t="str">
        <f t="shared" si="28"/>
        <v xml:space="preserve"> </v>
      </c>
      <c r="J156" s="202" t="str">
        <f t="shared" si="29"/>
        <v xml:space="preserve"> </v>
      </c>
      <c r="K156" s="103" t="str">
        <f t="shared" si="30"/>
        <v xml:space="preserve"> </v>
      </c>
      <c r="L156" s="103" t="str">
        <f t="shared" si="31"/>
        <v xml:space="preserve"> </v>
      </c>
      <c r="M156" s="104" t="str">
        <f t="shared" si="32"/>
        <v xml:space="preserve"> </v>
      </c>
      <c r="N156" s="203"/>
      <c r="O156" s="105" t="str">
        <f t="shared" si="33"/>
        <v xml:space="preserve"> </v>
      </c>
      <c r="P156" s="340"/>
    </row>
    <row r="157" spans="1:722">
      <c r="A157" s="107"/>
      <c r="B157" s="107"/>
      <c r="C157" s="107"/>
      <c r="D157" s="107"/>
      <c r="E157" s="107"/>
      <c r="F157" s="102"/>
      <c r="G157" s="102"/>
      <c r="H157" s="102"/>
      <c r="I157" s="103" t="str">
        <f t="shared" si="28"/>
        <v xml:space="preserve"> </v>
      </c>
      <c r="J157" s="202" t="str">
        <f t="shared" si="29"/>
        <v xml:space="preserve"> </v>
      </c>
      <c r="K157" s="103" t="str">
        <f t="shared" si="30"/>
        <v xml:space="preserve"> </v>
      </c>
      <c r="L157" s="103" t="str">
        <f t="shared" si="31"/>
        <v xml:space="preserve"> </v>
      </c>
      <c r="M157" s="104" t="str">
        <f t="shared" si="32"/>
        <v xml:space="preserve"> </v>
      </c>
      <c r="N157" s="203"/>
      <c r="O157" s="105" t="str">
        <f t="shared" si="33"/>
        <v xml:space="preserve"> </v>
      </c>
      <c r="P157" s="340"/>
    </row>
    <row r="158" spans="1:722">
      <c r="A158" s="107"/>
      <c r="B158" s="107"/>
      <c r="C158" s="107"/>
      <c r="D158" s="107"/>
      <c r="E158" s="107"/>
      <c r="F158" s="102"/>
      <c r="G158" s="102"/>
      <c r="H158" s="102"/>
      <c r="I158" s="103" t="str">
        <f t="shared" si="28"/>
        <v xml:space="preserve"> </v>
      </c>
      <c r="J158" s="202" t="str">
        <f t="shared" si="29"/>
        <v xml:space="preserve"> </v>
      </c>
      <c r="K158" s="103" t="str">
        <f t="shared" si="30"/>
        <v xml:space="preserve"> </v>
      </c>
      <c r="L158" s="103" t="str">
        <f t="shared" si="31"/>
        <v xml:space="preserve"> </v>
      </c>
      <c r="M158" s="104" t="str">
        <f t="shared" si="32"/>
        <v xml:space="preserve"> </v>
      </c>
      <c r="N158" s="203"/>
      <c r="O158" s="105" t="str">
        <f t="shared" si="33"/>
        <v xml:space="preserve"> </v>
      </c>
      <c r="P158" s="340"/>
    </row>
    <row r="159" spans="1:722">
      <c r="A159" s="107"/>
      <c r="B159" s="107"/>
      <c r="C159" s="107"/>
      <c r="D159" s="107"/>
      <c r="E159" s="107"/>
      <c r="F159" s="102"/>
      <c r="G159" s="102"/>
      <c r="H159" s="102"/>
      <c r="I159" s="103" t="str">
        <f t="shared" si="28"/>
        <v xml:space="preserve"> </v>
      </c>
      <c r="J159" s="202" t="str">
        <f t="shared" si="29"/>
        <v xml:space="preserve"> </v>
      </c>
      <c r="K159" s="103" t="str">
        <f t="shared" si="30"/>
        <v xml:space="preserve"> </v>
      </c>
      <c r="L159" s="103" t="str">
        <f t="shared" si="31"/>
        <v xml:space="preserve"> </v>
      </c>
      <c r="M159" s="104" t="str">
        <f t="shared" si="32"/>
        <v xml:space="preserve"> </v>
      </c>
      <c r="N159" s="203"/>
      <c r="O159" s="105" t="str">
        <f t="shared" si="33"/>
        <v xml:space="preserve"> </v>
      </c>
      <c r="P159" s="340"/>
    </row>
    <row r="160" spans="1:722">
      <c r="A160" s="107"/>
      <c r="B160" s="107"/>
      <c r="C160" s="107"/>
      <c r="D160" s="107"/>
      <c r="E160" s="107"/>
      <c r="F160" s="102"/>
      <c r="G160" s="102"/>
      <c r="H160" s="102"/>
      <c r="I160" s="103" t="str">
        <f t="shared" si="28"/>
        <v xml:space="preserve"> </v>
      </c>
      <c r="J160" s="202" t="str">
        <f t="shared" si="29"/>
        <v xml:space="preserve"> </v>
      </c>
      <c r="K160" s="103" t="str">
        <f t="shared" si="30"/>
        <v xml:space="preserve"> </v>
      </c>
      <c r="L160" s="103" t="str">
        <f t="shared" si="31"/>
        <v xml:space="preserve"> </v>
      </c>
      <c r="M160" s="104" t="str">
        <f t="shared" si="32"/>
        <v xml:space="preserve"> </v>
      </c>
      <c r="N160" s="203"/>
      <c r="O160" s="105" t="str">
        <f t="shared" si="33"/>
        <v xml:space="preserve"> </v>
      </c>
      <c r="P160" s="340"/>
    </row>
    <row r="161" spans="1:16">
      <c r="A161" s="107"/>
      <c r="B161" s="107"/>
      <c r="C161" s="107"/>
      <c r="D161" s="107"/>
      <c r="E161" s="107"/>
      <c r="F161" s="102"/>
      <c r="G161" s="102"/>
      <c r="H161" s="102"/>
      <c r="I161" s="103" t="str">
        <f t="shared" si="28"/>
        <v xml:space="preserve"> </v>
      </c>
      <c r="J161" s="202" t="str">
        <f t="shared" si="29"/>
        <v xml:space="preserve"> </v>
      </c>
      <c r="K161" s="103" t="str">
        <f t="shared" si="30"/>
        <v xml:space="preserve"> </v>
      </c>
      <c r="L161" s="103" t="str">
        <f t="shared" si="31"/>
        <v xml:space="preserve"> </v>
      </c>
      <c r="M161" s="104" t="str">
        <f t="shared" si="32"/>
        <v xml:space="preserve"> </v>
      </c>
      <c r="N161" s="203"/>
      <c r="O161" s="105" t="str">
        <f t="shared" si="33"/>
        <v xml:space="preserve"> </v>
      </c>
      <c r="P161" s="340"/>
    </row>
    <row r="162" spans="1:16">
      <c r="A162" s="107"/>
      <c r="B162" s="107"/>
      <c r="C162" s="107"/>
      <c r="D162" s="107"/>
      <c r="E162" s="107"/>
      <c r="F162" s="102"/>
      <c r="G162" s="102"/>
      <c r="H162" s="102"/>
      <c r="I162" s="103" t="str">
        <f t="shared" si="28"/>
        <v xml:space="preserve"> </v>
      </c>
      <c r="J162" s="202" t="str">
        <f t="shared" si="29"/>
        <v xml:space="preserve"> </v>
      </c>
      <c r="K162" s="103" t="str">
        <f t="shared" si="30"/>
        <v xml:space="preserve"> </v>
      </c>
      <c r="L162" s="103" t="str">
        <f t="shared" si="31"/>
        <v xml:space="preserve"> </v>
      </c>
      <c r="M162" s="104" t="str">
        <f t="shared" si="32"/>
        <v xml:space="preserve"> </v>
      </c>
      <c r="N162" s="203"/>
      <c r="O162" s="105" t="str">
        <f t="shared" si="33"/>
        <v xml:space="preserve"> </v>
      </c>
      <c r="P162" s="340"/>
    </row>
    <row r="163" spans="1:16">
      <c r="A163" s="107"/>
      <c r="B163" s="107"/>
      <c r="C163" s="107"/>
      <c r="D163" s="107"/>
      <c r="E163" s="107"/>
      <c r="F163" s="102"/>
      <c r="G163" s="102"/>
      <c r="H163" s="102"/>
      <c r="I163" s="103" t="str">
        <f t="shared" si="28"/>
        <v xml:space="preserve"> </v>
      </c>
      <c r="J163" s="202" t="str">
        <f t="shared" si="29"/>
        <v xml:space="preserve"> </v>
      </c>
      <c r="K163" s="103" t="str">
        <f t="shared" si="30"/>
        <v xml:space="preserve"> </v>
      </c>
      <c r="L163" s="103" t="str">
        <f t="shared" si="31"/>
        <v xml:space="preserve"> </v>
      </c>
      <c r="M163" s="104" t="str">
        <f t="shared" si="32"/>
        <v xml:space="preserve"> </v>
      </c>
      <c r="N163" s="203"/>
      <c r="O163" s="105" t="str">
        <f t="shared" si="33"/>
        <v xml:space="preserve"> </v>
      </c>
      <c r="P163" s="340"/>
    </row>
    <row r="164" spans="1:16">
      <c r="A164" s="107"/>
      <c r="B164" s="107"/>
      <c r="C164" s="107"/>
      <c r="D164" s="107"/>
      <c r="E164" s="107"/>
      <c r="F164" s="102"/>
      <c r="G164" s="102"/>
      <c r="H164" s="102"/>
      <c r="I164" s="103" t="str">
        <f t="shared" si="28"/>
        <v xml:space="preserve"> </v>
      </c>
      <c r="J164" s="202" t="str">
        <f t="shared" si="29"/>
        <v xml:space="preserve"> </v>
      </c>
      <c r="K164" s="103" t="str">
        <f t="shared" si="30"/>
        <v xml:space="preserve"> </v>
      </c>
      <c r="L164" s="103" t="str">
        <f t="shared" si="31"/>
        <v xml:space="preserve"> </v>
      </c>
      <c r="M164" s="104" t="str">
        <f t="shared" si="32"/>
        <v xml:space="preserve"> </v>
      </c>
      <c r="N164" s="203"/>
      <c r="O164" s="105" t="str">
        <f t="shared" si="33"/>
        <v xml:space="preserve"> </v>
      </c>
      <c r="P164" s="340"/>
    </row>
    <row r="165" spans="1:16">
      <c r="A165" s="107"/>
      <c r="B165" s="107"/>
      <c r="C165" s="107"/>
      <c r="D165" s="107"/>
      <c r="E165" s="107"/>
      <c r="F165" s="102"/>
      <c r="G165" s="102"/>
      <c r="H165" s="102"/>
      <c r="I165" s="103" t="str">
        <f t="shared" si="28"/>
        <v xml:space="preserve"> </v>
      </c>
      <c r="J165" s="202" t="str">
        <f t="shared" si="29"/>
        <v xml:space="preserve"> </v>
      </c>
      <c r="K165" s="103" t="str">
        <f t="shared" si="30"/>
        <v xml:space="preserve"> </v>
      </c>
      <c r="L165" s="103" t="str">
        <f t="shared" si="31"/>
        <v xml:space="preserve"> </v>
      </c>
      <c r="M165" s="104" t="str">
        <f t="shared" si="32"/>
        <v xml:space="preserve"> </v>
      </c>
      <c r="N165" s="203"/>
      <c r="O165" s="105" t="str">
        <f t="shared" si="33"/>
        <v xml:space="preserve"> </v>
      </c>
      <c r="P165" s="340"/>
    </row>
    <row r="166" spans="1:16">
      <c r="A166" s="107"/>
      <c r="B166" s="107"/>
      <c r="C166" s="107"/>
      <c r="D166" s="107"/>
      <c r="E166" s="107"/>
      <c r="F166" s="102"/>
      <c r="G166" s="102"/>
      <c r="H166" s="102"/>
      <c r="I166" s="103" t="str">
        <f t="shared" si="28"/>
        <v xml:space="preserve"> </v>
      </c>
      <c r="J166" s="202" t="str">
        <f t="shared" si="29"/>
        <v xml:space="preserve"> </v>
      </c>
      <c r="K166" s="103" t="str">
        <f t="shared" si="30"/>
        <v xml:space="preserve"> </v>
      </c>
      <c r="L166" s="103" t="str">
        <f t="shared" si="31"/>
        <v xml:space="preserve"> </v>
      </c>
      <c r="M166" s="104" t="str">
        <f t="shared" si="32"/>
        <v xml:space="preserve"> </v>
      </c>
      <c r="N166" s="203"/>
      <c r="O166" s="105" t="str">
        <f t="shared" si="33"/>
        <v xml:space="preserve"> </v>
      </c>
      <c r="P166" s="340"/>
    </row>
    <row r="167" spans="1:16">
      <c r="A167" s="107"/>
      <c r="B167" s="107"/>
      <c r="C167" s="107"/>
      <c r="D167" s="107"/>
      <c r="E167" s="107"/>
      <c r="F167" s="102"/>
      <c r="G167" s="102"/>
      <c r="H167" s="102"/>
      <c r="I167" s="103" t="str">
        <f t="shared" si="28"/>
        <v xml:space="preserve"> </v>
      </c>
      <c r="J167" s="202" t="str">
        <f t="shared" si="29"/>
        <v xml:space="preserve"> </v>
      </c>
      <c r="K167" s="103" t="str">
        <f t="shared" si="30"/>
        <v xml:space="preserve"> </v>
      </c>
      <c r="L167" s="103" t="str">
        <f t="shared" si="31"/>
        <v xml:space="preserve"> </v>
      </c>
      <c r="M167" s="104" t="str">
        <f t="shared" si="32"/>
        <v xml:space="preserve"> </v>
      </c>
      <c r="N167" s="203"/>
      <c r="O167" s="105" t="str">
        <f t="shared" si="33"/>
        <v xml:space="preserve"> </v>
      </c>
      <c r="P167" s="340"/>
    </row>
    <row r="168" spans="1:16">
      <c r="A168" s="107"/>
      <c r="B168" s="107"/>
      <c r="C168" s="107"/>
      <c r="D168" s="107"/>
      <c r="E168" s="107"/>
      <c r="F168" s="102"/>
      <c r="G168" s="102"/>
      <c r="H168" s="102"/>
      <c r="I168" s="103" t="str">
        <f t="shared" si="28"/>
        <v xml:space="preserve"> </v>
      </c>
      <c r="J168" s="202" t="str">
        <f t="shared" si="29"/>
        <v xml:space="preserve"> </v>
      </c>
      <c r="K168" s="103" t="str">
        <f t="shared" si="30"/>
        <v xml:space="preserve"> </v>
      </c>
      <c r="L168" s="103" t="str">
        <f t="shared" si="31"/>
        <v xml:space="preserve"> </v>
      </c>
      <c r="M168" s="104" t="str">
        <f t="shared" si="32"/>
        <v xml:space="preserve"> </v>
      </c>
      <c r="N168" s="203"/>
      <c r="O168" s="105" t="str">
        <f t="shared" si="33"/>
        <v xml:space="preserve"> </v>
      </c>
      <c r="P168" s="340"/>
    </row>
    <row r="169" spans="1:16">
      <c r="A169" s="107"/>
      <c r="B169" s="107"/>
      <c r="C169" s="107"/>
      <c r="D169" s="107"/>
      <c r="E169" s="107"/>
      <c r="F169" s="102"/>
      <c r="G169" s="102"/>
      <c r="H169" s="102"/>
      <c r="I169" s="103" t="str">
        <f t="shared" si="28"/>
        <v xml:space="preserve"> </v>
      </c>
      <c r="J169" s="202" t="str">
        <f t="shared" si="29"/>
        <v xml:space="preserve"> </v>
      </c>
      <c r="K169" s="103" t="str">
        <f t="shared" si="30"/>
        <v xml:space="preserve"> </v>
      </c>
      <c r="L169" s="103" t="str">
        <f t="shared" si="31"/>
        <v xml:space="preserve"> </v>
      </c>
      <c r="M169" s="104" t="str">
        <f t="shared" si="32"/>
        <v xml:space="preserve"> </v>
      </c>
      <c r="N169" s="203"/>
      <c r="O169" s="105" t="str">
        <f t="shared" si="33"/>
        <v xml:space="preserve"> </v>
      </c>
      <c r="P169" s="340"/>
    </row>
    <row r="170" spans="1:16">
      <c r="A170" s="107"/>
      <c r="B170" s="107"/>
      <c r="C170" s="107"/>
      <c r="D170" s="107"/>
      <c r="E170" s="107"/>
      <c r="F170" s="102"/>
      <c r="G170" s="102"/>
      <c r="H170" s="102"/>
      <c r="I170" s="103" t="str">
        <f t="shared" si="28"/>
        <v xml:space="preserve"> </v>
      </c>
      <c r="J170" s="202" t="str">
        <f t="shared" si="29"/>
        <v xml:space="preserve"> </v>
      </c>
      <c r="K170" s="103" t="str">
        <f t="shared" si="30"/>
        <v xml:space="preserve"> </v>
      </c>
      <c r="L170" s="103" t="str">
        <f t="shared" si="31"/>
        <v xml:space="preserve"> </v>
      </c>
      <c r="M170" s="104" t="str">
        <f t="shared" si="32"/>
        <v xml:space="preserve"> </v>
      </c>
      <c r="N170" s="203"/>
      <c r="O170" s="105" t="str">
        <f t="shared" si="33"/>
        <v xml:space="preserve"> </v>
      </c>
      <c r="P170" s="340"/>
    </row>
    <row r="171" spans="1:16">
      <c r="A171" s="107"/>
      <c r="B171" s="107"/>
      <c r="C171" s="107"/>
      <c r="D171" s="107"/>
      <c r="E171" s="107"/>
      <c r="F171" s="102"/>
      <c r="G171" s="102"/>
      <c r="H171" s="102"/>
      <c r="I171" s="103" t="str">
        <f t="shared" si="28"/>
        <v xml:space="preserve"> </v>
      </c>
      <c r="J171" s="202" t="str">
        <f t="shared" si="29"/>
        <v xml:space="preserve"> </v>
      </c>
      <c r="K171" s="103" t="str">
        <f t="shared" si="30"/>
        <v xml:space="preserve"> </v>
      </c>
      <c r="L171" s="103" t="str">
        <f t="shared" si="31"/>
        <v xml:space="preserve"> </v>
      </c>
      <c r="M171" s="104" t="str">
        <f t="shared" si="32"/>
        <v xml:space="preserve"> </v>
      </c>
      <c r="N171" s="203"/>
      <c r="O171" s="105" t="str">
        <f t="shared" si="33"/>
        <v xml:space="preserve"> </v>
      </c>
      <c r="P171" s="340"/>
    </row>
    <row r="172" spans="1:16">
      <c r="A172" s="107"/>
      <c r="B172" s="107"/>
      <c r="C172" s="107"/>
      <c r="D172" s="107"/>
      <c r="E172" s="107"/>
      <c r="F172" s="102"/>
      <c r="G172" s="102"/>
      <c r="H172" s="102"/>
      <c r="I172" s="103" t="str">
        <f t="shared" si="28"/>
        <v xml:space="preserve"> </v>
      </c>
      <c r="J172" s="202" t="str">
        <f t="shared" si="29"/>
        <v xml:space="preserve"> </v>
      </c>
      <c r="K172" s="103" t="str">
        <f t="shared" si="30"/>
        <v xml:space="preserve"> </v>
      </c>
      <c r="L172" s="103" t="str">
        <f t="shared" si="31"/>
        <v xml:space="preserve"> </v>
      </c>
      <c r="M172" s="104" t="str">
        <f t="shared" si="32"/>
        <v xml:space="preserve"> </v>
      </c>
      <c r="N172" s="203"/>
      <c r="O172" s="105" t="str">
        <f t="shared" si="33"/>
        <v xml:space="preserve"> </v>
      </c>
      <c r="P172" s="340"/>
    </row>
    <row r="173" spans="1:16">
      <c r="A173" s="107"/>
      <c r="B173" s="107"/>
      <c r="C173" s="107"/>
      <c r="D173" s="107"/>
      <c r="E173" s="107"/>
      <c r="F173" s="102"/>
      <c r="G173" s="102"/>
      <c r="H173" s="102"/>
      <c r="I173" s="103" t="str">
        <f t="shared" si="28"/>
        <v xml:space="preserve"> </v>
      </c>
      <c r="J173" s="202" t="str">
        <f t="shared" si="29"/>
        <v xml:space="preserve"> </v>
      </c>
      <c r="K173" s="103" t="str">
        <f t="shared" si="30"/>
        <v xml:space="preserve"> </v>
      </c>
      <c r="L173" s="103" t="str">
        <f t="shared" si="31"/>
        <v xml:space="preserve"> </v>
      </c>
      <c r="M173" s="104" t="str">
        <f t="shared" si="32"/>
        <v xml:space="preserve"> </v>
      </c>
      <c r="N173" s="203"/>
      <c r="O173" s="105" t="str">
        <f t="shared" si="33"/>
        <v xml:space="preserve"> </v>
      </c>
      <c r="P173" s="340"/>
    </row>
    <row r="174" spans="1:16">
      <c r="A174" s="107"/>
      <c r="B174" s="107"/>
      <c r="C174" s="107"/>
      <c r="D174" s="107"/>
      <c r="E174" s="107"/>
      <c r="F174" s="102"/>
      <c r="G174" s="102"/>
      <c r="H174" s="102"/>
      <c r="I174" s="103" t="str">
        <f t="shared" si="28"/>
        <v xml:space="preserve"> </v>
      </c>
      <c r="J174" s="202" t="str">
        <f t="shared" si="29"/>
        <v xml:space="preserve"> </v>
      </c>
      <c r="K174" s="103" t="str">
        <f t="shared" si="30"/>
        <v xml:space="preserve"> </v>
      </c>
      <c r="L174" s="103" t="str">
        <f t="shared" si="31"/>
        <v xml:space="preserve"> </v>
      </c>
      <c r="M174" s="104" t="str">
        <f t="shared" si="32"/>
        <v xml:space="preserve"> </v>
      </c>
      <c r="N174" s="203"/>
      <c r="O174" s="105" t="str">
        <f t="shared" si="33"/>
        <v xml:space="preserve"> </v>
      </c>
      <c r="P174" s="340"/>
    </row>
    <row r="175" spans="1:16">
      <c r="A175" s="107"/>
      <c r="B175" s="107"/>
      <c r="C175" s="107"/>
      <c r="D175" s="107"/>
      <c r="E175" s="107"/>
      <c r="F175" s="102"/>
      <c r="G175" s="102"/>
      <c r="H175" s="102"/>
      <c r="I175" s="103" t="str">
        <f t="shared" si="28"/>
        <v xml:space="preserve"> </v>
      </c>
      <c r="J175" s="202" t="str">
        <f t="shared" si="29"/>
        <v xml:space="preserve"> </v>
      </c>
      <c r="K175" s="103" t="str">
        <f t="shared" si="30"/>
        <v xml:space="preserve"> </v>
      </c>
      <c r="L175" s="103" t="str">
        <f t="shared" si="31"/>
        <v xml:space="preserve"> </v>
      </c>
      <c r="M175" s="104" t="str">
        <f t="shared" si="32"/>
        <v xml:space="preserve"> </v>
      </c>
      <c r="N175" s="203"/>
      <c r="O175" s="105" t="str">
        <f t="shared" si="33"/>
        <v xml:space="preserve"> </v>
      </c>
      <c r="P175" s="340"/>
    </row>
    <row r="176" spans="1:16">
      <c r="A176" s="107"/>
      <c r="B176" s="107"/>
      <c r="C176" s="107"/>
      <c r="D176" s="107"/>
      <c r="E176" s="107"/>
      <c r="F176" s="102"/>
      <c r="G176" s="102"/>
      <c r="H176" s="102"/>
      <c r="I176" s="103" t="str">
        <f t="shared" si="28"/>
        <v xml:space="preserve"> </v>
      </c>
      <c r="J176" s="202" t="str">
        <f t="shared" si="29"/>
        <v xml:space="preserve"> </v>
      </c>
      <c r="K176" s="103" t="str">
        <f t="shared" si="30"/>
        <v xml:space="preserve"> </v>
      </c>
      <c r="L176" s="103" t="str">
        <f t="shared" si="31"/>
        <v xml:space="preserve"> </v>
      </c>
      <c r="M176" s="104" t="str">
        <f t="shared" si="32"/>
        <v xml:space="preserve"> </v>
      </c>
      <c r="N176" s="203"/>
      <c r="O176" s="105" t="str">
        <f t="shared" si="33"/>
        <v xml:space="preserve"> </v>
      </c>
      <c r="P176" s="340"/>
    </row>
    <row r="177" spans="1:16">
      <c r="A177" s="107"/>
      <c r="B177" s="107"/>
      <c r="C177" s="107"/>
      <c r="D177" s="107"/>
      <c r="E177" s="107"/>
      <c r="F177" s="102"/>
      <c r="G177" s="102"/>
      <c r="H177" s="102"/>
      <c r="I177" s="103" t="str">
        <f t="shared" si="28"/>
        <v xml:space="preserve"> </v>
      </c>
      <c r="J177" s="202" t="str">
        <f t="shared" si="29"/>
        <v xml:space="preserve"> </v>
      </c>
      <c r="K177" s="103" t="str">
        <f t="shared" si="30"/>
        <v xml:space="preserve"> </v>
      </c>
      <c r="L177" s="103" t="str">
        <f t="shared" si="31"/>
        <v xml:space="preserve"> </v>
      </c>
      <c r="M177" s="104" t="str">
        <f t="shared" si="32"/>
        <v xml:space="preserve"> </v>
      </c>
      <c r="N177" s="203"/>
      <c r="O177" s="105" t="str">
        <f t="shared" si="33"/>
        <v xml:space="preserve"> </v>
      </c>
      <c r="P177" s="340"/>
    </row>
    <row r="178" spans="1:16">
      <c r="A178" s="107"/>
      <c r="B178" s="107"/>
      <c r="C178" s="107"/>
      <c r="D178" s="107"/>
      <c r="E178" s="107"/>
      <c r="F178" s="102"/>
      <c r="G178" s="102"/>
      <c r="H178" s="102"/>
      <c r="I178" s="103" t="str">
        <f t="shared" si="28"/>
        <v xml:space="preserve"> </v>
      </c>
      <c r="J178" s="202" t="str">
        <f t="shared" si="29"/>
        <v xml:space="preserve"> </v>
      </c>
      <c r="K178" s="103" t="str">
        <f t="shared" si="30"/>
        <v xml:space="preserve"> </v>
      </c>
      <c r="L178" s="103" t="str">
        <f t="shared" si="31"/>
        <v xml:space="preserve"> </v>
      </c>
      <c r="M178" s="104" t="str">
        <f t="shared" si="32"/>
        <v xml:space="preserve"> </v>
      </c>
      <c r="N178" s="203"/>
      <c r="O178" s="105" t="str">
        <f t="shared" si="33"/>
        <v xml:space="preserve"> </v>
      </c>
      <c r="P178" s="340"/>
    </row>
    <row r="179" spans="1:16">
      <c r="A179" s="107"/>
      <c r="B179" s="107"/>
      <c r="C179" s="107"/>
      <c r="D179" s="107"/>
      <c r="E179" s="107"/>
      <c r="F179" s="102"/>
      <c r="G179" s="102"/>
      <c r="H179" s="102"/>
      <c r="I179" s="103" t="str">
        <f t="shared" si="28"/>
        <v xml:space="preserve"> </v>
      </c>
      <c r="J179" s="202" t="str">
        <f t="shared" si="29"/>
        <v xml:space="preserve"> </v>
      </c>
      <c r="K179" s="103" t="str">
        <f t="shared" si="30"/>
        <v xml:space="preserve"> </v>
      </c>
      <c r="L179" s="103" t="str">
        <f t="shared" si="31"/>
        <v xml:space="preserve"> </v>
      </c>
      <c r="M179" s="104" t="str">
        <f t="shared" si="32"/>
        <v xml:space="preserve"> </v>
      </c>
      <c r="N179" s="203"/>
      <c r="O179" s="105" t="str">
        <f t="shared" si="33"/>
        <v xml:space="preserve"> </v>
      </c>
      <c r="P179" s="340"/>
    </row>
    <row r="180" spans="1:16">
      <c r="A180" s="107"/>
      <c r="B180" s="107"/>
      <c r="C180" s="107"/>
      <c r="D180" s="107"/>
      <c r="E180" s="107"/>
      <c r="F180" s="102"/>
      <c r="G180" s="102"/>
      <c r="H180" s="102"/>
      <c r="I180" s="103" t="str">
        <f t="shared" si="28"/>
        <v xml:space="preserve"> </v>
      </c>
      <c r="J180" s="202" t="str">
        <f t="shared" si="29"/>
        <v xml:space="preserve"> </v>
      </c>
      <c r="K180" s="103" t="str">
        <f t="shared" si="30"/>
        <v xml:space="preserve"> </v>
      </c>
      <c r="L180" s="103" t="str">
        <f t="shared" si="31"/>
        <v xml:space="preserve"> </v>
      </c>
      <c r="M180" s="104" t="str">
        <f t="shared" si="32"/>
        <v xml:space="preserve"> </v>
      </c>
      <c r="N180" s="203"/>
      <c r="O180" s="105" t="str">
        <f t="shared" si="33"/>
        <v xml:space="preserve"> </v>
      </c>
      <c r="P180" s="340"/>
    </row>
    <row r="181" spans="1:16">
      <c r="A181" s="107"/>
      <c r="B181" s="107"/>
      <c r="C181" s="107"/>
      <c r="D181" s="107"/>
      <c r="E181" s="107"/>
      <c r="F181" s="102"/>
      <c r="G181" s="102"/>
      <c r="H181" s="102"/>
      <c r="I181" s="103" t="str">
        <f t="shared" si="28"/>
        <v xml:space="preserve"> </v>
      </c>
      <c r="J181" s="202" t="str">
        <f t="shared" si="29"/>
        <v xml:space="preserve"> </v>
      </c>
      <c r="K181" s="103" t="str">
        <f t="shared" si="30"/>
        <v xml:space="preserve"> </v>
      </c>
      <c r="L181" s="103" t="str">
        <f t="shared" si="31"/>
        <v xml:space="preserve"> </v>
      </c>
      <c r="M181" s="104" t="str">
        <f t="shared" si="32"/>
        <v xml:space="preserve"> </v>
      </c>
      <c r="N181" s="203"/>
      <c r="O181" s="105" t="str">
        <f t="shared" si="33"/>
        <v xml:space="preserve"> </v>
      </c>
      <c r="P181" s="340"/>
    </row>
    <row r="182" spans="1:16">
      <c r="A182" s="107"/>
      <c r="B182" s="107"/>
      <c r="C182" s="107"/>
      <c r="D182" s="107"/>
      <c r="E182" s="107"/>
      <c r="F182" s="102"/>
      <c r="G182" s="102"/>
      <c r="H182" s="102"/>
      <c r="I182" s="103" t="str">
        <f t="shared" si="28"/>
        <v xml:space="preserve"> </v>
      </c>
      <c r="J182" s="202" t="str">
        <f t="shared" si="29"/>
        <v xml:space="preserve"> </v>
      </c>
      <c r="K182" s="103" t="str">
        <f t="shared" si="30"/>
        <v xml:space="preserve"> </v>
      </c>
      <c r="L182" s="103" t="str">
        <f t="shared" si="31"/>
        <v xml:space="preserve"> </v>
      </c>
      <c r="M182" s="104" t="str">
        <f t="shared" si="32"/>
        <v xml:space="preserve"> </v>
      </c>
      <c r="N182" s="203"/>
      <c r="O182" s="105" t="str">
        <f t="shared" si="33"/>
        <v xml:space="preserve"> </v>
      </c>
      <c r="P182" s="340"/>
    </row>
    <row r="183" spans="1:16">
      <c r="A183" s="107"/>
      <c r="B183" s="107"/>
      <c r="C183" s="107"/>
      <c r="D183" s="107"/>
      <c r="E183" s="107"/>
      <c r="F183" s="102"/>
      <c r="G183" s="102"/>
      <c r="H183" s="102"/>
      <c r="I183" s="103" t="str">
        <f t="shared" si="28"/>
        <v xml:space="preserve"> </v>
      </c>
      <c r="J183" s="202" t="str">
        <f t="shared" si="29"/>
        <v xml:space="preserve"> </v>
      </c>
      <c r="K183" s="103" t="str">
        <f t="shared" si="30"/>
        <v xml:space="preserve"> </v>
      </c>
      <c r="L183" s="103" t="str">
        <f t="shared" si="31"/>
        <v xml:space="preserve"> </v>
      </c>
      <c r="M183" s="104" t="str">
        <f t="shared" si="32"/>
        <v xml:space="preserve"> </v>
      </c>
      <c r="N183" s="203"/>
      <c r="O183" s="105" t="str">
        <f t="shared" si="33"/>
        <v xml:space="preserve"> </v>
      </c>
      <c r="P183" s="340"/>
    </row>
    <row r="184" spans="1:16">
      <c r="A184" s="107"/>
      <c r="B184" s="107"/>
      <c r="C184" s="107"/>
      <c r="D184" s="107"/>
      <c r="E184" s="107"/>
      <c r="F184" s="102"/>
      <c r="G184" s="102"/>
      <c r="H184" s="102"/>
      <c r="I184" s="103" t="str">
        <f t="shared" si="28"/>
        <v xml:space="preserve"> </v>
      </c>
      <c r="J184" s="202" t="str">
        <f t="shared" si="29"/>
        <v xml:space="preserve"> </v>
      </c>
      <c r="K184" s="103" t="str">
        <f t="shared" si="30"/>
        <v xml:space="preserve"> </v>
      </c>
      <c r="L184" s="103" t="str">
        <f t="shared" si="31"/>
        <v xml:space="preserve"> </v>
      </c>
      <c r="M184" s="104" t="str">
        <f t="shared" si="32"/>
        <v xml:space="preserve"> </v>
      </c>
      <c r="N184" s="203"/>
      <c r="O184" s="105" t="str">
        <f t="shared" si="33"/>
        <v xml:space="preserve"> </v>
      </c>
      <c r="P184" s="340"/>
    </row>
    <row r="185" spans="1:16">
      <c r="A185" s="107"/>
      <c r="B185" s="107"/>
      <c r="C185" s="107"/>
      <c r="D185" s="107"/>
      <c r="E185" s="107"/>
      <c r="F185" s="102"/>
      <c r="G185" s="102"/>
      <c r="H185" s="102"/>
      <c r="I185" s="103" t="str">
        <f t="shared" si="28"/>
        <v xml:space="preserve"> </v>
      </c>
      <c r="J185" s="202" t="str">
        <f t="shared" si="29"/>
        <v xml:space="preserve"> </v>
      </c>
      <c r="K185" s="103" t="str">
        <f t="shared" si="30"/>
        <v xml:space="preserve"> </v>
      </c>
      <c r="L185" s="103" t="str">
        <f t="shared" si="31"/>
        <v xml:space="preserve"> </v>
      </c>
      <c r="M185" s="104" t="str">
        <f t="shared" si="32"/>
        <v xml:space="preserve"> </v>
      </c>
      <c r="N185" s="203"/>
      <c r="O185" s="105" t="str">
        <f t="shared" si="33"/>
        <v xml:space="preserve"> </v>
      </c>
      <c r="P185" s="340"/>
    </row>
    <row r="186" spans="1:16">
      <c r="A186" s="107"/>
      <c r="B186" s="107"/>
      <c r="C186" s="107"/>
      <c r="D186" s="107"/>
      <c r="E186" s="107"/>
      <c r="F186" s="102"/>
      <c r="G186" s="102"/>
      <c r="H186" s="102"/>
      <c r="I186" s="103" t="str">
        <f t="shared" si="28"/>
        <v xml:space="preserve"> </v>
      </c>
      <c r="J186" s="202" t="str">
        <f t="shared" si="29"/>
        <v xml:space="preserve"> </v>
      </c>
      <c r="K186" s="103" t="str">
        <f t="shared" si="30"/>
        <v xml:space="preserve"> </v>
      </c>
      <c r="L186" s="103" t="str">
        <f t="shared" si="31"/>
        <v xml:space="preserve"> </v>
      </c>
      <c r="M186" s="104" t="str">
        <f t="shared" si="32"/>
        <v xml:space="preserve"> </v>
      </c>
      <c r="N186" s="203"/>
      <c r="O186" s="105" t="str">
        <f t="shared" si="33"/>
        <v xml:space="preserve"> </v>
      </c>
      <c r="P186" s="340"/>
    </row>
    <row r="187" spans="1:16">
      <c r="A187" s="107"/>
      <c r="B187" s="107"/>
      <c r="C187" s="107"/>
      <c r="D187" s="107"/>
      <c r="E187" s="107"/>
      <c r="F187" s="102"/>
      <c r="G187" s="102"/>
      <c r="H187" s="102"/>
      <c r="I187" s="103" t="str">
        <f t="shared" si="28"/>
        <v xml:space="preserve"> </v>
      </c>
      <c r="J187" s="202" t="str">
        <f t="shared" si="29"/>
        <v xml:space="preserve"> </v>
      </c>
      <c r="K187" s="103" t="str">
        <f t="shared" si="30"/>
        <v xml:space="preserve"> </v>
      </c>
      <c r="L187" s="103" t="str">
        <f t="shared" si="31"/>
        <v xml:space="preserve"> </v>
      </c>
      <c r="M187" s="104" t="str">
        <f t="shared" si="32"/>
        <v xml:space="preserve"> </v>
      </c>
      <c r="N187" s="203"/>
      <c r="O187" s="105" t="str">
        <f t="shared" si="33"/>
        <v xml:space="preserve"> </v>
      </c>
      <c r="P187" s="340"/>
    </row>
    <row r="188" spans="1:16">
      <c r="A188" s="107"/>
      <c r="B188" s="107"/>
      <c r="C188" s="107"/>
      <c r="D188" s="107"/>
      <c r="E188" s="107"/>
      <c r="F188" s="102"/>
      <c r="G188" s="102"/>
      <c r="H188" s="102"/>
      <c r="I188" s="103" t="str">
        <f t="shared" si="28"/>
        <v xml:space="preserve"> </v>
      </c>
      <c r="J188" s="202" t="str">
        <f t="shared" si="29"/>
        <v xml:space="preserve"> </v>
      </c>
      <c r="K188" s="103" t="str">
        <f t="shared" si="30"/>
        <v xml:space="preserve"> </v>
      </c>
      <c r="L188" s="103" t="str">
        <f t="shared" si="31"/>
        <v xml:space="preserve"> </v>
      </c>
      <c r="M188" s="104" t="str">
        <f t="shared" si="32"/>
        <v xml:space="preserve"> </v>
      </c>
      <c r="N188" s="203"/>
      <c r="O188" s="105" t="str">
        <f t="shared" si="33"/>
        <v xml:space="preserve"> </v>
      </c>
      <c r="P188" s="340"/>
    </row>
    <row r="189" spans="1:16">
      <c r="A189" s="107"/>
      <c r="B189" s="107"/>
      <c r="C189" s="107"/>
      <c r="D189" s="107"/>
      <c r="E189" s="107"/>
      <c r="F189" s="102"/>
      <c r="G189" s="102"/>
      <c r="H189" s="102"/>
      <c r="I189" s="103" t="str">
        <f t="shared" si="28"/>
        <v xml:space="preserve"> </v>
      </c>
      <c r="J189" s="202" t="str">
        <f t="shared" si="29"/>
        <v xml:space="preserve"> </v>
      </c>
      <c r="K189" s="103" t="str">
        <f t="shared" si="30"/>
        <v xml:space="preserve"> </v>
      </c>
      <c r="L189" s="103" t="str">
        <f t="shared" si="31"/>
        <v xml:space="preserve"> </v>
      </c>
      <c r="M189" s="104" t="str">
        <f t="shared" si="32"/>
        <v xml:space="preserve"> </v>
      </c>
      <c r="N189" s="203"/>
      <c r="O189" s="105" t="str">
        <f t="shared" si="33"/>
        <v xml:space="preserve"> </v>
      </c>
      <c r="P189" s="340"/>
    </row>
    <row r="190" spans="1:16">
      <c r="A190" s="107"/>
      <c r="B190" s="107"/>
      <c r="C190" s="107"/>
      <c r="D190" s="107"/>
      <c r="E190" s="107"/>
      <c r="F190" s="102"/>
      <c r="G190" s="102"/>
      <c r="H190" s="102"/>
      <c r="I190" s="103" t="str">
        <f t="shared" si="28"/>
        <v xml:space="preserve"> </v>
      </c>
      <c r="J190" s="202" t="str">
        <f t="shared" si="29"/>
        <v xml:space="preserve"> </v>
      </c>
      <c r="K190" s="103" t="str">
        <f t="shared" si="30"/>
        <v xml:space="preserve"> </v>
      </c>
      <c r="L190" s="103" t="str">
        <f t="shared" si="31"/>
        <v xml:space="preserve"> </v>
      </c>
      <c r="M190" s="104" t="str">
        <f t="shared" si="32"/>
        <v xml:space="preserve"> </v>
      </c>
      <c r="N190" s="203"/>
      <c r="O190" s="105" t="str">
        <f t="shared" si="33"/>
        <v xml:space="preserve"> </v>
      </c>
      <c r="P190" s="340"/>
    </row>
    <row r="191" spans="1:16">
      <c r="A191" s="107"/>
      <c r="B191" s="107"/>
      <c r="C191" s="107"/>
      <c r="D191" s="107"/>
      <c r="E191" s="107"/>
      <c r="F191" s="102"/>
      <c r="G191" s="102"/>
      <c r="H191" s="102"/>
      <c r="I191" s="103" t="str">
        <f t="shared" si="28"/>
        <v xml:space="preserve"> </v>
      </c>
      <c r="J191" s="202" t="str">
        <f t="shared" si="29"/>
        <v xml:space="preserve"> </v>
      </c>
      <c r="K191" s="103" t="str">
        <f t="shared" si="30"/>
        <v xml:space="preserve"> </v>
      </c>
      <c r="L191" s="103" t="str">
        <f t="shared" si="31"/>
        <v xml:space="preserve"> </v>
      </c>
      <c r="M191" s="104" t="str">
        <f t="shared" si="32"/>
        <v xml:space="preserve"> </v>
      </c>
      <c r="N191" s="203"/>
      <c r="O191" s="105" t="str">
        <f t="shared" si="33"/>
        <v xml:space="preserve"> </v>
      </c>
      <c r="P191" s="340"/>
    </row>
    <row r="192" spans="1:16">
      <c r="A192" s="107"/>
      <c r="B192" s="107"/>
      <c r="C192" s="107"/>
      <c r="D192" s="107"/>
      <c r="E192" s="107"/>
      <c r="F192" s="102"/>
      <c r="G192" s="102"/>
      <c r="H192" s="102"/>
      <c r="I192" s="103" t="str">
        <f t="shared" si="28"/>
        <v xml:space="preserve"> </v>
      </c>
      <c r="J192" s="202" t="str">
        <f t="shared" si="29"/>
        <v xml:space="preserve"> </v>
      </c>
      <c r="K192" s="103" t="str">
        <f t="shared" si="30"/>
        <v xml:space="preserve"> </v>
      </c>
      <c r="L192" s="103" t="str">
        <f t="shared" si="31"/>
        <v xml:space="preserve"> </v>
      </c>
      <c r="M192" s="104" t="str">
        <f t="shared" si="32"/>
        <v xml:space="preserve"> </v>
      </c>
      <c r="N192" s="203"/>
      <c r="O192" s="105" t="str">
        <f t="shared" si="33"/>
        <v xml:space="preserve"> </v>
      </c>
      <c r="P192" s="340"/>
    </row>
    <row r="193" spans="1:16">
      <c r="A193" s="107"/>
      <c r="B193" s="107"/>
      <c r="C193" s="107"/>
      <c r="D193" s="107"/>
      <c r="E193" s="107"/>
      <c r="F193" s="102"/>
      <c r="G193" s="102"/>
      <c r="H193" s="102"/>
      <c r="I193" s="103" t="str">
        <f t="shared" si="28"/>
        <v xml:space="preserve"> </v>
      </c>
      <c r="J193" s="202" t="str">
        <f t="shared" si="29"/>
        <v xml:space="preserve"> </v>
      </c>
      <c r="K193" s="103" t="str">
        <f t="shared" si="30"/>
        <v xml:space="preserve"> </v>
      </c>
      <c r="L193" s="103" t="str">
        <f t="shared" si="31"/>
        <v xml:space="preserve"> </v>
      </c>
      <c r="M193" s="104" t="str">
        <f t="shared" si="32"/>
        <v xml:space="preserve"> </v>
      </c>
      <c r="N193" s="203"/>
      <c r="O193" s="105" t="str">
        <f t="shared" si="33"/>
        <v xml:space="preserve"> </v>
      </c>
      <c r="P193" s="340"/>
    </row>
    <row r="194" spans="1:16">
      <c r="A194" s="107"/>
      <c r="B194" s="107"/>
      <c r="C194" s="107"/>
      <c r="D194" s="107"/>
      <c r="E194" s="107"/>
      <c r="F194" s="102"/>
      <c r="G194" s="102"/>
      <c r="H194" s="102"/>
      <c r="I194" s="103" t="str">
        <f t="shared" si="28"/>
        <v xml:space="preserve"> </v>
      </c>
      <c r="J194" s="202" t="str">
        <f t="shared" si="29"/>
        <v xml:space="preserve"> </v>
      </c>
      <c r="K194" s="103" t="str">
        <f t="shared" si="30"/>
        <v xml:space="preserve"> </v>
      </c>
      <c r="L194" s="103" t="str">
        <f t="shared" si="31"/>
        <v xml:space="preserve"> </v>
      </c>
      <c r="M194" s="104" t="str">
        <f t="shared" si="32"/>
        <v xml:space="preserve"> </v>
      </c>
      <c r="N194" s="203"/>
      <c r="O194" s="105" t="str">
        <f t="shared" si="33"/>
        <v xml:space="preserve"> </v>
      </c>
      <c r="P194" s="340"/>
    </row>
    <row r="195" spans="1:16">
      <c r="A195" s="107"/>
      <c r="B195" s="107"/>
      <c r="C195" s="107"/>
      <c r="D195" s="107"/>
      <c r="E195" s="107"/>
      <c r="F195" s="102"/>
      <c r="G195" s="102"/>
      <c r="H195" s="102"/>
      <c r="I195" s="103" t="str">
        <f t="shared" si="28"/>
        <v xml:space="preserve"> </v>
      </c>
      <c r="J195" s="202" t="str">
        <f t="shared" si="29"/>
        <v xml:space="preserve"> </v>
      </c>
      <c r="K195" s="103" t="str">
        <f t="shared" si="30"/>
        <v xml:space="preserve"> </v>
      </c>
      <c r="L195" s="103" t="str">
        <f t="shared" si="31"/>
        <v xml:space="preserve"> </v>
      </c>
      <c r="M195" s="104" t="str">
        <f t="shared" si="32"/>
        <v xml:space="preserve"> </v>
      </c>
      <c r="N195" s="203"/>
      <c r="O195" s="105" t="str">
        <f t="shared" si="33"/>
        <v xml:space="preserve"> </v>
      </c>
      <c r="P195" s="340"/>
    </row>
    <row r="196" spans="1:16">
      <c r="A196" s="107"/>
      <c r="B196" s="107"/>
      <c r="C196" s="107"/>
      <c r="D196" s="107"/>
      <c r="E196" s="107"/>
      <c r="F196" s="102"/>
      <c r="G196" s="102"/>
      <c r="H196" s="102"/>
      <c r="I196" s="103" t="str">
        <f t="shared" si="28"/>
        <v xml:space="preserve"> </v>
      </c>
      <c r="J196" s="202" t="str">
        <f t="shared" si="29"/>
        <v xml:space="preserve"> </v>
      </c>
      <c r="K196" s="103" t="str">
        <f t="shared" si="30"/>
        <v xml:space="preserve"> </v>
      </c>
      <c r="L196" s="103" t="str">
        <f t="shared" si="31"/>
        <v xml:space="preserve"> </v>
      </c>
      <c r="M196" s="104" t="str">
        <f t="shared" si="32"/>
        <v xml:space="preserve"> </v>
      </c>
      <c r="N196" s="203"/>
      <c r="O196" s="105" t="str">
        <f t="shared" si="33"/>
        <v xml:space="preserve"> </v>
      </c>
      <c r="P196" s="340"/>
    </row>
    <row r="197" spans="1:16">
      <c r="A197" s="107"/>
      <c r="B197" s="107"/>
      <c r="C197" s="107"/>
      <c r="D197" s="107"/>
      <c r="E197" s="107"/>
      <c r="F197" s="102"/>
      <c r="G197" s="102"/>
      <c r="H197" s="102"/>
      <c r="I197" s="103" t="str">
        <f t="shared" si="28"/>
        <v xml:space="preserve"> </v>
      </c>
      <c r="J197" s="202" t="str">
        <f t="shared" si="29"/>
        <v xml:space="preserve"> </v>
      </c>
      <c r="K197" s="103" t="str">
        <f t="shared" si="30"/>
        <v xml:space="preserve"> </v>
      </c>
      <c r="L197" s="103" t="str">
        <f t="shared" si="31"/>
        <v xml:space="preserve"> </v>
      </c>
      <c r="M197" s="104" t="str">
        <f t="shared" si="32"/>
        <v xml:space="preserve"> </v>
      </c>
      <c r="N197" s="203"/>
      <c r="O197" s="105" t="str">
        <f t="shared" si="33"/>
        <v xml:space="preserve"> </v>
      </c>
      <c r="P197" s="340"/>
    </row>
    <row r="198" spans="1:16">
      <c r="A198" s="107"/>
      <c r="B198" s="107"/>
      <c r="C198" s="107"/>
      <c r="D198" s="107"/>
      <c r="E198" s="107"/>
      <c r="F198" s="102"/>
      <c r="G198" s="102"/>
      <c r="H198" s="102"/>
      <c r="I198" s="103" t="str">
        <f t="shared" si="28"/>
        <v xml:space="preserve"> </v>
      </c>
      <c r="J198" s="202" t="str">
        <f t="shared" si="29"/>
        <v xml:space="preserve"> </v>
      </c>
      <c r="K198" s="103" t="str">
        <f t="shared" si="30"/>
        <v xml:space="preserve"> </v>
      </c>
      <c r="L198" s="103" t="str">
        <f t="shared" si="31"/>
        <v xml:space="preserve"> </v>
      </c>
      <c r="M198" s="104" t="str">
        <f t="shared" si="32"/>
        <v xml:space="preserve"> </v>
      </c>
      <c r="N198" s="203"/>
      <c r="O198" s="105" t="str">
        <f t="shared" si="33"/>
        <v xml:space="preserve"> </v>
      </c>
      <c r="P198" s="340"/>
    </row>
    <row r="199" spans="1:16">
      <c r="A199" s="107"/>
      <c r="B199" s="107"/>
      <c r="C199" s="107"/>
      <c r="D199" s="107"/>
      <c r="E199" s="107"/>
      <c r="F199" s="102"/>
      <c r="G199" s="102"/>
      <c r="H199" s="102"/>
      <c r="I199" s="103" t="str">
        <f t="shared" si="28"/>
        <v xml:space="preserve"> </v>
      </c>
      <c r="J199" s="202" t="str">
        <f t="shared" si="29"/>
        <v xml:space="preserve"> </v>
      </c>
      <c r="K199" s="103" t="str">
        <f t="shared" si="30"/>
        <v xml:space="preserve"> </v>
      </c>
      <c r="L199" s="103" t="str">
        <f t="shared" si="31"/>
        <v xml:space="preserve"> </v>
      </c>
      <c r="M199" s="104" t="str">
        <f t="shared" si="32"/>
        <v xml:space="preserve"> </v>
      </c>
      <c r="N199" s="203"/>
      <c r="O199" s="105" t="str">
        <f t="shared" si="33"/>
        <v xml:space="preserve"> </v>
      </c>
      <c r="P199" s="340"/>
    </row>
    <row r="200" spans="1:16">
      <c r="A200" s="107"/>
      <c r="B200" s="107"/>
      <c r="C200" s="107"/>
      <c r="D200" s="107"/>
      <c r="E200" s="107"/>
      <c r="F200" s="102"/>
      <c r="G200" s="102"/>
      <c r="H200" s="102"/>
      <c r="I200" s="103" t="str">
        <f t="shared" si="28"/>
        <v xml:space="preserve"> </v>
      </c>
      <c r="J200" s="202" t="str">
        <f t="shared" si="29"/>
        <v xml:space="preserve"> </v>
      </c>
      <c r="K200" s="103" t="str">
        <f t="shared" si="30"/>
        <v xml:space="preserve"> </v>
      </c>
      <c r="L200" s="103" t="str">
        <f t="shared" si="31"/>
        <v xml:space="preserve"> </v>
      </c>
      <c r="M200" s="104" t="str">
        <f t="shared" si="32"/>
        <v xml:space="preserve"> </v>
      </c>
      <c r="N200" s="203"/>
      <c r="O200" s="105" t="str">
        <f t="shared" si="33"/>
        <v xml:space="preserve"> </v>
      </c>
      <c r="P200" s="340"/>
    </row>
    <row r="201" spans="1:16">
      <c r="A201" s="107"/>
      <c r="B201" s="107"/>
      <c r="C201" s="107"/>
      <c r="D201" s="107"/>
      <c r="E201" s="107"/>
      <c r="F201" s="102"/>
      <c r="G201" s="102"/>
      <c r="H201" s="102"/>
      <c r="I201" s="103" t="str">
        <f t="shared" si="28"/>
        <v xml:space="preserve"> </v>
      </c>
      <c r="J201" s="202" t="str">
        <f t="shared" si="29"/>
        <v xml:space="preserve"> </v>
      </c>
      <c r="K201" s="103" t="str">
        <f t="shared" si="30"/>
        <v xml:space="preserve"> </v>
      </c>
      <c r="L201" s="103" t="str">
        <f t="shared" si="31"/>
        <v xml:space="preserve"> </v>
      </c>
      <c r="M201" s="104" t="str">
        <f t="shared" si="32"/>
        <v xml:space="preserve"> </v>
      </c>
      <c r="N201" s="203"/>
      <c r="O201" s="105" t="str">
        <f t="shared" si="33"/>
        <v xml:space="preserve"> </v>
      </c>
      <c r="P201" s="340"/>
    </row>
    <row r="202" spans="1:16">
      <c r="A202" s="107"/>
      <c r="B202" s="107"/>
      <c r="C202" s="107"/>
      <c r="D202" s="107"/>
      <c r="E202" s="107"/>
      <c r="F202" s="102"/>
      <c r="G202" s="102"/>
      <c r="H202" s="102"/>
      <c r="I202" s="103" t="str">
        <f t="shared" si="28"/>
        <v xml:space="preserve"> </v>
      </c>
      <c r="J202" s="202" t="str">
        <f t="shared" si="29"/>
        <v xml:space="preserve"> </v>
      </c>
      <c r="K202" s="103" t="str">
        <f t="shared" si="30"/>
        <v xml:space="preserve"> </v>
      </c>
      <c r="L202" s="103" t="str">
        <f t="shared" si="31"/>
        <v xml:space="preserve"> </v>
      </c>
      <c r="M202" s="104" t="str">
        <f t="shared" si="32"/>
        <v xml:space="preserve"> </v>
      </c>
      <c r="N202" s="203"/>
      <c r="O202" s="105" t="str">
        <f t="shared" si="33"/>
        <v xml:space="preserve"> </v>
      </c>
      <c r="P202" s="340"/>
    </row>
    <row r="203" spans="1:16">
      <c r="A203" s="107"/>
      <c r="B203" s="107"/>
      <c r="C203" s="107"/>
      <c r="D203" s="107"/>
      <c r="E203" s="107"/>
      <c r="F203" s="102"/>
      <c r="G203" s="102"/>
      <c r="H203" s="102"/>
      <c r="I203" s="103" t="str">
        <f t="shared" si="28"/>
        <v xml:space="preserve"> </v>
      </c>
      <c r="J203" s="202" t="str">
        <f t="shared" si="29"/>
        <v xml:space="preserve"> </v>
      </c>
      <c r="K203" s="103" t="str">
        <f t="shared" si="30"/>
        <v xml:space="preserve"> </v>
      </c>
      <c r="L203" s="103" t="str">
        <f t="shared" si="31"/>
        <v xml:space="preserve"> </v>
      </c>
      <c r="M203" s="104" t="str">
        <f t="shared" si="32"/>
        <v xml:space="preserve"> </v>
      </c>
      <c r="N203" s="203"/>
      <c r="O203" s="105" t="str">
        <f t="shared" si="33"/>
        <v xml:space="preserve"> </v>
      </c>
      <c r="P203" s="340"/>
    </row>
    <row r="204" spans="1:16">
      <c r="A204" s="107"/>
      <c r="B204" s="107"/>
      <c r="C204" s="107"/>
      <c r="D204" s="107"/>
      <c r="E204" s="107"/>
      <c r="F204" s="102"/>
      <c r="G204" s="102"/>
      <c r="H204" s="102"/>
      <c r="I204" s="103" t="str">
        <f t="shared" si="28"/>
        <v xml:space="preserve"> </v>
      </c>
      <c r="J204" s="202" t="str">
        <f t="shared" si="29"/>
        <v xml:space="preserve"> </v>
      </c>
      <c r="K204" s="103" t="str">
        <f t="shared" si="30"/>
        <v xml:space="preserve"> </v>
      </c>
      <c r="L204" s="103" t="str">
        <f t="shared" si="31"/>
        <v xml:space="preserve"> </v>
      </c>
      <c r="M204" s="104" t="str">
        <f t="shared" si="32"/>
        <v xml:space="preserve"> </v>
      </c>
      <c r="N204" s="203"/>
      <c r="O204" s="105" t="str">
        <f t="shared" si="33"/>
        <v xml:space="preserve"> </v>
      </c>
      <c r="P204" s="340"/>
    </row>
    <row r="205" spans="1:16">
      <c r="A205" s="107"/>
      <c r="B205" s="107"/>
      <c r="C205" s="107"/>
      <c r="D205" s="107"/>
      <c r="E205" s="107"/>
      <c r="F205" s="102"/>
      <c r="G205" s="102"/>
      <c r="H205" s="102"/>
      <c r="I205" s="103" t="str">
        <f t="shared" si="28"/>
        <v xml:space="preserve"> </v>
      </c>
      <c r="J205" s="202" t="str">
        <f t="shared" si="29"/>
        <v xml:space="preserve"> </v>
      </c>
      <c r="K205" s="103" t="str">
        <f t="shared" si="30"/>
        <v xml:space="preserve"> </v>
      </c>
      <c r="L205" s="103" t="str">
        <f t="shared" si="31"/>
        <v xml:space="preserve"> </v>
      </c>
      <c r="M205" s="104" t="str">
        <f t="shared" si="32"/>
        <v xml:space="preserve"> </v>
      </c>
      <c r="N205" s="203"/>
      <c r="O205" s="105" t="str">
        <f t="shared" si="33"/>
        <v xml:space="preserve"> </v>
      </c>
      <c r="P205" s="340"/>
    </row>
    <row r="206" spans="1:16">
      <c r="A206" s="107"/>
      <c r="B206" s="107"/>
      <c r="C206" s="107"/>
      <c r="D206" s="107"/>
      <c r="E206" s="107"/>
      <c r="F206" s="102"/>
      <c r="G206" s="102"/>
      <c r="H206" s="102"/>
      <c r="I206" s="103" t="str">
        <f t="shared" si="28"/>
        <v xml:space="preserve"> </v>
      </c>
      <c r="J206" s="202" t="str">
        <f t="shared" si="29"/>
        <v xml:space="preserve"> </v>
      </c>
      <c r="K206" s="103" t="str">
        <f t="shared" si="30"/>
        <v xml:space="preserve"> </v>
      </c>
      <c r="L206" s="103" t="str">
        <f t="shared" si="31"/>
        <v xml:space="preserve"> </v>
      </c>
      <c r="M206" s="104" t="str">
        <f t="shared" si="32"/>
        <v xml:space="preserve"> </v>
      </c>
      <c r="N206" s="203"/>
      <c r="O206" s="105" t="str">
        <f t="shared" si="33"/>
        <v xml:space="preserve"> </v>
      </c>
      <c r="P206" s="340"/>
    </row>
    <row r="207" spans="1:16">
      <c r="A207" s="107"/>
      <c r="B207" s="107"/>
      <c r="C207" s="107"/>
      <c r="D207" s="107"/>
      <c r="E207" s="107"/>
      <c r="F207" s="102"/>
      <c r="G207" s="102"/>
      <c r="H207" s="102"/>
      <c r="I207" s="103" t="str">
        <f t="shared" si="28"/>
        <v xml:space="preserve"> </v>
      </c>
      <c r="J207" s="202" t="str">
        <f t="shared" si="29"/>
        <v xml:space="preserve"> </v>
      </c>
      <c r="K207" s="103" t="str">
        <f t="shared" si="30"/>
        <v xml:space="preserve"> </v>
      </c>
      <c r="L207" s="103" t="str">
        <f t="shared" si="31"/>
        <v xml:space="preserve"> </v>
      </c>
      <c r="M207" s="104" t="str">
        <f t="shared" si="32"/>
        <v xml:space="preserve"> </v>
      </c>
      <c r="N207" s="203"/>
      <c r="O207" s="105" t="str">
        <f t="shared" si="33"/>
        <v xml:space="preserve"> </v>
      </c>
      <c r="P207" s="340"/>
    </row>
    <row r="208" spans="1:16">
      <c r="A208" s="107"/>
      <c r="B208" s="107"/>
      <c r="C208" s="107"/>
      <c r="D208" s="107"/>
      <c r="E208" s="107"/>
      <c r="F208" s="102"/>
      <c r="G208" s="102"/>
      <c r="H208" s="102"/>
      <c r="I208" s="103" t="str">
        <f t="shared" si="28"/>
        <v xml:space="preserve"> </v>
      </c>
      <c r="J208" s="202" t="str">
        <f t="shared" si="29"/>
        <v xml:space="preserve"> </v>
      </c>
      <c r="K208" s="103" t="str">
        <f t="shared" si="30"/>
        <v xml:space="preserve"> </v>
      </c>
      <c r="L208" s="103" t="str">
        <f t="shared" si="31"/>
        <v xml:space="preserve"> </v>
      </c>
      <c r="M208" s="104" t="str">
        <f t="shared" si="32"/>
        <v xml:space="preserve"> </v>
      </c>
      <c r="N208" s="203"/>
      <c r="O208" s="105" t="str">
        <f t="shared" si="33"/>
        <v xml:space="preserve"> </v>
      </c>
      <c r="P208" s="340"/>
    </row>
    <row r="209" spans="1:16">
      <c r="A209" s="107"/>
      <c r="B209" s="107"/>
      <c r="C209" s="107"/>
      <c r="D209" s="107"/>
      <c r="E209" s="107"/>
      <c r="F209" s="102"/>
      <c r="G209" s="102"/>
      <c r="H209" s="102"/>
      <c r="I209" s="103" t="str">
        <f t="shared" si="28"/>
        <v xml:space="preserve"> </v>
      </c>
      <c r="J209" s="202" t="str">
        <f t="shared" si="29"/>
        <v xml:space="preserve"> </v>
      </c>
      <c r="K209" s="103" t="str">
        <f t="shared" si="30"/>
        <v xml:space="preserve"> </v>
      </c>
      <c r="L209" s="103" t="str">
        <f t="shared" si="31"/>
        <v xml:space="preserve"> </v>
      </c>
      <c r="M209" s="104" t="str">
        <f t="shared" si="32"/>
        <v xml:space="preserve"> </v>
      </c>
      <c r="N209" s="203"/>
      <c r="O209" s="105" t="str">
        <f t="shared" si="33"/>
        <v xml:space="preserve"> </v>
      </c>
      <c r="P209" s="340"/>
    </row>
    <row r="210" spans="1:16">
      <c r="A210" s="107"/>
      <c r="B210" s="107"/>
      <c r="C210" s="107"/>
      <c r="D210" s="107"/>
      <c r="E210" s="107"/>
      <c r="F210" s="102"/>
      <c r="G210" s="102"/>
      <c r="H210" s="102"/>
      <c r="I210" s="103" t="str">
        <f t="shared" si="28"/>
        <v xml:space="preserve"> </v>
      </c>
      <c r="J210" s="202" t="str">
        <f t="shared" si="29"/>
        <v xml:space="preserve"> </v>
      </c>
      <c r="K210" s="103" t="str">
        <f t="shared" si="30"/>
        <v xml:space="preserve"> </v>
      </c>
      <c r="L210" s="103" t="str">
        <f t="shared" si="31"/>
        <v xml:space="preserve"> </v>
      </c>
      <c r="M210" s="104" t="str">
        <f t="shared" si="32"/>
        <v xml:space="preserve"> </v>
      </c>
      <c r="N210" s="203"/>
      <c r="O210" s="105" t="str">
        <f t="shared" si="33"/>
        <v xml:space="preserve"> </v>
      </c>
      <c r="P210" s="340"/>
    </row>
    <row r="211" spans="1:16">
      <c r="A211" s="107"/>
      <c r="B211" s="107"/>
      <c r="C211" s="107"/>
      <c r="D211" s="107"/>
      <c r="E211" s="107"/>
      <c r="F211" s="102"/>
      <c r="G211" s="102"/>
      <c r="H211" s="102"/>
      <c r="I211" s="103" t="str">
        <f t="shared" si="28"/>
        <v xml:space="preserve"> </v>
      </c>
      <c r="J211" s="202" t="str">
        <f t="shared" si="29"/>
        <v xml:space="preserve"> </v>
      </c>
      <c r="K211" s="103" t="str">
        <f t="shared" si="30"/>
        <v xml:space="preserve"> </v>
      </c>
      <c r="L211" s="103" t="str">
        <f t="shared" si="31"/>
        <v xml:space="preserve"> </v>
      </c>
      <c r="M211" s="104" t="str">
        <f t="shared" si="32"/>
        <v xml:space="preserve"> </v>
      </c>
      <c r="N211" s="203"/>
      <c r="O211" s="105" t="str">
        <f t="shared" si="33"/>
        <v xml:space="preserve"> </v>
      </c>
      <c r="P211" s="340"/>
    </row>
    <row r="212" spans="1:16">
      <c r="A212" s="107"/>
      <c r="B212" s="107"/>
      <c r="C212" s="107"/>
      <c r="D212" s="107"/>
      <c r="E212" s="107"/>
      <c r="F212" s="102"/>
      <c r="G212" s="102"/>
      <c r="H212" s="102"/>
      <c r="I212" s="103" t="str">
        <f t="shared" si="28"/>
        <v xml:space="preserve"> </v>
      </c>
      <c r="J212" s="202" t="str">
        <f t="shared" si="29"/>
        <v xml:space="preserve"> </v>
      </c>
      <c r="K212" s="103" t="str">
        <f t="shared" si="30"/>
        <v xml:space="preserve"> </v>
      </c>
      <c r="L212" s="103" t="str">
        <f t="shared" si="31"/>
        <v xml:space="preserve"> </v>
      </c>
      <c r="M212" s="104" t="str">
        <f t="shared" si="32"/>
        <v xml:space="preserve"> </v>
      </c>
      <c r="N212" s="203"/>
      <c r="O212" s="105" t="str">
        <f t="shared" si="33"/>
        <v xml:space="preserve"> </v>
      </c>
      <c r="P212" s="340"/>
    </row>
    <row r="213" spans="1:16">
      <c r="A213" s="107"/>
      <c r="B213" s="107"/>
      <c r="C213" s="107"/>
      <c r="D213" s="107"/>
      <c r="E213" s="107"/>
      <c r="F213" s="102"/>
      <c r="G213" s="102"/>
      <c r="H213" s="102"/>
      <c r="I213" s="103" t="str">
        <f t="shared" si="28"/>
        <v xml:space="preserve"> </v>
      </c>
      <c r="J213" s="202" t="str">
        <f t="shared" si="29"/>
        <v xml:space="preserve"> </v>
      </c>
      <c r="K213" s="103" t="str">
        <f t="shared" si="30"/>
        <v xml:space="preserve"> </v>
      </c>
      <c r="L213" s="103" t="str">
        <f t="shared" si="31"/>
        <v xml:space="preserve"> </v>
      </c>
      <c r="M213" s="104" t="str">
        <f t="shared" si="32"/>
        <v xml:space="preserve"> </v>
      </c>
      <c r="N213" s="203"/>
      <c r="O213" s="105" t="str">
        <f t="shared" si="33"/>
        <v xml:space="preserve"> </v>
      </c>
      <c r="P213" s="340"/>
    </row>
    <row r="214" spans="1:16">
      <c r="A214" s="107"/>
      <c r="B214" s="107"/>
      <c r="C214" s="107"/>
      <c r="D214" s="107"/>
      <c r="E214" s="107"/>
      <c r="F214" s="102"/>
      <c r="G214" s="102"/>
      <c r="H214" s="102"/>
      <c r="I214" s="103" t="str">
        <f t="shared" si="28"/>
        <v xml:space="preserve"> </v>
      </c>
      <c r="J214" s="202" t="str">
        <f t="shared" si="29"/>
        <v xml:space="preserve"> </v>
      </c>
      <c r="K214" s="103" t="str">
        <f t="shared" si="30"/>
        <v xml:space="preserve"> </v>
      </c>
      <c r="L214" s="103" t="str">
        <f t="shared" si="31"/>
        <v xml:space="preserve"> </v>
      </c>
      <c r="M214" s="104" t="str">
        <f t="shared" si="32"/>
        <v xml:space="preserve"> </v>
      </c>
      <c r="N214" s="203"/>
      <c r="O214" s="105" t="str">
        <f t="shared" si="33"/>
        <v xml:space="preserve"> </v>
      </c>
      <c r="P214" s="340"/>
    </row>
    <row r="215" spans="1:16">
      <c r="A215" s="107"/>
      <c r="B215" s="107"/>
      <c r="C215" s="107"/>
      <c r="D215" s="107"/>
      <c r="E215" s="107"/>
      <c r="F215" s="102"/>
      <c r="G215" s="102"/>
      <c r="H215" s="102"/>
      <c r="I215" s="103" t="str">
        <f t="shared" ref="I215:I278" si="34">IF(OR(G215="CCDF",G215="CCDBG",G215="CMHSB",G215="CSBG",G215="FED2",G215="FHAHP",G215="FCIVE",G215="FTEMP",G215="LIHEA",G215="MCHSB",G215="MAP",G215="PTSAB",G215="SSBG",G215="SSBGY",G215="SCIP",G215="TANF",G215="TANFX",G215="TANFZ",G215="TANFU",G215="TANFY",G215="ZFED2",G215="ZMAP",G215="MAP"),"Restricted",IF(OR(G215="YCCDF",G215="YCCDBG",G215="YCMHSB",G215="YCSBG",G215="YFED2",G215="YFHAHP",G215="YFCIVE",G215="YFTEMP",G215="YLIHEA",G215="YMCHSB",G215="YMAP",G215="YPTSAB",G215="YSSBG",G215="YSSBGY",G215="YSCIP",G215="YTANF",G215="YTANFX",G215="YTANFZ",G215="YTANFU",G215="YTANFY"),"Restricted",IF(OR(G215="ZCCBG",G215="ZCCDF",G215="ZCMHS",G215="ZCSBG",G215="ZEDER",G215="ZFHWP",G215="ZFCIV",G215="ZLIHE",G215="ZMCHS",G215="ZMAP",G215="ZPTSA",G215="ZPHHS",G215="ZPHIT",G215="ZSSBG",G215="ZSCIP",G215="ZTANF",G215="ZTANX",G215="ZTANU",G215="ZFED2",G215="STIM1",G215="ZSFSG",G215="ZTANE",G215="ZTANZ"),"Restricted",IF(OR(G215="ALL",G215="")," ","select from drop down"))))</f>
        <v xml:space="preserve"> </v>
      </c>
      <c r="J215" s="202" t="str">
        <f t="shared" ref="J215:J278" si="35">IF(OR(I215="Restricted",I215="Committed",I215="Assigned", I215="Nonspendable",I215="Unassigned",),"Select Rationale",IF(OR(I215="N/A- TCSG",I215="N/A- Custodial funds (formerly Agency Funds)",I215="N/A- Private Purpose Trust funds", I215="N/A- ISF or BTA"),"N/A"," "))</f>
        <v xml:space="preserve"> </v>
      </c>
      <c r="K215" s="103" t="str">
        <f t="shared" ref="K215:K278" si="36">IF(OR(I215="Restricted",I215="Committed",I215="Assigned", I215="Nonspendable"),"Please Add Details Here",IF(OR(I215="Unassigned",I215="N/A- TCSG",I215="N/A- Custodial funds (formerly Agency Funds)",I215="N/A- Private Purpose Trust funds", I215="N/A- ISF or BTA"),"N/A"," "))</f>
        <v xml:space="preserve"> </v>
      </c>
      <c r="L215" s="103" t="str">
        <f t="shared" ref="L215:L278" si="37">IF(OR(I215="Restricted",I215="Committed",I215="Assigned", I215="Nonspendable"),"Please Add Fund Usage Description",IF(OR(I215="Unassigned",I215="N/A- TCSG",I215="N/A- Custodial funds (formerly Agency Funds)",I215="N/A- Private Purpose Trust funds", I215="N/A- ISF or BTA"),"N/A"," "))</f>
        <v xml:space="preserve"> </v>
      </c>
      <c r="M215" s="104" t="str">
        <f t="shared" ref="M215:M278" si="38">IF(OR(J215="Indirect Federal funds",J215="Direct Federal Funds", J215="Direct Federal Relief -COVID", J215="Indirect Federal Relief -COVID"),"Add CFDA",IF(J215=" ", " ","N/A"))</f>
        <v xml:space="preserve"> </v>
      </c>
      <c r="N215" s="203"/>
      <c r="O215" s="105" t="str">
        <f t="shared" ref="O215:O278" si="39">IF(N215="Y","N/A",IF(N215=""," ","Please Add"))</f>
        <v xml:space="preserve"> </v>
      </c>
      <c r="P215" s="340"/>
    </row>
    <row r="216" spans="1:16">
      <c r="A216" s="107"/>
      <c r="B216" s="107"/>
      <c r="C216" s="107"/>
      <c r="D216" s="107"/>
      <c r="E216" s="107"/>
      <c r="F216" s="102"/>
      <c r="G216" s="102"/>
      <c r="H216" s="102"/>
      <c r="I216" s="103" t="str">
        <f t="shared" si="34"/>
        <v xml:space="preserve"> </v>
      </c>
      <c r="J216" s="202" t="str">
        <f t="shared" si="35"/>
        <v xml:space="preserve"> </v>
      </c>
      <c r="K216" s="103" t="str">
        <f t="shared" si="36"/>
        <v xml:space="preserve"> </v>
      </c>
      <c r="L216" s="103" t="str">
        <f t="shared" si="37"/>
        <v xml:space="preserve"> </v>
      </c>
      <c r="M216" s="104" t="str">
        <f t="shared" si="38"/>
        <v xml:space="preserve"> </v>
      </c>
      <c r="N216" s="203"/>
      <c r="O216" s="105" t="str">
        <f t="shared" si="39"/>
        <v xml:space="preserve"> </v>
      </c>
      <c r="P216" s="340"/>
    </row>
    <row r="217" spans="1:16">
      <c r="A217" s="107"/>
      <c r="B217" s="107"/>
      <c r="C217" s="107"/>
      <c r="D217" s="107"/>
      <c r="E217" s="107"/>
      <c r="F217" s="102"/>
      <c r="G217" s="102"/>
      <c r="H217" s="102"/>
      <c r="I217" s="103" t="str">
        <f t="shared" si="34"/>
        <v xml:space="preserve"> </v>
      </c>
      <c r="J217" s="202" t="str">
        <f t="shared" si="35"/>
        <v xml:space="preserve"> </v>
      </c>
      <c r="K217" s="103" t="str">
        <f t="shared" si="36"/>
        <v xml:space="preserve"> </v>
      </c>
      <c r="L217" s="103" t="str">
        <f t="shared" si="37"/>
        <v xml:space="preserve"> </v>
      </c>
      <c r="M217" s="104" t="str">
        <f t="shared" si="38"/>
        <v xml:space="preserve"> </v>
      </c>
      <c r="N217" s="203"/>
      <c r="O217" s="105" t="str">
        <f t="shared" si="39"/>
        <v xml:space="preserve"> </v>
      </c>
      <c r="P217" s="340"/>
    </row>
    <row r="218" spans="1:16">
      <c r="A218" s="107"/>
      <c r="B218" s="107"/>
      <c r="C218" s="107"/>
      <c r="D218" s="107"/>
      <c r="E218" s="107"/>
      <c r="F218" s="102"/>
      <c r="G218" s="102"/>
      <c r="H218" s="102"/>
      <c r="I218" s="103" t="str">
        <f t="shared" si="34"/>
        <v xml:space="preserve"> </v>
      </c>
      <c r="J218" s="202" t="str">
        <f t="shared" si="35"/>
        <v xml:space="preserve"> </v>
      </c>
      <c r="K218" s="103" t="str">
        <f t="shared" si="36"/>
        <v xml:space="preserve"> </v>
      </c>
      <c r="L218" s="103" t="str">
        <f t="shared" si="37"/>
        <v xml:space="preserve"> </v>
      </c>
      <c r="M218" s="104" t="str">
        <f t="shared" si="38"/>
        <v xml:space="preserve"> </v>
      </c>
      <c r="N218" s="203"/>
      <c r="O218" s="105" t="str">
        <f t="shared" si="39"/>
        <v xml:space="preserve"> </v>
      </c>
      <c r="P218" s="340"/>
    </row>
    <row r="219" spans="1:16">
      <c r="A219" s="107"/>
      <c r="B219" s="107"/>
      <c r="C219" s="107"/>
      <c r="D219" s="107"/>
      <c r="E219" s="107"/>
      <c r="F219" s="102"/>
      <c r="G219" s="102"/>
      <c r="H219" s="102"/>
      <c r="I219" s="103" t="str">
        <f t="shared" si="34"/>
        <v xml:space="preserve"> </v>
      </c>
      <c r="J219" s="202" t="str">
        <f t="shared" si="35"/>
        <v xml:space="preserve"> </v>
      </c>
      <c r="K219" s="103" t="str">
        <f t="shared" si="36"/>
        <v xml:space="preserve"> </v>
      </c>
      <c r="L219" s="103" t="str">
        <f t="shared" si="37"/>
        <v xml:space="preserve"> </v>
      </c>
      <c r="M219" s="104" t="str">
        <f t="shared" si="38"/>
        <v xml:space="preserve"> </v>
      </c>
      <c r="N219" s="203"/>
      <c r="O219" s="105" t="str">
        <f t="shared" si="39"/>
        <v xml:space="preserve"> </v>
      </c>
      <c r="P219" s="340"/>
    </row>
    <row r="220" spans="1:16">
      <c r="A220" s="107"/>
      <c r="B220" s="107"/>
      <c r="C220" s="107"/>
      <c r="D220" s="107"/>
      <c r="E220" s="107"/>
      <c r="F220" s="102"/>
      <c r="G220" s="102"/>
      <c r="H220" s="102"/>
      <c r="I220" s="103" t="str">
        <f t="shared" si="34"/>
        <v xml:space="preserve"> </v>
      </c>
      <c r="J220" s="202" t="str">
        <f t="shared" si="35"/>
        <v xml:space="preserve"> </v>
      </c>
      <c r="K220" s="103" t="str">
        <f t="shared" si="36"/>
        <v xml:space="preserve"> </v>
      </c>
      <c r="L220" s="103" t="str">
        <f t="shared" si="37"/>
        <v xml:space="preserve"> </v>
      </c>
      <c r="M220" s="104" t="str">
        <f t="shared" si="38"/>
        <v xml:space="preserve"> </v>
      </c>
      <c r="N220" s="203"/>
      <c r="O220" s="105" t="str">
        <f t="shared" si="39"/>
        <v xml:space="preserve"> </v>
      </c>
      <c r="P220" s="340"/>
    </row>
    <row r="221" spans="1:16">
      <c r="A221" s="107"/>
      <c r="B221" s="107"/>
      <c r="C221" s="107"/>
      <c r="D221" s="107"/>
      <c r="E221" s="107"/>
      <c r="F221" s="102"/>
      <c r="G221" s="102"/>
      <c r="H221" s="102"/>
      <c r="I221" s="103" t="str">
        <f t="shared" si="34"/>
        <v xml:space="preserve"> </v>
      </c>
      <c r="J221" s="202" t="str">
        <f t="shared" si="35"/>
        <v xml:space="preserve"> </v>
      </c>
      <c r="K221" s="103" t="str">
        <f t="shared" si="36"/>
        <v xml:space="preserve"> </v>
      </c>
      <c r="L221" s="103" t="str">
        <f t="shared" si="37"/>
        <v xml:space="preserve"> </v>
      </c>
      <c r="M221" s="104" t="str">
        <f t="shared" si="38"/>
        <v xml:space="preserve"> </v>
      </c>
      <c r="N221" s="203"/>
      <c r="O221" s="105" t="str">
        <f t="shared" si="39"/>
        <v xml:space="preserve"> </v>
      </c>
      <c r="P221" s="340"/>
    </row>
    <row r="222" spans="1:16">
      <c r="A222" s="107"/>
      <c r="B222" s="107"/>
      <c r="C222" s="107"/>
      <c r="D222" s="107"/>
      <c r="E222" s="107"/>
      <c r="F222" s="102"/>
      <c r="G222" s="102"/>
      <c r="H222" s="102"/>
      <c r="I222" s="103" t="str">
        <f t="shared" si="34"/>
        <v xml:space="preserve"> </v>
      </c>
      <c r="J222" s="202" t="str">
        <f t="shared" si="35"/>
        <v xml:space="preserve"> </v>
      </c>
      <c r="K222" s="103" t="str">
        <f t="shared" si="36"/>
        <v xml:space="preserve"> </v>
      </c>
      <c r="L222" s="103" t="str">
        <f t="shared" si="37"/>
        <v xml:space="preserve"> </v>
      </c>
      <c r="M222" s="104" t="str">
        <f t="shared" si="38"/>
        <v xml:space="preserve"> </v>
      </c>
      <c r="N222" s="203"/>
      <c r="O222" s="105" t="str">
        <f t="shared" si="39"/>
        <v xml:space="preserve"> </v>
      </c>
      <c r="P222" s="340"/>
    </row>
    <row r="223" spans="1:16">
      <c r="A223" s="107"/>
      <c r="B223" s="107"/>
      <c r="C223" s="107"/>
      <c r="D223" s="107"/>
      <c r="E223" s="107"/>
      <c r="F223" s="102"/>
      <c r="G223" s="102"/>
      <c r="H223" s="102"/>
      <c r="I223" s="103" t="str">
        <f t="shared" si="34"/>
        <v xml:space="preserve"> </v>
      </c>
      <c r="J223" s="202" t="str">
        <f t="shared" si="35"/>
        <v xml:space="preserve"> </v>
      </c>
      <c r="K223" s="103" t="str">
        <f t="shared" si="36"/>
        <v xml:space="preserve"> </v>
      </c>
      <c r="L223" s="103" t="str">
        <f t="shared" si="37"/>
        <v xml:space="preserve"> </v>
      </c>
      <c r="M223" s="104" t="str">
        <f t="shared" si="38"/>
        <v xml:space="preserve"> </v>
      </c>
      <c r="N223" s="203"/>
      <c r="O223" s="105" t="str">
        <f t="shared" si="39"/>
        <v xml:space="preserve"> </v>
      </c>
      <c r="P223" s="340"/>
    </row>
    <row r="224" spans="1:16">
      <c r="A224" s="107"/>
      <c r="B224" s="107"/>
      <c r="C224" s="107"/>
      <c r="D224" s="107"/>
      <c r="E224" s="107"/>
      <c r="F224" s="102"/>
      <c r="G224" s="102"/>
      <c r="H224" s="102"/>
      <c r="I224" s="103" t="str">
        <f t="shared" si="34"/>
        <v xml:space="preserve"> </v>
      </c>
      <c r="J224" s="202" t="str">
        <f t="shared" si="35"/>
        <v xml:space="preserve"> </v>
      </c>
      <c r="K224" s="103" t="str">
        <f t="shared" si="36"/>
        <v xml:space="preserve"> </v>
      </c>
      <c r="L224" s="103" t="str">
        <f t="shared" si="37"/>
        <v xml:space="preserve"> </v>
      </c>
      <c r="M224" s="104" t="str">
        <f t="shared" si="38"/>
        <v xml:space="preserve"> </v>
      </c>
      <c r="N224" s="203"/>
      <c r="O224" s="105" t="str">
        <f t="shared" si="39"/>
        <v xml:space="preserve"> </v>
      </c>
      <c r="P224" s="340"/>
    </row>
    <row r="225" spans="1:16">
      <c r="A225" s="107"/>
      <c r="B225" s="107"/>
      <c r="C225" s="107"/>
      <c r="D225" s="107"/>
      <c r="E225" s="107"/>
      <c r="F225" s="102"/>
      <c r="G225" s="102"/>
      <c r="H225" s="102"/>
      <c r="I225" s="103" t="str">
        <f t="shared" si="34"/>
        <v xml:space="preserve"> </v>
      </c>
      <c r="J225" s="202" t="str">
        <f t="shared" si="35"/>
        <v xml:space="preserve"> </v>
      </c>
      <c r="K225" s="103" t="str">
        <f t="shared" si="36"/>
        <v xml:space="preserve"> </v>
      </c>
      <c r="L225" s="103" t="str">
        <f t="shared" si="37"/>
        <v xml:space="preserve"> </v>
      </c>
      <c r="M225" s="104" t="str">
        <f t="shared" si="38"/>
        <v xml:space="preserve"> </v>
      </c>
      <c r="N225" s="203"/>
      <c r="O225" s="105" t="str">
        <f t="shared" si="39"/>
        <v xml:space="preserve"> </v>
      </c>
      <c r="P225" s="340"/>
    </row>
    <row r="226" spans="1:16">
      <c r="A226" s="107"/>
      <c r="B226" s="107"/>
      <c r="C226" s="107"/>
      <c r="D226" s="107"/>
      <c r="E226" s="107"/>
      <c r="F226" s="102"/>
      <c r="G226" s="102"/>
      <c r="H226" s="102"/>
      <c r="I226" s="103" t="str">
        <f t="shared" si="34"/>
        <v xml:space="preserve"> </v>
      </c>
      <c r="J226" s="202" t="str">
        <f t="shared" si="35"/>
        <v xml:space="preserve"> </v>
      </c>
      <c r="K226" s="103" t="str">
        <f t="shared" si="36"/>
        <v xml:space="preserve"> </v>
      </c>
      <c r="L226" s="103" t="str">
        <f t="shared" si="37"/>
        <v xml:space="preserve"> </v>
      </c>
      <c r="M226" s="104" t="str">
        <f t="shared" si="38"/>
        <v xml:space="preserve"> </v>
      </c>
      <c r="N226" s="203"/>
      <c r="O226" s="105" t="str">
        <f t="shared" si="39"/>
        <v xml:space="preserve"> </v>
      </c>
      <c r="P226" s="340"/>
    </row>
    <row r="227" spans="1:16">
      <c r="A227" s="107"/>
      <c r="B227" s="107"/>
      <c r="C227" s="107"/>
      <c r="D227" s="107"/>
      <c r="E227" s="107"/>
      <c r="F227" s="102"/>
      <c r="G227" s="102"/>
      <c r="H227" s="102"/>
      <c r="I227" s="103" t="str">
        <f t="shared" si="34"/>
        <v xml:space="preserve"> </v>
      </c>
      <c r="J227" s="202" t="str">
        <f t="shared" si="35"/>
        <v xml:space="preserve"> </v>
      </c>
      <c r="K227" s="103" t="str">
        <f t="shared" si="36"/>
        <v xml:space="preserve"> </v>
      </c>
      <c r="L227" s="103" t="str">
        <f t="shared" si="37"/>
        <v xml:space="preserve"> </v>
      </c>
      <c r="M227" s="104" t="str">
        <f t="shared" si="38"/>
        <v xml:space="preserve"> </v>
      </c>
      <c r="N227" s="203"/>
      <c r="O227" s="105" t="str">
        <f t="shared" si="39"/>
        <v xml:space="preserve"> </v>
      </c>
      <c r="P227" s="340"/>
    </row>
    <row r="228" spans="1:16">
      <c r="A228" s="107"/>
      <c r="B228" s="107"/>
      <c r="C228" s="107"/>
      <c r="D228" s="107"/>
      <c r="E228" s="107"/>
      <c r="F228" s="102"/>
      <c r="G228" s="102"/>
      <c r="H228" s="102"/>
      <c r="I228" s="103" t="str">
        <f t="shared" si="34"/>
        <v xml:space="preserve"> </v>
      </c>
      <c r="J228" s="202" t="str">
        <f t="shared" si="35"/>
        <v xml:space="preserve"> </v>
      </c>
      <c r="K228" s="103" t="str">
        <f t="shared" si="36"/>
        <v xml:space="preserve"> </v>
      </c>
      <c r="L228" s="103" t="str">
        <f t="shared" si="37"/>
        <v xml:space="preserve"> </v>
      </c>
      <c r="M228" s="104" t="str">
        <f t="shared" si="38"/>
        <v xml:space="preserve"> </v>
      </c>
      <c r="N228" s="203"/>
      <c r="O228" s="105" t="str">
        <f t="shared" si="39"/>
        <v xml:space="preserve"> </v>
      </c>
      <c r="P228" s="340"/>
    </row>
    <row r="229" spans="1:16">
      <c r="A229" s="107"/>
      <c r="B229" s="107"/>
      <c r="C229" s="107"/>
      <c r="D229" s="107"/>
      <c r="E229" s="107"/>
      <c r="F229" s="102"/>
      <c r="G229" s="102"/>
      <c r="H229" s="102"/>
      <c r="I229" s="103" t="str">
        <f t="shared" si="34"/>
        <v xml:space="preserve"> </v>
      </c>
      <c r="J229" s="202" t="str">
        <f t="shared" si="35"/>
        <v xml:space="preserve"> </v>
      </c>
      <c r="K229" s="103" t="str">
        <f t="shared" si="36"/>
        <v xml:space="preserve"> </v>
      </c>
      <c r="L229" s="103" t="str">
        <f t="shared" si="37"/>
        <v xml:space="preserve"> </v>
      </c>
      <c r="M229" s="104" t="str">
        <f t="shared" si="38"/>
        <v xml:space="preserve"> </v>
      </c>
      <c r="N229" s="203"/>
      <c r="O229" s="105" t="str">
        <f t="shared" si="39"/>
        <v xml:space="preserve"> </v>
      </c>
      <c r="P229" s="340"/>
    </row>
    <row r="230" spans="1:16">
      <c r="A230" s="107"/>
      <c r="B230" s="107"/>
      <c r="C230" s="107"/>
      <c r="D230" s="107"/>
      <c r="E230" s="107"/>
      <c r="F230" s="102"/>
      <c r="G230" s="102"/>
      <c r="H230" s="102"/>
      <c r="I230" s="103" t="str">
        <f t="shared" si="34"/>
        <v xml:space="preserve"> </v>
      </c>
      <c r="J230" s="202" t="str">
        <f t="shared" si="35"/>
        <v xml:space="preserve"> </v>
      </c>
      <c r="K230" s="103" t="str">
        <f t="shared" si="36"/>
        <v xml:space="preserve"> </v>
      </c>
      <c r="L230" s="103" t="str">
        <f t="shared" si="37"/>
        <v xml:space="preserve"> </v>
      </c>
      <c r="M230" s="104" t="str">
        <f t="shared" si="38"/>
        <v xml:space="preserve"> </v>
      </c>
      <c r="N230" s="203"/>
      <c r="O230" s="105" t="str">
        <f t="shared" si="39"/>
        <v xml:space="preserve"> </v>
      </c>
      <c r="P230" s="340"/>
    </row>
    <row r="231" spans="1:16">
      <c r="A231" s="107"/>
      <c r="B231" s="107"/>
      <c r="C231" s="107"/>
      <c r="D231" s="107"/>
      <c r="E231" s="107"/>
      <c r="F231" s="102"/>
      <c r="G231" s="102"/>
      <c r="H231" s="102"/>
      <c r="I231" s="103" t="str">
        <f t="shared" si="34"/>
        <v xml:space="preserve"> </v>
      </c>
      <c r="J231" s="202" t="str">
        <f t="shared" si="35"/>
        <v xml:space="preserve"> </v>
      </c>
      <c r="K231" s="103" t="str">
        <f t="shared" si="36"/>
        <v xml:space="preserve"> </v>
      </c>
      <c r="L231" s="103" t="str">
        <f t="shared" si="37"/>
        <v xml:space="preserve"> </v>
      </c>
      <c r="M231" s="104" t="str">
        <f t="shared" si="38"/>
        <v xml:space="preserve"> </v>
      </c>
      <c r="N231" s="203"/>
      <c r="O231" s="105" t="str">
        <f t="shared" si="39"/>
        <v xml:space="preserve"> </v>
      </c>
      <c r="P231" s="340"/>
    </row>
    <row r="232" spans="1:16">
      <c r="A232" s="107"/>
      <c r="B232" s="107"/>
      <c r="C232" s="107"/>
      <c r="D232" s="107"/>
      <c r="E232" s="107"/>
      <c r="F232" s="102"/>
      <c r="G232" s="102"/>
      <c r="H232" s="102"/>
      <c r="I232" s="103" t="str">
        <f t="shared" si="34"/>
        <v xml:space="preserve"> </v>
      </c>
      <c r="J232" s="202" t="str">
        <f t="shared" si="35"/>
        <v xml:space="preserve"> </v>
      </c>
      <c r="K232" s="103" t="str">
        <f t="shared" si="36"/>
        <v xml:space="preserve"> </v>
      </c>
      <c r="L232" s="103" t="str">
        <f t="shared" si="37"/>
        <v xml:space="preserve"> </v>
      </c>
      <c r="M232" s="104" t="str">
        <f t="shared" si="38"/>
        <v xml:space="preserve"> </v>
      </c>
      <c r="N232" s="203"/>
      <c r="O232" s="105" t="str">
        <f t="shared" si="39"/>
        <v xml:space="preserve"> </v>
      </c>
      <c r="P232" s="340"/>
    </row>
    <row r="233" spans="1:16">
      <c r="A233" s="107"/>
      <c r="B233" s="107"/>
      <c r="C233" s="107"/>
      <c r="D233" s="107"/>
      <c r="E233" s="107"/>
      <c r="F233" s="102"/>
      <c r="G233" s="102"/>
      <c r="H233" s="102"/>
      <c r="I233" s="103" t="str">
        <f t="shared" si="34"/>
        <v xml:space="preserve"> </v>
      </c>
      <c r="J233" s="202" t="str">
        <f t="shared" si="35"/>
        <v xml:space="preserve"> </v>
      </c>
      <c r="K233" s="103" t="str">
        <f t="shared" si="36"/>
        <v xml:space="preserve"> </v>
      </c>
      <c r="L233" s="103" t="str">
        <f t="shared" si="37"/>
        <v xml:space="preserve"> </v>
      </c>
      <c r="M233" s="104" t="str">
        <f t="shared" si="38"/>
        <v xml:space="preserve"> </v>
      </c>
      <c r="N233" s="203"/>
      <c r="O233" s="105" t="str">
        <f t="shared" si="39"/>
        <v xml:space="preserve"> </v>
      </c>
      <c r="P233" s="340"/>
    </row>
    <row r="234" spans="1:16">
      <c r="A234" s="107"/>
      <c r="B234" s="107"/>
      <c r="C234" s="107"/>
      <c r="D234" s="107"/>
      <c r="E234" s="107"/>
      <c r="F234" s="102"/>
      <c r="G234" s="102"/>
      <c r="H234" s="102"/>
      <c r="I234" s="103" t="str">
        <f t="shared" si="34"/>
        <v xml:space="preserve"> </v>
      </c>
      <c r="J234" s="202" t="str">
        <f t="shared" si="35"/>
        <v xml:space="preserve"> </v>
      </c>
      <c r="K234" s="103" t="str">
        <f t="shared" si="36"/>
        <v xml:space="preserve"> </v>
      </c>
      <c r="L234" s="103" t="str">
        <f t="shared" si="37"/>
        <v xml:space="preserve"> </v>
      </c>
      <c r="M234" s="104" t="str">
        <f t="shared" si="38"/>
        <v xml:space="preserve"> </v>
      </c>
      <c r="N234" s="203"/>
      <c r="O234" s="105" t="str">
        <f t="shared" si="39"/>
        <v xml:space="preserve"> </v>
      </c>
      <c r="P234" s="340"/>
    </row>
    <row r="235" spans="1:16">
      <c r="A235" s="107"/>
      <c r="B235" s="107"/>
      <c r="C235" s="107"/>
      <c r="D235" s="107"/>
      <c r="E235" s="107"/>
      <c r="F235" s="102"/>
      <c r="G235" s="102"/>
      <c r="H235" s="102"/>
      <c r="I235" s="103" t="str">
        <f t="shared" si="34"/>
        <v xml:space="preserve"> </v>
      </c>
      <c r="J235" s="202" t="str">
        <f t="shared" si="35"/>
        <v xml:space="preserve"> </v>
      </c>
      <c r="K235" s="103" t="str">
        <f t="shared" si="36"/>
        <v xml:space="preserve"> </v>
      </c>
      <c r="L235" s="103" t="str">
        <f t="shared" si="37"/>
        <v xml:space="preserve"> </v>
      </c>
      <c r="M235" s="104" t="str">
        <f t="shared" si="38"/>
        <v xml:space="preserve"> </v>
      </c>
      <c r="N235" s="203"/>
      <c r="O235" s="105" t="str">
        <f t="shared" si="39"/>
        <v xml:space="preserve"> </v>
      </c>
      <c r="P235" s="340"/>
    </row>
    <row r="236" spans="1:16">
      <c r="A236" s="107"/>
      <c r="B236" s="107"/>
      <c r="C236" s="107"/>
      <c r="D236" s="107"/>
      <c r="E236" s="107"/>
      <c r="F236" s="102"/>
      <c r="G236" s="102"/>
      <c r="H236" s="102"/>
      <c r="I236" s="103" t="str">
        <f t="shared" si="34"/>
        <v xml:space="preserve"> </v>
      </c>
      <c r="J236" s="202" t="str">
        <f t="shared" si="35"/>
        <v xml:space="preserve"> </v>
      </c>
      <c r="K236" s="103" t="str">
        <f t="shared" si="36"/>
        <v xml:space="preserve"> </v>
      </c>
      <c r="L236" s="103" t="str">
        <f t="shared" si="37"/>
        <v xml:space="preserve"> </v>
      </c>
      <c r="M236" s="104" t="str">
        <f t="shared" si="38"/>
        <v xml:space="preserve"> </v>
      </c>
      <c r="N236" s="203"/>
      <c r="O236" s="105" t="str">
        <f t="shared" si="39"/>
        <v xml:space="preserve"> </v>
      </c>
      <c r="P236" s="340"/>
    </row>
    <row r="237" spans="1:16">
      <c r="A237" s="107"/>
      <c r="B237" s="107"/>
      <c r="C237" s="107"/>
      <c r="D237" s="107"/>
      <c r="E237" s="107"/>
      <c r="F237" s="102"/>
      <c r="G237" s="102"/>
      <c r="H237" s="102"/>
      <c r="I237" s="103" t="str">
        <f t="shared" si="34"/>
        <v xml:space="preserve"> </v>
      </c>
      <c r="J237" s="202" t="str">
        <f t="shared" si="35"/>
        <v xml:space="preserve"> </v>
      </c>
      <c r="K237" s="103" t="str">
        <f t="shared" si="36"/>
        <v xml:space="preserve"> </v>
      </c>
      <c r="L237" s="103" t="str">
        <f t="shared" si="37"/>
        <v xml:space="preserve"> </v>
      </c>
      <c r="M237" s="104" t="str">
        <f t="shared" si="38"/>
        <v xml:space="preserve"> </v>
      </c>
      <c r="N237" s="203"/>
      <c r="O237" s="105" t="str">
        <f t="shared" si="39"/>
        <v xml:space="preserve"> </v>
      </c>
      <c r="P237" s="340"/>
    </row>
    <row r="238" spans="1:16">
      <c r="A238" s="107"/>
      <c r="B238" s="107"/>
      <c r="C238" s="107"/>
      <c r="D238" s="107"/>
      <c r="E238" s="107"/>
      <c r="F238" s="102"/>
      <c r="G238" s="102"/>
      <c r="H238" s="102"/>
      <c r="I238" s="103" t="str">
        <f t="shared" si="34"/>
        <v xml:space="preserve"> </v>
      </c>
      <c r="J238" s="202" t="str">
        <f t="shared" si="35"/>
        <v xml:space="preserve"> </v>
      </c>
      <c r="K238" s="103" t="str">
        <f t="shared" si="36"/>
        <v xml:space="preserve"> </v>
      </c>
      <c r="L238" s="103" t="str">
        <f t="shared" si="37"/>
        <v xml:space="preserve"> </v>
      </c>
      <c r="M238" s="104" t="str">
        <f t="shared" si="38"/>
        <v xml:space="preserve"> </v>
      </c>
      <c r="N238" s="203"/>
      <c r="O238" s="105" t="str">
        <f t="shared" si="39"/>
        <v xml:space="preserve"> </v>
      </c>
      <c r="P238" s="340"/>
    </row>
    <row r="239" spans="1:16">
      <c r="A239" s="107"/>
      <c r="B239" s="107"/>
      <c r="C239" s="107"/>
      <c r="D239" s="107"/>
      <c r="E239" s="107"/>
      <c r="F239" s="102"/>
      <c r="G239" s="102"/>
      <c r="H239" s="102"/>
      <c r="I239" s="103" t="str">
        <f t="shared" si="34"/>
        <v xml:space="preserve"> </v>
      </c>
      <c r="J239" s="202" t="str">
        <f t="shared" si="35"/>
        <v xml:space="preserve"> </v>
      </c>
      <c r="K239" s="103" t="str">
        <f t="shared" si="36"/>
        <v xml:space="preserve"> </v>
      </c>
      <c r="L239" s="103" t="str">
        <f t="shared" si="37"/>
        <v xml:space="preserve"> </v>
      </c>
      <c r="M239" s="104" t="str">
        <f t="shared" si="38"/>
        <v xml:space="preserve"> </v>
      </c>
      <c r="N239" s="203"/>
      <c r="O239" s="105" t="str">
        <f t="shared" si="39"/>
        <v xml:space="preserve"> </v>
      </c>
      <c r="P239" s="340"/>
    </row>
    <row r="240" spans="1:16">
      <c r="A240" s="107"/>
      <c r="B240" s="107"/>
      <c r="C240" s="107"/>
      <c r="D240" s="107"/>
      <c r="E240" s="107"/>
      <c r="F240" s="102"/>
      <c r="G240" s="102"/>
      <c r="H240" s="102"/>
      <c r="I240" s="103" t="str">
        <f t="shared" si="34"/>
        <v xml:space="preserve"> </v>
      </c>
      <c r="J240" s="202" t="str">
        <f t="shared" si="35"/>
        <v xml:space="preserve"> </v>
      </c>
      <c r="K240" s="103" t="str">
        <f t="shared" si="36"/>
        <v xml:space="preserve"> </v>
      </c>
      <c r="L240" s="103" t="str">
        <f t="shared" si="37"/>
        <v xml:space="preserve"> </v>
      </c>
      <c r="M240" s="104" t="str">
        <f t="shared" si="38"/>
        <v xml:space="preserve"> </v>
      </c>
      <c r="N240" s="203"/>
      <c r="O240" s="105" t="str">
        <f t="shared" si="39"/>
        <v xml:space="preserve"> </v>
      </c>
      <c r="P240" s="340"/>
    </row>
    <row r="241" spans="1:16">
      <c r="A241" s="107"/>
      <c r="B241" s="107"/>
      <c r="C241" s="107"/>
      <c r="D241" s="107"/>
      <c r="E241" s="107"/>
      <c r="F241" s="102"/>
      <c r="G241" s="102"/>
      <c r="H241" s="102"/>
      <c r="I241" s="103" t="str">
        <f t="shared" si="34"/>
        <v xml:space="preserve"> </v>
      </c>
      <c r="J241" s="202" t="str">
        <f t="shared" si="35"/>
        <v xml:space="preserve"> </v>
      </c>
      <c r="K241" s="103" t="str">
        <f t="shared" si="36"/>
        <v xml:space="preserve"> </v>
      </c>
      <c r="L241" s="103" t="str">
        <f t="shared" si="37"/>
        <v xml:space="preserve"> </v>
      </c>
      <c r="M241" s="104" t="str">
        <f t="shared" si="38"/>
        <v xml:space="preserve"> </v>
      </c>
      <c r="N241" s="203"/>
      <c r="O241" s="105" t="str">
        <f t="shared" si="39"/>
        <v xml:space="preserve"> </v>
      </c>
      <c r="P241" s="340"/>
    </row>
    <row r="242" spans="1:16">
      <c r="A242" s="107"/>
      <c r="B242" s="107"/>
      <c r="C242" s="107"/>
      <c r="D242" s="107"/>
      <c r="E242" s="107"/>
      <c r="F242" s="102"/>
      <c r="G242" s="102"/>
      <c r="H242" s="102"/>
      <c r="I242" s="103" t="str">
        <f t="shared" si="34"/>
        <v xml:space="preserve"> </v>
      </c>
      <c r="J242" s="202" t="str">
        <f t="shared" si="35"/>
        <v xml:space="preserve"> </v>
      </c>
      <c r="K242" s="103" t="str">
        <f t="shared" si="36"/>
        <v xml:space="preserve"> </v>
      </c>
      <c r="L242" s="103" t="str">
        <f t="shared" si="37"/>
        <v xml:space="preserve"> </v>
      </c>
      <c r="M242" s="104" t="str">
        <f t="shared" si="38"/>
        <v xml:space="preserve"> </v>
      </c>
      <c r="N242" s="203"/>
      <c r="O242" s="105" t="str">
        <f t="shared" si="39"/>
        <v xml:space="preserve"> </v>
      </c>
      <c r="P242" s="340"/>
    </row>
    <row r="243" spans="1:16">
      <c r="A243" s="107"/>
      <c r="B243" s="107"/>
      <c r="C243" s="107"/>
      <c r="D243" s="107"/>
      <c r="E243" s="107"/>
      <c r="F243" s="102"/>
      <c r="G243" s="102"/>
      <c r="H243" s="102"/>
      <c r="I243" s="103" t="str">
        <f t="shared" si="34"/>
        <v xml:space="preserve"> </v>
      </c>
      <c r="J243" s="202" t="str">
        <f t="shared" si="35"/>
        <v xml:space="preserve"> </v>
      </c>
      <c r="K243" s="103" t="str">
        <f t="shared" si="36"/>
        <v xml:space="preserve"> </v>
      </c>
      <c r="L243" s="103" t="str">
        <f t="shared" si="37"/>
        <v xml:space="preserve"> </v>
      </c>
      <c r="M243" s="104" t="str">
        <f t="shared" si="38"/>
        <v xml:space="preserve"> </v>
      </c>
      <c r="N243" s="203"/>
      <c r="O243" s="105" t="str">
        <f t="shared" si="39"/>
        <v xml:space="preserve"> </v>
      </c>
      <c r="P243" s="340"/>
    </row>
    <row r="244" spans="1:16">
      <c r="A244" s="107"/>
      <c r="B244" s="107"/>
      <c r="C244" s="107"/>
      <c r="D244" s="107"/>
      <c r="E244" s="107"/>
      <c r="F244" s="102"/>
      <c r="G244" s="102"/>
      <c r="H244" s="102"/>
      <c r="I244" s="103" t="str">
        <f t="shared" si="34"/>
        <v xml:space="preserve"> </v>
      </c>
      <c r="J244" s="202" t="str">
        <f t="shared" si="35"/>
        <v xml:space="preserve"> </v>
      </c>
      <c r="K244" s="103" t="str">
        <f t="shared" si="36"/>
        <v xml:space="preserve"> </v>
      </c>
      <c r="L244" s="103" t="str">
        <f t="shared" si="37"/>
        <v xml:space="preserve"> </v>
      </c>
      <c r="M244" s="104" t="str">
        <f t="shared" si="38"/>
        <v xml:space="preserve"> </v>
      </c>
      <c r="N244" s="203"/>
      <c r="O244" s="105" t="str">
        <f t="shared" si="39"/>
        <v xml:space="preserve"> </v>
      </c>
      <c r="P244" s="340"/>
    </row>
    <row r="245" spans="1:16">
      <c r="A245" s="107"/>
      <c r="B245" s="107"/>
      <c r="C245" s="107"/>
      <c r="D245" s="107"/>
      <c r="E245" s="107"/>
      <c r="F245" s="102"/>
      <c r="G245" s="102"/>
      <c r="H245" s="102"/>
      <c r="I245" s="103" t="str">
        <f t="shared" si="34"/>
        <v xml:space="preserve"> </v>
      </c>
      <c r="J245" s="202" t="str">
        <f t="shared" si="35"/>
        <v xml:space="preserve"> </v>
      </c>
      <c r="K245" s="103" t="str">
        <f t="shared" si="36"/>
        <v xml:space="preserve"> </v>
      </c>
      <c r="L245" s="103" t="str">
        <f t="shared" si="37"/>
        <v xml:space="preserve"> </v>
      </c>
      <c r="M245" s="104" t="str">
        <f t="shared" si="38"/>
        <v xml:space="preserve"> </v>
      </c>
      <c r="N245" s="203"/>
      <c r="O245" s="105" t="str">
        <f t="shared" si="39"/>
        <v xml:space="preserve"> </v>
      </c>
      <c r="P245" s="340"/>
    </row>
    <row r="246" spans="1:16">
      <c r="A246" s="107"/>
      <c r="B246" s="107"/>
      <c r="C246" s="107"/>
      <c r="D246" s="107"/>
      <c r="E246" s="107"/>
      <c r="F246" s="102"/>
      <c r="G246" s="102"/>
      <c r="H246" s="102"/>
      <c r="I246" s="103" t="str">
        <f t="shared" si="34"/>
        <v xml:space="preserve"> </v>
      </c>
      <c r="J246" s="202" t="str">
        <f t="shared" si="35"/>
        <v xml:space="preserve"> </v>
      </c>
      <c r="K246" s="103" t="str">
        <f t="shared" si="36"/>
        <v xml:space="preserve"> </v>
      </c>
      <c r="L246" s="103" t="str">
        <f t="shared" si="37"/>
        <v xml:space="preserve"> </v>
      </c>
      <c r="M246" s="104" t="str">
        <f t="shared" si="38"/>
        <v xml:space="preserve"> </v>
      </c>
      <c r="N246" s="203"/>
      <c r="O246" s="105" t="str">
        <f t="shared" si="39"/>
        <v xml:space="preserve"> </v>
      </c>
      <c r="P246" s="340"/>
    </row>
    <row r="247" spans="1:16">
      <c r="A247" s="107"/>
      <c r="B247" s="107"/>
      <c r="C247" s="107"/>
      <c r="D247" s="107"/>
      <c r="E247" s="107"/>
      <c r="F247" s="102"/>
      <c r="G247" s="102"/>
      <c r="H247" s="102"/>
      <c r="I247" s="103" t="str">
        <f t="shared" si="34"/>
        <v xml:space="preserve"> </v>
      </c>
      <c r="J247" s="202" t="str">
        <f t="shared" si="35"/>
        <v xml:space="preserve"> </v>
      </c>
      <c r="K247" s="103" t="str">
        <f t="shared" si="36"/>
        <v xml:space="preserve"> </v>
      </c>
      <c r="L247" s="103" t="str">
        <f t="shared" si="37"/>
        <v xml:space="preserve"> </v>
      </c>
      <c r="M247" s="104" t="str">
        <f t="shared" si="38"/>
        <v xml:space="preserve"> </v>
      </c>
      <c r="N247" s="203"/>
      <c r="O247" s="105" t="str">
        <f t="shared" si="39"/>
        <v xml:space="preserve"> </v>
      </c>
      <c r="P247" s="340"/>
    </row>
    <row r="248" spans="1:16">
      <c r="A248" s="107"/>
      <c r="B248" s="107"/>
      <c r="C248" s="107"/>
      <c r="D248" s="107"/>
      <c r="E248" s="107"/>
      <c r="F248" s="102"/>
      <c r="G248" s="102"/>
      <c r="H248" s="102"/>
      <c r="I248" s="103" t="str">
        <f t="shared" si="34"/>
        <v xml:space="preserve"> </v>
      </c>
      <c r="J248" s="202" t="str">
        <f t="shared" si="35"/>
        <v xml:space="preserve"> </v>
      </c>
      <c r="K248" s="103" t="str">
        <f t="shared" si="36"/>
        <v xml:space="preserve"> </v>
      </c>
      <c r="L248" s="103" t="str">
        <f t="shared" si="37"/>
        <v xml:space="preserve"> </v>
      </c>
      <c r="M248" s="104" t="str">
        <f t="shared" si="38"/>
        <v xml:space="preserve"> </v>
      </c>
      <c r="N248" s="203"/>
      <c r="O248" s="105" t="str">
        <f t="shared" si="39"/>
        <v xml:space="preserve"> </v>
      </c>
      <c r="P248" s="340"/>
    </row>
    <row r="249" spans="1:16">
      <c r="A249" s="107"/>
      <c r="B249" s="107"/>
      <c r="C249" s="107"/>
      <c r="D249" s="107"/>
      <c r="E249" s="107"/>
      <c r="F249" s="102"/>
      <c r="G249" s="102"/>
      <c r="H249" s="102"/>
      <c r="I249" s="103" t="str">
        <f t="shared" si="34"/>
        <v xml:space="preserve"> </v>
      </c>
      <c r="J249" s="202" t="str">
        <f t="shared" si="35"/>
        <v xml:space="preserve"> </v>
      </c>
      <c r="K249" s="103" t="str">
        <f t="shared" si="36"/>
        <v xml:space="preserve"> </v>
      </c>
      <c r="L249" s="103" t="str">
        <f t="shared" si="37"/>
        <v xml:space="preserve"> </v>
      </c>
      <c r="M249" s="104" t="str">
        <f t="shared" si="38"/>
        <v xml:space="preserve"> </v>
      </c>
      <c r="N249" s="203"/>
      <c r="O249" s="105" t="str">
        <f t="shared" si="39"/>
        <v xml:space="preserve"> </v>
      </c>
      <c r="P249" s="340"/>
    </row>
    <row r="250" spans="1:16">
      <c r="A250" s="107"/>
      <c r="B250" s="107"/>
      <c r="C250" s="107"/>
      <c r="D250" s="107"/>
      <c r="E250" s="107"/>
      <c r="F250" s="102"/>
      <c r="G250" s="102"/>
      <c r="H250" s="102"/>
      <c r="I250" s="103" t="str">
        <f t="shared" si="34"/>
        <v xml:space="preserve"> </v>
      </c>
      <c r="J250" s="202" t="str">
        <f t="shared" si="35"/>
        <v xml:space="preserve"> </v>
      </c>
      <c r="K250" s="103" t="str">
        <f t="shared" si="36"/>
        <v xml:space="preserve"> </v>
      </c>
      <c r="L250" s="103" t="str">
        <f t="shared" si="37"/>
        <v xml:space="preserve"> </v>
      </c>
      <c r="M250" s="104" t="str">
        <f t="shared" si="38"/>
        <v xml:space="preserve"> </v>
      </c>
      <c r="N250" s="203"/>
      <c r="O250" s="105" t="str">
        <f t="shared" si="39"/>
        <v xml:space="preserve"> </v>
      </c>
      <c r="P250" s="340"/>
    </row>
    <row r="251" spans="1:16">
      <c r="A251" s="107"/>
      <c r="B251" s="107"/>
      <c r="C251" s="107"/>
      <c r="D251" s="107"/>
      <c r="E251" s="107"/>
      <c r="F251" s="102"/>
      <c r="G251" s="102"/>
      <c r="H251" s="102"/>
      <c r="I251" s="103" t="str">
        <f t="shared" si="34"/>
        <v xml:space="preserve"> </v>
      </c>
      <c r="J251" s="202" t="str">
        <f t="shared" si="35"/>
        <v xml:space="preserve"> </v>
      </c>
      <c r="K251" s="103" t="str">
        <f t="shared" si="36"/>
        <v xml:space="preserve"> </v>
      </c>
      <c r="L251" s="103" t="str">
        <f t="shared" si="37"/>
        <v xml:space="preserve"> </v>
      </c>
      <c r="M251" s="104" t="str">
        <f t="shared" si="38"/>
        <v xml:space="preserve"> </v>
      </c>
      <c r="N251" s="203"/>
      <c r="O251" s="105" t="str">
        <f t="shared" si="39"/>
        <v xml:space="preserve"> </v>
      </c>
      <c r="P251" s="340"/>
    </row>
    <row r="252" spans="1:16">
      <c r="A252" s="107"/>
      <c r="B252" s="107"/>
      <c r="C252" s="107"/>
      <c r="D252" s="107"/>
      <c r="E252" s="107"/>
      <c r="F252" s="102"/>
      <c r="G252" s="102"/>
      <c r="H252" s="102"/>
      <c r="I252" s="103" t="str">
        <f t="shared" si="34"/>
        <v xml:space="preserve"> </v>
      </c>
      <c r="J252" s="202" t="str">
        <f t="shared" si="35"/>
        <v xml:space="preserve"> </v>
      </c>
      <c r="K252" s="103" t="str">
        <f t="shared" si="36"/>
        <v xml:space="preserve"> </v>
      </c>
      <c r="L252" s="103" t="str">
        <f t="shared" si="37"/>
        <v xml:space="preserve"> </v>
      </c>
      <c r="M252" s="104" t="str">
        <f t="shared" si="38"/>
        <v xml:space="preserve"> </v>
      </c>
      <c r="N252" s="203"/>
      <c r="O252" s="105" t="str">
        <f t="shared" si="39"/>
        <v xml:space="preserve"> </v>
      </c>
      <c r="P252" s="340"/>
    </row>
    <row r="253" spans="1:16">
      <c r="A253" s="107"/>
      <c r="B253" s="107"/>
      <c r="C253" s="107"/>
      <c r="D253" s="107"/>
      <c r="E253" s="107"/>
      <c r="F253" s="102"/>
      <c r="G253" s="102"/>
      <c r="H253" s="102"/>
      <c r="I253" s="103" t="str">
        <f t="shared" si="34"/>
        <v xml:space="preserve"> </v>
      </c>
      <c r="J253" s="202" t="str">
        <f t="shared" si="35"/>
        <v xml:space="preserve"> </v>
      </c>
      <c r="K253" s="103" t="str">
        <f t="shared" si="36"/>
        <v xml:space="preserve"> </v>
      </c>
      <c r="L253" s="103" t="str">
        <f t="shared" si="37"/>
        <v xml:space="preserve"> </v>
      </c>
      <c r="M253" s="104" t="str">
        <f t="shared" si="38"/>
        <v xml:space="preserve"> </v>
      </c>
      <c r="N253" s="203"/>
      <c r="O253" s="105" t="str">
        <f t="shared" si="39"/>
        <v xml:space="preserve"> </v>
      </c>
      <c r="P253" s="340"/>
    </row>
    <row r="254" spans="1:16">
      <c r="A254" s="107"/>
      <c r="B254" s="107"/>
      <c r="C254" s="107"/>
      <c r="D254" s="107"/>
      <c r="E254" s="107"/>
      <c r="F254" s="102"/>
      <c r="G254" s="102"/>
      <c r="H254" s="102"/>
      <c r="I254" s="103" t="str">
        <f t="shared" si="34"/>
        <v xml:space="preserve"> </v>
      </c>
      <c r="J254" s="202" t="str">
        <f t="shared" si="35"/>
        <v xml:space="preserve"> </v>
      </c>
      <c r="K254" s="103" t="str">
        <f t="shared" si="36"/>
        <v xml:space="preserve"> </v>
      </c>
      <c r="L254" s="103" t="str">
        <f t="shared" si="37"/>
        <v xml:space="preserve"> </v>
      </c>
      <c r="M254" s="104" t="str">
        <f t="shared" si="38"/>
        <v xml:space="preserve"> </v>
      </c>
      <c r="N254" s="203"/>
      <c r="O254" s="105" t="str">
        <f t="shared" si="39"/>
        <v xml:space="preserve"> </v>
      </c>
      <c r="P254" s="340"/>
    </row>
    <row r="255" spans="1:16">
      <c r="A255" s="107"/>
      <c r="B255" s="107"/>
      <c r="C255" s="107"/>
      <c r="D255" s="107"/>
      <c r="E255" s="107"/>
      <c r="F255" s="102"/>
      <c r="G255" s="102"/>
      <c r="H255" s="102"/>
      <c r="I255" s="103" t="str">
        <f t="shared" si="34"/>
        <v xml:space="preserve"> </v>
      </c>
      <c r="J255" s="202" t="str">
        <f t="shared" si="35"/>
        <v xml:space="preserve"> </v>
      </c>
      <c r="K255" s="103" t="str">
        <f t="shared" si="36"/>
        <v xml:space="preserve"> </v>
      </c>
      <c r="L255" s="103" t="str">
        <f t="shared" si="37"/>
        <v xml:space="preserve"> </v>
      </c>
      <c r="M255" s="104" t="str">
        <f t="shared" si="38"/>
        <v xml:space="preserve"> </v>
      </c>
      <c r="N255" s="203"/>
      <c r="O255" s="105" t="str">
        <f t="shared" si="39"/>
        <v xml:space="preserve"> </v>
      </c>
      <c r="P255" s="340"/>
    </row>
    <row r="256" spans="1:16">
      <c r="A256" s="107"/>
      <c r="B256" s="107"/>
      <c r="C256" s="107"/>
      <c r="D256" s="107"/>
      <c r="E256" s="107"/>
      <c r="F256" s="102"/>
      <c r="G256" s="102"/>
      <c r="H256" s="102"/>
      <c r="I256" s="103" t="str">
        <f t="shared" si="34"/>
        <v xml:space="preserve"> </v>
      </c>
      <c r="J256" s="202" t="str">
        <f t="shared" si="35"/>
        <v xml:space="preserve"> </v>
      </c>
      <c r="K256" s="103" t="str">
        <f t="shared" si="36"/>
        <v xml:space="preserve"> </v>
      </c>
      <c r="L256" s="103" t="str">
        <f t="shared" si="37"/>
        <v xml:space="preserve"> </v>
      </c>
      <c r="M256" s="104" t="str">
        <f t="shared" si="38"/>
        <v xml:space="preserve"> </v>
      </c>
      <c r="N256" s="203"/>
      <c r="O256" s="105" t="str">
        <f t="shared" si="39"/>
        <v xml:space="preserve"> </v>
      </c>
      <c r="P256" s="340"/>
    </row>
    <row r="257" spans="1:16">
      <c r="A257" s="107"/>
      <c r="B257" s="107"/>
      <c r="C257" s="107"/>
      <c r="D257" s="107"/>
      <c r="E257" s="107"/>
      <c r="F257" s="102"/>
      <c r="G257" s="102"/>
      <c r="H257" s="102"/>
      <c r="I257" s="103" t="str">
        <f t="shared" si="34"/>
        <v xml:space="preserve"> </v>
      </c>
      <c r="J257" s="202" t="str">
        <f t="shared" si="35"/>
        <v xml:space="preserve"> </v>
      </c>
      <c r="K257" s="103" t="str">
        <f t="shared" si="36"/>
        <v xml:space="preserve"> </v>
      </c>
      <c r="L257" s="103" t="str">
        <f t="shared" si="37"/>
        <v xml:space="preserve"> </v>
      </c>
      <c r="M257" s="104" t="str">
        <f t="shared" si="38"/>
        <v xml:space="preserve"> </v>
      </c>
      <c r="N257" s="203"/>
      <c r="O257" s="105" t="str">
        <f t="shared" si="39"/>
        <v xml:space="preserve"> </v>
      </c>
      <c r="P257" s="340"/>
    </row>
    <row r="258" spans="1:16">
      <c r="A258" s="107"/>
      <c r="B258" s="107"/>
      <c r="C258" s="107"/>
      <c r="D258" s="107"/>
      <c r="E258" s="107"/>
      <c r="F258" s="102"/>
      <c r="G258" s="102"/>
      <c r="H258" s="102"/>
      <c r="I258" s="103" t="str">
        <f t="shared" si="34"/>
        <v xml:space="preserve"> </v>
      </c>
      <c r="J258" s="202" t="str">
        <f t="shared" si="35"/>
        <v xml:space="preserve"> </v>
      </c>
      <c r="K258" s="103" t="str">
        <f t="shared" si="36"/>
        <v xml:space="preserve"> </v>
      </c>
      <c r="L258" s="103" t="str">
        <f t="shared" si="37"/>
        <v xml:space="preserve"> </v>
      </c>
      <c r="M258" s="104" t="str">
        <f t="shared" si="38"/>
        <v xml:space="preserve"> </v>
      </c>
      <c r="N258" s="203"/>
      <c r="O258" s="105" t="str">
        <f t="shared" si="39"/>
        <v xml:space="preserve"> </v>
      </c>
      <c r="P258" s="340"/>
    </row>
    <row r="259" spans="1:16">
      <c r="A259" s="107"/>
      <c r="B259" s="107"/>
      <c r="C259" s="107"/>
      <c r="D259" s="107"/>
      <c r="E259" s="107"/>
      <c r="F259" s="102"/>
      <c r="G259" s="102"/>
      <c r="H259" s="102"/>
      <c r="I259" s="103" t="str">
        <f t="shared" si="34"/>
        <v xml:space="preserve"> </v>
      </c>
      <c r="J259" s="202" t="str">
        <f t="shared" si="35"/>
        <v xml:space="preserve"> </v>
      </c>
      <c r="K259" s="103" t="str">
        <f t="shared" si="36"/>
        <v xml:space="preserve"> </v>
      </c>
      <c r="L259" s="103" t="str">
        <f t="shared" si="37"/>
        <v xml:space="preserve"> </v>
      </c>
      <c r="M259" s="104" t="str">
        <f t="shared" si="38"/>
        <v xml:space="preserve"> </v>
      </c>
      <c r="N259" s="203"/>
      <c r="O259" s="105" t="str">
        <f t="shared" si="39"/>
        <v xml:space="preserve"> </v>
      </c>
      <c r="P259" s="340"/>
    </row>
    <row r="260" spans="1:16">
      <c r="A260" s="107"/>
      <c r="B260" s="107"/>
      <c r="C260" s="107"/>
      <c r="D260" s="107"/>
      <c r="E260" s="107"/>
      <c r="F260" s="102"/>
      <c r="G260" s="102"/>
      <c r="H260" s="102"/>
      <c r="I260" s="103" t="str">
        <f t="shared" si="34"/>
        <v xml:space="preserve"> </v>
      </c>
      <c r="J260" s="202" t="str">
        <f t="shared" si="35"/>
        <v xml:space="preserve"> </v>
      </c>
      <c r="K260" s="103" t="str">
        <f t="shared" si="36"/>
        <v xml:space="preserve"> </v>
      </c>
      <c r="L260" s="103" t="str">
        <f t="shared" si="37"/>
        <v xml:space="preserve"> </v>
      </c>
      <c r="M260" s="104" t="str">
        <f t="shared" si="38"/>
        <v xml:space="preserve"> </v>
      </c>
      <c r="N260" s="203"/>
      <c r="O260" s="105" t="str">
        <f t="shared" si="39"/>
        <v xml:space="preserve"> </v>
      </c>
      <c r="P260" s="340"/>
    </row>
    <row r="261" spans="1:16">
      <c r="A261" s="107"/>
      <c r="B261" s="107"/>
      <c r="C261" s="107"/>
      <c r="D261" s="107"/>
      <c r="E261" s="107"/>
      <c r="F261" s="102"/>
      <c r="G261" s="102"/>
      <c r="H261" s="102"/>
      <c r="I261" s="103" t="str">
        <f t="shared" si="34"/>
        <v xml:space="preserve"> </v>
      </c>
      <c r="J261" s="202" t="str">
        <f t="shared" si="35"/>
        <v xml:space="preserve"> </v>
      </c>
      <c r="K261" s="103" t="str">
        <f t="shared" si="36"/>
        <v xml:space="preserve"> </v>
      </c>
      <c r="L261" s="103" t="str">
        <f t="shared" si="37"/>
        <v xml:space="preserve"> </v>
      </c>
      <c r="M261" s="104" t="str">
        <f t="shared" si="38"/>
        <v xml:space="preserve"> </v>
      </c>
      <c r="N261" s="203"/>
      <c r="O261" s="105" t="str">
        <f t="shared" si="39"/>
        <v xml:space="preserve"> </v>
      </c>
      <c r="P261" s="340"/>
    </row>
    <row r="262" spans="1:16">
      <c r="A262" s="107"/>
      <c r="B262" s="107"/>
      <c r="C262" s="107"/>
      <c r="D262" s="107"/>
      <c r="E262" s="107"/>
      <c r="F262" s="102"/>
      <c r="G262" s="102"/>
      <c r="H262" s="102"/>
      <c r="I262" s="103" t="str">
        <f t="shared" si="34"/>
        <v xml:space="preserve"> </v>
      </c>
      <c r="J262" s="202" t="str">
        <f t="shared" si="35"/>
        <v xml:space="preserve"> </v>
      </c>
      <c r="K262" s="103" t="str">
        <f t="shared" si="36"/>
        <v xml:space="preserve"> </v>
      </c>
      <c r="L262" s="103" t="str">
        <f t="shared" si="37"/>
        <v xml:space="preserve"> </v>
      </c>
      <c r="M262" s="104" t="str">
        <f t="shared" si="38"/>
        <v xml:space="preserve"> </v>
      </c>
      <c r="N262" s="203"/>
      <c r="O262" s="105" t="str">
        <f t="shared" si="39"/>
        <v xml:space="preserve"> </v>
      </c>
      <c r="P262" s="340"/>
    </row>
    <row r="263" spans="1:16">
      <c r="A263" s="107"/>
      <c r="B263" s="107"/>
      <c r="C263" s="107"/>
      <c r="D263" s="107"/>
      <c r="E263" s="107"/>
      <c r="F263" s="102"/>
      <c r="G263" s="102"/>
      <c r="H263" s="102"/>
      <c r="I263" s="103" t="str">
        <f t="shared" si="34"/>
        <v xml:space="preserve"> </v>
      </c>
      <c r="J263" s="202" t="str">
        <f t="shared" si="35"/>
        <v xml:space="preserve"> </v>
      </c>
      <c r="K263" s="103" t="str">
        <f t="shared" si="36"/>
        <v xml:space="preserve"> </v>
      </c>
      <c r="L263" s="103" t="str">
        <f t="shared" si="37"/>
        <v xml:space="preserve"> </v>
      </c>
      <c r="M263" s="104" t="str">
        <f t="shared" si="38"/>
        <v xml:space="preserve"> </v>
      </c>
      <c r="N263" s="203"/>
      <c r="O263" s="105" t="str">
        <f t="shared" si="39"/>
        <v xml:space="preserve"> </v>
      </c>
      <c r="P263" s="340"/>
    </row>
    <row r="264" spans="1:16">
      <c r="A264" s="107"/>
      <c r="B264" s="107"/>
      <c r="C264" s="107"/>
      <c r="D264" s="107"/>
      <c r="E264" s="107"/>
      <c r="F264" s="102"/>
      <c r="G264" s="102"/>
      <c r="H264" s="102"/>
      <c r="I264" s="103" t="str">
        <f t="shared" si="34"/>
        <v xml:space="preserve"> </v>
      </c>
      <c r="J264" s="202" t="str">
        <f t="shared" si="35"/>
        <v xml:space="preserve"> </v>
      </c>
      <c r="K264" s="103" t="str">
        <f t="shared" si="36"/>
        <v xml:space="preserve"> </v>
      </c>
      <c r="L264" s="103" t="str">
        <f t="shared" si="37"/>
        <v xml:space="preserve"> </v>
      </c>
      <c r="M264" s="104" t="str">
        <f t="shared" si="38"/>
        <v xml:space="preserve"> </v>
      </c>
      <c r="N264" s="203"/>
      <c r="O264" s="105" t="str">
        <f t="shared" si="39"/>
        <v xml:space="preserve"> </v>
      </c>
      <c r="P264" s="340"/>
    </row>
    <row r="265" spans="1:16">
      <c r="A265" s="107"/>
      <c r="B265" s="107"/>
      <c r="C265" s="107"/>
      <c r="D265" s="107"/>
      <c r="E265" s="107"/>
      <c r="F265" s="102"/>
      <c r="G265" s="102"/>
      <c r="H265" s="102"/>
      <c r="I265" s="103" t="str">
        <f t="shared" si="34"/>
        <v xml:space="preserve"> </v>
      </c>
      <c r="J265" s="202" t="str">
        <f t="shared" si="35"/>
        <v xml:space="preserve"> </v>
      </c>
      <c r="K265" s="103" t="str">
        <f t="shared" si="36"/>
        <v xml:space="preserve"> </v>
      </c>
      <c r="L265" s="103" t="str">
        <f t="shared" si="37"/>
        <v xml:space="preserve"> </v>
      </c>
      <c r="M265" s="104" t="str">
        <f t="shared" si="38"/>
        <v xml:space="preserve"> </v>
      </c>
      <c r="N265" s="203"/>
      <c r="O265" s="105" t="str">
        <f t="shared" si="39"/>
        <v xml:space="preserve"> </v>
      </c>
      <c r="P265" s="340"/>
    </row>
    <row r="266" spans="1:16">
      <c r="A266" s="107"/>
      <c r="B266" s="107"/>
      <c r="C266" s="107"/>
      <c r="D266" s="107"/>
      <c r="E266" s="107"/>
      <c r="F266" s="102"/>
      <c r="G266" s="102"/>
      <c r="H266" s="102"/>
      <c r="I266" s="103" t="str">
        <f t="shared" si="34"/>
        <v xml:space="preserve"> </v>
      </c>
      <c r="J266" s="202" t="str">
        <f t="shared" si="35"/>
        <v xml:space="preserve"> </v>
      </c>
      <c r="K266" s="103" t="str">
        <f t="shared" si="36"/>
        <v xml:space="preserve"> </v>
      </c>
      <c r="L266" s="103" t="str">
        <f t="shared" si="37"/>
        <v xml:space="preserve"> </v>
      </c>
      <c r="M266" s="104" t="str">
        <f t="shared" si="38"/>
        <v xml:space="preserve"> </v>
      </c>
      <c r="N266" s="203"/>
      <c r="O266" s="105" t="str">
        <f t="shared" si="39"/>
        <v xml:space="preserve"> </v>
      </c>
      <c r="P266" s="340"/>
    </row>
    <row r="267" spans="1:16">
      <c r="A267" s="107"/>
      <c r="B267" s="107"/>
      <c r="C267" s="107"/>
      <c r="D267" s="107"/>
      <c r="E267" s="107"/>
      <c r="F267" s="102"/>
      <c r="G267" s="102"/>
      <c r="H267" s="102"/>
      <c r="I267" s="103" t="str">
        <f t="shared" si="34"/>
        <v xml:space="preserve"> </v>
      </c>
      <c r="J267" s="202" t="str">
        <f t="shared" si="35"/>
        <v xml:space="preserve"> </v>
      </c>
      <c r="K267" s="103" t="str">
        <f t="shared" si="36"/>
        <v xml:space="preserve"> </v>
      </c>
      <c r="L267" s="103" t="str">
        <f t="shared" si="37"/>
        <v xml:space="preserve"> </v>
      </c>
      <c r="M267" s="104" t="str">
        <f t="shared" si="38"/>
        <v xml:space="preserve"> </v>
      </c>
      <c r="N267" s="203"/>
      <c r="O267" s="105" t="str">
        <f t="shared" si="39"/>
        <v xml:space="preserve"> </v>
      </c>
      <c r="P267" s="340"/>
    </row>
    <row r="268" spans="1:16">
      <c r="A268" s="107"/>
      <c r="B268" s="107"/>
      <c r="C268" s="107"/>
      <c r="D268" s="107"/>
      <c r="E268" s="107"/>
      <c r="F268" s="102"/>
      <c r="G268" s="102"/>
      <c r="H268" s="102"/>
      <c r="I268" s="103" t="str">
        <f t="shared" si="34"/>
        <v xml:space="preserve"> </v>
      </c>
      <c r="J268" s="202" t="str">
        <f t="shared" si="35"/>
        <v xml:space="preserve"> </v>
      </c>
      <c r="K268" s="103" t="str">
        <f t="shared" si="36"/>
        <v xml:space="preserve"> </v>
      </c>
      <c r="L268" s="103" t="str">
        <f t="shared" si="37"/>
        <v xml:space="preserve"> </v>
      </c>
      <c r="M268" s="104" t="str">
        <f t="shared" si="38"/>
        <v xml:space="preserve"> </v>
      </c>
      <c r="N268" s="203"/>
      <c r="O268" s="105" t="str">
        <f t="shared" si="39"/>
        <v xml:space="preserve"> </v>
      </c>
      <c r="P268" s="340"/>
    </row>
    <row r="269" spans="1:16">
      <c r="A269" s="107"/>
      <c r="B269" s="107"/>
      <c r="C269" s="107"/>
      <c r="D269" s="107"/>
      <c r="E269" s="107"/>
      <c r="F269" s="102"/>
      <c r="G269" s="102"/>
      <c r="H269" s="102"/>
      <c r="I269" s="103" t="str">
        <f t="shared" si="34"/>
        <v xml:space="preserve"> </v>
      </c>
      <c r="J269" s="202" t="str">
        <f t="shared" si="35"/>
        <v xml:space="preserve"> </v>
      </c>
      <c r="K269" s="103" t="str">
        <f t="shared" si="36"/>
        <v xml:space="preserve"> </v>
      </c>
      <c r="L269" s="103" t="str">
        <f t="shared" si="37"/>
        <v xml:space="preserve"> </v>
      </c>
      <c r="M269" s="104" t="str">
        <f t="shared" si="38"/>
        <v xml:space="preserve"> </v>
      </c>
      <c r="N269" s="203"/>
      <c r="O269" s="105" t="str">
        <f t="shared" si="39"/>
        <v xml:space="preserve"> </v>
      </c>
      <c r="P269" s="340"/>
    </row>
    <row r="270" spans="1:16">
      <c r="A270" s="107"/>
      <c r="B270" s="107"/>
      <c r="C270" s="107"/>
      <c r="D270" s="107"/>
      <c r="E270" s="107"/>
      <c r="F270" s="102"/>
      <c r="G270" s="102"/>
      <c r="H270" s="102"/>
      <c r="I270" s="103" t="str">
        <f t="shared" si="34"/>
        <v xml:space="preserve"> </v>
      </c>
      <c r="J270" s="202" t="str">
        <f t="shared" si="35"/>
        <v xml:space="preserve"> </v>
      </c>
      <c r="K270" s="103" t="str">
        <f t="shared" si="36"/>
        <v xml:space="preserve"> </v>
      </c>
      <c r="L270" s="103" t="str">
        <f t="shared" si="37"/>
        <v xml:space="preserve"> </v>
      </c>
      <c r="M270" s="104" t="str">
        <f t="shared" si="38"/>
        <v xml:space="preserve"> </v>
      </c>
      <c r="N270" s="203"/>
      <c r="O270" s="105" t="str">
        <f t="shared" si="39"/>
        <v xml:space="preserve"> </v>
      </c>
      <c r="P270" s="340"/>
    </row>
    <row r="271" spans="1:16">
      <c r="A271" s="107"/>
      <c r="B271" s="107"/>
      <c r="C271" s="107"/>
      <c r="D271" s="107"/>
      <c r="E271" s="107"/>
      <c r="F271" s="102"/>
      <c r="G271" s="102"/>
      <c r="H271" s="102"/>
      <c r="I271" s="103" t="str">
        <f t="shared" si="34"/>
        <v xml:space="preserve"> </v>
      </c>
      <c r="J271" s="202" t="str">
        <f t="shared" si="35"/>
        <v xml:space="preserve"> </v>
      </c>
      <c r="K271" s="103" t="str">
        <f t="shared" si="36"/>
        <v xml:space="preserve"> </v>
      </c>
      <c r="L271" s="103" t="str">
        <f t="shared" si="37"/>
        <v xml:space="preserve"> </v>
      </c>
      <c r="M271" s="104" t="str">
        <f t="shared" si="38"/>
        <v xml:space="preserve"> </v>
      </c>
      <c r="N271" s="203"/>
      <c r="O271" s="105" t="str">
        <f t="shared" si="39"/>
        <v xml:space="preserve"> </v>
      </c>
      <c r="P271" s="340"/>
    </row>
    <row r="272" spans="1:16">
      <c r="A272" s="107"/>
      <c r="B272" s="107"/>
      <c r="C272" s="107"/>
      <c r="D272" s="107"/>
      <c r="E272" s="107"/>
      <c r="F272" s="102"/>
      <c r="G272" s="102"/>
      <c r="H272" s="102"/>
      <c r="I272" s="103" t="str">
        <f t="shared" si="34"/>
        <v xml:space="preserve"> </v>
      </c>
      <c r="J272" s="202" t="str">
        <f t="shared" si="35"/>
        <v xml:space="preserve"> </v>
      </c>
      <c r="K272" s="103" t="str">
        <f t="shared" si="36"/>
        <v xml:space="preserve"> </v>
      </c>
      <c r="L272" s="103" t="str">
        <f t="shared" si="37"/>
        <v xml:space="preserve"> </v>
      </c>
      <c r="M272" s="104" t="str">
        <f t="shared" si="38"/>
        <v xml:space="preserve"> </v>
      </c>
      <c r="N272" s="203"/>
      <c r="O272" s="105" t="str">
        <f t="shared" si="39"/>
        <v xml:space="preserve"> </v>
      </c>
      <c r="P272" s="340"/>
    </row>
    <row r="273" spans="1:16">
      <c r="A273" s="107"/>
      <c r="B273" s="107"/>
      <c r="C273" s="107"/>
      <c r="D273" s="107"/>
      <c r="E273" s="107"/>
      <c r="F273" s="102"/>
      <c r="G273" s="102"/>
      <c r="H273" s="102"/>
      <c r="I273" s="103" t="str">
        <f t="shared" si="34"/>
        <v xml:space="preserve"> </v>
      </c>
      <c r="J273" s="202" t="str">
        <f t="shared" si="35"/>
        <v xml:space="preserve"> </v>
      </c>
      <c r="K273" s="103" t="str">
        <f t="shared" si="36"/>
        <v xml:space="preserve"> </v>
      </c>
      <c r="L273" s="103" t="str">
        <f t="shared" si="37"/>
        <v xml:space="preserve"> </v>
      </c>
      <c r="M273" s="104" t="str">
        <f t="shared" si="38"/>
        <v xml:space="preserve"> </v>
      </c>
      <c r="N273" s="203"/>
      <c r="O273" s="105" t="str">
        <f t="shared" si="39"/>
        <v xml:space="preserve"> </v>
      </c>
      <c r="P273" s="340"/>
    </row>
    <row r="274" spans="1:16">
      <c r="A274" s="107"/>
      <c r="B274" s="107"/>
      <c r="C274" s="107"/>
      <c r="D274" s="107"/>
      <c r="E274" s="107"/>
      <c r="F274" s="102"/>
      <c r="G274" s="102"/>
      <c r="H274" s="102"/>
      <c r="I274" s="103" t="str">
        <f t="shared" si="34"/>
        <v xml:space="preserve"> </v>
      </c>
      <c r="J274" s="202" t="str">
        <f t="shared" si="35"/>
        <v xml:space="preserve"> </v>
      </c>
      <c r="K274" s="103" t="str">
        <f t="shared" si="36"/>
        <v xml:space="preserve"> </v>
      </c>
      <c r="L274" s="103" t="str">
        <f t="shared" si="37"/>
        <v xml:space="preserve"> </v>
      </c>
      <c r="M274" s="104" t="str">
        <f t="shared" si="38"/>
        <v xml:space="preserve"> </v>
      </c>
      <c r="N274" s="203"/>
      <c r="O274" s="105" t="str">
        <f t="shared" si="39"/>
        <v xml:space="preserve"> </v>
      </c>
      <c r="P274" s="340"/>
    </row>
    <row r="275" spans="1:16">
      <c r="A275" s="107"/>
      <c r="B275" s="107"/>
      <c r="C275" s="107"/>
      <c r="D275" s="107"/>
      <c r="E275" s="107"/>
      <c r="F275" s="102"/>
      <c r="G275" s="102"/>
      <c r="H275" s="102"/>
      <c r="I275" s="103" t="str">
        <f t="shared" si="34"/>
        <v xml:space="preserve"> </v>
      </c>
      <c r="J275" s="202" t="str">
        <f t="shared" si="35"/>
        <v xml:space="preserve"> </v>
      </c>
      <c r="K275" s="103" t="str">
        <f t="shared" si="36"/>
        <v xml:space="preserve"> </v>
      </c>
      <c r="L275" s="103" t="str">
        <f t="shared" si="37"/>
        <v xml:space="preserve"> </v>
      </c>
      <c r="M275" s="104" t="str">
        <f t="shared" si="38"/>
        <v xml:space="preserve"> </v>
      </c>
      <c r="N275" s="203"/>
      <c r="O275" s="105" t="str">
        <f t="shared" si="39"/>
        <v xml:space="preserve"> </v>
      </c>
      <c r="P275" s="340"/>
    </row>
    <row r="276" spans="1:16">
      <c r="A276" s="107"/>
      <c r="B276" s="107"/>
      <c r="C276" s="107"/>
      <c r="D276" s="107"/>
      <c r="E276" s="107"/>
      <c r="F276" s="102"/>
      <c r="G276" s="102"/>
      <c r="H276" s="102"/>
      <c r="I276" s="103" t="str">
        <f t="shared" si="34"/>
        <v xml:space="preserve"> </v>
      </c>
      <c r="J276" s="202" t="str">
        <f t="shared" si="35"/>
        <v xml:space="preserve"> </v>
      </c>
      <c r="K276" s="103" t="str">
        <f t="shared" si="36"/>
        <v xml:space="preserve"> </v>
      </c>
      <c r="L276" s="103" t="str">
        <f t="shared" si="37"/>
        <v xml:space="preserve"> </v>
      </c>
      <c r="M276" s="104" t="str">
        <f t="shared" si="38"/>
        <v xml:space="preserve"> </v>
      </c>
      <c r="N276" s="203"/>
      <c r="O276" s="105" t="str">
        <f t="shared" si="39"/>
        <v xml:space="preserve"> </v>
      </c>
      <c r="P276" s="340"/>
    </row>
    <row r="277" spans="1:16">
      <c r="A277" s="107"/>
      <c r="B277" s="107"/>
      <c r="C277" s="107"/>
      <c r="D277" s="107"/>
      <c r="E277" s="107"/>
      <c r="F277" s="102"/>
      <c r="G277" s="102"/>
      <c r="H277" s="102"/>
      <c r="I277" s="103" t="str">
        <f t="shared" si="34"/>
        <v xml:space="preserve"> </v>
      </c>
      <c r="J277" s="202" t="str">
        <f t="shared" si="35"/>
        <v xml:space="preserve"> </v>
      </c>
      <c r="K277" s="103" t="str">
        <f t="shared" si="36"/>
        <v xml:space="preserve"> </v>
      </c>
      <c r="L277" s="103" t="str">
        <f t="shared" si="37"/>
        <v xml:space="preserve"> </v>
      </c>
      <c r="M277" s="104" t="str">
        <f t="shared" si="38"/>
        <v xml:space="preserve"> </v>
      </c>
      <c r="N277" s="203"/>
      <c r="O277" s="105" t="str">
        <f t="shared" si="39"/>
        <v xml:space="preserve"> </v>
      </c>
      <c r="P277" s="340"/>
    </row>
    <row r="278" spans="1:16">
      <c r="A278" s="107"/>
      <c r="B278" s="107"/>
      <c r="C278" s="107"/>
      <c r="D278" s="107"/>
      <c r="E278" s="107"/>
      <c r="F278" s="102"/>
      <c r="G278" s="102"/>
      <c r="H278" s="102"/>
      <c r="I278" s="103" t="str">
        <f t="shared" si="34"/>
        <v xml:space="preserve"> </v>
      </c>
      <c r="J278" s="202" t="str">
        <f t="shared" si="35"/>
        <v xml:space="preserve"> </v>
      </c>
      <c r="K278" s="103" t="str">
        <f t="shared" si="36"/>
        <v xml:space="preserve"> </v>
      </c>
      <c r="L278" s="103" t="str">
        <f t="shared" si="37"/>
        <v xml:space="preserve"> </v>
      </c>
      <c r="M278" s="104" t="str">
        <f t="shared" si="38"/>
        <v xml:space="preserve"> </v>
      </c>
      <c r="N278" s="203"/>
      <c r="O278" s="105" t="str">
        <f t="shared" si="39"/>
        <v xml:space="preserve"> </v>
      </c>
      <c r="P278" s="340"/>
    </row>
    <row r="279" spans="1:16">
      <c r="A279" s="107"/>
      <c r="B279" s="107"/>
      <c r="C279" s="107"/>
      <c r="D279" s="107"/>
      <c r="E279" s="107"/>
      <c r="F279" s="102"/>
      <c r="G279" s="102"/>
      <c r="H279" s="102"/>
      <c r="I279" s="103" t="str">
        <f t="shared" ref="I279:I342" si="40">IF(OR(G279="CCDF",G279="CCDBG",G279="CMHSB",G279="CSBG",G279="FED2",G279="FHAHP",G279="FCIVE",G279="FTEMP",G279="LIHEA",G279="MCHSB",G279="MAP",G279="PTSAB",G279="SSBG",G279="SSBGY",G279="SCIP",G279="TANF",G279="TANFX",G279="TANFZ",G279="TANFU",G279="TANFY",G279="ZFED2",G279="ZMAP",G279="MAP"),"Restricted",IF(OR(G279="YCCDF",G279="YCCDBG",G279="YCMHSB",G279="YCSBG",G279="YFED2",G279="YFHAHP",G279="YFCIVE",G279="YFTEMP",G279="YLIHEA",G279="YMCHSB",G279="YMAP",G279="YPTSAB",G279="YSSBG",G279="YSSBGY",G279="YSCIP",G279="YTANF",G279="YTANFX",G279="YTANFZ",G279="YTANFU",G279="YTANFY"),"Restricted",IF(OR(G279="ZCCBG",G279="ZCCDF",G279="ZCMHS",G279="ZCSBG",G279="ZEDER",G279="ZFHWP",G279="ZFCIV",G279="ZLIHE",G279="ZMCHS",G279="ZMAP",G279="ZPTSA",G279="ZPHHS",G279="ZPHIT",G279="ZSSBG",G279="ZSCIP",G279="ZTANF",G279="ZTANX",G279="ZTANU",G279="ZFED2",G279="STIM1",G279="ZSFSG",G279="ZTANE",G279="ZTANZ"),"Restricted",IF(OR(G279="ALL",G279="")," ","select from drop down"))))</f>
        <v xml:space="preserve"> </v>
      </c>
      <c r="J279" s="202" t="str">
        <f t="shared" ref="J279:J342" si="41">IF(OR(I279="Restricted",I279="Committed",I279="Assigned", I279="Nonspendable",I279="Unassigned",),"Select Rationale",IF(OR(I279="N/A- TCSG",I279="N/A- Custodial funds (formerly Agency Funds)",I279="N/A- Private Purpose Trust funds", I279="N/A- ISF or BTA"),"N/A"," "))</f>
        <v xml:space="preserve"> </v>
      </c>
      <c r="K279" s="103" t="str">
        <f t="shared" ref="K279:K342" si="42">IF(OR(I279="Restricted",I279="Committed",I279="Assigned", I279="Nonspendable"),"Please Add Details Here",IF(OR(I279="Unassigned",I279="N/A- TCSG",I279="N/A- Custodial funds (formerly Agency Funds)",I279="N/A- Private Purpose Trust funds", I279="N/A- ISF or BTA"),"N/A"," "))</f>
        <v xml:space="preserve"> </v>
      </c>
      <c r="L279" s="103" t="str">
        <f t="shared" ref="L279:L342" si="43">IF(OR(I279="Restricted",I279="Committed",I279="Assigned", I279="Nonspendable"),"Please Add Fund Usage Description",IF(OR(I279="Unassigned",I279="N/A- TCSG",I279="N/A- Custodial funds (formerly Agency Funds)",I279="N/A- Private Purpose Trust funds", I279="N/A- ISF or BTA"),"N/A"," "))</f>
        <v xml:space="preserve"> </v>
      </c>
      <c r="M279" s="104" t="str">
        <f t="shared" ref="M279:M342" si="44">IF(OR(J279="Indirect Federal funds",J279="Direct Federal Funds", J279="Direct Federal Relief -COVID", J279="Indirect Federal Relief -COVID"),"Add CFDA",IF(J279=" ", " ","N/A"))</f>
        <v xml:space="preserve"> </v>
      </c>
      <c r="N279" s="203"/>
      <c r="O279" s="105" t="str">
        <f t="shared" ref="O279:O342" si="45">IF(N279="Y","N/A",IF(N279=""," ","Please Add"))</f>
        <v xml:space="preserve"> </v>
      </c>
      <c r="P279" s="340"/>
    </row>
    <row r="280" spans="1:16">
      <c r="A280" s="107"/>
      <c r="B280" s="107"/>
      <c r="C280" s="107"/>
      <c r="D280" s="107"/>
      <c r="E280" s="107"/>
      <c r="F280" s="102"/>
      <c r="G280" s="102"/>
      <c r="H280" s="102"/>
      <c r="I280" s="103" t="str">
        <f t="shared" si="40"/>
        <v xml:space="preserve"> </v>
      </c>
      <c r="J280" s="202" t="str">
        <f t="shared" si="41"/>
        <v xml:space="preserve"> </v>
      </c>
      <c r="K280" s="103" t="str">
        <f t="shared" si="42"/>
        <v xml:space="preserve"> </v>
      </c>
      <c r="L280" s="103" t="str">
        <f t="shared" si="43"/>
        <v xml:space="preserve"> </v>
      </c>
      <c r="M280" s="104" t="str">
        <f t="shared" si="44"/>
        <v xml:space="preserve"> </v>
      </c>
      <c r="N280" s="203"/>
      <c r="O280" s="105" t="str">
        <f t="shared" si="45"/>
        <v xml:space="preserve"> </v>
      </c>
      <c r="P280" s="340"/>
    </row>
    <row r="281" spans="1:16">
      <c r="A281" s="107"/>
      <c r="B281" s="107"/>
      <c r="C281" s="107"/>
      <c r="D281" s="107"/>
      <c r="E281" s="107"/>
      <c r="F281" s="102"/>
      <c r="G281" s="102"/>
      <c r="H281" s="102"/>
      <c r="I281" s="103" t="str">
        <f t="shared" si="40"/>
        <v xml:space="preserve"> </v>
      </c>
      <c r="J281" s="202" t="str">
        <f t="shared" si="41"/>
        <v xml:space="preserve"> </v>
      </c>
      <c r="K281" s="103" t="str">
        <f t="shared" si="42"/>
        <v xml:space="preserve"> </v>
      </c>
      <c r="L281" s="103" t="str">
        <f t="shared" si="43"/>
        <v xml:space="preserve"> </v>
      </c>
      <c r="M281" s="104" t="str">
        <f t="shared" si="44"/>
        <v xml:space="preserve"> </v>
      </c>
      <c r="N281" s="203"/>
      <c r="O281" s="105" t="str">
        <f t="shared" si="45"/>
        <v xml:space="preserve"> </v>
      </c>
      <c r="P281" s="340"/>
    </row>
    <row r="282" spans="1:16">
      <c r="A282" s="107"/>
      <c r="B282" s="107"/>
      <c r="C282" s="107"/>
      <c r="D282" s="107"/>
      <c r="E282" s="107"/>
      <c r="F282" s="102"/>
      <c r="G282" s="102"/>
      <c r="H282" s="102"/>
      <c r="I282" s="103" t="str">
        <f t="shared" si="40"/>
        <v xml:space="preserve"> </v>
      </c>
      <c r="J282" s="202" t="str">
        <f t="shared" si="41"/>
        <v xml:space="preserve"> </v>
      </c>
      <c r="K282" s="103" t="str">
        <f t="shared" si="42"/>
        <v xml:space="preserve"> </v>
      </c>
      <c r="L282" s="103" t="str">
        <f t="shared" si="43"/>
        <v xml:space="preserve"> </v>
      </c>
      <c r="M282" s="104" t="str">
        <f t="shared" si="44"/>
        <v xml:space="preserve"> </v>
      </c>
      <c r="N282" s="203"/>
      <c r="O282" s="105" t="str">
        <f t="shared" si="45"/>
        <v xml:space="preserve"> </v>
      </c>
      <c r="P282" s="340"/>
    </row>
    <row r="283" spans="1:16">
      <c r="A283" s="107"/>
      <c r="B283" s="107"/>
      <c r="C283" s="107"/>
      <c r="D283" s="107"/>
      <c r="E283" s="107"/>
      <c r="F283" s="102"/>
      <c r="G283" s="102"/>
      <c r="H283" s="102"/>
      <c r="I283" s="103" t="str">
        <f t="shared" si="40"/>
        <v xml:space="preserve"> </v>
      </c>
      <c r="J283" s="202" t="str">
        <f t="shared" si="41"/>
        <v xml:space="preserve"> </v>
      </c>
      <c r="K283" s="103" t="str">
        <f t="shared" si="42"/>
        <v xml:space="preserve"> </v>
      </c>
      <c r="L283" s="103" t="str">
        <f t="shared" si="43"/>
        <v xml:space="preserve"> </v>
      </c>
      <c r="M283" s="104" t="str">
        <f t="shared" si="44"/>
        <v xml:space="preserve"> </v>
      </c>
      <c r="N283" s="203"/>
      <c r="O283" s="105" t="str">
        <f t="shared" si="45"/>
        <v xml:space="preserve"> </v>
      </c>
      <c r="P283" s="340"/>
    </row>
    <row r="284" spans="1:16">
      <c r="A284" s="107"/>
      <c r="B284" s="107"/>
      <c r="C284" s="107"/>
      <c r="D284" s="107"/>
      <c r="E284" s="107"/>
      <c r="F284" s="102"/>
      <c r="G284" s="102"/>
      <c r="H284" s="102"/>
      <c r="I284" s="103" t="str">
        <f t="shared" si="40"/>
        <v xml:space="preserve"> </v>
      </c>
      <c r="J284" s="202" t="str">
        <f t="shared" si="41"/>
        <v xml:space="preserve"> </v>
      </c>
      <c r="K284" s="103" t="str">
        <f t="shared" si="42"/>
        <v xml:space="preserve"> </v>
      </c>
      <c r="L284" s="103" t="str">
        <f t="shared" si="43"/>
        <v xml:space="preserve"> </v>
      </c>
      <c r="M284" s="104" t="str">
        <f t="shared" si="44"/>
        <v xml:space="preserve"> </v>
      </c>
      <c r="N284" s="203"/>
      <c r="O284" s="105" t="str">
        <f t="shared" si="45"/>
        <v xml:space="preserve"> </v>
      </c>
      <c r="P284" s="340"/>
    </row>
    <row r="285" spans="1:16">
      <c r="A285" s="107"/>
      <c r="B285" s="107"/>
      <c r="C285" s="107"/>
      <c r="D285" s="107"/>
      <c r="E285" s="107"/>
      <c r="F285" s="102"/>
      <c r="G285" s="102"/>
      <c r="H285" s="102"/>
      <c r="I285" s="103" t="str">
        <f t="shared" si="40"/>
        <v xml:space="preserve"> </v>
      </c>
      <c r="J285" s="202" t="str">
        <f t="shared" si="41"/>
        <v xml:space="preserve"> </v>
      </c>
      <c r="K285" s="103" t="str">
        <f t="shared" si="42"/>
        <v xml:space="preserve"> </v>
      </c>
      <c r="L285" s="103" t="str">
        <f t="shared" si="43"/>
        <v xml:space="preserve"> </v>
      </c>
      <c r="M285" s="104" t="str">
        <f t="shared" si="44"/>
        <v xml:space="preserve"> </v>
      </c>
      <c r="N285" s="203"/>
      <c r="O285" s="105" t="str">
        <f t="shared" si="45"/>
        <v xml:space="preserve"> </v>
      </c>
      <c r="P285" s="340"/>
    </row>
    <row r="286" spans="1:16">
      <c r="A286" s="107"/>
      <c r="B286" s="107"/>
      <c r="C286" s="107"/>
      <c r="D286" s="107"/>
      <c r="E286" s="107"/>
      <c r="F286" s="102"/>
      <c r="G286" s="102"/>
      <c r="H286" s="102"/>
      <c r="I286" s="103" t="str">
        <f t="shared" si="40"/>
        <v xml:space="preserve"> </v>
      </c>
      <c r="J286" s="202" t="str">
        <f t="shared" si="41"/>
        <v xml:space="preserve"> </v>
      </c>
      <c r="K286" s="103" t="str">
        <f t="shared" si="42"/>
        <v xml:space="preserve"> </v>
      </c>
      <c r="L286" s="103" t="str">
        <f t="shared" si="43"/>
        <v xml:space="preserve"> </v>
      </c>
      <c r="M286" s="104" t="str">
        <f t="shared" si="44"/>
        <v xml:space="preserve"> </v>
      </c>
      <c r="N286" s="203"/>
      <c r="O286" s="105" t="str">
        <f t="shared" si="45"/>
        <v xml:space="preserve"> </v>
      </c>
      <c r="P286" s="340"/>
    </row>
    <row r="287" spans="1:16">
      <c r="A287" s="107"/>
      <c r="B287" s="107"/>
      <c r="C287" s="107"/>
      <c r="D287" s="107"/>
      <c r="E287" s="107"/>
      <c r="F287" s="102"/>
      <c r="G287" s="102"/>
      <c r="H287" s="102"/>
      <c r="I287" s="103" t="str">
        <f t="shared" si="40"/>
        <v xml:space="preserve"> </v>
      </c>
      <c r="J287" s="202" t="str">
        <f t="shared" si="41"/>
        <v xml:space="preserve"> </v>
      </c>
      <c r="K287" s="103" t="str">
        <f t="shared" si="42"/>
        <v xml:space="preserve"> </v>
      </c>
      <c r="L287" s="103" t="str">
        <f t="shared" si="43"/>
        <v xml:space="preserve"> </v>
      </c>
      <c r="M287" s="104" t="str">
        <f t="shared" si="44"/>
        <v xml:space="preserve"> </v>
      </c>
      <c r="N287" s="203"/>
      <c r="O287" s="105" t="str">
        <f t="shared" si="45"/>
        <v xml:space="preserve"> </v>
      </c>
      <c r="P287" s="340"/>
    </row>
    <row r="288" spans="1:16">
      <c r="A288" s="107"/>
      <c r="B288" s="107"/>
      <c r="C288" s="107"/>
      <c r="D288" s="107"/>
      <c r="E288" s="107"/>
      <c r="F288" s="102"/>
      <c r="G288" s="102"/>
      <c r="H288" s="102"/>
      <c r="I288" s="103" t="str">
        <f t="shared" si="40"/>
        <v xml:space="preserve"> </v>
      </c>
      <c r="J288" s="202" t="str">
        <f t="shared" si="41"/>
        <v xml:space="preserve"> </v>
      </c>
      <c r="K288" s="103" t="str">
        <f t="shared" si="42"/>
        <v xml:space="preserve"> </v>
      </c>
      <c r="L288" s="103" t="str">
        <f t="shared" si="43"/>
        <v xml:space="preserve"> </v>
      </c>
      <c r="M288" s="104" t="str">
        <f t="shared" si="44"/>
        <v xml:space="preserve"> </v>
      </c>
      <c r="N288" s="203"/>
      <c r="O288" s="105" t="str">
        <f t="shared" si="45"/>
        <v xml:space="preserve"> </v>
      </c>
      <c r="P288" s="340"/>
    </row>
    <row r="289" spans="1:16">
      <c r="A289" s="107"/>
      <c r="B289" s="107"/>
      <c r="C289" s="107"/>
      <c r="D289" s="107"/>
      <c r="E289" s="107"/>
      <c r="F289" s="102"/>
      <c r="G289" s="102"/>
      <c r="H289" s="102"/>
      <c r="I289" s="103" t="str">
        <f t="shared" si="40"/>
        <v xml:space="preserve"> </v>
      </c>
      <c r="J289" s="202" t="str">
        <f t="shared" si="41"/>
        <v xml:space="preserve"> </v>
      </c>
      <c r="K289" s="103" t="str">
        <f t="shared" si="42"/>
        <v xml:space="preserve"> </v>
      </c>
      <c r="L289" s="103" t="str">
        <f t="shared" si="43"/>
        <v xml:space="preserve"> </v>
      </c>
      <c r="M289" s="104" t="str">
        <f t="shared" si="44"/>
        <v xml:space="preserve"> </v>
      </c>
      <c r="N289" s="203"/>
      <c r="O289" s="105" t="str">
        <f t="shared" si="45"/>
        <v xml:space="preserve"> </v>
      </c>
      <c r="P289" s="340"/>
    </row>
    <row r="290" spans="1:16">
      <c r="A290" s="107"/>
      <c r="B290" s="107"/>
      <c r="C290" s="107"/>
      <c r="D290" s="107"/>
      <c r="E290" s="107"/>
      <c r="F290" s="102"/>
      <c r="G290" s="102"/>
      <c r="H290" s="102"/>
      <c r="I290" s="103" t="str">
        <f t="shared" si="40"/>
        <v xml:space="preserve"> </v>
      </c>
      <c r="J290" s="202" t="str">
        <f t="shared" si="41"/>
        <v xml:space="preserve"> </v>
      </c>
      <c r="K290" s="103" t="str">
        <f t="shared" si="42"/>
        <v xml:space="preserve"> </v>
      </c>
      <c r="L290" s="103" t="str">
        <f t="shared" si="43"/>
        <v xml:space="preserve"> </v>
      </c>
      <c r="M290" s="104" t="str">
        <f t="shared" si="44"/>
        <v xml:space="preserve"> </v>
      </c>
      <c r="N290" s="203"/>
      <c r="O290" s="105" t="str">
        <f t="shared" si="45"/>
        <v xml:space="preserve"> </v>
      </c>
      <c r="P290" s="340"/>
    </row>
    <row r="291" spans="1:16">
      <c r="A291" s="107"/>
      <c r="B291" s="107"/>
      <c r="C291" s="107"/>
      <c r="D291" s="107"/>
      <c r="E291" s="107"/>
      <c r="F291" s="102"/>
      <c r="G291" s="102"/>
      <c r="H291" s="102"/>
      <c r="I291" s="103" t="str">
        <f t="shared" si="40"/>
        <v xml:space="preserve"> </v>
      </c>
      <c r="J291" s="202" t="str">
        <f t="shared" si="41"/>
        <v xml:space="preserve"> </v>
      </c>
      <c r="K291" s="103" t="str">
        <f t="shared" si="42"/>
        <v xml:space="preserve"> </v>
      </c>
      <c r="L291" s="103" t="str">
        <f t="shared" si="43"/>
        <v xml:space="preserve"> </v>
      </c>
      <c r="M291" s="104" t="str">
        <f t="shared" si="44"/>
        <v xml:space="preserve"> </v>
      </c>
      <c r="N291" s="203"/>
      <c r="O291" s="105" t="str">
        <f t="shared" si="45"/>
        <v xml:space="preserve"> </v>
      </c>
      <c r="P291" s="340"/>
    </row>
    <row r="292" spans="1:16">
      <c r="A292" s="107"/>
      <c r="B292" s="107"/>
      <c r="C292" s="107"/>
      <c r="D292" s="107"/>
      <c r="E292" s="107"/>
      <c r="F292" s="102"/>
      <c r="G292" s="102"/>
      <c r="H292" s="102"/>
      <c r="I292" s="103" t="str">
        <f t="shared" si="40"/>
        <v xml:space="preserve"> </v>
      </c>
      <c r="J292" s="202" t="str">
        <f t="shared" si="41"/>
        <v xml:space="preserve"> </v>
      </c>
      <c r="K292" s="103" t="str">
        <f t="shared" si="42"/>
        <v xml:space="preserve"> </v>
      </c>
      <c r="L292" s="103" t="str">
        <f t="shared" si="43"/>
        <v xml:space="preserve"> </v>
      </c>
      <c r="M292" s="104" t="str">
        <f t="shared" si="44"/>
        <v xml:space="preserve"> </v>
      </c>
      <c r="N292" s="203"/>
      <c r="O292" s="105" t="str">
        <f t="shared" si="45"/>
        <v xml:space="preserve"> </v>
      </c>
      <c r="P292" s="340"/>
    </row>
    <row r="293" spans="1:16">
      <c r="A293" s="107"/>
      <c r="B293" s="107"/>
      <c r="C293" s="107"/>
      <c r="D293" s="107"/>
      <c r="E293" s="107"/>
      <c r="F293" s="102"/>
      <c r="G293" s="102"/>
      <c r="H293" s="102"/>
      <c r="I293" s="103" t="str">
        <f t="shared" si="40"/>
        <v xml:space="preserve"> </v>
      </c>
      <c r="J293" s="202" t="str">
        <f t="shared" si="41"/>
        <v xml:space="preserve"> </v>
      </c>
      <c r="K293" s="103" t="str">
        <f t="shared" si="42"/>
        <v xml:space="preserve"> </v>
      </c>
      <c r="L293" s="103" t="str">
        <f t="shared" si="43"/>
        <v xml:space="preserve"> </v>
      </c>
      <c r="M293" s="104" t="str">
        <f t="shared" si="44"/>
        <v xml:space="preserve"> </v>
      </c>
      <c r="N293" s="203"/>
      <c r="O293" s="105" t="str">
        <f t="shared" si="45"/>
        <v xml:space="preserve"> </v>
      </c>
      <c r="P293" s="340"/>
    </row>
    <row r="294" spans="1:16">
      <c r="A294" s="107"/>
      <c r="B294" s="107"/>
      <c r="C294" s="107"/>
      <c r="D294" s="107"/>
      <c r="E294" s="107"/>
      <c r="F294" s="102"/>
      <c r="G294" s="102"/>
      <c r="H294" s="102"/>
      <c r="I294" s="103" t="str">
        <f t="shared" si="40"/>
        <v xml:space="preserve"> </v>
      </c>
      <c r="J294" s="202" t="str">
        <f t="shared" si="41"/>
        <v xml:space="preserve"> </v>
      </c>
      <c r="K294" s="103" t="str">
        <f t="shared" si="42"/>
        <v xml:space="preserve"> </v>
      </c>
      <c r="L294" s="103" t="str">
        <f t="shared" si="43"/>
        <v xml:space="preserve"> </v>
      </c>
      <c r="M294" s="104" t="str">
        <f t="shared" si="44"/>
        <v xml:space="preserve"> </v>
      </c>
      <c r="N294" s="203"/>
      <c r="O294" s="105" t="str">
        <f t="shared" si="45"/>
        <v xml:space="preserve"> </v>
      </c>
      <c r="P294" s="340"/>
    </row>
    <row r="295" spans="1:16">
      <c r="A295" s="107"/>
      <c r="B295" s="107"/>
      <c r="C295" s="107"/>
      <c r="D295" s="107"/>
      <c r="E295" s="107"/>
      <c r="F295" s="102"/>
      <c r="G295" s="102"/>
      <c r="H295" s="102"/>
      <c r="I295" s="103" t="str">
        <f t="shared" si="40"/>
        <v xml:space="preserve"> </v>
      </c>
      <c r="J295" s="202" t="str">
        <f t="shared" si="41"/>
        <v xml:space="preserve"> </v>
      </c>
      <c r="K295" s="103" t="str">
        <f t="shared" si="42"/>
        <v xml:space="preserve"> </v>
      </c>
      <c r="L295" s="103" t="str">
        <f t="shared" si="43"/>
        <v xml:space="preserve"> </v>
      </c>
      <c r="M295" s="104" t="str">
        <f t="shared" si="44"/>
        <v xml:space="preserve"> </v>
      </c>
      <c r="N295" s="203"/>
      <c r="O295" s="105" t="str">
        <f t="shared" si="45"/>
        <v xml:space="preserve"> </v>
      </c>
      <c r="P295" s="340"/>
    </row>
    <row r="296" spans="1:16">
      <c r="A296" s="107"/>
      <c r="B296" s="107"/>
      <c r="C296" s="107"/>
      <c r="D296" s="107"/>
      <c r="E296" s="107"/>
      <c r="F296" s="102"/>
      <c r="G296" s="102"/>
      <c r="H296" s="102"/>
      <c r="I296" s="103" t="str">
        <f t="shared" si="40"/>
        <v xml:space="preserve"> </v>
      </c>
      <c r="J296" s="202" t="str">
        <f t="shared" si="41"/>
        <v xml:space="preserve"> </v>
      </c>
      <c r="K296" s="103" t="str">
        <f t="shared" si="42"/>
        <v xml:space="preserve"> </v>
      </c>
      <c r="L296" s="103" t="str">
        <f t="shared" si="43"/>
        <v xml:space="preserve"> </v>
      </c>
      <c r="M296" s="104" t="str">
        <f t="shared" si="44"/>
        <v xml:space="preserve"> </v>
      </c>
      <c r="N296" s="203"/>
      <c r="O296" s="105" t="str">
        <f t="shared" si="45"/>
        <v xml:space="preserve"> </v>
      </c>
      <c r="P296" s="340"/>
    </row>
    <row r="297" spans="1:16">
      <c r="A297" s="107"/>
      <c r="B297" s="107"/>
      <c r="C297" s="107"/>
      <c r="D297" s="107"/>
      <c r="E297" s="107"/>
      <c r="F297" s="102"/>
      <c r="G297" s="102"/>
      <c r="H297" s="102"/>
      <c r="I297" s="103" t="str">
        <f t="shared" si="40"/>
        <v xml:space="preserve"> </v>
      </c>
      <c r="J297" s="202" t="str">
        <f t="shared" si="41"/>
        <v xml:space="preserve"> </v>
      </c>
      <c r="K297" s="103" t="str">
        <f t="shared" si="42"/>
        <v xml:space="preserve"> </v>
      </c>
      <c r="L297" s="103" t="str">
        <f t="shared" si="43"/>
        <v xml:space="preserve"> </v>
      </c>
      <c r="M297" s="104" t="str">
        <f t="shared" si="44"/>
        <v xml:space="preserve"> </v>
      </c>
      <c r="N297" s="203"/>
      <c r="O297" s="105" t="str">
        <f t="shared" si="45"/>
        <v xml:space="preserve"> </v>
      </c>
      <c r="P297" s="340"/>
    </row>
    <row r="298" spans="1:16">
      <c r="A298" s="107"/>
      <c r="B298" s="107"/>
      <c r="C298" s="107"/>
      <c r="D298" s="107"/>
      <c r="E298" s="107"/>
      <c r="F298" s="102"/>
      <c r="G298" s="102"/>
      <c r="H298" s="102"/>
      <c r="I298" s="103" t="str">
        <f t="shared" si="40"/>
        <v xml:space="preserve"> </v>
      </c>
      <c r="J298" s="202" t="str">
        <f t="shared" si="41"/>
        <v xml:space="preserve"> </v>
      </c>
      <c r="K298" s="103" t="str">
        <f t="shared" si="42"/>
        <v xml:space="preserve"> </v>
      </c>
      <c r="L298" s="103" t="str">
        <f t="shared" si="43"/>
        <v xml:space="preserve"> </v>
      </c>
      <c r="M298" s="104" t="str">
        <f t="shared" si="44"/>
        <v xml:space="preserve"> </v>
      </c>
      <c r="N298" s="203"/>
      <c r="O298" s="105" t="str">
        <f t="shared" si="45"/>
        <v xml:space="preserve"> </v>
      </c>
      <c r="P298" s="340"/>
    </row>
    <row r="299" spans="1:16">
      <c r="A299" s="107"/>
      <c r="B299" s="107"/>
      <c r="C299" s="107"/>
      <c r="D299" s="107"/>
      <c r="E299" s="107"/>
      <c r="F299" s="102"/>
      <c r="G299" s="102"/>
      <c r="H299" s="102"/>
      <c r="I299" s="103" t="str">
        <f t="shared" si="40"/>
        <v xml:space="preserve"> </v>
      </c>
      <c r="J299" s="202" t="str">
        <f t="shared" si="41"/>
        <v xml:space="preserve"> </v>
      </c>
      <c r="K299" s="103" t="str">
        <f t="shared" si="42"/>
        <v xml:space="preserve"> </v>
      </c>
      <c r="L299" s="103" t="str">
        <f t="shared" si="43"/>
        <v xml:space="preserve"> </v>
      </c>
      <c r="M299" s="104" t="str">
        <f t="shared" si="44"/>
        <v xml:space="preserve"> </v>
      </c>
      <c r="N299" s="203"/>
      <c r="O299" s="105" t="str">
        <f t="shared" si="45"/>
        <v xml:space="preserve"> </v>
      </c>
      <c r="P299" s="340"/>
    </row>
    <row r="300" spans="1:16">
      <c r="A300" s="107"/>
      <c r="B300" s="107"/>
      <c r="C300" s="107"/>
      <c r="D300" s="107"/>
      <c r="E300" s="107"/>
      <c r="F300" s="102"/>
      <c r="G300" s="102"/>
      <c r="H300" s="102"/>
      <c r="I300" s="103" t="str">
        <f t="shared" si="40"/>
        <v xml:space="preserve"> </v>
      </c>
      <c r="J300" s="202" t="str">
        <f t="shared" si="41"/>
        <v xml:space="preserve"> </v>
      </c>
      <c r="K300" s="103" t="str">
        <f t="shared" si="42"/>
        <v xml:space="preserve"> </v>
      </c>
      <c r="L300" s="103" t="str">
        <f t="shared" si="43"/>
        <v xml:space="preserve"> </v>
      </c>
      <c r="M300" s="104" t="str">
        <f t="shared" si="44"/>
        <v xml:space="preserve"> </v>
      </c>
      <c r="N300" s="203"/>
      <c r="O300" s="105" t="str">
        <f t="shared" si="45"/>
        <v xml:space="preserve"> </v>
      </c>
      <c r="P300" s="340"/>
    </row>
    <row r="301" spans="1:16">
      <c r="A301" s="107"/>
      <c r="B301" s="107"/>
      <c r="C301" s="107"/>
      <c r="D301" s="107"/>
      <c r="E301" s="107"/>
      <c r="F301" s="102"/>
      <c r="G301" s="102"/>
      <c r="H301" s="102"/>
      <c r="I301" s="103" t="str">
        <f t="shared" si="40"/>
        <v xml:space="preserve"> </v>
      </c>
      <c r="J301" s="202" t="str">
        <f t="shared" si="41"/>
        <v xml:space="preserve"> </v>
      </c>
      <c r="K301" s="103" t="str">
        <f t="shared" si="42"/>
        <v xml:space="preserve"> </v>
      </c>
      <c r="L301" s="103" t="str">
        <f t="shared" si="43"/>
        <v xml:space="preserve"> </v>
      </c>
      <c r="M301" s="104" t="str">
        <f t="shared" si="44"/>
        <v xml:space="preserve"> </v>
      </c>
      <c r="N301" s="203"/>
      <c r="O301" s="105" t="str">
        <f t="shared" si="45"/>
        <v xml:space="preserve"> </v>
      </c>
      <c r="P301" s="340"/>
    </row>
    <row r="302" spans="1:16">
      <c r="A302" s="107"/>
      <c r="B302" s="107"/>
      <c r="C302" s="107"/>
      <c r="D302" s="107"/>
      <c r="E302" s="107"/>
      <c r="F302" s="102"/>
      <c r="G302" s="102"/>
      <c r="H302" s="102"/>
      <c r="I302" s="103" t="str">
        <f t="shared" si="40"/>
        <v xml:space="preserve"> </v>
      </c>
      <c r="J302" s="202" t="str">
        <f t="shared" si="41"/>
        <v xml:space="preserve"> </v>
      </c>
      <c r="K302" s="103" t="str">
        <f t="shared" si="42"/>
        <v xml:space="preserve"> </v>
      </c>
      <c r="L302" s="103" t="str">
        <f t="shared" si="43"/>
        <v xml:space="preserve"> </v>
      </c>
      <c r="M302" s="104" t="str">
        <f t="shared" si="44"/>
        <v xml:space="preserve"> </v>
      </c>
      <c r="N302" s="203"/>
      <c r="O302" s="105" t="str">
        <f t="shared" si="45"/>
        <v xml:space="preserve"> </v>
      </c>
      <c r="P302" s="340"/>
    </row>
    <row r="303" spans="1:16">
      <c r="A303" s="107"/>
      <c r="B303" s="107"/>
      <c r="C303" s="107"/>
      <c r="D303" s="107"/>
      <c r="E303" s="107"/>
      <c r="F303" s="102"/>
      <c r="G303" s="102"/>
      <c r="H303" s="102"/>
      <c r="I303" s="103" t="str">
        <f t="shared" si="40"/>
        <v xml:space="preserve"> </v>
      </c>
      <c r="J303" s="202" t="str">
        <f t="shared" si="41"/>
        <v xml:space="preserve"> </v>
      </c>
      <c r="K303" s="103" t="str">
        <f t="shared" si="42"/>
        <v xml:space="preserve"> </v>
      </c>
      <c r="L303" s="103" t="str">
        <f t="shared" si="43"/>
        <v xml:space="preserve"> </v>
      </c>
      <c r="M303" s="104" t="str">
        <f t="shared" si="44"/>
        <v xml:space="preserve"> </v>
      </c>
      <c r="N303" s="203"/>
      <c r="O303" s="105" t="str">
        <f t="shared" si="45"/>
        <v xml:space="preserve"> </v>
      </c>
      <c r="P303" s="340"/>
    </row>
    <row r="304" spans="1:16">
      <c r="A304" s="107"/>
      <c r="B304" s="107"/>
      <c r="C304" s="107"/>
      <c r="D304" s="107"/>
      <c r="E304" s="107"/>
      <c r="F304" s="102"/>
      <c r="G304" s="102"/>
      <c r="H304" s="102"/>
      <c r="I304" s="103" t="str">
        <f t="shared" si="40"/>
        <v xml:space="preserve"> </v>
      </c>
      <c r="J304" s="202" t="str">
        <f t="shared" si="41"/>
        <v xml:space="preserve"> </v>
      </c>
      <c r="K304" s="103" t="str">
        <f t="shared" si="42"/>
        <v xml:space="preserve"> </v>
      </c>
      <c r="L304" s="103" t="str">
        <f t="shared" si="43"/>
        <v xml:space="preserve"> </v>
      </c>
      <c r="M304" s="104" t="str">
        <f t="shared" si="44"/>
        <v xml:space="preserve"> </v>
      </c>
      <c r="N304" s="203"/>
      <c r="O304" s="105" t="str">
        <f t="shared" si="45"/>
        <v xml:space="preserve"> </v>
      </c>
      <c r="P304" s="340"/>
    </row>
    <row r="305" spans="1:16">
      <c r="A305" s="107"/>
      <c r="B305" s="107"/>
      <c r="C305" s="107"/>
      <c r="D305" s="107"/>
      <c r="E305" s="107"/>
      <c r="F305" s="102"/>
      <c r="G305" s="102"/>
      <c r="H305" s="102"/>
      <c r="I305" s="103" t="str">
        <f t="shared" si="40"/>
        <v xml:space="preserve"> </v>
      </c>
      <c r="J305" s="202" t="str">
        <f t="shared" si="41"/>
        <v xml:space="preserve"> </v>
      </c>
      <c r="K305" s="103" t="str">
        <f t="shared" si="42"/>
        <v xml:space="preserve"> </v>
      </c>
      <c r="L305" s="103" t="str">
        <f t="shared" si="43"/>
        <v xml:space="preserve"> </v>
      </c>
      <c r="M305" s="104" t="str">
        <f t="shared" si="44"/>
        <v xml:space="preserve"> </v>
      </c>
      <c r="N305" s="203"/>
      <c r="O305" s="105" t="str">
        <f t="shared" si="45"/>
        <v xml:space="preserve"> </v>
      </c>
      <c r="P305" s="340"/>
    </row>
    <row r="306" spans="1:16">
      <c r="A306" s="107"/>
      <c r="B306" s="107"/>
      <c r="C306" s="107"/>
      <c r="D306" s="107"/>
      <c r="E306" s="107"/>
      <c r="F306" s="102"/>
      <c r="G306" s="102"/>
      <c r="H306" s="102"/>
      <c r="I306" s="103" t="str">
        <f t="shared" si="40"/>
        <v xml:space="preserve"> </v>
      </c>
      <c r="J306" s="202" t="str">
        <f t="shared" si="41"/>
        <v xml:space="preserve"> </v>
      </c>
      <c r="K306" s="103" t="str">
        <f t="shared" si="42"/>
        <v xml:space="preserve"> </v>
      </c>
      <c r="L306" s="103" t="str">
        <f t="shared" si="43"/>
        <v xml:space="preserve"> </v>
      </c>
      <c r="M306" s="104" t="str">
        <f t="shared" si="44"/>
        <v xml:space="preserve"> </v>
      </c>
      <c r="N306" s="203"/>
      <c r="O306" s="105" t="str">
        <f t="shared" si="45"/>
        <v xml:space="preserve"> </v>
      </c>
      <c r="P306" s="340"/>
    </row>
    <row r="307" spans="1:16">
      <c r="A307" s="107"/>
      <c r="B307" s="107"/>
      <c r="C307" s="107"/>
      <c r="D307" s="107"/>
      <c r="E307" s="107"/>
      <c r="F307" s="102"/>
      <c r="G307" s="102"/>
      <c r="H307" s="102"/>
      <c r="I307" s="103" t="str">
        <f t="shared" si="40"/>
        <v xml:space="preserve"> </v>
      </c>
      <c r="J307" s="202" t="str">
        <f t="shared" si="41"/>
        <v xml:space="preserve"> </v>
      </c>
      <c r="K307" s="103" t="str">
        <f t="shared" si="42"/>
        <v xml:space="preserve"> </v>
      </c>
      <c r="L307" s="103" t="str">
        <f t="shared" si="43"/>
        <v xml:space="preserve"> </v>
      </c>
      <c r="M307" s="104" t="str">
        <f t="shared" si="44"/>
        <v xml:space="preserve"> </v>
      </c>
      <c r="N307" s="203"/>
      <c r="O307" s="105" t="str">
        <f t="shared" si="45"/>
        <v xml:space="preserve"> </v>
      </c>
      <c r="P307" s="340"/>
    </row>
    <row r="308" spans="1:16">
      <c r="A308" s="107"/>
      <c r="B308" s="107"/>
      <c r="C308" s="107"/>
      <c r="D308" s="107"/>
      <c r="E308" s="107"/>
      <c r="F308" s="102"/>
      <c r="G308" s="102"/>
      <c r="H308" s="102"/>
      <c r="I308" s="103" t="str">
        <f t="shared" si="40"/>
        <v xml:space="preserve"> </v>
      </c>
      <c r="J308" s="202" t="str">
        <f t="shared" si="41"/>
        <v xml:space="preserve"> </v>
      </c>
      <c r="K308" s="103" t="str">
        <f t="shared" si="42"/>
        <v xml:space="preserve"> </v>
      </c>
      <c r="L308" s="103" t="str">
        <f t="shared" si="43"/>
        <v xml:space="preserve"> </v>
      </c>
      <c r="M308" s="104" t="str">
        <f t="shared" si="44"/>
        <v xml:space="preserve"> </v>
      </c>
      <c r="N308" s="203"/>
      <c r="O308" s="105" t="str">
        <f t="shared" si="45"/>
        <v xml:space="preserve"> </v>
      </c>
      <c r="P308" s="340"/>
    </row>
    <row r="309" spans="1:16">
      <c r="A309" s="107"/>
      <c r="B309" s="107"/>
      <c r="C309" s="107"/>
      <c r="D309" s="107"/>
      <c r="E309" s="107"/>
      <c r="F309" s="102"/>
      <c r="G309" s="102"/>
      <c r="H309" s="102"/>
      <c r="I309" s="103" t="str">
        <f t="shared" si="40"/>
        <v xml:space="preserve"> </v>
      </c>
      <c r="J309" s="202" t="str">
        <f t="shared" si="41"/>
        <v xml:space="preserve"> </v>
      </c>
      <c r="K309" s="103" t="str">
        <f t="shared" si="42"/>
        <v xml:space="preserve"> </v>
      </c>
      <c r="L309" s="103" t="str">
        <f t="shared" si="43"/>
        <v xml:space="preserve"> </v>
      </c>
      <c r="M309" s="104" t="str">
        <f t="shared" si="44"/>
        <v xml:space="preserve"> </v>
      </c>
      <c r="N309" s="203"/>
      <c r="O309" s="105" t="str">
        <f t="shared" si="45"/>
        <v xml:space="preserve"> </v>
      </c>
      <c r="P309" s="340"/>
    </row>
    <row r="310" spans="1:16">
      <c r="A310" s="107"/>
      <c r="B310" s="107"/>
      <c r="C310" s="107"/>
      <c r="D310" s="107"/>
      <c r="E310" s="107"/>
      <c r="F310" s="102"/>
      <c r="G310" s="102"/>
      <c r="H310" s="102"/>
      <c r="I310" s="103" t="str">
        <f t="shared" si="40"/>
        <v xml:space="preserve"> </v>
      </c>
      <c r="J310" s="202" t="str">
        <f t="shared" si="41"/>
        <v xml:space="preserve"> </v>
      </c>
      <c r="K310" s="103" t="str">
        <f t="shared" si="42"/>
        <v xml:space="preserve"> </v>
      </c>
      <c r="L310" s="103" t="str">
        <f t="shared" si="43"/>
        <v xml:space="preserve"> </v>
      </c>
      <c r="M310" s="104" t="str">
        <f t="shared" si="44"/>
        <v xml:space="preserve"> </v>
      </c>
      <c r="N310" s="203"/>
      <c r="O310" s="105" t="str">
        <f t="shared" si="45"/>
        <v xml:space="preserve"> </v>
      </c>
      <c r="P310" s="340"/>
    </row>
    <row r="311" spans="1:16">
      <c r="A311" s="107"/>
      <c r="B311" s="107"/>
      <c r="C311" s="107"/>
      <c r="D311" s="107"/>
      <c r="E311" s="107"/>
      <c r="F311" s="102"/>
      <c r="G311" s="102"/>
      <c r="H311" s="102"/>
      <c r="I311" s="103" t="str">
        <f t="shared" si="40"/>
        <v xml:space="preserve"> </v>
      </c>
      <c r="J311" s="202" t="str">
        <f t="shared" si="41"/>
        <v xml:space="preserve"> </v>
      </c>
      <c r="K311" s="103" t="str">
        <f t="shared" si="42"/>
        <v xml:space="preserve"> </v>
      </c>
      <c r="L311" s="103" t="str">
        <f t="shared" si="43"/>
        <v xml:space="preserve"> </v>
      </c>
      <c r="M311" s="104" t="str">
        <f t="shared" si="44"/>
        <v xml:space="preserve"> </v>
      </c>
      <c r="N311" s="203"/>
      <c r="O311" s="105" t="str">
        <f t="shared" si="45"/>
        <v xml:space="preserve"> </v>
      </c>
      <c r="P311" s="340"/>
    </row>
    <row r="312" spans="1:16">
      <c r="A312" s="107"/>
      <c r="B312" s="107"/>
      <c r="C312" s="107"/>
      <c r="D312" s="107"/>
      <c r="E312" s="107"/>
      <c r="F312" s="102"/>
      <c r="G312" s="102"/>
      <c r="H312" s="102"/>
      <c r="I312" s="103" t="str">
        <f t="shared" si="40"/>
        <v xml:space="preserve"> </v>
      </c>
      <c r="J312" s="202" t="str">
        <f t="shared" si="41"/>
        <v xml:space="preserve"> </v>
      </c>
      <c r="K312" s="103" t="str">
        <f t="shared" si="42"/>
        <v xml:space="preserve"> </v>
      </c>
      <c r="L312" s="103" t="str">
        <f t="shared" si="43"/>
        <v xml:space="preserve"> </v>
      </c>
      <c r="M312" s="104" t="str">
        <f t="shared" si="44"/>
        <v xml:space="preserve"> </v>
      </c>
      <c r="N312" s="203"/>
      <c r="O312" s="105" t="str">
        <f t="shared" si="45"/>
        <v xml:space="preserve"> </v>
      </c>
      <c r="P312" s="340"/>
    </row>
    <row r="313" spans="1:16">
      <c r="A313" s="107"/>
      <c r="B313" s="107"/>
      <c r="C313" s="107"/>
      <c r="D313" s="107"/>
      <c r="E313" s="107"/>
      <c r="F313" s="102"/>
      <c r="G313" s="102"/>
      <c r="H313" s="102"/>
      <c r="I313" s="103" t="str">
        <f t="shared" si="40"/>
        <v xml:space="preserve"> </v>
      </c>
      <c r="J313" s="202" t="str">
        <f t="shared" si="41"/>
        <v xml:space="preserve"> </v>
      </c>
      <c r="K313" s="103" t="str">
        <f t="shared" si="42"/>
        <v xml:space="preserve"> </v>
      </c>
      <c r="L313" s="103" t="str">
        <f t="shared" si="43"/>
        <v xml:space="preserve"> </v>
      </c>
      <c r="M313" s="104" t="str">
        <f t="shared" si="44"/>
        <v xml:space="preserve"> </v>
      </c>
      <c r="N313" s="203"/>
      <c r="O313" s="105" t="str">
        <f t="shared" si="45"/>
        <v xml:space="preserve"> </v>
      </c>
      <c r="P313" s="340"/>
    </row>
    <row r="314" spans="1:16">
      <c r="A314" s="107"/>
      <c r="B314" s="107"/>
      <c r="C314" s="107"/>
      <c r="D314" s="107"/>
      <c r="E314" s="107"/>
      <c r="F314" s="102"/>
      <c r="G314" s="102"/>
      <c r="H314" s="102"/>
      <c r="I314" s="103" t="str">
        <f t="shared" si="40"/>
        <v xml:space="preserve"> </v>
      </c>
      <c r="J314" s="202" t="str">
        <f t="shared" si="41"/>
        <v xml:space="preserve"> </v>
      </c>
      <c r="K314" s="103" t="str">
        <f t="shared" si="42"/>
        <v xml:space="preserve"> </v>
      </c>
      <c r="L314" s="103" t="str">
        <f t="shared" si="43"/>
        <v xml:space="preserve"> </v>
      </c>
      <c r="M314" s="104" t="str">
        <f t="shared" si="44"/>
        <v xml:space="preserve"> </v>
      </c>
      <c r="N314" s="203"/>
      <c r="O314" s="105" t="str">
        <f t="shared" si="45"/>
        <v xml:space="preserve"> </v>
      </c>
      <c r="P314" s="340"/>
    </row>
    <row r="315" spans="1:16">
      <c r="A315" s="107"/>
      <c r="B315" s="107"/>
      <c r="C315" s="107"/>
      <c r="D315" s="107"/>
      <c r="E315" s="107"/>
      <c r="F315" s="102"/>
      <c r="G315" s="102"/>
      <c r="H315" s="102"/>
      <c r="I315" s="103" t="str">
        <f t="shared" si="40"/>
        <v xml:space="preserve"> </v>
      </c>
      <c r="J315" s="202" t="str">
        <f t="shared" si="41"/>
        <v xml:space="preserve"> </v>
      </c>
      <c r="K315" s="103" t="str">
        <f t="shared" si="42"/>
        <v xml:space="preserve"> </v>
      </c>
      <c r="L315" s="103" t="str">
        <f t="shared" si="43"/>
        <v xml:space="preserve"> </v>
      </c>
      <c r="M315" s="104" t="str">
        <f t="shared" si="44"/>
        <v xml:space="preserve"> </v>
      </c>
      <c r="N315" s="203"/>
      <c r="O315" s="105" t="str">
        <f t="shared" si="45"/>
        <v xml:space="preserve"> </v>
      </c>
      <c r="P315" s="340"/>
    </row>
    <row r="316" spans="1:16">
      <c r="A316" s="107"/>
      <c r="B316" s="107"/>
      <c r="C316" s="107"/>
      <c r="D316" s="107"/>
      <c r="E316" s="107"/>
      <c r="F316" s="102"/>
      <c r="G316" s="102"/>
      <c r="H316" s="102"/>
      <c r="I316" s="103" t="str">
        <f t="shared" si="40"/>
        <v xml:space="preserve"> </v>
      </c>
      <c r="J316" s="202" t="str">
        <f t="shared" si="41"/>
        <v xml:space="preserve"> </v>
      </c>
      <c r="K316" s="103" t="str">
        <f t="shared" si="42"/>
        <v xml:space="preserve"> </v>
      </c>
      <c r="L316" s="103" t="str">
        <f t="shared" si="43"/>
        <v xml:space="preserve"> </v>
      </c>
      <c r="M316" s="104" t="str">
        <f t="shared" si="44"/>
        <v xml:space="preserve"> </v>
      </c>
      <c r="N316" s="203"/>
      <c r="O316" s="105" t="str">
        <f t="shared" si="45"/>
        <v xml:space="preserve"> </v>
      </c>
      <c r="P316" s="340"/>
    </row>
    <row r="317" spans="1:16">
      <c r="A317" s="107"/>
      <c r="B317" s="107"/>
      <c r="C317" s="107"/>
      <c r="D317" s="107"/>
      <c r="E317" s="107"/>
      <c r="F317" s="102"/>
      <c r="G317" s="102"/>
      <c r="H317" s="102"/>
      <c r="I317" s="103" t="str">
        <f t="shared" si="40"/>
        <v xml:space="preserve"> </v>
      </c>
      <c r="J317" s="202" t="str">
        <f t="shared" si="41"/>
        <v xml:space="preserve"> </v>
      </c>
      <c r="K317" s="103" t="str">
        <f t="shared" si="42"/>
        <v xml:space="preserve"> </v>
      </c>
      <c r="L317" s="103" t="str">
        <f t="shared" si="43"/>
        <v xml:space="preserve"> </v>
      </c>
      <c r="M317" s="104" t="str">
        <f t="shared" si="44"/>
        <v xml:space="preserve"> </v>
      </c>
      <c r="N317" s="203"/>
      <c r="O317" s="105" t="str">
        <f t="shared" si="45"/>
        <v xml:space="preserve"> </v>
      </c>
      <c r="P317" s="340"/>
    </row>
    <row r="318" spans="1:16">
      <c r="A318" s="107"/>
      <c r="B318" s="107"/>
      <c r="C318" s="107"/>
      <c r="D318" s="107"/>
      <c r="E318" s="107"/>
      <c r="F318" s="102"/>
      <c r="G318" s="102"/>
      <c r="H318" s="102"/>
      <c r="I318" s="103" t="str">
        <f t="shared" si="40"/>
        <v xml:space="preserve"> </v>
      </c>
      <c r="J318" s="202" t="str">
        <f t="shared" si="41"/>
        <v xml:space="preserve"> </v>
      </c>
      <c r="K318" s="103" t="str">
        <f t="shared" si="42"/>
        <v xml:space="preserve"> </v>
      </c>
      <c r="L318" s="103" t="str">
        <f t="shared" si="43"/>
        <v xml:space="preserve"> </v>
      </c>
      <c r="M318" s="104" t="str">
        <f t="shared" si="44"/>
        <v xml:space="preserve"> </v>
      </c>
      <c r="N318" s="203"/>
      <c r="O318" s="105" t="str">
        <f t="shared" si="45"/>
        <v xml:space="preserve"> </v>
      </c>
      <c r="P318" s="340"/>
    </row>
    <row r="319" spans="1:16">
      <c r="A319" s="107"/>
      <c r="B319" s="107"/>
      <c r="C319" s="107"/>
      <c r="D319" s="107"/>
      <c r="E319" s="107"/>
      <c r="F319" s="102"/>
      <c r="G319" s="102"/>
      <c r="H319" s="102"/>
      <c r="I319" s="103" t="str">
        <f t="shared" si="40"/>
        <v xml:space="preserve"> </v>
      </c>
      <c r="J319" s="202" t="str">
        <f t="shared" si="41"/>
        <v xml:space="preserve"> </v>
      </c>
      <c r="K319" s="103" t="str">
        <f t="shared" si="42"/>
        <v xml:space="preserve"> </v>
      </c>
      <c r="L319" s="103" t="str">
        <f t="shared" si="43"/>
        <v xml:space="preserve"> </v>
      </c>
      <c r="M319" s="104" t="str">
        <f t="shared" si="44"/>
        <v xml:space="preserve"> </v>
      </c>
      <c r="N319" s="203"/>
      <c r="O319" s="105" t="str">
        <f t="shared" si="45"/>
        <v xml:space="preserve"> </v>
      </c>
      <c r="P319" s="340"/>
    </row>
    <row r="320" spans="1:16">
      <c r="A320" s="107"/>
      <c r="B320" s="107"/>
      <c r="C320" s="107"/>
      <c r="D320" s="107"/>
      <c r="E320" s="107"/>
      <c r="F320" s="102"/>
      <c r="G320" s="102"/>
      <c r="H320" s="102"/>
      <c r="I320" s="103" t="str">
        <f t="shared" si="40"/>
        <v xml:space="preserve"> </v>
      </c>
      <c r="J320" s="202" t="str">
        <f t="shared" si="41"/>
        <v xml:space="preserve"> </v>
      </c>
      <c r="K320" s="103" t="str">
        <f t="shared" si="42"/>
        <v xml:space="preserve"> </v>
      </c>
      <c r="L320" s="103" t="str">
        <f t="shared" si="43"/>
        <v xml:space="preserve"> </v>
      </c>
      <c r="M320" s="104" t="str">
        <f t="shared" si="44"/>
        <v xml:space="preserve"> </v>
      </c>
      <c r="N320" s="203"/>
      <c r="O320" s="105" t="str">
        <f t="shared" si="45"/>
        <v xml:space="preserve"> </v>
      </c>
      <c r="P320" s="340"/>
    </row>
    <row r="321" spans="1:16">
      <c r="A321" s="107"/>
      <c r="B321" s="107"/>
      <c r="C321" s="107"/>
      <c r="D321" s="107"/>
      <c r="E321" s="107"/>
      <c r="F321" s="102"/>
      <c r="G321" s="102"/>
      <c r="H321" s="102"/>
      <c r="I321" s="103" t="str">
        <f t="shared" si="40"/>
        <v xml:space="preserve"> </v>
      </c>
      <c r="J321" s="202" t="str">
        <f t="shared" si="41"/>
        <v xml:space="preserve"> </v>
      </c>
      <c r="K321" s="103" t="str">
        <f t="shared" si="42"/>
        <v xml:space="preserve"> </v>
      </c>
      <c r="L321" s="103" t="str">
        <f t="shared" si="43"/>
        <v xml:space="preserve"> </v>
      </c>
      <c r="M321" s="104" t="str">
        <f t="shared" si="44"/>
        <v xml:space="preserve"> </v>
      </c>
      <c r="N321" s="203"/>
      <c r="O321" s="105" t="str">
        <f t="shared" si="45"/>
        <v xml:space="preserve"> </v>
      </c>
      <c r="P321" s="340"/>
    </row>
    <row r="322" spans="1:16">
      <c r="A322" s="107"/>
      <c r="B322" s="107"/>
      <c r="C322" s="107"/>
      <c r="D322" s="107"/>
      <c r="E322" s="107"/>
      <c r="F322" s="102"/>
      <c r="G322" s="102"/>
      <c r="H322" s="102"/>
      <c r="I322" s="103" t="str">
        <f t="shared" si="40"/>
        <v xml:space="preserve"> </v>
      </c>
      <c r="J322" s="202" t="str">
        <f t="shared" si="41"/>
        <v xml:space="preserve"> </v>
      </c>
      <c r="K322" s="103" t="str">
        <f t="shared" si="42"/>
        <v xml:space="preserve"> </v>
      </c>
      <c r="L322" s="103" t="str">
        <f t="shared" si="43"/>
        <v xml:space="preserve"> </v>
      </c>
      <c r="M322" s="104" t="str">
        <f t="shared" si="44"/>
        <v xml:space="preserve"> </v>
      </c>
      <c r="N322" s="203"/>
      <c r="O322" s="105" t="str">
        <f t="shared" si="45"/>
        <v xml:space="preserve"> </v>
      </c>
      <c r="P322" s="340"/>
    </row>
    <row r="323" spans="1:16">
      <c r="A323" s="107"/>
      <c r="B323" s="107"/>
      <c r="C323" s="107"/>
      <c r="D323" s="107"/>
      <c r="E323" s="107"/>
      <c r="F323" s="102"/>
      <c r="G323" s="102"/>
      <c r="H323" s="102"/>
      <c r="I323" s="103" t="str">
        <f t="shared" si="40"/>
        <v xml:space="preserve"> </v>
      </c>
      <c r="J323" s="202" t="str">
        <f t="shared" si="41"/>
        <v xml:space="preserve"> </v>
      </c>
      <c r="K323" s="103" t="str">
        <f t="shared" si="42"/>
        <v xml:space="preserve"> </v>
      </c>
      <c r="L323" s="103" t="str">
        <f t="shared" si="43"/>
        <v xml:space="preserve"> </v>
      </c>
      <c r="M323" s="104" t="str">
        <f t="shared" si="44"/>
        <v xml:space="preserve"> </v>
      </c>
      <c r="N323" s="203"/>
      <c r="O323" s="105" t="str">
        <f t="shared" si="45"/>
        <v xml:space="preserve"> </v>
      </c>
      <c r="P323" s="340"/>
    </row>
    <row r="324" spans="1:16">
      <c r="A324" s="107"/>
      <c r="B324" s="107"/>
      <c r="C324" s="107"/>
      <c r="D324" s="107"/>
      <c r="E324" s="107"/>
      <c r="F324" s="102"/>
      <c r="G324" s="102"/>
      <c r="H324" s="102"/>
      <c r="I324" s="103" t="str">
        <f t="shared" si="40"/>
        <v xml:space="preserve"> </v>
      </c>
      <c r="J324" s="202" t="str">
        <f t="shared" si="41"/>
        <v xml:space="preserve"> </v>
      </c>
      <c r="K324" s="103" t="str">
        <f t="shared" si="42"/>
        <v xml:space="preserve"> </v>
      </c>
      <c r="L324" s="103" t="str">
        <f t="shared" si="43"/>
        <v xml:space="preserve"> </v>
      </c>
      <c r="M324" s="104" t="str">
        <f t="shared" si="44"/>
        <v xml:space="preserve"> </v>
      </c>
      <c r="N324" s="203"/>
      <c r="O324" s="105" t="str">
        <f t="shared" si="45"/>
        <v xml:space="preserve"> </v>
      </c>
      <c r="P324" s="340"/>
    </row>
    <row r="325" spans="1:16">
      <c r="A325" s="107"/>
      <c r="B325" s="107"/>
      <c r="C325" s="107"/>
      <c r="D325" s="107"/>
      <c r="E325" s="107"/>
      <c r="F325" s="102"/>
      <c r="G325" s="102"/>
      <c r="H325" s="102"/>
      <c r="I325" s="103" t="str">
        <f t="shared" si="40"/>
        <v xml:space="preserve"> </v>
      </c>
      <c r="J325" s="202" t="str">
        <f t="shared" si="41"/>
        <v xml:space="preserve"> </v>
      </c>
      <c r="K325" s="103" t="str">
        <f t="shared" si="42"/>
        <v xml:space="preserve"> </v>
      </c>
      <c r="L325" s="103" t="str">
        <f t="shared" si="43"/>
        <v xml:space="preserve"> </v>
      </c>
      <c r="M325" s="104" t="str">
        <f t="shared" si="44"/>
        <v xml:space="preserve"> </v>
      </c>
      <c r="N325" s="203"/>
      <c r="O325" s="105" t="str">
        <f t="shared" si="45"/>
        <v xml:space="preserve"> </v>
      </c>
      <c r="P325" s="340"/>
    </row>
    <row r="326" spans="1:16">
      <c r="A326" s="107"/>
      <c r="B326" s="107"/>
      <c r="C326" s="107"/>
      <c r="D326" s="107"/>
      <c r="E326" s="107"/>
      <c r="F326" s="102"/>
      <c r="G326" s="102"/>
      <c r="H326" s="102"/>
      <c r="I326" s="103" t="str">
        <f t="shared" si="40"/>
        <v xml:space="preserve"> </v>
      </c>
      <c r="J326" s="202" t="str">
        <f t="shared" si="41"/>
        <v xml:space="preserve"> </v>
      </c>
      <c r="K326" s="103" t="str">
        <f t="shared" si="42"/>
        <v xml:space="preserve"> </v>
      </c>
      <c r="L326" s="103" t="str">
        <f t="shared" si="43"/>
        <v xml:space="preserve"> </v>
      </c>
      <c r="M326" s="104" t="str">
        <f t="shared" si="44"/>
        <v xml:space="preserve"> </v>
      </c>
      <c r="N326" s="203"/>
      <c r="O326" s="105" t="str">
        <f t="shared" si="45"/>
        <v xml:space="preserve"> </v>
      </c>
      <c r="P326" s="340"/>
    </row>
    <row r="327" spans="1:16">
      <c r="A327" s="107"/>
      <c r="B327" s="107"/>
      <c r="C327" s="107"/>
      <c r="D327" s="107"/>
      <c r="E327" s="107"/>
      <c r="F327" s="102"/>
      <c r="G327" s="102"/>
      <c r="H327" s="102"/>
      <c r="I327" s="103" t="str">
        <f t="shared" si="40"/>
        <v xml:space="preserve"> </v>
      </c>
      <c r="J327" s="202" t="str">
        <f t="shared" si="41"/>
        <v xml:space="preserve"> </v>
      </c>
      <c r="K327" s="103" t="str">
        <f t="shared" si="42"/>
        <v xml:space="preserve"> </v>
      </c>
      <c r="L327" s="103" t="str">
        <f t="shared" si="43"/>
        <v xml:space="preserve"> </v>
      </c>
      <c r="M327" s="104" t="str">
        <f t="shared" si="44"/>
        <v xml:space="preserve"> </v>
      </c>
      <c r="N327" s="203"/>
      <c r="O327" s="105" t="str">
        <f t="shared" si="45"/>
        <v xml:space="preserve"> </v>
      </c>
      <c r="P327" s="340"/>
    </row>
    <row r="328" spans="1:16">
      <c r="A328" s="107"/>
      <c r="B328" s="107"/>
      <c r="C328" s="107"/>
      <c r="D328" s="107"/>
      <c r="E328" s="107"/>
      <c r="F328" s="102"/>
      <c r="G328" s="102"/>
      <c r="H328" s="102"/>
      <c r="I328" s="103" t="str">
        <f t="shared" si="40"/>
        <v xml:space="preserve"> </v>
      </c>
      <c r="J328" s="202" t="str">
        <f t="shared" si="41"/>
        <v xml:space="preserve"> </v>
      </c>
      <c r="K328" s="103" t="str">
        <f t="shared" si="42"/>
        <v xml:space="preserve"> </v>
      </c>
      <c r="L328" s="103" t="str">
        <f t="shared" si="43"/>
        <v xml:space="preserve"> </v>
      </c>
      <c r="M328" s="104" t="str">
        <f t="shared" si="44"/>
        <v xml:space="preserve"> </v>
      </c>
      <c r="N328" s="203"/>
      <c r="O328" s="105" t="str">
        <f t="shared" si="45"/>
        <v xml:space="preserve"> </v>
      </c>
      <c r="P328" s="340"/>
    </row>
    <row r="329" spans="1:16">
      <c r="A329" s="107"/>
      <c r="B329" s="107"/>
      <c r="C329" s="107"/>
      <c r="D329" s="107"/>
      <c r="E329" s="107"/>
      <c r="F329" s="102"/>
      <c r="G329" s="102"/>
      <c r="H329" s="102"/>
      <c r="I329" s="103" t="str">
        <f t="shared" si="40"/>
        <v xml:space="preserve"> </v>
      </c>
      <c r="J329" s="202" t="str">
        <f t="shared" si="41"/>
        <v xml:space="preserve"> </v>
      </c>
      <c r="K329" s="103" t="str">
        <f t="shared" si="42"/>
        <v xml:space="preserve"> </v>
      </c>
      <c r="L329" s="103" t="str">
        <f t="shared" si="43"/>
        <v xml:space="preserve"> </v>
      </c>
      <c r="M329" s="104" t="str">
        <f t="shared" si="44"/>
        <v xml:space="preserve"> </v>
      </c>
      <c r="N329" s="203"/>
      <c r="O329" s="105" t="str">
        <f t="shared" si="45"/>
        <v xml:space="preserve"> </v>
      </c>
      <c r="P329" s="340"/>
    </row>
    <row r="330" spans="1:16">
      <c r="A330" s="107"/>
      <c r="B330" s="107"/>
      <c r="C330" s="107"/>
      <c r="D330" s="107"/>
      <c r="E330" s="107"/>
      <c r="F330" s="102"/>
      <c r="G330" s="102"/>
      <c r="H330" s="102"/>
      <c r="I330" s="103" t="str">
        <f t="shared" si="40"/>
        <v xml:space="preserve"> </v>
      </c>
      <c r="J330" s="202" t="str">
        <f t="shared" si="41"/>
        <v xml:space="preserve"> </v>
      </c>
      <c r="K330" s="103" t="str">
        <f t="shared" si="42"/>
        <v xml:space="preserve"> </v>
      </c>
      <c r="L330" s="103" t="str">
        <f t="shared" si="43"/>
        <v xml:space="preserve"> </v>
      </c>
      <c r="M330" s="104" t="str">
        <f t="shared" si="44"/>
        <v xml:space="preserve"> </v>
      </c>
      <c r="N330" s="203"/>
      <c r="O330" s="105" t="str">
        <f t="shared" si="45"/>
        <v xml:space="preserve"> </v>
      </c>
      <c r="P330" s="340"/>
    </row>
    <row r="331" spans="1:16">
      <c r="A331" s="107"/>
      <c r="B331" s="107"/>
      <c r="C331" s="107"/>
      <c r="D331" s="107"/>
      <c r="E331" s="107"/>
      <c r="F331" s="102"/>
      <c r="G331" s="102"/>
      <c r="H331" s="102"/>
      <c r="I331" s="103" t="str">
        <f t="shared" si="40"/>
        <v xml:space="preserve"> </v>
      </c>
      <c r="J331" s="202" t="str">
        <f t="shared" si="41"/>
        <v xml:space="preserve"> </v>
      </c>
      <c r="K331" s="103" t="str">
        <f t="shared" si="42"/>
        <v xml:space="preserve"> </v>
      </c>
      <c r="L331" s="103" t="str">
        <f t="shared" si="43"/>
        <v xml:space="preserve"> </v>
      </c>
      <c r="M331" s="104" t="str">
        <f t="shared" si="44"/>
        <v xml:space="preserve"> </v>
      </c>
      <c r="N331" s="203"/>
      <c r="O331" s="105" t="str">
        <f t="shared" si="45"/>
        <v xml:space="preserve"> </v>
      </c>
      <c r="P331" s="340"/>
    </row>
    <row r="332" spans="1:16">
      <c r="A332" s="107"/>
      <c r="B332" s="107"/>
      <c r="C332" s="107"/>
      <c r="D332" s="107"/>
      <c r="E332" s="107"/>
      <c r="F332" s="102"/>
      <c r="G332" s="102"/>
      <c r="H332" s="102"/>
      <c r="I332" s="103" t="str">
        <f t="shared" si="40"/>
        <v xml:space="preserve"> </v>
      </c>
      <c r="J332" s="202" t="str">
        <f t="shared" si="41"/>
        <v xml:space="preserve"> </v>
      </c>
      <c r="K332" s="103" t="str">
        <f t="shared" si="42"/>
        <v xml:space="preserve"> </v>
      </c>
      <c r="L332" s="103" t="str">
        <f t="shared" si="43"/>
        <v xml:space="preserve"> </v>
      </c>
      <c r="M332" s="104" t="str">
        <f t="shared" si="44"/>
        <v xml:space="preserve"> </v>
      </c>
      <c r="N332" s="203"/>
      <c r="O332" s="105" t="str">
        <f t="shared" si="45"/>
        <v xml:space="preserve"> </v>
      </c>
      <c r="P332" s="340"/>
    </row>
    <row r="333" spans="1:16">
      <c r="A333" s="107"/>
      <c r="B333" s="107"/>
      <c r="C333" s="107"/>
      <c r="D333" s="107"/>
      <c r="E333" s="107"/>
      <c r="F333" s="102"/>
      <c r="G333" s="102"/>
      <c r="H333" s="102"/>
      <c r="I333" s="103" t="str">
        <f t="shared" si="40"/>
        <v xml:space="preserve"> </v>
      </c>
      <c r="J333" s="202" t="str">
        <f t="shared" si="41"/>
        <v xml:space="preserve"> </v>
      </c>
      <c r="K333" s="103" t="str">
        <f t="shared" si="42"/>
        <v xml:space="preserve"> </v>
      </c>
      <c r="L333" s="103" t="str">
        <f t="shared" si="43"/>
        <v xml:space="preserve"> </v>
      </c>
      <c r="M333" s="104" t="str">
        <f t="shared" si="44"/>
        <v xml:space="preserve"> </v>
      </c>
      <c r="N333" s="203"/>
      <c r="O333" s="105" t="str">
        <f t="shared" si="45"/>
        <v xml:space="preserve"> </v>
      </c>
      <c r="P333" s="340"/>
    </row>
    <row r="334" spans="1:16">
      <c r="A334" s="107"/>
      <c r="B334" s="107"/>
      <c r="C334" s="107"/>
      <c r="D334" s="107"/>
      <c r="E334" s="107"/>
      <c r="F334" s="102"/>
      <c r="G334" s="102"/>
      <c r="H334" s="102"/>
      <c r="I334" s="103" t="str">
        <f t="shared" si="40"/>
        <v xml:space="preserve"> </v>
      </c>
      <c r="J334" s="202" t="str">
        <f t="shared" si="41"/>
        <v xml:space="preserve"> </v>
      </c>
      <c r="K334" s="103" t="str">
        <f t="shared" si="42"/>
        <v xml:space="preserve"> </v>
      </c>
      <c r="L334" s="103" t="str">
        <f t="shared" si="43"/>
        <v xml:space="preserve"> </v>
      </c>
      <c r="M334" s="104" t="str">
        <f t="shared" si="44"/>
        <v xml:space="preserve"> </v>
      </c>
      <c r="N334" s="203"/>
      <c r="O334" s="105" t="str">
        <f t="shared" si="45"/>
        <v xml:space="preserve"> </v>
      </c>
      <c r="P334" s="340"/>
    </row>
    <row r="335" spans="1:16">
      <c r="A335" s="107"/>
      <c r="B335" s="107"/>
      <c r="C335" s="107"/>
      <c r="D335" s="107"/>
      <c r="E335" s="107"/>
      <c r="F335" s="102"/>
      <c r="G335" s="102"/>
      <c r="H335" s="102"/>
      <c r="I335" s="103" t="str">
        <f t="shared" si="40"/>
        <v xml:space="preserve"> </v>
      </c>
      <c r="J335" s="202" t="str">
        <f t="shared" si="41"/>
        <v xml:space="preserve"> </v>
      </c>
      <c r="K335" s="103" t="str">
        <f t="shared" si="42"/>
        <v xml:space="preserve"> </v>
      </c>
      <c r="L335" s="103" t="str">
        <f t="shared" si="43"/>
        <v xml:space="preserve"> </v>
      </c>
      <c r="M335" s="104" t="str">
        <f t="shared" si="44"/>
        <v xml:space="preserve"> </v>
      </c>
      <c r="N335" s="203"/>
      <c r="O335" s="105" t="str">
        <f t="shared" si="45"/>
        <v xml:space="preserve"> </v>
      </c>
      <c r="P335" s="340"/>
    </row>
    <row r="336" spans="1:16">
      <c r="A336" s="107"/>
      <c r="B336" s="107"/>
      <c r="C336" s="107"/>
      <c r="D336" s="107"/>
      <c r="E336" s="107"/>
      <c r="F336" s="102"/>
      <c r="G336" s="102"/>
      <c r="H336" s="102"/>
      <c r="I336" s="103" t="str">
        <f t="shared" si="40"/>
        <v xml:space="preserve"> </v>
      </c>
      <c r="J336" s="202" t="str">
        <f t="shared" si="41"/>
        <v xml:space="preserve"> </v>
      </c>
      <c r="K336" s="103" t="str">
        <f t="shared" si="42"/>
        <v xml:space="preserve"> </v>
      </c>
      <c r="L336" s="103" t="str">
        <f t="shared" si="43"/>
        <v xml:space="preserve"> </v>
      </c>
      <c r="M336" s="104" t="str">
        <f t="shared" si="44"/>
        <v xml:space="preserve"> </v>
      </c>
      <c r="N336" s="203"/>
      <c r="O336" s="105" t="str">
        <f t="shared" si="45"/>
        <v xml:space="preserve"> </v>
      </c>
      <c r="P336" s="340"/>
    </row>
    <row r="337" spans="1:16">
      <c r="A337" s="107"/>
      <c r="B337" s="107"/>
      <c r="C337" s="107"/>
      <c r="D337" s="107"/>
      <c r="E337" s="107"/>
      <c r="F337" s="102"/>
      <c r="G337" s="102"/>
      <c r="H337" s="102"/>
      <c r="I337" s="103" t="str">
        <f t="shared" si="40"/>
        <v xml:space="preserve"> </v>
      </c>
      <c r="J337" s="202" t="str">
        <f t="shared" si="41"/>
        <v xml:space="preserve"> </v>
      </c>
      <c r="K337" s="103" t="str">
        <f t="shared" si="42"/>
        <v xml:space="preserve"> </v>
      </c>
      <c r="L337" s="103" t="str">
        <f t="shared" si="43"/>
        <v xml:space="preserve"> </v>
      </c>
      <c r="M337" s="104" t="str">
        <f t="shared" si="44"/>
        <v xml:space="preserve"> </v>
      </c>
      <c r="N337" s="203"/>
      <c r="O337" s="105" t="str">
        <f t="shared" si="45"/>
        <v xml:space="preserve"> </v>
      </c>
      <c r="P337" s="340"/>
    </row>
    <row r="338" spans="1:16">
      <c r="A338" s="107"/>
      <c r="B338" s="107"/>
      <c r="C338" s="107"/>
      <c r="D338" s="107"/>
      <c r="E338" s="107"/>
      <c r="F338" s="102"/>
      <c r="G338" s="102"/>
      <c r="H338" s="102"/>
      <c r="I338" s="103" t="str">
        <f t="shared" si="40"/>
        <v xml:space="preserve"> </v>
      </c>
      <c r="J338" s="202" t="str">
        <f t="shared" si="41"/>
        <v xml:space="preserve"> </v>
      </c>
      <c r="K338" s="103" t="str">
        <f t="shared" si="42"/>
        <v xml:space="preserve"> </v>
      </c>
      <c r="L338" s="103" t="str">
        <f t="shared" si="43"/>
        <v xml:space="preserve"> </v>
      </c>
      <c r="M338" s="104" t="str">
        <f t="shared" si="44"/>
        <v xml:space="preserve"> </v>
      </c>
      <c r="N338" s="203"/>
      <c r="O338" s="105" t="str">
        <f t="shared" si="45"/>
        <v xml:space="preserve"> </v>
      </c>
      <c r="P338" s="340"/>
    </row>
    <row r="339" spans="1:16">
      <c r="A339" s="107"/>
      <c r="B339" s="107"/>
      <c r="C339" s="107"/>
      <c r="D339" s="107"/>
      <c r="E339" s="107"/>
      <c r="F339" s="102"/>
      <c r="G339" s="102"/>
      <c r="H339" s="102"/>
      <c r="I339" s="103" t="str">
        <f t="shared" si="40"/>
        <v xml:space="preserve"> </v>
      </c>
      <c r="J339" s="202" t="str">
        <f t="shared" si="41"/>
        <v xml:space="preserve"> </v>
      </c>
      <c r="K339" s="103" t="str">
        <f t="shared" si="42"/>
        <v xml:space="preserve"> </v>
      </c>
      <c r="L339" s="103" t="str">
        <f t="shared" si="43"/>
        <v xml:space="preserve"> </v>
      </c>
      <c r="M339" s="104" t="str">
        <f t="shared" si="44"/>
        <v xml:space="preserve"> </v>
      </c>
      <c r="N339" s="203"/>
      <c r="O339" s="105" t="str">
        <f t="shared" si="45"/>
        <v xml:space="preserve"> </v>
      </c>
      <c r="P339" s="340"/>
    </row>
    <row r="340" spans="1:16">
      <c r="A340" s="107"/>
      <c r="B340" s="107"/>
      <c r="C340" s="107"/>
      <c r="D340" s="107"/>
      <c r="E340" s="107"/>
      <c r="F340" s="102"/>
      <c r="G340" s="102"/>
      <c r="H340" s="102"/>
      <c r="I340" s="103" t="str">
        <f t="shared" si="40"/>
        <v xml:space="preserve"> </v>
      </c>
      <c r="J340" s="202" t="str">
        <f t="shared" si="41"/>
        <v xml:space="preserve"> </v>
      </c>
      <c r="K340" s="103" t="str">
        <f t="shared" si="42"/>
        <v xml:space="preserve"> </v>
      </c>
      <c r="L340" s="103" t="str">
        <f t="shared" si="43"/>
        <v xml:space="preserve"> </v>
      </c>
      <c r="M340" s="104" t="str">
        <f t="shared" si="44"/>
        <v xml:space="preserve"> </v>
      </c>
      <c r="N340" s="203"/>
      <c r="O340" s="105" t="str">
        <f t="shared" si="45"/>
        <v xml:space="preserve"> </v>
      </c>
      <c r="P340" s="340"/>
    </row>
    <row r="341" spans="1:16">
      <c r="A341" s="107"/>
      <c r="B341" s="107"/>
      <c r="C341" s="107"/>
      <c r="D341" s="107"/>
      <c r="E341" s="107"/>
      <c r="F341" s="102"/>
      <c r="G341" s="102"/>
      <c r="H341" s="102"/>
      <c r="I341" s="103" t="str">
        <f t="shared" si="40"/>
        <v xml:space="preserve"> </v>
      </c>
      <c r="J341" s="202" t="str">
        <f t="shared" si="41"/>
        <v xml:space="preserve"> </v>
      </c>
      <c r="K341" s="103" t="str">
        <f t="shared" si="42"/>
        <v xml:space="preserve"> </v>
      </c>
      <c r="L341" s="103" t="str">
        <f t="shared" si="43"/>
        <v xml:space="preserve"> </v>
      </c>
      <c r="M341" s="104" t="str">
        <f t="shared" si="44"/>
        <v xml:space="preserve"> </v>
      </c>
      <c r="N341" s="203"/>
      <c r="O341" s="105" t="str">
        <f t="shared" si="45"/>
        <v xml:space="preserve"> </v>
      </c>
      <c r="P341" s="340"/>
    </row>
    <row r="342" spans="1:16">
      <c r="A342" s="107"/>
      <c r="B342" s="107"/>
      <c r="C342" s="107"/>
      <c r="D342" s="107"/>
      <c r="E342" s="107"/>
      <c r="F342" s="102"/>
      <c r="G342" s="102"/>
      <c r="H342" s="102"/>
      <c r="I342" s="103" t="str">
        <f t="shared" si="40"/>
        <v xml:space="preserve"> </v>
      </c>
      <c r="J342" s="202" t="str">
        <f t="shared" si="41"/>
        <v xml:space="preserve"> </v>
      </c>
      <c r="K342" s="103" t="str">
        <f t="shared" si="42"/>
        <v xml:space="preserve"> </v>
      </c>
      <c r="L342" s="103" t="str">
        <f t="shared" si="43"/>
        <v xml:space="preserve"> </v>
      </c>
      <c r="M342" s="104" t="str">
        <f t="shared" si="44"/>
        <v xml:space="preserve"> </v>
      </c>
      <c r="N342" s="203"/>
      <c r="O342" s="105" t="str">
        <f t="shared" si="45"/>
        <v xml:space="preserve"> </v>
      </c>
      <c r="P342" s="340"/>
    </row>
    <row r="343" spans="1:16">
      <c r="A343" s="107"/>
      <c r="B343" s="107"/>
      <c r="C343" s="107"/>
      <c r="D343" s="107"/>
      <c r="E343" s="107"/>
      <c r="F343" s="102"/>
      <c r="G343" s="102"/>
      <c r="H343" s="102"/>
      <c r="I343" s="103" t="str">
        <f t="shared" ref="I343:I406" si="46">IF(OR(G343="CCDF",G343="CCDBG",G343="CMHSB",G343="CSBG",G343="FED2",G343="FHAHP",G343="FCIVE",G343="FTEMP",G343="LIHEA",G343="MCHSB",G343="MAP",G343="PTSAB",G343="SSBG",G343="SSBGY",G343="SCIP",G343="TANF",G343="TANFX",G343="TANFZ",G343="TANFU",G343="TANFY",G343="ZFED2",G343="ZMAP",G343="MAP"),"Restricted",IF(OR(G343="YCCDF",G343="YCCDBG",G343="YCMHSB",G343="YCSBG",G343="YFED2",G343="YFHAHP",G343="YFCIVE",G343="YFTEMP",G343="YLIHEA",G343="YMCHSB",G343="YMAP",G343="YPTSAB",G343="YSSBG",G343="YSSBGY",G343="YSCIP",G343="YTANF",G343="YTANFX",G343="YTANFZ",G343="YTANFU",G343="YTANFY"),"Restricted",IF(OR(G343="ZCCBG",G343="ZCCDF",G343="ZCMHS",G343="ZCSBG",G343="ZEDER",G343="ZFHWP",G343="ZFCIV",G343="ZLIHE",G343="ZMCHS",G343="ZMAP",G343="ZPTSA",G343="ZPHHS",G343="ZPHIT",G343="ZSSBG",G343="ZSCIP",G343="ZTANF",G343="ZTANX",G343="ZTANU",G343="ZFED2",G343="STIM1",G343="ZSFSG",G343="ZTANE",G343="ZTANZ"),"Restricted",IF(OR(G343="ALL",G343="")," ","select from drop down"))))</f>
        <v xml:space="preserve"> </v>
      </c>
      <c r="J343" s="202" t="str">
        <f t="shared" ref="J343:J406" si="47">IF(OR(I343="Restricted",I343="Committed",I343="Assigned", I343="Nonspendable",I343="Unassigned",),"Select Rationale",IF(OR(I343="N/A- TCSG",I343="N/A- Custodial funds (formerly Agency Funds)",I343="N/A- Private Purpose Trust funds", I343="N/A- ISF or BTA"),"N/A"," "))</f>
        <v xml:space="preserve"> </v>
      </c>
      <c r="K343" s="103" t="str">
        <f t="shared" ref="K343:K406" si="48">IF(OR(I343="Restricted",I343="Committed",I343="Assigned", I343="Nonspendable"),"Please Add Details Here",IF(OR(I343="Unassigned",I343="N/A- TCSG",I343="N/A- Custodial funds (formerly Agency Funds)",I343="N/A- Private Purpose Trust funds", I343="N/A- ISF or BTA"),"N/A"," "))</f>
        <v xml:space="preserve"> </v>
      </c>
      <c r="L343" s="103" t="str">
        <f t="shared" ref="L343:L406" si="49">IF(OR(I343="Restricted",I343="Committed",I343="Assigned", I343="Nonspendable"),"Please Add Fund Usage Description",IF(OR(I343="Unassigned",I343="N/A- TCSG",I343="N/A- Custodial funds (formerly Agency Funds)",I343="N/A- Private Purpose Trust funds", I343="N/A- ISF or BTA"),"N/A"," "))</f>
        <v xml:space="preserve"> </v>
      </c>
      <c r="M343" s="104" t="str">
        <f t="shared" ref="M343:M406" si="50">IF(OR(J343="Indirect Federal funds",J343="Direct Federal Funds", J343="Direct Federal Relief -COVID", J343="Indirect Federal Relief -COVID"),"Add CFDA",IF(J343=" ", " ","N/A"))</f>
        <v xml:space="preserve"> </v>
      </c>
      <c r="N343" s="203"/>
      <c r="O343" s="105" t="str">
        <f t="shared" ref="O343:O406" si="51">IF(N343="Y","N/A",IF(N343=""," ","Please Add"))</f>
        <v xml:space="preserve"> </v>
      </c>
      <c r="P343" s="340"/>
    </row>
    <row r="344" spans="1:16">
      <c r="A344" s="107"/>
      <c r="B344" s="107"/>
      <c r="C344" s="107"/>
      <c r="D344" s="107"/>
      <c r="E344" s="107"/>
      <c r="F344" s="102"/>
      <c r="G344" s="102"/>
      <c r="H344" s="102"/>
      <c r="I344" s="103" t="str">
        <f t="shared" si="46"/>
        <v xml:space="preserve"> </v>
      </c>
      <c r="J344" s="202" t="str">
        <f t="shared" si="47"/>
        <v xml:space="preserve"> </v>
      </c>
      <c r="K344" s="103" t="str">
        <f t="shared" si="48"/>
        <v xml:space="preserve"> </v>
      </c>
      <c r="L344" s="103" t="str">
        <f t="shared" si="49"/>
        <v xml:space="preserve"> </v>
      </c>
      <c r="M344" s="104" t="str">
        <f t="shared" si="50"/>
        <v xml:space="preserve"> </v>
      </c>
      <c r="N344" s="203"/>
      <c r="O344" s="105" t="str">
        <f t="shared" si="51"/>
        <v xml:space="preserve"> </v>
      </c>
      <c r="P344" s="340"/>
    </row>
    <row r="345" spans="1:16">
      <c r="A345" s="107"/>
      <c r="B345" s="107"/>
      <c r="C345" s="107"/>
      <c r="D345" s="107"/>
      <c r="E345" s="107"/>
      <c r="F345" s="102"/>
      <c r="G345" s="102"/>
      <c r="H345" s="102"/>
      <c r="I345" s="103" t="str">
        <f t="shared" si="46"/>
        <v xml:space="preserve"> </v>
      </c>
      <c r="J345" s="202" t="str">
        <f t="shared" si="47"/>
        <v xml:space="preserve"> </v>
      </c>
      <c r="K345" s="103" t="str">
        <f t="shared" si="48"/>
        <v xml:space="preserve"> </v>
      </c>
      <c r="L345" s="103" t="str">
        <f t="shared" si="49"/>
        <v xml:space="preserve"> </v>
      </c>
      <c r="M345" s="104" t="str">
        <f t="shared" si="50"/>
        <v xml:space="preserve"> </v>
      </c>
      <c r="N345" s="203"/>
      <c r="O345" s="105" t="str">
        <f t="shared" si="51"/>
        <v xml:space="preserve"> </v>
      </c>
      <c r="P345" s="340"/>
    </row>
    <row r="346" spans="1:16">
      <c r="A346" s="107"/>
      <c r="B346" s="107"/>
      <c r="C346" s="107"/>
      <c r="D346" s="107"/>
      <c r="E346" s="107"/>
      <c r="F346" s="102"/>
      <c r="G346" s="102"/>
      <c r="H346" s="102"/>
      <c r="I346" s="103" t="str">
        <f t="shared" si="46"/>
        <v xml:space="preserve"> </v>
      </c>
      <c r="J346" s="202" t="str">
        <f t="shared" si="47"/>
        <v xml:space="preserve"> </v>
      </c>
      <c r="K346" s="103" t="str">
        <f t="shared" si="48"/>
        <v xml:space="preserve"> </v>
      </c>
      <c r="L346" s="103" t="str">
        <f t="shared" si="49"/>
        <v xml:space="preserve"> </v>
      </c>
      <c r="M346" s="104" t="str">
        <f t="shared" si="50"/>
        <v xml:space="preserve"> </v>
      </c>
      <c r="N346" s="203"/>
      <c r="O346" s="105" t="str">
        <f t="shared" si="51"/>
        <v xml:space="preserve"> </v>
      </c>
      <c r="P346" s="340"/>
    </row>
    <row r="347" spans="1:16">
      <c r="A347" s="107"/>
      <c r="B347" s="107"/>
      <c r="C347" s="107"/>
      <c r="D347" s="107"/>
      <c r="E347" s="107"/>
      <c r="F347" s="102"/>
      <c r="G347" s="102"/>
      <c r="H347" s="102"/>
      <c r="I347" s="103" t="str">
        <f t="shared" si="46"/>
        <v xml:space="preserve"> </v>
      </c>
      <c r="J347" s="202" t="str">
        <f t="shared" si="47"/>
        <v xml:space="preserve"> </v>
      </c>
      <c r="K347" s="103" t="str">
        <f t="shared" si="48"/>
        <v xml:space="preserve"> </v>
      </c>
      <c r="L347" s="103" t="str">
        <f t="shared" si="49"/>
        <v xml:space="preserve"> </v>
      </c>
      <c r="M347" s="104" t="str">
        <f t="shared" si="50"/>
        <v xml:space="preserve"> </v>
      </c>
      <c r="N347" s="203"/>
      <c r="O347" s="105" t="str">
        <f t="shared" si="51"/>
        <v xml:space="preserve"> </v>
      </c>
      <c r="P347" s="340"/>
    </row>
    <row r="348" spans="1:16">
      <c r="A348" s="107"/>
      <c r="B348" s="107"/>
      <c r="C348" s="107"/>
      <c r="D348" s="107"/>
      <c r="E348" s="107"/>
      <c r="F348" s="102"/>
      <c r="G348" s="102"/>
      <c r="H348" s="102"/>
      <c r="I348" s="103" t="str">
        <f t="shared" si="46"/>
        <v xml:space="preserve"> </v>
      </c>
      <c r="J348" s="202" t="str">
        <f t="shared" si="47"/>
        <v xml:space="preserve"> </v>
      </c>
      <c r="K348" s="103" t="str">
        <f t="shared" si="48"/>
        <v xml:space="preserve"> </v>
      </c>
      <c r="L348" s="103" t="str">
        <f t="shared" si="49"/>
        <v xml:space="preserve"> </v>
      </c>
      <c r="M348" s="104" t="str">
        <f t="shared" si="50"/>
        <v xml:space="preserve"> </v>
      </c>
      <c r="N348" s="203"/>
      <c r="O348" s="105" t="str">
        <f t="shared" si="51"/>
        <v xml:space="preserve"> </v>
      </c>
      <c r="P348" s="340"/>
    </row>
    <row r="349" spans="1:16">
      <c r="A349" s="107"/>
      <c r="B349" s="107"/>
      <c r="C349" s="107"/>
      <c r="D349" s="107"/>
      <c r="E349" s="107"/>
      <c r="F349" s="102"/>
      <c r="G349" s="102"/>
      <c r="H349" s="102"/>
      <c r="I349" s="103" t="str">
        <f t="shared" si="46"/>
        <v xml:space="preserve"> </v>
      </c>
      <c r="J349" s="202" t="str">
        <f t="shared" si="47"/>
        <v xml:space="preserve"> </v>
      </c>
      <c r="K349" s="103" t="str">
        <f t="shared" si="48"/>
        <v xml:space="preserve"> </v>
      </c>
      <c r="L349" s="103" t="str">
        <f t="shared" si="49"/>
        <v xml:space="preserve"> </v>
      </c>
      <c r="M349" s="104" t="str">
        <f t="shared" si="50"/>
        <v xml:space="preserve"> </v>
      </c>
      <c r="N349" s="203"/>
      <c r="O349" s="105" t="str">
        <f t="shared" si="51"/>
        <v xml:space="preserve"> </v>
      </c>
      <c r="P349" s="340"/>
    </row>
    <row r="350" spans="1:16">
      <c r="A350" s="107"/>
      <c r="B350" s="107"/>
      <c r="C350" s="107"/>
      <c r="D350" s="107"/>
      <c r="E350" s="107"/>
      <c r="F350" s="102"/>
      <c r="G350" s="102"/>
      <c r="H350" s="102"/>
      <c r="I350" s="103" t="str">
        <f t="shared" si="46"/>
        <v xml:space="preserve"> </v>
      </c>
      <c r="J350" s="202" t="str">
        <f t="shared" si="47"/>
        <v xml:space="preserve"> </v>
      </c>
      <c r="K350" s="103" t="str">
        <f t="shared" si="48"/>
        <v xml:space="preserve"> </v>
      </c>
      <c r="L350" s="103" t="str">
        <f t="shared" si="49"/>
        <v xml:space="preserve"> </v>
      </c>
      <c r="M350" s="104" t="str">
        <f t="shared" si="50"/>
        <v xml:space="preserve"> </v>
      </c>
      <c r="N350" s="203"/>
      <c r="O350" s="105" t="str">
        <f t="shared" si="51"/>
        <v xml:space="preserve"> </v>
      </c>
      <c r="P350" s="340"/>
    </row>
    <row r="351" spans="1:16">
      <c r="A351" s="107"/>
      <c r="B351" s="107"/>
      <c r="C351" s="107"/>
      <c r="D351" s="107"/>
      <c r="E351" s="107"/>
      <c r="F351" s="102"/>
      <c r="G351" s="102"/>
      <c r="H351" s="102"/>
      <c r="I351" s="103" t="str">
        <f t="shared" si="46"/>
        <v xml:space="preserve"> </v>
      </c>
      <c r="J351" s="202" t="str">
        <f t="shared" si="47"/>
        <v xml:space="preserve"> </v>
      </c>
      <c r="K351" s="103" t="str">
        <f t="shared" si="48"/>
        <v xml:space="preserve"> </v>
      </c>
      <c r="L351" s="103" t="str">
        <f t="shared" si="49"/>
        <v xml:space="preserve"> </v>
      </c>
      <c r="M351" s="104" t="str">
        <f t="shared" si="50"/>
        <v xml:space="preserve"> </v>
      </c>
      <c r="N351" s="203"/>
      <c r="O351" s="105" t="str">
        <f t="shared" si="51"/>
        <v xml:space="preserve"> </v>
      </c>
      <c r="P351" s="340"/>
    </row>
    <row r="352" spans="1:16">
      <c r="A352" s="107"/>
      <c r="B352" s="107"/>
      <c r="C352" s="107"/>
      <c r="D352" s="107"/>
      <c r="E352" s="107"/>
      <c r="F352" s="102"/>
      <c r="G352" s="102"/>
      <c r="H352" s="102"/>
      <c r="I352" s="103" t="str">
        <f t="shared" si="46"/>
        <v xml:space="preserve"> </v>
      </c>
      <c r="J352" s="202" t="str">
        <f t="shared" si="47"/>
        <v xml:space="preserve"> </v>
      </c>
      <c r="K352" s="103" t="str">
        <f t="shared" si="48"/>
        <v xml:space="preserve"> </v>
      </c>
      <c r="L352" s="103" t="str">
        <f t="shared" si="49"/>
        <v xml:space="preserve"> </v>
      </c>
      <c r="M352" s="104" t="str">
        <f t="shared" si="50"/>
        <v xml:space="preserve"> </v>
      </c>
      <c r="N352" s="203"/>
      <c r="O352" s="105" t="str">
        <f t="shared" si="51"/>
        <v xml:space="preserve"> </v>
      </c>
      <c r="P352" s="340"/>
    </row>
    <row r="353" spans="1:16">
      <c r="A353" s="107"/>
      <c r="B353" s="107"/>
      <c r="C353" s="107"/>
      <c r="D353" s="107"/>
      <c r="E353" s="107"/>
      <c r="F353" s="102"/>
      <c r="G353" s="102"/>
      <c r="H353" s="102"/>
      <c r="I353" s="103" t="str">
        <f t="shared" si="46"/>
        <v xml:space="preserve"> </v>
      </c>
      <c r="J353" s="202" t="str">
        <f t="shared" si="47"/>
        <v xml:space="preserve"> </v>
      </c>
      <c r="K353" s="103" t="str">
        <f t="shared" si="48"/>
        <v xml:space="preserve"> </v>
      </c>
      <c r="L353" s="103" t="str">
        <f t="shared" si="49"/>
        <v xml:space="preserve"> </v>
      </c>
      <c r="M353" s="104" t="str">
        <f t="shared" si="50"/>
        <v xml:space="preserve"> </v>
      </c>
      <c r="N353" s="203"/>
      <c r="O353" s="105" t="str">
        <f t="shared" si="51"/>
        <v xml:space="preserve"> </v>
      </c>
      <c r="P353" s="340"/>
    </row>
    <row r="354" spans="1:16">
      <c r="A354" s="107"/>
      <c r="B354" s="107"/>
      <c r="C354" s="107"/>
      <c r="D354" s="107"/>
      <c r="E354" s="107"/>
      <c r="F354" s="102"/>
      <c r="G354" s="102"/>
      <c r="H354" s="102"/>
      <c r="I354" s="103" t="str">
        <f t="shared" si="46"/>
        <v xml:space="preserve"> </v>
      </c>
      <c r="J354" s="202" t="str">
        <f t="shared" si="47"/>
        <v xml:space="preserve"> </v>
      </c>
      <c r="K354" s="103" t="str">
        <f t="shared" si="48"/>
        <v xml:space="preserve"> </v>
      </c>
      <c r="L354" s="103" t="str">
        <f t="shared" si="49"/>
        <v xml:space="preserve"> </v>
      </c>
      <c r="M354" s="104" t="str">
        <f t="shared" si="50"/>
        <v xml:space="preserve"> </v>
      </c>
      <c r="N354" s="203"/>
      <c r="O354" s="105" t="str">
        <f t="shared" si="51"/>
        <v xml:space="preserve"> </v>
      </c>
      <c r="P354" s="340"/>
    </row>
    <row r="355" spans="1:16">
      <c r="A355" s="107"/>
      <c r="B355" s="107"/>
      <c r="C355" s="107"/>
      <c r="D355" s="107"/>
      <c r="E355" s="107"/>
      <c r="F355" s="102"/>
      <c r="G355" s="102"/>
      <c r="H355" s="102"/>
      <c r="I355" s="103" t="str">
        <f t="shared" si="46"/>
        <v xml:space="preserve"> </v>
      </c>
      <c r="J355" s="202" t="str">
        <f t="shared" si="47"/>
        <v xml:space="preserve"> </v>
      </c>
      <c r="K355" s="103" t="str">
        <f t="shared" si="48"/>
        <v xml:space="preserve"> </v>
      </c>
      <c r="L355" s="103" t="str">
        <f t="shared" si="49"/>
        <v xml:space="preserve"> </v>
      </c>
      <c r="M355" s="104" t="str">
        <f t="shared" si="50"/>
        <v xml:space="preserve"> </v>
      </c>
      <c r="N355" s="203"/>
      <c r="O355" s="105" t="str">
        <f t="shared" si="51"/>
        <v xml:space="preserve"> </v>
      </c>
      <c r="P355" s="340"/>
    </row>
    <row r="356" spans="1:16">
      <c r="A356" s="107"/>
      <c r="B356" s="107"/>
      <c r="C356" s="107"/>
      <c r="D356" s="107"/>
      <c r="E356" s="107"/>
      <c r="F356" s="102"/>
      <c r="G356" s="102"/>
      <c r="H356" s="102"/>
      <c r="I356" s="103" t="str">
        <f t="shared" si="46"/>
        <v xml:space="preserve"> </v>
      </c>
      <c r="J356" s="202" t="str">
        <f t="shared" si="47"/>
        <v xml:space="preserve"> </v>
      </c>
      <c r="K356" s="103" t="str">
        <f t="shared" si="48"/>
        <v xml:space="preserve"> </v>
      </c>
      <c r="L356" s="103" t="str">
        <f t="shared" si="49"/>
        <v xml:space="preserve"> </v>
      </c>
      <c r="M356" s="104" t="str">
        <f t="shared" si="50"/>
        <v xml:space="preserve"> </v>
      </c>
      <c r="N356" s="203"/>
      <c r="O356" s="105" t="str">
        <f t="shared" si="51"/>
        <v xml:space="preserve"> </v>
      </c>
      <c r="P356" s="340"/>
    </row>
    <row r="357" spans="1:16">
      <c r="A357" s="107"/>
      <c r="B357" s="107"/>
      <c r="C357" s="107"/>
      <c r="D357" s="107"/>
      <c r="E357" s="107"/>
      <c r="F357" s="102"/>
      <c r="G357" s="102"/>
      <c r="H357" s="102"/>
      <c r="I357" s="103" t="str">
        <f t="shared" si="46"/>
        <v xml:space="preserve"> </v>
      </c>
      <c r="J357" s="202" t="str">
        <f t="shared" si="47"/>
        <v xml:space="preserve"> </v>
      </c>
      <c r="K357" s="103" t="str">
        <f t="shared" si="48"/>
        <v xml:space="preserve"> </v>
      </c>
      <c r="L357" s="103" t="str">
        <f t="shared" si="49"/>
        <v xml:space="preserve"> </v>
      </c>
      <c r="M357" s="104" t="str">
        <f t="shared" si="50"/>
        <v xml:space="preserve"> </v>
      </c>
      <c r="N357" s="203"/>
      <c r="O357" s="105" t="str">
        <f t="shared" si="51"/>
        <v xml:space="preserve"> </v>
      </c>
      <c r="P357" s="340"/>
    </row>
    <row r="358" spans="1:16">
      <c r="A358" s="107"/>
      <c r="B358" s="107"/>
      <c r="C358" s="107"/>
      <c r="D358" s="107"/>
      <c r="E358" s="107"/>
      <c r="F358" s="102"/>
      <c r="G358" s="102"/>
      <c r="H358" s="102"/>
      <c r="I358" s="103" t="str">
        <f t="shared" si="46"/>
        <v xml:space="preserve"> </v>
      </c>
      <c r="J358" s="202" t="str">
        <f t="shared" si="47"/>
        <v xml:space="preserve"> </v>
      </c>
      <c r="K358" s="103" t="str">
        <f t="shared" si="48"/>
        <v xml:space="preserve"> </v>
      </c>
      <c r="L358" s="103" t="str">
        <f t="shared" si="49"/>
        <v xml:space="preserve"> </v>
      </c>
      <c r="M358" s="104" t="str">
        <f t="shared" si="50"/>
        <v xml:space="preserve"> </v>
      </c>
      <c r="N358" s="203"/>
      <c r="O358" s="105" t="str">
        <f t="shared" si="51"/>
        <v xml:space="preserve"> </v>
      </c>
      <c r="P358" s="340"/>
    </row>
    <row r="359" spans="1:16">
      <c r="A359" s="107"/>
      <c r="B359" s="107"/>
      <c r="C359" s="107"/>
      <c r="D359" s="107"/>
      <c r="E359" s="107"/>
      <c r="F359" s="102"/>
      <c r="G359" s="102"/>
      <c r="H359" s="102"/>
      <c r="I359" s="103" t="str">
        <f t="shared" si="46"/>
        <v xml:space="preserve"> </v>
      </c>
      <c r="J359" s="202" t="str">
        <f t="shared" si="47"/>
        <v xml:space="preserve"> </v>
      </c>
      <c r="K359" s="103" t="str">
        <f t="shared" si="48"/>
        <v xml:space="preserve"> </v>
      </c>
      <c r="L359" s="103" t="str">
        <f t="shared" si="49"/>
        <v xml:space="preserve"> </v>
      </c>
      <c r="M359" s="104" t="str">
        <f t="shared" si="50"/>
        <v xml:space="preserve"> </v>
      </c>
      <c r="N359" s="203"/>
      <c r="O359" s="105" t="str">
        <f t="shared" si="51"/>
        <v xml:space="preserve"> </v>
      </c>
      <c r="P359" s="340"/>
    </row>
    <row r="360" spans="1:16">
      <c r="A360" s="107"/>
      <c r="B360" s="107"/>
      <c r="C360" s="107"/>
      <c r="D360" s="107"/>
      <c r="E360" s="107"/>
      <c r="F360" s="102"/>
      <c r="G360" s="102"/>
      <c r="H360" s="102"/>
      <c r="I360" s="103" t="str">
        <f t="shared" si="46"/>
        <v xml:space="preserve"> </v>
      </c>
      <c r="J360" s="202" t="str">
        <f t="shared" si="47"/>
        <v xml:space="preserve"> </v>
      </c>
      <c r="K360" s="103" t="str">
        <f t="shared" si="48"/>
        <v xml:space="preserve"> </v>
      </c>
      <c r="L360" s="103" t="str">
        <f t="shared" si="49"/>
        <v xml:space="preserve"> </v>
      </c>
      <c r="M360" s="104" t="str">
        <f t="shared" si="50"/>
        <v xml:space="preserve"> </v>
      </c>
      <c r="N360" s="203"/>
      <c r="O360" s="105" t="str">
        <f t="shared" si="51"/>
        <v xml:space="preserve"> </v>
      </c>
      <c r="P360" s="340"/>
    </row>
    <row r="361" spans="1:16">
      <c r="A361" s="107"/>
      <c r="B361" s="107"/>
      <c r="C361" s="107"/>
      <c r="D361" s="107"/>
      <c r="E361" s="107"/>
      <c r="F361" s="102"/>
      <c r="G361" s="102"/>
      <c r="H361" s="102"/>
      <c r="I361" s="103" t="str">
        <f t="shared" si="46"/>
        <v xml:space="preserve"> </v>
      </c>
      <c r="J361" s="202" t="str">
        <f t="shared" si="47"/>
        <v xml:space="preserve"> </v>
      </c>
      <c r="K361" s="103" t="str">
        <f t="shared" si="48"/>
        <v xml:space="preserve"> </v>
      </c>
      <c r="L361" s="103" t="str">
        <f t="shared" si="49"/>
        <v xml:space="preserve"> </v>
      </c>
      <c r="M361" s="104" t="str">
        <f t="shared" si="50"/>
        <v xml:space="preserve"> </v>
      </c>
      <c r="N361" s="203"/>
      <c r="O361" s="105" t="str">
        <f t="shared" si="51"/>
        <v xml:space="preserve"> </v>
      </c>
      <c r="P361" s="340"/>
    </row>
    <row r="362" spans="1:16">
      <c r="A362" s="107"/>
      <c r="B362" s="107"/>
      <c r="C362" s="107"/>
      <c r="D362" s="107"/>
      <c r="E362" s="107"/>
      <c r="F362" s="102"/>
      <c r="G362" s="102"/>
      <c r="H362" s="102"/>
      <c r="I362" s="103" t="str">
        <f t="shared" si="46"/>
        <v xml:space="preserve"> </v>
      </c>
      <c r="J362" s="202" t="str">
        <f t="shared" si="47"/>
        <v xml:space="preserve"> </v>
      </c>
      <c r="K362" s="103" t="str">
        <f t="shared" si="48"/>
        <v xml:space="preserve"> </v>
      </c>
      <c r="L362" s="103" t="str">
        <f t="shared" si="49"/>
        <v xml:space="preserve"> </v>
      </c>
      <c r="M362" s="104" t="str">
        <f t="shared" si="50"/>
        <v xml:space="preserve"> </v>
      </c>
      <c r="N362" s="203"/>
      <c r="O362" s="105" t="str">
        <f t="shared" si="51"/>
        <v xml:space="preserve"> </v>
      </c>
      <c r="P362" s="340"/>
    </row>
    <row r="363" spans="1:16">
      <c r="A363" s="107"/>
      <c r="B363" s="107"/>
      <c r="C363" s="107"/>
      <c r="D363" s="107"/>
      <c r="E363" s="107"/>
      <c r="F363" s="102"/>
      <c r="G363" s="102"/>
      <c r="H363" s="102"/>
      <c r="I363" s="103" t="str">
        <f t="shared" si="46"/>
        <v xml:space="preserve"> </v>
      </c>
      <c r="J363" s="202" t="str">
        <f t="shared" si="47"/>
        <v xml:space="preserve"> </v>
      </c>
      <c r="K363" s="103" t="str">
        <f t="shared" si="48"/>
        <v xml:space="preserve"> </v>
      </c>
      <c r="L363" s="103" t="str">
        <f t="shared" si="49"/>
        <v xml:space="preserve"> </v>
      </c>
      <c r="M363" s="104" t="str">
        <f t="shared" si="50"/>
        <v xml:space="preserve"> </v>
      </c>
      <c r="N363" s="203"/>
      <c r="O363" s="105" t="str">
        <f t="shared" si="51"/>
        <v xml:space="preserve"> </v>
      </c>
      <c r="P363" s="340"/>
    </row>
    <row r="364" spans="1:16">
      <c r="A364" s="107"/>
      <c r="B364" s="107"/>
      <c r="C364" s="107"/>
      <c r="D364" s="107"/>
      <c r="E364" s="107"/>
      <c r="F364" s="102"/>
      <c r="G364" s="102"/>
      <c r="H364" s="102"/>
      <c r="I364" s="103" t="str">
        <f t="shared" si="46"/>
        <v xml:space="preserve"> </v>
      </c>
      <c r="J364" s="202" t="str">
        <f t="shared" si="47"/>
        <v xml:space="preserve"> </v>
      </c>
      <c r="K364" s="103" t="str">
        <f t="shared" si="48"/>
        <v xml:space="preserve"> </v>
      </c>
      <c r="L364" s="103" t="str">
        <f t="shared" si="49"/>
        <v xml:space="preserve"> </v>
      </c>
      <c r="M364" s="104" t="str">
        <f t="shared" si="50"/>
        <v xml:space="preserve"> </v>
      </c>
      <c r="N364" s="203"/>
      <c r="O364" s="105" t="str">
        <f t="shared" si="51"/>
        <v xml:space="preserve"> </v>
      </c>
      <c r="P364" s="340"/>
    </row>
    <row r="365" spans="1:16">
      <c r="A365" s="107"/>
      <c r="B365" s="107"/>
      <c r="C365" s="107"/>
      <c r="D365" s="107"/>
      <c r="E365" s="107"/>
      <c r="F365" s="102"/>
      <c r="G365" s="102"/>
      <c r="H365" s="102"/>
      <c r="I365" s="103" t="str">
        <f t="shared" si="46"/>
        <v xml:space="preserve"> </v>
      </c>
      <c r="J365" s="202" t="str">
        <f t="shared" si="47"/>
        <v xml:space="preserve"> </v>
      </c>
      <c r="K365" s="103" t="str">
        <f t="shared" si="48"/>
        <v xml:space="preserve"> </v>
      </c>
      <c r="L365" s="103" t="str">
        <f t="shared" si="49"/>
        <v xml:space="preserve"> </v>
      </c>
      <c r="M365" s="104" t="str">
        <f t="shared" si="50"/>
        <v xml:space="preserve"> </v>
      </c>
      <c r="N365" s="203"/>
      <c r="O365" s="105" t="str">
        <f t="shared" si="51"/>
        <v xml:space="preserve"> </v>
      </c>
      <c r="P365" s="340"/>
    </row>
    <row r="366" spans="1:16">
      <c r="A366" s="107"/>
      <c r="B366" s="107"/>
      <c r="C366" s="107"/>
      <c r="D366" s="107"/>
      <c r="E366" s="107"/>
      <c r="F366" s="102"/>
      <c r="G366" s="102"/>
      <c r="H366" s="102"/>
      <c r="I366" s="103" t="str">
        <f t="shared" si="46"/>
        <v xml:space="preserve"> </v>
      </c>
      <c r="J366" s="202" t="str">
        <f t="shared" si="47"/>
        <v xml:space="preserve"> </v>
      </c>
      <c r="K366" s="103" t="str">
        <f t="shared" si="48"/>
        <v xml:space="preserve"> </v>
      </c>
      <c r="L366" s="103" t="str">
        <f t="shared" si="49"/>
        <v xml:space="preserve"> </v>
      </c>
      <c r="M366" s="104" t="str">
        <f t="shared" si="50"/>
        <v xml:space="preserve"> </v>
      </c>
      <c r="N366" s="203"/>
      <c r="O366" s="105" t="str">
        <f t="shared" si="51"/>
        <v xml:space="preserve"> </v>
      </c>
      <c r="P366" s="340"/>
    </row>
    <row r="367" spans="1:16">
      <c r="A367" s="107"/>
      <c r="B367" s="107"/>
      <c r="C367" s="107"/>
      <c r="D367" s="107"/>
      <c r="E367" s="107"/>
      <c r="F367" s="102"/>
      <c r="G367" s="102"/>
      <c r="H367" s="102"/>
      <c r="I367" s="103" t="str">
        <f t="shared" si="46"/>
        <v xml:space="preserve"> </v>
      </c>
      <c r="J367" s="202" t="str">
        <f t="shared" si="47"/>
        <v xml:space="preserve"> </v>
      </c>
      <c r="K367" s="103" t="str">
        <f t="shared" si="48"/>
        <v xml:space="preserve"> </v>
      </c>
      <c r="L367" s="103" t="str">
        <f t="shared" si="49"/>
        <v xml:space="preserve"> </v>
      </c>
      <c r="M367" s="104" t="str">
        <f t="shared" si="50"/>
        <v xml:space="preserve"> </v>
      </c>
      <c r="N367" s="203"/>
      <c r="O367" s="105" t="str">
        <f t="shared" si="51"/>
        <v xml:space="preserve"> </v>
      </c>
      <c r="P367" s="340"/>
    </row>
    <row r="368" spans="1:16">
      <c r="A368" s="107"/>
      <c r="B368" s="107"/>
      <c r="C368" s="107"/>
      <c r="D368" s="107"/>
      <c r="E368" s="107"/>
      <c r="F368" s="102"/>
      <c r="G368" s="102"/>
      <c r="H368" s="102"/>
      <c r="I368" s="103" t="str">
        <f t="shared" si="46"/>
        <v xml:space="preserve"> </v>
      </c>
      <c r="J368" s="202" t="str">
        <f t="shared" si="47"/>
        <v xml:space="preserve"> </v>
      </c>
      <c r="K368" s="103" t="str">
        <f t="shared" si="48"/>
        <v xml:space="preserve"> </v>
      </c>
      <c r="L368" s="103" t="str">
        <f t="shared" si="49"/>
        <v xml:space="preserve"> </v>
      </c>
      <c r="M368" s="104" t="str">
        <f t="shared" si="50"/>
        <v xml:space="preserve"> </v>
      </c>
      <c r="N368" s="203"/>
      <c r="O368" s="105" t="str">
        <f t="shared" si="51"/>
        <v xml:space="preserve"> </v>
      </c>
      <c r="P368" s="340"/>
    </row>
    <row r="369" spans="1:16">
      <c r="A369" s="107"/>
      <c r="B369" s="107"/>
      <c r="C369" s="107"/>
      <c r="D369" s="107"/>
      <c r="E369" s="107"/>
      <c r="F369" s="102"/>
      <c r="G369" s="102"/>
      <c r="H369" s="102"/>
      <c r="I369" s="103" t="str">
        <f t="shared" si="46"/>
        <v xml:space="preserve"> </v>
      </c>
      <c r="J369" s="202" t="str">
        <f t="shared" si="47"/>
        <v xml:space="preserve"> </v>
      </c>
      <c r="K369" s="103" t="str">
        <f t="shared" si="48"/>
        <v xml:space="preserve"> </v>
      </c>
      <c r="L369" s="103" t="str">
        <f t="shared" si="49"/>
        <v xml:space="preserve"> </v>
      </c>
      <c r="M369" s="104" t="str">
        <f t="shared" si="50"/>
        <v xml:space="preserve"> </v>
      </c>
      <c r="N369" s="203"/>
      <c r="O369" s="105" t="str">
        <f t="shared" si="51"/>
        <v xml:space="preserve"> </v>
      </c>
      <c r="P369" s="340"/>
    </row>
    <row r="370" spans="1:16">
      <c r="A370" s="107"/>
      <c r="B370" s="107"/>
      <c r="C370" s="107"/>
      <c r="D370" s="107"/>
      <c r="E370" s="107"/>
      <c r="F370" s="102"/>
      <c r="G370" s="102"/>
      <c r="H370" s="102"/>
      <c r="I370" s="103" t="str">
        <f t="shared" si="46"/>
        <v xml:space="preserve"> </v>
      </c>
      <c r="J370" s="202" t="str">
        <f t="shared" si="47"/>
        <v xml:space="preserve"> </v>
      </c>
      <c r="K370" s="103" t="str">
        <f t="shared" si="48"/>
        <v xml:space="preserve"> </v>
      </c>
      <c r="L370" s="103" t="str">
        <f t="shared" si="49"/>
        <v xml:space="preserve"> </v>
      </c>
      <c r="M370" s="104" t="str">
        <f t="shared" si="50"/>
        <v xml:space="preserve"> </v>
      </c>
      <c r="N370" s="203"/>
      <c r="O370" s="105" t="str">
        <f t="shared" si="51"/>
        <v xml:space="preserve"> </v>
      </c>
      <c r="P370" s="340"/>
    </row>
    <row r="371" spans="1:16">
      <c r="A371" s="107"/>
      <c r="B371" s="107"/>
      <c r="C371" s="107"/>
      <c r="D371" s="107"/>
      <c r="E371" s="107"/>
      <c r="F371" s="102"/>
      <c r="G371" s="102"/>
      <c r="H371" s="102"/>
      <c r="I371" s="103" t="str">
        <f t="shared" si="46"/>
        <v xml:space="preserve"> </v>
      </c>
      <c r="J371" s="202" t="str">
        <f t="shared" si="47"/>
        <v xml:space="preserve"> </v>
      </c>
      <c r="K371" s="103" t="str">
        <f t="shared" si="48"/>
        <v xml:space="preserve"> </v>
      </c>
      <c r="L371" s="103" t="str">
        <f t="shared" si="49"/>
        <v xml:space="preserve"> </v>
      </c>
      <c r="M371" s="104" t="str">
        <f t="shared" si="50"/>
        <v xml:space="preserve"> </v>
      </c>
      <c r="N371" s="203"/>
      <c r="O371" s="105" t="str">
        <f t="shared" si="51"/>
        <v xml:space="preserve"> </v>
      </c>
      <c r="P371" s="340"/>
    </row>
    <row r="372" spans="1:16">
      <c r="A372" s="107"/>
      <c r="B372" s="107"/>
      <c r="C372" s="107"/>
      <c r="D372" s="107"/>
      <c r="E372" s="107"/>
      <c r="F372" s="102"/>
      <c r="G372" s="102"/>
      <c r="H372" s="102"/>
      <c r="I372" s="103" t="str">
        <f t="shared" si="46"/>
        <v xml:space="preserve"> </v>
      </c>
      <c r="J372" s="202" t="str">
        <f t="shared" si="47"/>
        <v xml:space="preserve"> </v>
      </c>
      <c r="K372" s="103" t="str">
        <f t="shared" si="48"/>
        <v xml:space="preserve"> </v>
      </c>
      <c r="L372" s="103" t="str">
        <f t="shared" si="49"/>
        <v xml:space="preserve"> </v>
      </c>
      <c r="M372" s="104" t="str">
        <f t="shared" si="50"/>
        <v xml:space="preserve"> </v>
      </c>
      <c r="N372" s="203"/>
      <c r="O372" s="105" t="str">
        <f t="shared" si="51"/>
        <v xml:space="preserve"> </v>
      </c>
      <c r="P372" s="340"/>
    </row>
    <row r="373" spans="1:16">
      <c r="A373" s="107"/>
      <c r="B373" s="107"/>
      <c r="C373" s="107"/>
      <c r="D373" s="107"/>
      <c r="E373" s="107"/>
      <c r="F373" s="102"/>
      <c r="G373" s="102"/>
      <c r="H373" s="102"/>
      <c r="I373" s="103" t="str">
        <f t="shared" si="46"/>
        <v xml:space="preserve"> </v>
      </c>
      <c r="J373" s="202" t="str">
        <f t="shared" si="47"/>
        <v xml:space="preserve"> </v>
      </c>
      <c r="K373" s="103" t="str">
        <f t="shared" si="48"/>
        <v xml:space="preserve"> </v>
      </c>
      <c r="L373" s="103" t="str">
        <f t="shared" si="49"/>
        <v xml:space="preserve"> </v>
      </c>
      <c r="M373" s="104" t="str">
        <f t="shared" si="50"/>
        <v xml:space="preserve"> </v>
      </c>
      <c r="N373" s="203"/>
      <c r="O373" s="105" t="str">
        <f t="shared" si="51"/>
        <v xml:space="preserve"> </v>
      </c>
      <c r="P373" s="340"/>
    </row>
    <row r="374" spans="1:16">
      <c r="A374" s="107"/>
      <c r="B374" s="107"/>
      <c r="C374" s="107"/>
      <c r="D374" s="107"/>
      <c r="E374" s="107"/>
      <c r="F374" s="102"/>
      <c r="G374" s="102"/>
      <c r="H374" s="102"/>
      <c r="I374" s="103" t="str">
        <f t="shared" si="46"/>
        <v xml:space="preserve"> </v>
      </c>
      <c r="J374" s="202" t="str">
        <f t="shared" si="47"/>
        <v xml:space="preserve"> </v>
      </c>
      <c r="K374" s="103" t="str">
        <f t="shared" si="48"/>
        <v xml:space="preserve"> </v>
      </c>
      <c r="L374" s="103" t="str">
        <f t="shared" si="49"/>
        <v xml:space="preserve"> </v>
      </c>
      <c r="M374" s="104" t="str">
        <f t="shared" si="50"/>
        <v xml:space="preserve"> </v>
      </c>
      <c r="N374" s="203"/>
      <c r="O374" s="105" t="str">
        <f t="shared" si="51"/>
        <v xml:space="preserve"> </v>
      </c>
      <c r="P374" s="340"/>
    </row>
    <row r="375" spans="1:16">
      <c r="A375" s="107"/>
      <c r="B375" s="107"/>
      <c r="C375" s="107"/>
      <c r="D375" s="107"/>
      <c r="E375" s="107"/>
      <c r="F375" s="102"/>
      <c r="G375" s="102"/>
      <c r="H375" s="102"/>
      <c r="I375" s="103" t="str">
        <f t="shared" si="46"/>
        <v xml:space="preserve"> </v>
      </c>
      <c r="J375" s="202" t="str">
        <f t="shared" si="47"/>
        <v xml:space="preserve"> </v>
      </c>
      <c r="K375" s="103" t="str">
        <f t="shared" si="48"/>
        <v xml:space="preserve"> </v>
      </c>
      <c r="L375" s="103" t="str">
        <f t="shared" si="49"/>
        <v xml:space="preserve"> </v>
      </c>
      <c r="M375" s="104" t="str">
        <f t="shared" si="50"/>
        <v xml:space="preserve"> </v>
      </c>
      <c r="N375" s="203"/>
      <c r="O375" s="105" t="str">
        <f t="shared" si="51"/>
        <v xml:space="preserve"> </v>
      </c>
      <c r="P375" s="340"/>
    </row>
    <row r="376" spans="1:16">
      <c r="A376" s="107"/>
      <c r="B376" s="107"/>
      <c r="C376" s="107"/>
      <c r="D376" s="107"/>
      <c r="E376" s="107"/>
      <c r="F376" s="102"/>
      <c r="G376" s="102"/>
      <c r="H376" s="102"/>
      <c r="I376" s="103" t="str">
        <f t="shared" si="46"/>
        <v xml:space="preserve"> </v>
      </c>
      <c r="J376" s="202" t="str">
        <f t="shared" si="47"/>
        <v xml:space="preserve"> </v>
      </c>
      <c r="K376" s="103" t="str">
        <f t="shared" si="48"/>
        <v xml:space="preserve"> </v>
      </c>
      <c r="L376" s="103" t="str">
        <f t="shared" si="49"/>
        <v xml:space="preserve"> </v>
      </c>
      <c r="M376" s="104" t="str">
        <f t="shared" si="50"/>
        <v xml:space="preserve"> </v>
      </c>
      <c r="N376" s="203"/>
      <c r="O376" s="105" t="str">
        <f t="shared" si="51"/>
        <v xml:space="preserve"> </v>
      </c>
      <c r="P376" s="340"/>
    </row>
    <row r="377" spans="1:16">
      <c r="A377" s="107"/>
      <c r="B377" s="107"/>
      <c r="C377" s="107"/>
      <c r="D377" s="107"/>
      <c r="E377" s="107"/>
      <c r="F377" s="102"/>
      <c r="G377" s="102"/>
      <c r="H377" s="102"/>
      <c r="I377" s="103" t="str">
        <f t="shared" si="46"/>
        <v xml:space="preserve"> </v>
      </c>
      <c r="J377" s="202" t="str">
        <f t="shared" si="47"/>
        <v xml:space="preserve"> </v>
      </c>
      <c r="K377" s="103" t="str">
        <f t="shared" si="48"/>
        <v xml:space="preserve"> </v>
      </c>
      <c r="L377" s="103" t="str">
        <f t="shared" si="49"/>
        <v xml:space="preserve"> </v>
      </c>
      <c r="M377" s="104" t="str">
        <f t="shared" si="50"/>
        <v xml:space="preserve"> </v>
      </c>
      <c r="N377" s="203"/>
      <c r="O377" s="105" t="str">
        <f t="shared" si="51"/>
        <v xml:space="preserve"> </v>
      </c>
      <c r="P377" s="340"/>
    </row>
    <row r="378" spans="1:16">
      <c r="A378" s="107"/>
      <c r="B378" s="107"/>
      <c r="C378" s="107"/>
      <c r="D378" s="107"/>
      <c r="E378" s="107"/>
      <c r="F378" s="102"/>
      <c r="G378" s="102"/>
      <c r="H378" s="102"/>
      <c r="I378" s="103" t="str">
        <f t="shared" si="46"/>
        <v xml:space="preserve"> </v>
      </c>
      <c r="J378" s="202" t="str">
        <f t="shared" si="47"/>
        <v xml:space="preserve"> </v>
      </c>
      <c r="K378" s="103" t="str">
        <f t="shared" si="48"/>
        <v xml:space="preserve"> </v>
      </c>
      <c r="L378" s="103" t="str">
        <f t="shared" si="49"/>
        <v xml:space="preserve"> </v>
      </c>
      <c r="M378" s="104" t="str">
        <f t="shared" si="50"/>
        <v xml:space="preserve"> </v>
      </c>
      <c r="N378" s="203"/>
      <c r="O378" s="105" t="str">
        <f t="shared" si="51"/>
        <v xml:space="preserve"> </v>
      </c>
      <c r="P378" s="340"/>
    </row>
    <row r="379" spans="1:16">
      <c r="A379" s="107"/>
      <c r="B379" s="107"/>
      <c r="C379" s="107"/>
      <c r="D379" s="107"/>
      <c r="E379" s="107"/>
      <c r="F379" s="102"/>
      <c r="G379" s="102"/>
      <c r="H379" s="102"/>
      <c r="I379" s="103" t="str">
        <f t="shared" si="46"/>
        <v xml:space="preserve"> </v>
      </c>
      <c r="J379" s="202" t="str">
        <f t="shared" si="47"/>
        <v xml:space="preserve"> </v>
      </c>
      <c r="K379" s="103" t="str">
        <f t="shared" si="48"/>
        <v xml:space="preserve"> </v>
      </c>
      <c r="L379" s="103" t="str">
        <f t="shared" si="49"/>
        <v xml:space="preserve"> </v>
      </c>
      <c r="M379" s="104" t="str">
        <f t="shared" si="50"/>
        <v xml:space="preserve"> </v>
      </c>
      <c r="N379" s="203"/>
      <c r="O379" s="105" t="str">
        <f t="shared" si="51"/>
        <v xml:space="preserve"> </v>
      </c>
      <c r="P379" s="340"/>
    </row>
    <row r="380" spans="1:16">
      <c r="A380" s="107"/>
      <c r="B380" s="107"/>
      <c r="C380" s="107"/>
      <c r="D380" s="107"/>
      <c r="E380" s="107"/>
      <c r="F380" s="102"/>
      <c r="G380" s="102"/>
      <c r="H380" s="102"/>
      <c r="I380" s="103" t="str">
        <f t="shared" si="46"/>
        <v xml:space="preserve"> </v>
      </c>
      <c r="J380" s="202" t="str">
        <f t="shared" si="47"/>
        <v xml:space="preserve"> </v>
      </c>
      <c r="K380" s="103" t="str">
        <f t="shared" si="48"/>
        <v xml:space="preserve"> </v>
      </c>
      <c r="L380" s="103" t="str">
        <f t="shared" si="49"/>
        <v xml:space="preserve"> </v>
      </c>
      <c r="M380" s="104" t="str">
        <f t="shared" si="50"/>
        <v xml:space="preserve"> </v>
      </c>
      <c r="N380" s="203"/>
      <c r="O380" s="105" t="str">
        <f t="shared" si="51"/>
        <v xml:space="preserve"> </v>
      </c>
      <c r="P380" s="340"/>
    </row>
    <row r="381" spans="1:16">
      <c r="A381" s="107"/>
      <c r="B381" s="107"/>
      <c r="C381" s="107"/>
      <c r="D381" s="107"/>
      <c r="E381" s="107"/>
      <c r="F381" s="102"/>
      <c r="G381" s="102"/>
      <c r="H381" s="102"/>
      <c r="I381" s="103" t="str">
        <f t="shared" si="46"/>
        <v xml:space="preserve"> </v>
      </c>
      <c r="J381" s="202" t="str">
        <f t="shared" si="47"/>
        <v xml:space="preserve"> </v>
      </c>
      <c r="K381" s="103" t="str">
        <f t="shared" si="48"/>
        <v xml:space="preserve"> </v>
      </c>
      <c r="L381" s="103" t="str">
        <f t="shared" si="49"/>
        <v xml:space="preserve"> </v>
      </c>
      <c r="M381" s="104" t="str">
        <f t="shared" si="50"/>
        <v xml:space="preserve"> </v>
      </c>
      <c r="N381" s="203"/>
      <c r="O381" s="105" t="str">
        <f t="shared" si="51"/>
        <v xml:space="preserve"> </v>
      </c>
      <c r="P381" s="340"/>
    </row>
    <row r="382" spans="1:16">
      <c r="A382" s="107"/>
      <c r="B382" s="107"/>
      <c r="C382" s="107"/>
      <c r="D382" s="107"/>
      <c r="E382" s="107"/>
      <c r="F382" s="102"/>
      <c r="G382" s="102"/>
      <c r="H382" s="102"/>
      <c r="I382" s="103" t="str">
        <f t="shared" si="46"/>
        <v xml:space="preserve"> </v>
      </c>
      <c r="J382" s="202" t="str">
        <f t="shared" si="47"/>
        <v xml:space="preserve"> </v>
      </c>
      <c r="K382" s="103" t="str">
        <f t="shared" si="48"/>
        <v xml:space="preserve"> </v>
      </c>
      <c r="L382" s="103" t="str">
        <f t="shared" si="49"/>
        <v xml:space="preserve"> </v>
      </c>
      <c r="M382" s="104" t="str">
        <f t="shared" si="50"/>
        <v xml:space="preserve"> </v>
      </c>
      <c r="N382" s="203"/>
      <c r="O382" s="105" t="str">
        <f t="shared" si="51"/>
        <v xml:space="preserve"> </v>
      </c>
      <c r="P382" s="340"/>
    </row>
    <row r="383" spans="1:16">
      <c r="A383" s="107"/>
      <c r="B383" s="107"/>
      <c r="C383" s="107"/>
      <c r="D383" s="107"/>
      <c r="E383" s="107"/>
      <c r="F383" s="102"/>
      <c r="G383" s="102"/>
      <c r="H383" s="102"/>
      <c r="I383" s="103" t="str">
        <f t="shared" si="46"/>
        <v xml:space="preserve"> </v>
      </c>
      <c r="J383" s="202" t="str">
        <f t="shared" si="47"/>
        <v xml:space="preserve"> </v>
      </c>
      <c r="K383" s="103" t="str">
        <f t="shared" si="48"/>
        <v xml:space="preserve"> </v>
      </c>
      <c r="L383" s="103" t="str">
        <f t="shared" si="49"/>
        <v xml:space="preserve"> </v>
      </c>
      <c r="M383" s="104" t="str">
        <f t="shared" si="50"/>
        <v xml:space="preserve"> </v>
      </c>
      <c r="N383" s="203"/>
      <c r="O383" s="105" t="str">
        <f t="shared" si="51"/>
        <v xml:space="preserve"> </v>
      </c>
      <c r="P383" s="340"/>
    </row>
    <row r="384" spans="1:16">
      <c r="A384" s="107"/>
      <c r="B384" s="107"/>
      <c r="C384" s="107"/>
      <c r="D384" s="107"/>
      <c r="E384" s="107"/>
      <c r="F384" s="102"/>
      <c r="G384" s="102"/>
      <c r="H384" s="102"/>
      <c r="I384" s="103" t="str">
        <f t="shared" si="46"/>
        <v xml:space="preserve"> </v>
      </c>
      <c r="J384" s="202" t="str">
        <f t="shared" si="47"/>
        <v xml:space="preserve"> </v>
      </c>
      <c r="K384" s="103" t="str">
        <f t="shared" si="48"/>
        <v xml:space="preserve"> </v>
      </c>
      <c r="L384" s="103" t="str">
        <f t="shared" si="49"/>
        <v xml:space="preserve"> </v>
      </c>
      <c r="M384" s="104" t="str">
        <f t="shared" si="50"/>
        <v xml:space="preserve"> </v>
      </c>
      <c r="N384" s="203"/>
      <c r="O384" s="105" t="str">
        <f t="shared" si="51"/>
        <v xml:space="preserve"> </v>
      </c>
      <c r="P384" s="340"/>
    </row>
    <row r="385" spans="1:16">
      <c r="A385" s="107"/>
      <c r="B385" s="107"/>
      <c r="C385" s="107"/>
      <c r="D385" s="107"/>
      <c r="E385" s="107"/>
      <c r="F385" s="102"/>
      <c r="G385" s="102"/>
      <c r="H385" s="102"/>
      <c r="I385" s="103" t="str">
        <f t="shared" si="46"/>
        <v xml:space="preserve"> </v>
      </c>
      <c r="J385" s="202" t="str">
        <f t="shared" si="47"/>
        <v xml:space="preserve"> </v>
      </c>
      <c r="K385" s="103" t="str">
        <f t="shared" si="48"/>
        <v xml:space="preserve"> </v>
      </c>
      <c r="L385" s="103" t="str">
        <f t="shared" si="49"/>
        <v xml:space="preserve"> </v>
      </c>
      <c r="M385" s="104" t="str">
        <f t="shared" si="50"/>
        <v xml:space="preserve"> </v>
      </c>
      <c r="N385" s="203"/>
      <c r="O385" s="105" t="str">
        <f t="shared" si="51"/>
        <v xml:space="preserve"> </v>
      </c>
      <c r="P385" s="340"/>
    </row>
    <row r="386" spans="1:16">
      <c r="A386" s="107"/>
      <c r="B386" s="107"/>
      <c r="C386" s="107"/>
      <c r="D386" s="107"/>
      <c r="E386" s="107"/>
      <c r="F386" s="102"/>
      <c r="G386" s="102"/>
      <c r="H386" s="102"/>
      <c r="I386" s="103" t="str">
        <f t="shared" si="46"/>
        <v xml:space="preserve"> </v>
      </c>
      <c r="J386" s="202" t="str">
        <f t="shared" si="47"/>
        <v xml:space="preserve"> </v>
      </c>
      <c r="K386" s="103" t="str">
        <f t="shared" si="48"/>
        <v xml:space="preserve"> </v>
      </c>
      <c r="L386" s="103" t="str">
        <f t="shared" si="49"/>
        <v xml:space="preserve"> </v>
      </c>
      <c r="M386" s="104" t="str">
        <f t="shared" si="50"/>
        <v xml:space="preserve"> </v>
      </c>
      <c r="N386" s="203"/>
      <c r="O386" s="105" t="str">
        <f t="shared" si="51"/>
        <v xml:space="preserve"> </v>
      </c>
      <c r="P386" s="340"/>
    </row>
    <row r="387" spans="1:16">
      <c r="A387" s="107"/>
      <c r="B387" s="107"/>
      <c r="C387" s="107"/>
      <c r="D387" s="107"/>
      <c r="E387" s="107"/>
      <c r="F387" s="102"/>
      <c r="G387" s="102"/>
      <c r="H387" s="102"/>
      <c r="I387" s="103" t="str">
        <f t="shared" si="46"/>
        <v xml:space="preserve"> </v>
      </c>
      <c r="J387" s="202" t="str">
        <f t="shared" si="47"/>
        <v xml:space="preserve"> </v>
      </c>
      <c r="K387" s="103" t="str">
        <f t="shared" si="48"/>
        <v xml:space="preserve"> </v>
      </c>
      <c r="L387" s="103" t="str">
        <f t="shared" si="49"/>
        <v xml:space="preserve"> </v>
      </c>
      <c r="M387" s="104" t="str">
        <f t="shared" si="50"/>
        <v xml:space="preserve"> </v>
      </c>
      <c r="N387" s="203"/>
      <c r="O387" s="105" t="str">
        <f t="shared" si="51"/>
        <v xml:space="preserve"> </v>
      </c>
      <c r="P387" s="340"/>
    </row>
    <row r="388" spans="1:16">
      <c r="A388" s="107"/>
      <c r="B388" s="107"/>
      <c r="C388" s="107"/>
      <c r="D388" s="107"/>
      <c r="E388" s="107"/>
      <c r="F388" s="102"/>
      <c r="G388" s="102"/>
      <c r="H388" s="102"/>
      <c r="I388" s="103" t="str">
        <f t="shared" si="46"/>
        <v xml:space="preserve"> </v>
      </c>
      <c r="J388" s="202" t="str">
        <f t="shared" si="47"/>
        <v xml:space="preserve"> </v>
      </c>
      <c r="K388" s="103" t="str">
        <f t="shared" si="48"/>
        <v xml:space="preserve"> </v>
      </c>
      <c r="L388" s="103" t="str">
        <f t="shared" si="49"/>
        <v xml:space="preserve"> </v>
      </c>
      <c r="M388" s="104" t="str">
        <f t="shared" si="50"/>
        <v xml:space="preserve"> </v>
      </c>
      <c r="N388" s="203"/>
      <c r="O388" s="105" t="str">
        <f t="shared" si="51"/>
        <v xml:space="preserve"> </v>
      </c>
      <c r="P388" s="340"/>
    </row>
    <row r="389" spans="1:16">
      <c r="A389" s="107"/>
      <c r="B389" s="107"/>
      <c r="C389" s="107"/>
      <c r="D389" s="107"/>
      <c r="E389" s="107"/>
      <c r="F389" s="102"/>
      <c r="G389" s="102"/>
      <c r="H389" s="102"/>
      <c r="I389" s="103" t="str">
        <f t="shared" si="46"/>
        <v xml:space="preserve"> </v>
      </c>
      <c r="J389" s="202" t="str">
        <f t="shared" si="47"/>
        <v xml:space="preserve"> </v>
      </c>
      <c r="K389" s="103" t="str">
        <f t="shared" si="48"/>
        <v xml:space="preserve"> </v>
      </c>
      <c r="L389" s="103" t="str">
        <f t="shared" si="49"/>
        <v xml:space="preserve"> </v>
      </c>
      <c r="M389" s="104" t="str">
        <f t="shared" si="50"/>
        <v xml:space="preserve"> </v>
      </c>
      <c r="N389" s="203"/>
      <c r="O389" s="105" t="str">
        <f t="shared" si="51"/>
        <v xml:space="preserve"> </v>
      </c>
      <c r="P389" s="340"/>
    </row>
    <row r="390" spans="1:16">
      <c r="A390" s="107"/>
      <c r="B390" s="107"/>
      <c r="C390" s="107"/>
      <c r="D390" s="107"/>
      <c r="E390" s="107"/>
      <c r="F390" s="102"/>
      <c r="G390" s="102"/>
      <c r="H390" s="102"/>
      <c r="I390" s="103" t="str">
        <f t="shared" si="46"/>
        <v xml:space="preserve"> </v>
      </c>
      <c r="J390" s="202" t="str">
        <f t="shared" si="47"/>
        <v xml:space="preserve"> </v>
      </c>
      <c r="K390" s="103" t="str">
        <f t="shared" si="48"/>
        <v xml:space="preserve"> </v>
      </c>
      <c r="L390" s="103" t="str">
        <f t="shared" si="49"/>
        <v xml:space="preserve"> </v>
      </c>
      <c r="M390" s="104" t="str">
        <f t="shared" si="50"/>
        <v xml:space="preserve"> </v>
      </c>
      <c r="N390" s="203"/>
      <c r="O390" s="105" t="str">
        <f t="shared" si="51"/>
        <v xml:space="preserve"> </v>
      </c>
      <c r="P390" s="340"/>
    </row>
    <row r="391" spans="1:16">
      <c r="A391" s="107"/>
      <c r="B391" s="107"/>
      <c r="C391" s="107"/>
      <c r="D391" s="107"/>
      <c r="E391" s="107"/>
      <c r="F391" s="102"/>
      <c r="G391" s="102"/>
      <c r="H391" s="102"/>
      <c r="I391" s="103" t="str">
        <f t="shared" si="46"/>
        <v xml:space="preserve"> </v>
      </c>
      <c r="J391" s="202" t="str">
        <f t="shared" si="47"/>
        <v xml:space="preserve"> </v>
      </c>
      <c r="K391" s="103" t="str">
        <f t="shared" si="48"/>
        <v xml:space="preserve"> </v>
      </c>
      <c r="L391" s="103" t="str">
        <f t="shared" si="49"/>
        <v xml:space="preserve"> </v>
      </c>
      <c r="M391" s="104" t="str">
        <f t="shared" si="50"/>
        <v xml:space="preserve"> </v>
      </c>
      <c r="N391" s="203"/>
      <c r="O391" s="105" t="str">
        <f t="shared" si="51"/>
        <v xml:space="preserve"> </v>
      </c>
      <c r="P391" s="340"/>
    </row>
    <row r="392" spans="1:16">
      <c r="A392" s="107"/>
      <c r="B392" s="107"/>
      <c r="C392" s="107"/>
      <c r="D392" s="107"/>
      <c r="E392" s="107"/>
      <c r="F392" s="102"/>
      <c r="G392" s="102"/>
      <c r="H392" s="102"/>
      <c r="I392" s="103" t="str">
        <f t="shared" si="46"/>
        <v xml:space="preserve"> </v>
      </c>
      <c r="J392" s="202" t="str">
        <f t="shared" si="47"/>
        <v xml:space="preserve"> </v>
      </c>
      <c r="K392" s="103" t="str">
        <f t="shared" si="48"/>
        <v xml:space="preserve"> </v>
      </c>
      <c r="L392" s="103" t="str">
        <f t="shared" si="49"/>
        <v xml:space="preserve"> </v>
      </c>
      <c r="M392" s="104" t="str">
        <f t="shared" si="50"/>
        <v xml:space="preserve"> </v>
      </c>
      <c r="N392" s="203"/>
      <c r="O392" s="105" t="str">
        <f t="shared" si="51"/>
        <v xml:space="preserve"> </v>
      </c>
      <c r="P392" s="340"/>
    </row>
    <row r="393" spans="1:16">
      <c r="A393" s="107"/>
      <c r="B393" s="107"/>
      <c r="C393" s="107"/>
      <c r="D393" s="107"/>
      <c r="E393" s="107"/>
      <c r="F393" s="102"/>
      <c r="G393" s="102"/>
      <c r="H393" s="102"/>
      <c r="I393" s="103" t="str">
        <f t="shared" si="46"/>
        <v xml:space="preserve"> </v>
      </c>
      <c r="J393" s="202" t="str">
        <f t="shared" si="47"/>
        <v xml:space="preserve"> </v>
      </c>
      <c r="K393" s="103" t="str">
        <f t="shared" si="48"/>
        <v xml:space="preserve"> </v>
      </c>
      <c r="L393" s="103" t="str">
        <f t="shared" si="49"/>
        <v xml:space="preserve"> </v>
      </c>
      <c r="M393" s="104" t="str">
        <f t="shared" si="50"/>
        <v xml:space="preserve"> </v>
      </c>
      <c r="N393" s="203"/>
      <c r="O393" s="105" t="str">
        <f t="shared" si="51"/>
        <v xml:space="preserve"> </v>
      </c>
      <c r="P393" s="340"/>
    </row>
    <row r="394" spans="1:16">
      <c r="A394" s="107"/>
      <c r="B394" s="107"/>
      <c r="C394" s="107"/>
      <c r="D394" s="107"/>
      <c r="E394" s="107"/>
      <c r="F394" s="102"/>
      <c r="G394" s="102"/>
      <c r="H394" s="102"/>
      <c r="I394" s="103" t="str">
        <f t="shared" si="46"/>
        <v xml:space="preserve"> </v>
      </c>
      <c r="J394" s="202" t="str">
        <f t="shared" si="47"/>
        <v xml:space="preserve"> </v>
      </c>
      <c r="K394" s="103" t="str">
        <f t="shared" si="48"/>
        <v xml:space="preserve"> </v>
      </c>
      <c r="L394" s="103" t="str">
        <f t="shared" si="49"/>
        <v xml:space="preserve"> </v>
      </c>
      <c r="M394" s="104" t="str">
        <f t="shared" si="50"/>
        <v xml:space="preserve"> </v>
      </c>
      <c r="N394" s="203"/>
      <c r="O394" s="105" t="str">
        <f t="shared" si="51"/>
        <v xml:space="preserve"> </v>
      </c>
      <c r="P394" s="340"/>
    </row>
    <row r="395" spans="1:16">
      <c r="A395" s="107"/>
      <c r="B395" s="107"/>
      <c r="C395" s="107"/>
      <c r="D395" s="107"/>
      <c r="E395" s="107"/>
      <c r="F395" s="102"/>
      <c r="G395" s="102"/>
      <c r="H395" s="102"/>
      <c r="I395" s="103" t="str">
        <f t="shared" si="46"/>
        <v xml:space="preserve"> </v>
      </c>
      <c r="J395" s="202" t="str">
        <f t="shared" si="47"/>
        <v xml:space="preserve"> </v>
      </c>
      <c r="K395" s="103" t="str">
        <f t="shared" si="48"/>
        <v xml:space="preserve"> </v>
      </c>
      <c r="L395" s="103" t="str">
        <f t="shared" si="49"/>
        <v xml:space="preserve"> </v>
      </c>
      <c r="M395" s="104" t="str">
        <f t="shared" si="50"/>
        <v xml:space="preserve"> </v>
      </c>
      <c r="N395" s="203"/>
      <c r="O395" s="105" t="str">
        <f t="shared" si="51"/>
        <v xml:space="preserve"> </v>
      </c>
      <c r="P395" s="340"/>
    </row>
    <row r="396" spans="1:16">
      <c r="A396" s="107"/>
      <c r="B396" s="107"/>
      <c r="C396" s="107"/>
      <c r="D396" s="107"/>
      <c r="E396" s="107"/>
      <c r="F396" s="102"/>
      <c r="G396" s="102"/>
      <c r="H396" s="102"/>
      <c r="I396" s="103" t="str">
        <f t="shared" si="46"/>
        <v xml:space="preserve"> </v>
      </c>
      <c r="J396" s="202" t="str">
        <f t="shared" si="47"/>
        <v xml:space="preserve"> </v>
      </c>
      <c r="K396" s="103" t="str">
        <f t="shared" si="48"/>
        <v xml:space="preserve"> </v>
      </c>
      <c r="L396" s="103" t="str">
        <f t="shared" si="49"/>
        <v xml:space="preserve"> </v>
      </c>
      <c r="M396" s="104" t="str">
        <f t="shared" si="50"/>
        <v xml:space="preserve"> </v>
      </c>
      <c r="N396" s="203"/>
      <c r="O396" s="105" t="str">
        <f t="shared" si="51"/>
        <v xml:space="preserve"> </v>
      </c>
      <c r="P396" s="340"/>
    </row>
    <row r="397" spans="1:16">
      <c r="A397" s="107"/>
      <c r="B397" s="107"/>
      <c r="C397" s="107"/>
      <c r="D397" s="107"/>
      <c r="E397" s="107"/>
      <c r="F397" s="102"/>
      <c r="G397" s="102"/>
      <c r="H397" s="102"/>
      <c r="I397" s="103" t="str">
        <f t="shared" si="46"/>
        <v xml:space="preserve"> </v>
      </c>
      <c r="J397" s="202" t="str">
        <f t="shared" si="47"/>
        <v xml:space="preserve"> </v>
      </c>
      <c r="K397" s="103" t="str">
        <f t="shared" si="48"/>
        <v xml:space="preserve"> </v>
      </c>
      <c r="L397" s="103" t="str">
        <f t="shared" si="49"/>
        <v xml:space="preserve"> </v>
      </c>
      <c r="M397" s="104" t="str">
        <f t="shared" si="50"/>
        <v xml:space="preserve"> </v>
      </c>
      <c r="N397" s="203"/>
      <c r="O397" s="105" t="str">
        <f t="shared" si="51"/>
        <v xml:space="preserve"> </v>
      </c>
      <c r="P397" s="340"/>
    </row>
    <row r="398" spans="1:16">
      <c r="A398" s="107"/>
      <c r="B398" s="107"/>
      <c r="C398" s="107"/>
      <c r="D398" s="107"/>
      <c r="E398" s="107"/>
      <c r="F398" s="102"/>
      <c r="G398" s="102"/>
      <c r="H398" s="102"/>
      <c r="I398" s="103" t="str">
        <f t="shared" si="46"/>
        <v xml:space="preserve"> </v>
      </c>
      <c r="J398" s="202" t="str">
        <f t="shared" si="47"/>
        <v xml:space="preserve"> </v>
      </c>
      <c r="K398" s="103" t="str">
        <f t="shared" si="48"/>
        <v xml:space="preserve"> </v>
      </c>
      <c r="L398" s="103" t="str">
        <f t="shared" si="49"/>
        <v xml:space="preserve"> </v>
      </c>
      <c r="M398" s="104" t="str">
        <f t="shared" si="50"/>
        <v xml:space="preserve"> </v>
      </c>
      <c r="N398" s="203"/>
      <c r="O398" s="105" t="str">
        <f t="shared" si="51"/>
        <v xml:space="preserve"> </v>
      </c>
      <c r="P398" s="340"/>
    </row>
    <row r="399" spans="1:16">
      <c r="A399" s="107"/>
      <c r="B399" s="107"/>
      <c r="C399" s="107"/>
      <c r="D399" s="107"/>
      <c r="E399" s="107"/>
      <c r="F399" s="102"/>
      <c r="G399" s="102"/>
      <c r="H399" s="102"/>
      <c r="I399" s="103" t="str">
        <f t="shared" si="46"/>
        <v xml:space="preserve"> </v>
      </c>
      <c r="J399" s="202" t="str">
        <f t="shared" si="47"/>
        <v xml:space="preserve"> </v>
      </c>
      <c r="K399" s="103" t="str">
        <f t="shared" si="48"/>
        <v xml:space="preserve"> </v>
      </c>
      <c r="L399" s="103" t="str">
        <f t="shared" si="49"/>
        <v xml:space="preserve"> </v>
      </c>
      <c r="M399" s="104" t="str">
        <f t="shared" si="50"/>
        <v xml:space="preserve"> </v>
      </c>
      <c r="N399" s="203"/>
      <c r="O399" s="105" t="str">
        <f t="shared" si="51"/>
        <v xml:space="preserve"> </v>
      </c>
      <c r="P399" s="340"/>
    </row>
    <row r="400" spans="1:16">
      <c r="A400" s="107"/>
      <c r="B400" s="107"/>
      <c r="C400" s="107"/>
      <c r="D400" s="107"/>
      <c r="E400" s="107"/>
      <c r="F400" s="102"/>
      <c r="G400" s="102"/>
      <c r="H400" s="102"/>
      <c r="I400" s="103" t="str">
        <f t="shared" si="46"/>
        <v xml:space="preserve"> </v>
      </c>
      <c r="J400" s="202" t="str">
        <f t="shared" si="47"/>
        <v xml:space="preserve"> </v>
      </c>
      <c r="K400" s="103" t="str">
        <f t="shared" si="48"/>
        <v xml:space="preserve"> </v>
      </c>
      <c r="L400" s="103" t="str">
        <f t="shared" si="49"/>
        <v xml:space="preserve"> </v>
      </c>
      <c r="M400" s="104" t="str">
        <f t="shared" si="50"/>
        <v xml:space="preserve"> </v>
      </c>
      <c r="N400" s="203"/>
      <c r="O400" s="105" t="str">
        <f t="shared" si="51"/>
        <v xml:space="preserve"> </v>
      </c>
      <c r="P400" s="340"/>
    </row>
    <row r="401" spans="1:16">
      <c r="A401" s="107"/>
      <c r="B401" s="107"/>
      <c r="C401" s="107"/>
      <c r="D401" s="107"/>
      <c r="E401" s="107"/>
      <c r="F401" s="102"/>
      <c r="G401" s="102"/>
      <c r="H401" s="102"/>
      <c r="I401" s="103" t="str">
        <f t="shared" si="46"/>
        <v xml:space="preserve"> </v>
      </c>
      <c r="J401" s="202" t="str">
        <f t="shared" si="47"/>
        <v xml:space="preserve"> </v>
      </c>
      <c r="K401" s="103" t="str">
        <f t="shared" si="48"/>
        <v xml:space="preserve"> </v>
      </c>
      <c r="L401" s="103" t="str">
        <f t="shared" si="49"/>
        <v xml:space="preserve"> </v>
      </c>
      <c r="M401" s="104" t="str">
        <f t="shared" si="50"/>
        <v xml:space="preserve"> </v>
      </c>
      <c r="N401" s="203"/>
      <c r="O401" s="105" t="str">
        <f t="shared" si="51"/>
        <v xml:space="preserve"> </v>
      </c>
      <c r="P401" s="340"/>
    </row>
    <row r="402" spans="1:16">
      <c r="A402" s="107"/>
      <c r="B402" s="107"/>
      <c r="C402" s="107"/>
      <c r="D402" s="107"/>
      <c r="E402" s="107"/>
      <c r="F402" s="102"/>
      <c r="G402" s="102"/>
      <c r="H402" s="102"/>
      <c r="I402" s="103" t="str">
        <f t="shared" si="46"/>
        <v xml:space="preserve"> </v>
      </c>
      <c r="J402" s="202" t="str">
        <f t="shared" si="47"/>
        <v xml:space="preserve"> </v>
      </c>
      <c r="K402" s="103" t="str">
        <f t="shared" si="48"/>
        <v xml:space="preserve"> </v>
      </c>
      <c r="L402" s="103" t="str">
        <f t="shared" si="49"/>
        <v xml:space="preserve"> </v>
      </c>
      <c r="M402" s="104" t="str">
        <f t="shared" si="50"/>
        <v xml:space="preserve"> </v>
      </c>
      <c r="N402" s="203"/>
      <c r="O402" s="105" t="str">
        <f t="shared" si="51"/>
        <v xml:space="preserve"> </v>
      </c>
      <c r="P402" s="340"/>
    </row>
    <row r="403" spans="1:16">
      <c r="A403" s="107"/>
      <c r="B403" s="107"/>
      <c r="C403" s="107"/>
      <c r="D403" s="107"/>
      <c r="E403" s="107"/>
      <c r="F403" s="102"/>
      <c r="G403" s="102"/>
      <c r="H403" s="102"/>
      <c r="I403" s="103" t="str">
        <f t="shared" si="46"/>
        <v xml:space="preserve"> </v>
      </c>
      <c r="J403" s="202" t="str">
        <f t="shared" si="47"/>
        <v xml:space="preserve"> </v>
      </c>
      <c r="K403" s="103" t="str">
        <f t="shared" si="48"/>
        <v xml:space="preserve"> </v>
      </c>
      <c r="L403" s="103" t="str">
        <f t="shared" si="49"/>
        <v xml:space="preserve"> </v>
      </c>
      <c r="M403" s="104" t="str">
        <f t="shared" si="50"/>
        <v xml:space="preserve"> </v>
      </c>
      <c r="N403" s="203"/>
      <c r="O403" s="105" t="str">
        <f t="shared" si="51"/>
        <v xml:space="preserve"> </v>
      </c>
      <c r="P403" s="340"/>
    </row>
    <row r="404" spans="1:16">
      <c r="A404" s="107"/>
      <c r="B404" s="107"/>
      <c r="C404" s="107"/>
      <c r="D404" s="107"/>
      <c r="E404" s="107"/>
      <c r="F404" s="102"/>
      <c r="G404" s="102"/>
      <c r="H404" s="102"/>
      <c r="I404" s="103" t="str">
        <f t="shared" si="46"/>
        <v xml:space="preserve"> </v>
      </c>
      <c r="J404" s="202" t="str">
        <f t="shared" si="47"/>
        <v xml:space="preserve"> </v>
      </c>
      <c r="K404" s="103" t="str">
        <f t="shared" si="48"/>
        <v xml:space="preserve"> </v>
      </c>
      <c r="L404" s="103" t="str">
        <f t="shared" si="49"/>
        <v xml:space="preserve"> </v>
      </c>
      <c r="M404" s="104" t="str">
        <f t="shared" si="50"/>
        <v xml:space="preserve"> </v>
      </c>
      <c r="N404" s="203"/>
      <c r="O404" s="105" t="str">
        <f t="shared" si="51"/>
        <v xml:space="preserve"> </v>
      </c>
      <c r="P404" s="340"/>
    </row>
    <row r="405" spans="1:16">
      <c r="A405" s="107"/>
      <c r="B405" s="107"/>
      <c r="C405" s="107"/>
      <c r="D405" s="107"/>
      <c r="E405" s="107"/>
      <c r="F405" s="102"/>
      <c r="G405" s="102"/>
      <c r="H405" s="102"/>
      <c r="I405" s="103" t="str">
        <f t="shared" si="46"/>
        <v xml:space="preserve"> </v>
      </c>
      <c r="J405" s="202" t="str">
        <f t="shared" si="47"/>
        <v xml:space="preserve"> </v>
      </c>
      <c r="K405" s="103" t="str">
        <f t="shared" si="48"/>
        <v xml:space="preserve"> </v>
      </c>
      <c r="L405" s="103" t="str">
        <f t="shared" si="49"/>
        <v xml:space="preserve"> </v>
      </c>
      <c r="M405" s="104" t="str">
        <f t="shared" si="50"/>
        <v xml:space="preserve"> </v>
      </c>
      <c r="N405" s="203"/>
      <c r="O405" s="105" t="str">
        <f t="shared" si="51"/>
        <v xml:space="preserve"> </v>
      </c>
      <c r="P405" s="340"/>
    </row>
    <row r="406" spans="1:16">
      <c r="A406" s="107"/>
      <c r="B406" s="107"/>
      <c r="C406" s="107"/>
      <c r="D406" s="107"/>
      <c r="E406" s="107"/>
      <c r="F406" s="102"/>
      <c r="G406" s="102"/>
      <c r="H406" s="102"/>
      <c r="I406" s="103" t="str">
        <f t="shared" si="46"/>
        <v xml:space="preserve"> </v>
      </c>
      <c r="J406" s="202" t="str">
        <f t="shared" si="47"/>
        <v xml:space="preserve"> </v>
      </c>
      <c r="K406" s="103" t="str">
        <f t="shared" si="48"/>
        <v xml:space="preserve"> </v>
      </c>
      <c r="L406" s="103" t="str">
        <f t="shared" si="49"/>
        <v xml:space="preserve"> </v>
      </c>
      <c r="M406" s="104" t="str">
        <f t="shared" si="50"/>
        <v xml:space="preserve"> </v>
      </c>
      <c r="N406" s="203"/>
      <c r="O406" s="105" t="str">
        <f t="shared" si="51"/>
        <v xml:space="preserve"> </v>
      </c>
      <c r="P406" s="340"/>
    </row>
    <row r="407" spans="1:16">
      <c r="A407" s="107"/>
      <c r="B407" s="107"/>
      <c r="C407" s="107"/>
      <c r="D407" s="107"/>
      <c r="E407" s="107"/>
      <c r="F407" s="102"/>
      <c r="G407" s="102"/>
      <c r="H407" s="102"/>
      <c r="I407" s="103" t="str">
        <f t="shared" ref="I407:I470" si="52">IF(OR(G407="CCDF",G407="CCDBG",G407="CMHSB",G407="CSBG",G407="FED2",G407="FHAHP",G407="FCIVE",G407="FTEMP",G407="LIHEA",G407="MCHSB",G407="MAP",G407="PTSAB",G407="SSBG",G407="SSBGY",G407="SCIP",G407="TANF",G407="TANFX",G407="TANFZ",G407="TANFU",G407="TANFY",G407="ZFED2",G407="ZMAP",G407="MAP"),"Restricted",IF(OR(G407="YCCDF",G407="YCCDBG",G407="YCMHSB",G407="YCSBG",G407="YFED2",G407="YFHAHP",G407="YFCIVE",G407="YFTEMP",G407="YLIHEA",G407="YMCHSB",G407="YMAP",G407="YPTSAB",G407="YSSBG",G407="YSSBGY",G407="YSCIP",G407="YTANF",G407="YTANFX",G407="YTANFZ",G407="YTANFU",G407="YTANFY"),"Restricted",IF(OR(G407="ZCCBG",G407="ZCCDF",G407="ZCMHS",G407="ZCSBG",G407="ZEDER",G407="ZFHWP",G407="ZFCIV",G407="ZLIHE",G407="ZMCHS",G407="ZMAP",G407="ZPTSA",G407="ZPHHS",G407="ZPHIT",G407="ZSSBG",G407="ZSCIP",G407="ZTANF",G407="ZTANX",G407="ZTANU",G407="ZFED2",G407="STIM1",G407="ZSFSG",G407="ZTANE",G407="ZTANZ"),"Restricted",IF(OR(G407="ALL",G407="")," ","select from drop down"))))</f>
        <v xml:space="preserve"> </v>
      </c>
      <c r="J407" s="202" t="str">
        <f t="shared" ref="J407:J470" si="53">IF(OR(I407="Restricted",I407="Committed",I407="Assigned", I407="Nonspendable",I407="Unassigned",),"Select Rationale",IF(OR(I407="N/A- TCSG",I407="N/A- Custodial funds (formerly Agency Funds)",I407="N/A- Private Purpose Trust funds", I407="N/A- ISF or BTA"),"N/A"," "))</f>
        <v xml:space="preserve"> </v>
      </c>
      <c r="K407" s="103" t="str">
        <f t="shared" ref="K407:K470" si="54">IF(OR(I407="Restricted",I407="Committed",I407="Assigned", I407="Nonspendable"),"Please Add Details Here",IF(OR(I407="Unassigned",I407="N/A- TCSG",I407="N/A- Custodial funds (formerly Agency Funds)",I407="N/A- Private Purpose Trust funds", I407="N/A- ISF or BTA"),"N/A"," "))</f>
        <v xml:space="preserve"> </v>
      </c>
      <c r="L407" s="103" t="str">
        <f t="shared" ref="L407:L470" si="55">IF(OR(I407="Restricted",I407="Committed",I407="Assigned", I407="Nonspendable"),"Please Add Fund Usage Description",IF(OR(I407="Unassigned",I407="N/A- TCSG",I407="N/A- Custodial funds (formerly Agency Funds)",I407="N/A- Private Purpose Trust funds", I407="N/A- ISF or BTA"),"N/A"," "))</f>
        <v xml:space="preserve"> </v>
      </c>
      <c r="M407" s="104" t="str">
        <f t="shared" ref="M407:M470" si="56">IF(OR(J407="Indirect Federal funds",J407="Direct Federal Funds", J407="Direct Federal Relief -COVID", J407="Indirect Federal Relief -COVID"),"Add CFDA",IF(J407=" ", " ","N/A"))</f>
        <v xml:space="preserve"> </v>
      </c>
      <c r="N407" s="203"/>
      <c r="O407" s="105" t="str">
        <f t="shared" ref="O407:O470" si="57">IF(N407="Y","N/A",IF(N407=""," ","Please Add"))</f>
        <v xml:space="preserve"> </v>
      </c>
      <c r="P407" s="340"/>
    </row>
    <row r="408" spans="1:16">
      <c r="A408" s="107"/>
      <c r="B408" s="107"/>
      <c r="C408" s="107"/>
      <c r="D408" s="107"/>
      <c r="E408" s="107"/>
      <c r="F408" s="102"/>
      <c r="G408" s="102"/>
      <c r="H408" s="102"/>
      <c r="I408" s="103" t="str">
        <f t="shared" si="52"/>
        <v xml:space="preserve"> </v>
      </c>
      <c r="J408" s="202" t="str">
        <f t="shared" si="53"/>
        <v xml:space="preserve"> </v>
      </c>
      <c r="K408" s="103" t="str">
        <f t="shared" si="54"/>
        <v xml:space="preserve"> </v>
      </c>
      <c r="L408" s="103" t="str">
        <f t="shared" si="55"/>
        <v xml:space="preserve"> </v>
      </c>
      <c r="M408" s="104" t="str">
        <f t="shared" si="56"/>
        <v xml:space="preserve"> </v>
      </c>
      <c r="N408" s="203"/>
      <c r="O408" s="105" t="str">
        <f t="shared" si="57"/>
        <v xml:space="preserve"> </v>
      </c>
      <c r="P408" s="340"/>
    </row>
    <row r="409" spans="1:16">
      <c r="A409" s="107"/>
      <c r="B409" s="107"/>
      <c r="C409" s="107"/>
      <c r="D409" s="107"/>
      <c r="E409" s="107"/>
      <c r="F409" s="102"/>
      <c r="G409" s="102"/>
      <c r="H409" s="102"/>
      <c r="I409" s="103" t="str">
        <f t="shared" si="52"/>
        <v xml:space="preserve"> </v>
      </c>
      <c r="J409" s="202" t="str">
        <f t="shared" si="53"/>
        <v xml:space="preserve"> </v>
      </c>
      <c r="K409" s="103" t="str">
        <f t="shared" si="54"/>
        <v xml:space="preserve"> </v>
      </c>
      <c r="L409" s="103" t="str">
        <f t="shared" si="55"/>
        <v xml:space="preserve"> </v>
      </c>
      <c r="M409" s="104" t="str">
        <f t="shared" si="56"/>
        <v xml:space="preserve"> </v>
      </c>
      <c r="N409" s="203"/>
      <c r="O409" s="105" t="str">
        <f t="shared" si="57"/>
        <v xml:space="preserve"> </v>
      </c>
      <c r="P409" s="340"/>
    </row>
    <row r="410" spans="1:16">
      <c r="A410" s="107"/>
      <c r="B410" s="107"/>
      <c r="C410" s="107"/>
      <c r="D410" s="107"/>
      <c r="E410" s="107"/>
      <c r="F410" s="102"/>
      <c r="G410" s="102"/>
      <c r="H410" s="102"/>
      <c r="I410" s="103" t="str">
        <f t="shared" si="52"/>
        <v xml:space="preserve"> </v>
      </c>
      <c r="J410" s="202" t="str">
        <f t="shared" si="53"/>
        <v xml:space="preserve"> </v>
      </c>
      <c r="K410" s="103" t="str">
        <f t="shared" si="54"/>
        <v xml:space="preserve"> </v>
      </c>
      <c r="L410" s="103" t="str">
        <f t="shared" si="55"/>
        <v xml:space="preserve"> </v>
      </c>
      <c r="M410" s="104" t="str">
        <f t="shared" si="56"/>
        <v xml:space="preserve"> </v>
      </c>
      <c r="N410" s="203"/>
      <c r="O410" s="105" t="str">
        <f t="shared" si="57"/>
        <v xml:space="preserve"> </v>
      </c>
      <c r="P410" s="340"/>
    </row>
    <row r="411" spans="1:16">
      <c r="A411" s="107"/>
      <c r="B411" s="107"/>
      <c r="C411" s="107"/>
      <c r="D411" s="107"/>
      <c r="E411" s="107"/>
      <c r="F411" s="102"/>
      <c r="G411" s="102"/>
      <c r="H411" s="102"/>
      <c r="I411" s="103" t="str">
        <f t="shared" si="52"/>
        <v xml:space="preserve"> </v>
      </c>
      <c r="J411" s="202" t="str">
        <f t="shared" si="53"/>
        <v xml:space="preserve"> </v>
      </c>
      <c r="K411" s="103" t="str">
        <f t="shared" si="54"/>
        <v xml:space="preserve"> </v>
      </c>
      <c r="L411" s="103" t="str">
        <f t="shared" si="55"/>
        <v xml:space="preserve"> </v>
      </c>
      <c r="M411" s="104" t="str">
        <f t="shared" si="56"/>
        <v xml:space="preserve"> </v>
      </c>
      <c r="N411" s="203"/>
      <c r="O411" s="105" t="str">
        <f t="shared" si="57"/>
        <v xml:space="preserve"> </v>
      </c>
      <c r="P411" s="340"/>
    </row>
    <row r="412" spans="1:16">
      <c r="A412" s="107"/>
      <c r="B412" s="107"/>
      <c r="C412" s="107"/>
      <c r="D412" s="107"/>
      <c r="E412" s="107"/>
      <c r="F412" s="102"/>
      <c r="G412" s="102"/>
      <c r="H412" s="102"/>
      <c r="I412" s="103" t="str">
        <f t="shared" si="52"/>
        <v xml:space="preserve"> </v>
      </c>
      <c r="J412" s="202" t="str">
        <f t="shared" si="53"/>
        <v xml:space="preserve"> </v>
      </c>
      <c r="K412" s="103" t="str">
        <f t="shared" si="54"/>
        <v xml:space="preserve"> </v>
      </c>
      <c r="L412" s="103" t="str">
        <f t="shared" si="55"/>
        <v xml:space="preserve"> </v>
      </c>
      <c r="M412" s="104" t="str">
        <f t="shared" si="56"/>
        <v xml:space="preserve"> </v>
      </c>
      <c r="N412" s="203"/>
      <c r="O412" s="105" t="str">
        <f t="shared" si="57"/>
        <v xml:space="preserve"> </v>
      </c>
      <c r="P412" s="340"/>
    </row>
    <row r="413" spans="1:16">
      <c r="A413" s="107"/>
      <c r="B413" s="107"/>
      <c r="C413" s="107"/>
      <c r="D413" s="107"/>
      <c r="E413" s="107"/>
      <c r="F413" s="102"/>
      <c r="G413" s="102"/>
      <c r="H413" s="102"/>
      <c r="I413" s="103" t="str">
        <f t="shared" si="52"/>
        <v xml:space="preserve"> </v>
      </c>
      <c r="J413" s="202" t="str">
        <f t="shared" si="53"/>
        <v xml:space="preserve"> </v>
      </c>
      <c r="K413" s="103" t="str">
        <f t="shared" si="54"/>
        <v xml:space="preserve"> </v>
      </c>
      <c r="L413" s="103" t="str">
        <f t="shared" si="55"/>
        <v xml:space="preserve"> </v>
      </c>
      <c r="M413" s="104" t="str">
        <f t="shared" si="56"/>
        <v xml:space="preserve"> </v>
      </c>
      <c r="N413" s="203"/>
      <c r="O413" s="105" t="str">
        <f t="shared" si="57"/>
        <v xml:space="preserve"> </v>
      </c>
      <c r="P413" s="340"/>
    </row>
    <row r="414" spans="1:16">
      <c r="A414" s="107"/>
      <c r="B414" s="107"/>
      <c r="C414" s="107"/>
      <c r="D414" s="107"/>
      <c r="E414" s="107"/>
      <c r="F414" s="102"/>
      <c r="G414" s="102"/>
      <c r="H414" s="102"/>
      <c r="I414" s="103" t="str">
        <f t="shared" si="52"/>
        <v xml:space="preserve"> </v>
      </c>
      <c r="J414" s="202" t="str">
        <f t="shared" si="53"/>
        <v xml:space="preserve"> </v>
      </c>
      <c r="K414" s="103" t="str">
        <f t="shared" si="54"/>
        <v xml:space="preserve"> </v>
      </c>
      <c r="L414" s="103" t="str">
        <f t="shared" si="55"/>
        <v xml:space="preserve"> </v>
      </c>
      <c r="M414" s="104" t="str">
        <f t="shared" si="56"/>
        <v xml:space="preserve"> </v>
      </c>
      <c r="N414" s="203"/>
      <c r="O414" s="105" t="str">
        <f t="shared" si="57"/>
        <v xml:space="preserve"> </v>
      </c>
      <c r="P414" s="340"/>
    </row>
    <row r="415" spans="1:16">
      <c r="A415" s="107"/>
      <c r="B415" s="107"/>
      <c r="C415" s="107"/>
      <c r="D415" s="107"/>
      <c r="E415" s="107"/>
      <c r="F415" s="102"/>
      <c r="G415" s="102"/>
      <c r="H415" s="102"/>
      <c r="I415" s="103" t="str">
        <f t="shared" si="52"/>
        <v xml:space="preserve"> </v>
      </c>
      <c r="J415" s="202" t="str">
        <f t="shared" si="53"/>
        <v xml:space="preserve"> </v>
      </c>
      <c r="K415" s="103" t="str">
        <f t="shared" si="54"/>
        <v xml:space="preserve"> </v>
      </c>
      <c r="L415" s="103" t="str">
        <f t="shared" si="55"/>
        <v xml:space="preserve"> </v>
      </c>
      <c r="M415" s="104" t="str">
        <f t="shared" si="56"/>
        <v xml:space="preserve"> </v>
      </c>
      <c r="N415" s="203"/>
      <c r="O415" s="105" t="str">
        <f t="shared" si="57"/>
        <v xml:space="preserve"> </v>
      </c>
      <c r="P415" s="340"/>
    </row>
    <row r="416" spans="1:16">
      <c r="A416" s="107"/>
      <c r="B416" s="107"/>
      <c r="C416" s="107"/>
      <c r="D416" s="107"/>
      <c r="E416" s="107"/>
      <c r="F416" s="102"/>
      <c r="G416" s="102"/>
      <c r="H416" s="102"/>
      <c r="I416" s="103" t="str">
        <f t="shared" si="52"/>
        <v xml:space="preserve"> </v>
      </c>
      <c r="J416" s="202" t="str">
        <f t="shared" si="53"/>
        <v xml:space="preserve"> </v>
      </c>
      <c r="K416" s="103" t="str">
        <f t="shared" si="54"/>
        <v xml:space="preserve"> </v>
      </c>
      <c r="L416" s="103" t="str">
        <f t="shared" si="55"/>
        <v xml:space="preserve"> </v>
      </c>
      <c r="M416" s="104" t="str">
        <f t="shared" si="56"/>
        <v xml:space="preserve"> </v>
      </c>
      <c r="N416" s="203"/>
      <c r="O416" s="105" t="str">
        <f t="shared" si="57"/>
        <v xml:space="preserve"> </v>
      </c>
      <c r="P416" s="340"/>
    </row>
    <row r="417" spans="1:16">
      <c r="A417" s="107"/>
      <c r="B417" s="107"/>
      <c r="C417" s="107"/>
      <c r="D417" s="107"/>
      <c r="E417" s="107"/>
      <c r="F417" s="102"/>
      <c r="G417" s="102"/>
      <c r="H417" s="102"/>
      <c r="I417" s="103" t="str">
        <f t="shared" si="52"/>
        <v xml:space="preserve"> </v>
      </c>
      <c r="J417" s="202" t="str">
        <f t="shared" si="53"/>
        <v xml:space="preserve"> </v>
      </c>
      <c r="K417" s="103" t="str">
        <f t="shared" si="54"/>
        <v xml:space="preserve"> </v>
      </c>
      <c r="L417" s="103" t="str">
        <f t="shared" si="55"/>
        <v xml:space="preserve"> </v>
      </c>
      <c r="M417" s="104" t="str">
        <f t="shared" si="56"/>
        <v xml:space="preserve"> </v>
      </c>
      <c r="N417" s="203"/>
      <c r="O417" s="105" t="str">
        <f t="shared" si="57"/>
        <v xml:space="preserve"> </v>
      </c>
      <c r="P417" s="340"/>
    </row>
    <row r="418" spans="1:16">
      <c r="A418" s="107"/>
      <c r="B418" s="107"/>
      <c r="C418" s="107"/>
      <c r="D418" s="107"/>
      <c r="E418" s="107"/>
      <c r="F418" s="102"/>
      <c r="G418" s="102"/>
      <c r="H418" s="102"/>
      <c r="I418" s="103" t="str">
        <f t="shared" si="52"/>
        <v xml:space="preserve"> </v>
      </c>
      <c r="J418" s="202" t="str">
        <f t="shared" si="53"/>
        <v xml:space="preserve"> </v>
      </c>
      <c r="K418" s="103" t="str">
        <f t="shared" si="54"/>
        <v xml:space="preserve"> </v>
      </c>
      <c r="L418" s="103" t="str">
        <f t="shared" si="55"/>
        <v xml:space="preserve"> </v>
      </c>
      <c r="M418" s="104" t="str">
        <f t="shared" si="56"/>
        <v xml:space="preserve"> </v>
      </c>
      <c r="N418" s="203"/>
      <c r="O418" s="105" t="str">
        <f t="shared" si="57"/>
        <v xml:space="preserve"> </v>
      </c>
      <c r="P418" s="340"/>
    </row>
    <row r="419" spans="1:16">
      <c r="A419" s="107"/>
      <c r="B419" s="107"/>
      <c r="C419" s="107"/>
      <c r="D419" s="107"/>
      <c r="E419" s="107"/>
      <c r="F419" s="102"/>
      <c r="G419" s="102"/>
      <c r="H419" s="102"/>
      <c r="I419" s="103" t="str">
        <f t="shared" si="52"/>
        <v xml:space="preserve"> </v>
      </c>
      <c r="J419" s="202" t="str">
        <f t="shared" si="53"/>
        <v xml:space="preserve"> </v>
      </c>
      <c r="K419" s="103" t="str">
        <f t="shared" si="54"/>
        <v xml:space="preserve"> </v>
      </c>
      <c r="L419" s="103" t="str">
        <f t="shared" si="55"/>
        <v xml:space="preserve"> </v>
      </c>
      <c r="M419" s="104" t="str">
        <f t="shared" si="56"/>
        <v xml:space="preserve"> </v>
      </c>
      <c r="N419" s="203"/>
      <c r="O419" s="105" t="str">
        <f t="shared" si="57"/>
        <v xml:space="preserve"> </v>
      </c>
      <c r="P419" s="340"/>
    </row>
    <row r="420" spans="1:16">
      <c r="A420" s="107"/>
      <c r="B420" s="107"/>
      <c r="C420" s="107"/>
      <c r="D420" s="107"/>
      <c r="E420" s="107"/>
      <c r="F420" s="102"/>
      <c r="G420" s="102"/>
      <c r="H420" s="102"/>
      <c r="I420" s="103" t="str">
        <f t="shared" si="52"/>
        <v xml:space="preserve"> </v>
      </c>
      <c r="J420" s="202" t="str">
        <f t="shared" si="53"/>
        <v xml:space="preserve"> </v>
      </c>
      <c r="K420" s="103" t="str">
        <f t="shared" si="54"/>
        <v xml:space="preserve"> </v>
      </c>
      <c r="L420" s="103" t="str">
        <f t="shared" si="55"/>
        <v xml:space="preserve"> </v>
      </c>
      <c r="M420" s="104" t="str">
        <f t="shared" si="56"/>
        <v xml:space="preserve"> </v>
      </c>
      <c r="N420" s="203"/>
      <c r="O420" s="105" t="str">
        <f t="shared" si="57"/>
        <v xml:space="preserve"> </v>
      </c>
      <c r="P420" s="340"/>
    </row>
    <row r="421" spans="1:16">
      <c r="A421" s="107"/>
      <c r="B421" s="107"/>
      <c r="C421" s="107"/>
      <c r="D421" s="107"/>
      <c r="E421" s="107"/>
      <c r="F421" s="102"/>
      <c r="G421" s="102"/>
      <c r="H421" s="102"/>
      <c r="I421" s="103" t="str">
        <f t="shared" si="52"/>
        <v xml:space="preserve"> </v>
      </c>
      <c r="J421" s="202" t="str">
        <f t="shared" si="53"/>
        <v xml:space="preserve"> </v>
      </c>
      <c r="K421" s="103" t="str">
        <f t="shared" si="54"/>
        <v xml:space="preserve"> </v>
      </c>
      <c r="L421" s="103" t="str">
        <f t="shared" si="55"/>
        <v xml:space="preserve"> </v>
      </c>
      <c r="M421" s="104" t="str">
        <f t="shared" si="56"/>
        <v xml:space="preserve"> </v>
      </c>
      <c r="N421" s="203"/>
      <c r="O421" s="105" t="str">
        <f t="shared" si="57"/>
        <v xml:space="preserve"> </v>
      </c>
      <c r="P421" s="340"/>
    </row>
    <row r="422" spans="1:16">
      <c r="A422" s="107"/>
      <c r="B422" s="107"/>
      <c r="C422" s="107"/>
      <c r="D422" s="107"/>
      <c r="E422" s="107"/>
      <c r="F422" s="102"/>
      <c r="G422" s="102"/>
      <c r="H422" s="102"/>
      <c r="I422" s="103" t="str">
        <f t="shared" si="52"/>
        <v xml:space="preserve"> </v>
      </c>
      <c r="J422" s="202" t="str">
        <f t="shared" si="53"/>
        <v xml:space="preserve"> </v>
      </c>
      <c r="K422" s="103" t="str">
        <f t="shared" si="54"/>
        <v xml:space="preserve"> </v>
      </c>
      <c r="L422" s="103" t="str">
        <f t="shared" si="55"/>
        <v xml:space="preserve"> </v>
      </c>
      <c r="M422" s="104" t="str">
        <f t="shared" si="56"/>
        <v xml:space="preserve"> </v>
      </c>
      <c r="N422" s="203"/>
      <c r="O422" s="105" t="str">
        <f t="shared" si="57"/>
        <v xml:space="preserve"> </v>
      </c>
      <c r="P422" s="340"/>
    </row>
    <row r="423" spans="1:16">
      <c r="A423" s="107"/>
      <c r="B423" s="107"/>
      <c r="C423" s="107"/>
      <c r="D423" s="107"/>
      <c r="E423" s="107"/>
      <c r="F423" s="102"/>
      <c r="G423" s="102"/>
      <c r="H423" s="102"/>
      <c r="I423" s="103" t="str">
        <f t="shared" si="52"/>
        <v xml:space="preserve"> </v>
      </c>
      <c r="J423" s="202" t="str">
        <f t="shared" si="53"/>
        <v xml:space="preserve"> </v>
      </c>
      <c r="K423" s="103" t="str">
        <f t="shared" si="54"/>
        <v xml:space="preserve"> </v>
      </c>
      <c r="L423" s="103" t="str">
        <f t="shared" si="55"/>
        <v xml:space="preserve"> </v>
      </c>
      <c r="M423" s="104" t="str">
        <f t="shared" si="56"/>
        <v xml:space="preserve"> </v>
      </c>
      <c r="N423" s="203"/>
      <c r="O423" s="105" t="str">
        <f t="shared" si="57"/>
        <v xml:space="preserve"> </v>
      </c>
      <c r="P423" s="340"/>
    </row>
    <row r="424" spans="1:16">
      <c r="A424" s="107"/>
      <c r="B424" s="107"/>
      <c r="C424" s="107"/>
      <c r="D424" s="107"/>
      <c r="E424" s="107"/>
      <c r="F424" s="102"/>
      <c r="G424" s="102"/>
      <c r="H424" s="102"/>
      <c r="I424" s="103" t="str">
        <f t="shared" si="52"/>
        <v xml:space="preserve"> </v>
      </c>
      <c r="J424" s="202" t="str">
        <f t="shared" si="53"/>
        <v xml:space="preserve"> </v>
      </c>
      <c r="K424" s="103" t="str">
        <f t="shared" si="54"/>
        <v xml:space="preserve"> </v>
      </c>
      <c r="L424" s="103" t="str">
        <f t="shared" si="55"/>
        <v xml:space="preserve"> </v>
      </c>
      <c r="M424" s="104" t="str">
        <f t="shared" si="56"/>
        <v xml:space="preserve"> </v>
      </c>
      <c r="N424" s="203"/>
      <c r="O424" s="105" t="str">
        <f t="shared" si="57"/>
        <v xml:space="preserve"> </v>
      </c>
      <c r="P424" s="340"/>
    </row>
    <row r="425" spans="1:16">
      <c r="A425" s="107"/>
      <c r="B425" s="107"/>
      <c r="C425" s="107"/>
      <c r="D425" s="107"/>
      <c r="E425" s="107"/>
      <c r="F425" s="102"/>
      <c r="G425" s="102"/>
      <c r="H425" s="102"/>
      <c r="I425" s="103" t="str">
        <f t="shared" si="52"/>
        <v xml:space="preserve"> </v>
      </c>
      <c r="J425" s="202" t="str">
        <f t="shared" si="53"/>
        <v xml:space="preserve"> </v>
      </c>
      <c r="K425" s="103" t="str">
        <f t="shared" si="54"/>
        <v xml:space="preserve"> </v>
      </c>
      <c r="L425" s="103" t="str">
        <f t="shared" si="55"/>
        <v xml:space="preserve"> </v>
      </c>
      <c r="M425" s="104" t="str">
        <f t="shared" si="56"/>
        <v xml:space="preserve"> </v>
      </c>
      <c r="N425" s="203"/>
      <c r="O425" s="105" t="str">
        <f t="shared" si="57"/>
        <v xml:space="preserve"> </v>
      </c>
      <c r="P425" s="340"/>
    </row>
    <row r="426" spans="1:16">
      <c r="A426" s="107"/>
      <c r="B426" s="107"/>
      <c r="C426" s="107"/>
      <c r="D426" s="107"/>
      <c r="E426" s="107"/>
      <c r="F426" s="102"/>
      <c r="G426" s="102"/>
      <c r="H426" s="102"/>
      <c r="I426" s="103" t="str">
        <f t="shared" si="52"/>
        <v xml:space="preserve"> </v>
      </c>
      <c r="J426" s="202" t="str">
        <f t="shared" si="53"/>
        <v xml:space="preserve"> </v>
      </c>
      <c r="K426" s="103" t="str">
        <f t="shared" si="54"/>
        <v xml:space="preserve"> </v>
      </c>
      <c r="L426" s="103" t="str">
        <f t="shared" si="55"/>
        <v xml:space="preserve"> </v>
      </c>
      <c r="M426" s="104" t="str">
        <f t="shared" si="56"/>
        <v xml:space="preserve"> </v>
      </c>
      <c r="N426" s="203"/>
      <c r="O426" s="105" t="str">
        <f t="shared" si="57"/>
        <v xml:space="preserve"> </v>
      </c>
      <c r="P426" s="340"/>
    </row>
    <row r="427" spans="1:16">
      <c r="A427" s="107"/>
      <c r="B427" s="107"/>
      <c r="C427" s="107"/>
      <c r="D427" s="107"/>
      <c r="E427" s="107"/>
      <c r="F427" s="102"/>
      <c r="G427" s="102"/>
      <c r="H427" s="102"/>
      <c r="I427" s="103" t="str">
        <f t="shared" si="52"/>
        <v xml:space="preserve"> </v>
      </c>
      <c r="J427" s="202" t="str">
        <f t="shared" si="53"/>
        <v xml:space="preserve"> </v>
      </c>
      <c r="K427" s="103" t="str">
        <f t="shared" si="54"/>
        <v xml:space="preserve"> </v>
      </c>
      <c r="L427" s="103" t="str">
        <f t="shared" si="55"/>
        <v xml:space="preserve"> </v>
      </c>
      <c r="M427" s="104" t="str">
        <f t="shared" si="56"/>
        <v xml:space="preserve"> </v>
      </c>
      <c r="N427" s="203"/>
      <c r="O427" s="105" t="str">
        <f t="shared" si="57"/>
        <v xml:space="preserve"> </v>
      </c>
      <c r="P427" s="340"/>
    </row>
    <row r="428" spans="1:16">
      <c r="A428" s="107"/>
      <c r="B428" s="107"/>
      <c r="C428" s="107"/>
      <c r="D428" s="107"/>
      <c r="E428" s="107"/>
      <c r="F428" s="102"/>
      <c r="G428" s="102"/>
      <c r="H428" s="102"/>
      <c r="I428" s="103" t="str">
        <f t="shared" si="52"/>
        <v xml:space="preserve"> </v>
      </c>
      <c r="J428" s="202" t="str">
        <f t="shared" si="53"/>
        <v xml:space="preserve"> </v>
      </c>
      <c r="K428" s="103" t="str">
        <f t="shared" si="54"/>
        <v xml:space="preserve"> </v>
      </c>
      <c r="L428" s="103" t="str">
        <f t="shared" si="55"/>
        <v xml:space="preserve"> </v>
      </c>
      <c r="M428" s="104" t="str">
        <f t="shared" si="56"/>
        <v xml:space="preserve"> </v>
      </c>
      <c r="N428" s="203"/>
      <c r="O428" s="105" t="str">
        <f t="shared" si="57"/>
        <v xml:space="preserve"> </v>
      </c>
      <c r="P428" s="340"/>
    </row>
    <row r="429" spans="1:16">
      <c r="A429" s="107"/>
      <c r="B429" s="107"/>
      <c r="C429" s="107"/>
      <c r="D429" s="107"/>
      <c r="E429" s="107"/>
      <c r="F429" s="102"/>
      <c r="G429" s="102"/>
      <c r="H429" s="102"/>
      <c r="I429" s="103" t="str">
        <f t="shared" si="52"/>
        <v xml:space="preserve"> </v>
      </c>
      <c r="J429" s="202" t="str">
        <f t="shared" si="53"/>
        <v xml:space="preserve"> </v>
      </c>
      <c r="K429" s="103" t="str">
        <f t="shared" si="54"/>
        <v xml:space="preserve"> </v>
      </c>
      <c r="L429" s="103" t="str">
        <f t="shared" si="55"/>
        <v xml:space="preserve"> </v>
      </c>
      <c r="M429" s="104" t="str">
        <f t="shared" si="56"/>
        <v xml:space="preserve"> </v>
      </c>
      <c r="N429" s="203"/>
      <c r="O429" s="105" t="str">
        <f t="shared" si="57"/>
        <v xml:space="preserve"> </v>
      </c>
      <c r="P429" s="340"/>
    </row>
    <row r="430" spans="1:16">
      <c r="A430" s="107"/>
      <c r="B430" s="107"/>
      <c r="C430" s="107"/>
      <c r="D430" s="107"/>
      <c r="E430" s="107"/>
      <c r="F430" s="102"/>
      <c r="G430" s="102"/>
      <c r="H430" s="102"/>
      <c r="I430" s="103" t="str">
        <f t="shared" si="52"/>
        <v xml:space="preserve"> </v>
      </c>
      <c r="J430" s="202" t="str">
        <f t="shared" si="53"/>
        <v xml:space="preserve"> </v>
      </c>
      <c r="K430" s="103" t="str">
        <f t="shared" si="54"/>
        <v xml:space="preserve"> </v>
      </c>
      <c r="L430" s="103" t="str">
        <f t="shared" si="55"/>
        <v xml:space="preserve"> </v>
      </c>
      <c r="M430" s="104" t="str">
        <f t="shared" si="56"/>
        <v xml:space="preserve"> </v>
      </c>
      <c r="N430" s="203"/>
      <c r="O430" s="105" t="str">
        <f t="shared" si="57"/>
        <v xml:space="preserve"> </v>
      </c>
      <c r="P430" s="340"/>
    </row>
    <row r="431" spans="1:16">
      <c r="A431" s="107"/>
      <c r="B431" s="107"/>
      <c r="C431" s="107"/>
      <c r="D431" s="107"/>
      <c r="E431" s="107"/>
      <c r="F431" s="102"/>
      <c r="G431" s="102"/>
      <c r="H431" s="102"/>
      <c r="I431" s="103" t="str">
        <f t="shared" si="52"/>
        <v xml:space="preserve"> </v>
      </c>
      <c r="J431" s="202" t="str">
        <f t="shared" si="53"/>
        <v xml:space="preserve"> </v>
      </c>
      <c r="K431" s="103" t="str">
        <f t="shared" si="54"/>
        <v xml:space="preserve"> </v>
      </c>
      <c r="L431" s="103" t="str">
        <f t="shared" si="55"/>
        <v xml:space="preserve"> </v>
      </c>
      <c r="M431" s="104" t="str">
        <f t="shared" si="56"/>
        <v xml:space="preserve"> </v>
      </c>
      <c r="N431" s="203"/>
      <c r="O431" s="105" t="str">
        <f t="shared" si="57"/>
        <v xml:space="preserve"> </v>
      </c>
      <c r="P431" s="340"/>
    </row>
    <row r="432" spans="1:16">
      <c r="A432" s="107"/>
      <c r="B432" s="107"/>
      <c r="C432" s="107"/>
      <c r="D432" s="107"/>
      <c r="E432" s="107"/>
      <c r="F432" s="102"/>
      <c r="G432" s="102"/>
      <c r="H432" s="102"/>
      <c r="I432" s="103" t="str">
        <f t="shared" si="52"/>
        <v xml:space="preserve"> </v>
      </c>
      <c r="J432" s="202" t="str">
        <f t="shared" si="53"/>
        <v xml:space="preserve"> </v>
      </c>
      <c r="K432" s="103" t="str">
        <f t="shared" si="54"/>
        <v xml:space="preserve"> </v>
      </c>
      <c r="L432" s="103" t="str">
        <f t="shared" si="55"/>
        <v xml:space="preserve"> </v>
      </c>
      <c r="M432" s="104" t="str">
        <f t="shared" si="56"/>
        <v xml:space="preserve"> </v>
      </c>
      <c r="N432" s="203"/>
      <c r="O432" s="105" t="str">
        <f t="shared" si="57"/>
        <v xml:space="preserve"> </v>
      </c>
      <c r="P432" s="340"/>
    </row>
    <row r="433" spans="1:16">
      <c r="A433" s="107"/>
      <c r="B433" s="107"/>
      <c r="C433" s="107"/>
      <c r="D433" s="107"/>
      <c r="E433" s="107"/>
      <c r="F433" s="102"/>
      <c r="G433" s="102"/>
      <c r="H433" s="102"/>
      <c r="I433" s="103" t="str">
        <f t="shared" si="52"/>
        <v xml:space="preserve"> </v>
      </c>
      <c r="J433" s="202" t="str">
        <f t="shared" si="53"/>
        <v xml:space="preserve"> </v>
      </c>
      <c r="K433" s="103" t="str">
        <f t="shared" si="54"/>
        <v xml:space="preserve"> </v>
      </c>
      <c r="L433" s="103" t="str">
        <f t="shared" si="55"/>
        <v xml:space="preserve"> </v>
      </c>
      <c r="M433" s="104" t="str">
        <f t="shared" si="56"/>
        <v xml:space="preserve"> </v>
      </c>
      <c r="N433" s="203"/>
      <c r="O433" s="105" t="str">
        <f t="shared" si="57"/>
        <v xml:space="preserve"> </v>
      </c>
      <c r="P433" s="340"/>
    </row>
    <row r="434" spans="1:16">
      <c r="A434" s="107"/>
      <c r="B434" s="107"/>
      <c r="C434" s="107"/>
      <c r="D434" s="107"/>
      <c r="E434" s="107"/>
      <c r="F434" s="102"/>
      <c r="G434" s="102"/>
      <c r="H434" s="102"/>
      <c r="I434" s="103" t="str">
        <f t="shared" si="52"/>
        <v xml:space="preserve"> </v>
      </c>
      <c r="J434" s="202" t="str">
        <f t="shared" si="53"/>
        <v xml:space="preserve"> </v>
      </c>
      <c r="K434" s="103" t="str">
        <f t="shared" si="54"/>
        <v xml:space="preserve"> </v>
      </c>
      <c r="L434" s="103" t="str">
        <f t="shared" si="55"/>
        <v xml:space="preserve"> </v>
      </c>
      <c r="M434" s="104" t="str">
        <f t="shared" si="56"/>
        <v xml:space="preserve"> </v>
      </c>
      <c r="N434" s="203"/>
      <c r="O434" s="105" t="str">
        <f t="shared" si="57"/>
        <v xml:space="preserve"> </v>
      </c>
      <c r="P434" s="340"/>
    </row>
    <row r="435" spans="1:16">
      <c r="A435" s="107"/>
      <c r="B435" s="107"/>
      <c r="C435" s="107"/>
      <c r="D435" s="107"/>
      <c r="E435" s="107"/>
      <c r="F435" s="102"/>
      <c r="G435" s="102"/>
      <c r="H435" s="102"/>
      <c r="I435" s="103" t="str">
        <f t="shared" si="52"/>
        <v xml:space="preserve"> </v>
      </c>
      <c r="J435" s="202" t="str">
        <f t="shared" si="53"/>
        <v xml:space="preserve"> </v>
      </c>
      <c r="K435" s="103" t="str">
        <f t="shared" si="54"/>
        <v xml:space="preserve"> </v>
      </c>
      <c r="L435" s="103" t="str">
        <f t="shared" si="55"/>
        <v xml:space="preserve"> </v>
      </c>
      <c r="M435" s="104" t="str">
        <f t="shared" si="56"/>
        <v xml:space="preserve"> </v>
      </c>
      <c r="N435" s="203"/>
      <c r="O435" s="105" t="str">
        <f t="shared" si="57"/>
        <v xml:space="preserve"> </v>
      </c>
      <c r="P435" s="340"/>
    </row>
    <row r="436" spans="1:16">
      <c r="A436" s="107"/>
      <c r="B436" s="107"/>
      <c r="C436" s="107"/>
      <c r="D436" s="107"/>
      <c r="E436" s="107"/>
      <c r="F436" s="102"/>
      <c r="G436" s="102"/>
      <c r="H436" s="102"/>
      <c r="I436" s="103" t="str">
        <f t="shared" si="52"/>
        <v xml:space="preserve"> </v>
      </c>
      <c r="J436" s="202" t="str">
        <f t="shared" si="53"/>
        <v xml:space="preserve"> </v>
      </c>
      <c r="K436" s="103" t="str">
        <f t="shared" si="54"/>
        <v xml:space="preserve"> </v>
      </c>
      <c r="L436" s="103" t="str">
        <f t="shared" si="55"/>
        <v xml:space="preserve"> </v>
      </c>
      <c r="M436" s="104" t="str">
        <f t="shared" si="56"/>
        <v xml:space="preserve"> </v>
      </c>
      <c r="N436" s="203"/>
      <c r="O436" s="105" t="str">
        <f t="shared" si="57"/>
        <v xml:space="preserve"> </v>
      </c>
      <c r="P436" s="340"/>
    </row>
    <row r="437" spans="1:16">
      <c r="A437" s="107"/>
      <c r="B437" s="107"/>
      <c r="C437" s="107"/>
      <c r="D437" s="107"/>
      <c r="E437" s="107"/>
      <c r="F437" s="102"/>
      <c r="G437" s="102"/>
      <c r="H437" s="102"/>
      <c r="I437" s="103" t="str">
        <f t="shared" si="52"/>
        <v xml:space="preserve"> </v>
      </c>
      <c r="J437" s="202" t="str">
        <f t="shared" si="53"/>
        <v xml:space="preserve"> </v>
      </c>
      <c r="K437" s="103" t="str">
        <f t="shared" si="54"/>
        <v xml:space="preserve"> </v>
      </c>
      <c r="L437" s="103" t="str">
        <f t="shared" si="55"/>
        <v xml:space="preserve"> </v>
      </c>
      <c r="M437" s="104" t="str">
        <f t="shared" si="56"/>
        <v xml:space="preserve"> </v>
      </c>
      <c r="N437" s="203"/>
      <c r="O437" s="105" t="str">
        <f t="shared" si="57"/>
        <v xml:space="preserve"> </v>
      </c>
      <c r="P437" s="340"/>
    </row>
    <row r="438" spans="1:16">
      <c r="A438" s="107"/>
      <c r="B438" s="107"/>
      <c r="C438" s="107"/>
      <c r="D438" s="107"/>
      <c r="E438" s="107"/>
      <c r="F438" s="102"/>
      <c r="G438" s="102"/>
      <c r="H438" s="102"/>
      <c r="I438" s="103" t="str">
        <f t="shared" si="52"/>
        <v xml:space="preserve"> </v>
      </c>
      <c r="J438" s="202" t="str">
        <f t="shared" si="53"/>
        <v xml:space="preserve"> </v>
      </c>
      <c r="K438" s="103" t="str">
        <f t="shared" si="54"/>
        <v xml:space="preserve"> </v>
      </c>
      <c r="L438" s="103" t="str">
        <f t="shared" si="55"/>
        <v xml:space="preserve"> </v>
      </c>
      <c r="M438" s="104" t="str">
        <f t="shared" si="56"/>
        <v xml:space="preserve"> </v>
      </c>
      <c r="N438" s="203"/>
      <c r="O438" s="105" t="str">
        <f t="shared" si="57"/>
        <v xml:space="preserve"> </v>
      </c>
      <c r="P438" s="340"/>
    </row>
    <row r="439" spans="1:16">
      <c r="A439" s="107"/>
      <c r="B439" s="107"/>
      <c r="C439" s="107"/>
      <c r="D439" s="107"/>
      <c r="E439" s="107"/>
      <c r="F439" s="102"/>
      <c r="G439" s="102"/>
      <c r="H439" s="102"/>
      <c r="I439" s="103" t="str">
        <f t="shared" si="52"/>
        <v xml:space="preserve"> </v>
      </c>
      <c r="J439" s="202" t="str">
        <f t="shared" si="53"/>
        <v xml:space="preserve"> </v>
      </c>
      <c r="K439" s="103" t="str">
        <f t="shared" si="54"/>
        <v xml:space="preserve"> </v>
      </c>
      <c r="L439" s="103" t="str">
        <f t="shared" si="55"/>
        <v xml:space="preserve"> </v>
      </c>
      <c r="M439" s="104" t="str">
        <f t="shared" si="56"/>
        <v xml:space="preserve"> </v>
      </c>
      <c r="N439" s="203"/>
      <c r="O439" s="105" t="str">
        <f t="shared" si="57"/>
        <v xml:space="preserve"> </v>
      </c>
      <c r="P439" s="340"/>
    </row>
    <row r="440" spans="1:16">
      <c r="A440" s="107"/>
      <c r="B440" s="107"/>
      <c r="C440" s="107"/>
      <c r="D440" s="107"/>
      <c r="E440" s="107"/>
      <c r="F440" s="102"/>
      <c r="G440" s="102"/>
      <c r="H440" s="102"/>
      <c r="I440" s="103" t="str">
        <f t="shared" si="52"/>
        <v xml:space="preserve"> </v>
      </c>
      <c r="J440" s="202" t="str">
        <f t="shared" si="53"/>
        <v xml:space="preserve"> </v>
      </c>
      <c r="K440" s="103" t="str">
        <f t="shared" si="54"/>
        <v xml:space="preserve"> </v>
      </c>
      <c r="L440" s="103" t="str">
        <f t="shared" si="55"/>
        <v xml:space="preserve"> </v>
      </c>
      <c r="M440" s="104" t="str">
        <f t="shared" si="56"/>
        <v xml:space="preserve"> </v>
      </c>
      <c r="N440" s="203"/>
      <c r="O440" s="105" t="str">
        <f t="shared" si="57"/>
        <v xml:space="preserve"> </v>
      </c>
      <c r="P440" s="340"/>
    </row>
    <row r="441" spans="1:16">
      <c r="A441" s="107"/>
      <c r="B441" s="107"/>
      <c r="C441" s="107"/>
      <c r="D441" s="107"/>
      <c r="E441" s="107"/>
      <c r="F441" s="102"/>
      <c r="G441" s="102"/>
      <c r="H441" s="102"/>
      <c r="I441" s="103" t="str">
        <f t="shared" si="52"/>
        <v xml:space="preserve"> </v>
      </c>
      <c r="J441" s="202" t="str">
        <f t="shared" si="53"/>
        <v xml:space="preserve"> </v>
      </c>
      <c r="K441" s="103" t="str">
        <f t="shared" si="54"/>
        <v xml:space="preserve"> </v>
      </c>
      <c r="L441" s="103" t="str">
        <f t="shared" si="55"/>
        <v xml:space="preserve"> </v>
      </c>
      <c r="M441" s="104" t="str">
        <f t="shared" si="56"/>
        <v xml:space="preserve"> </v>
      </c>
      <c r="N441" s="203"/>
      <c r="O441" s="105" t="str">
        <f t="shared" si="57"/>
        <v xml:space="preserve"> </v>
      </c>
      <c r="P441" s="340"/>
    </row>
    <row r="442" spans="1:16">
      <c r="A442" s="107"/>
      <c r="B442" s="107"/>
      <c r="C442" s="107"/>
      <c r="D442" s="107"/>
      <c r="E442" s="107"/>
      <c r="F442" s="102"/>
      <c r="G442" s="102"/>
      <c r="H442" s="102"/>
      <c r="I442" s="103" t="str">
        <f t="shared" si="52"/>
        <v xml:space="preserve"> </v>
      </c>
      <c r="J442" s="202" t="str">
        <f t="shared" si="53"/>
        <v xml:space="preserve"> </v>
      </c>
      <c r="K442" s="103" t="str">
        <f t="shared" si="54"/>
        <v xml:space="preserve"> </v>
      </c>
      <c r="L442" s="103" t="str">
        <f t="shared" si="55"/>
        <v xml:space="preserve"> </v>
      </c>
      <c r="M442" s="104" t="str">
        <f t="shared" si="56"/>
        <v xml:space="preserve"> </v>
      </c>
      <c r="N442" s="203"/>
      <c r="O442" s="105" t="str">
        <f t="shared" si="57"/>
        <v xml:space="preserve"> </v>
      </c>
      <c r="P442" s="340"/>
    </row>
    <row r="443" spans="1:16">
      <c r="A443" s="107"/>
      <c r="B443" s="107"/>
      <c r="C443" s="107"/>
      <c r="D443" s="107"/>
      <c r="E443" s="107"/>
      <c r="F443" s="102"/>
      <c r="G443" s="102"/>
      <c r="H443" s="102"/>
      <c r="I443" s="103" t="str">
        <f t="shared" si="52"/>
        <v xml:space="preserve"> </v>
      </c>
      <c r="J443" s="202" t="str">
        <f t="shared" si="53"/>
        <v xml:space="preserve"> </v>
      </c>
      <c r="K443" s="103" t="str">
        <f t="shared" si="54"/>
        <v xml:space="preserve"> </v>
      </c>
      <c r="L443" s="103" t="str">
        <f t="shared" si="55"/>
        <v xml:space="preserve"> </v>
      </c>
      <c r="M443" s="104" t="str">
        <f t="shared" si="56"/>
        <v xml:space="preserve"> </v>
      </c>
      <c r="N443" s="203"/>
      <c r="O443" s="105" t="str">
        <f t="shared" si="57"/>
        <v xml:space="preserve"> </v>
      </c>
      <c r="P443" s="340"/>
    </row>
    <row r="444" spans="1:16">
      <c r="A444" s="107"/>
      <c r="B444" s="107"/>
      <c r="C444" s="107"/>
      <c r="D444" s="107"/>
      <c r="E444" s="107"/>
      <c r="F444" s="102"/>
      <c r="G444" s="102"/>
      <c r="H444" s="102"/>
      <c r="I444" s="103" t="str">
        <f t="shared" si="52"/>
        <v xml:space="preserve"> </v>
      </c>
      <c r="J444" s="202" t="str">
        <f t="shared" si="53"/>
        <v xml:space="preserve"> </v>
      </c>
      <c r="K444" s="103" t="str">
        <f t="shared" si="54"/>
        <v xml:space="preserve"> </v>
      </c>
      <c r="L444" s="103" t="str">
        <f t="shared" si="55"/>
        <v xml:space="preserve"> </v>
      </c>
      <c r="M444" s="104" t="str">
        <f t="shared" si="56"/>
        <v xml:space="preserve"> </v>
      </c>
      <c r="N444" s="203"/>
      <c r="O444" s="105" t="str">
        <f t="shared" si="57"/>
        <v xml:space="preserve"> </v>
      </c>
      <c r="P444" s="340"/>
    </row>
    <row r="445" spans="1:16">
      <c r="A445" s="107"/>
      <c r="B445" s="107"/>
      <c r="C445" s="107"/>
      <c r="D445" s="107"/>
      <c r="E445" s="107"/>
      <c r="F445" s="102"/>
      <c r="G445" s="102"/>
      <c r="H445" s="102"/>
      <c r="I445" s="103" t="str">
        <f t="shared" si="52"/>
        <v xml:space="preserve"> </v>
      </c>
      <c r="J445" s="202" t="str">
        <f t="shared" si="53"/>
        <v xml:space="preserve"> </v>
      </c>
      <c r="K445" s="103" t="str">
        <f t="shared" si="54"/>
        <v xml:space="preserve"> </v>
      </c>
      <c r="L445" s="103" t="str">
        <f t="shared" si="55"/>
        <v xml:space="preserve"> </v>
      </c>
      <c r="M445" s="104" t="str">
        <f t="shared" si="56"/>
        <v xml:space="preserve"> </v>
      </c>
      <c r="N445" s="203"/>
      <c r="O445" s="105" t="str">
        <f t="shared" si="57"/>
        <v xml:space="preserve"> </v>
      </c>
      <c r="P445" s="340"/>
    </row>
    <row r="446" spans="1:16">
      <c r="A446" s="107"/>
      <c r="B446" s="107"/>
      <c r="C446" s="107"/>
      <c r="D446" s="107"/>
      <c r="E446" s="107"/>
      <c r="F446" s="102"/>
      <c r="G446" s="102"/>
      <c r="H446" s="102"/>
      <c r="I446" s="103" t="str">
        <f t="shared" si="52"/>
        <v xml:space="preserve"> </v>
      </c>
      <c r="J446" s="202" t="str">
        <f t="shared" si="53"/>
        <v xml:space="preserve"> </v>
      </c>
      <c r="K446" s="103" t="str">
        <f t="shared" si="54"/>
        <v xml:space="preserve"> </v>
      </c>
      <c r="L446" s="103" t="str">
        <f t="shared" si="55"/>
        <v xml:space="preserve"> </v>
      </c>
      <c r="M446" s="104" t="str">
        <f t="shared" si="56"/>
        <v xml:space="preserve"> </v>
      </c>
      <c r="N446" s="203"/>
      <c r="O446" s="105" t="str">
        <f t="shared" si="57"/>
        <v xml:space="preserve"> </v>
      </c>
      <c r="P446" s="340"/>
    </row>
    <row r="447" spans="1:16">
      <c r="A447" s="107"/>
      <c r="B447" s="107"/>
      <c r="C447" s="107"/>
      <c r="D447" s="107"/>
      <c r="E447" s="107"/>
      <c r="F447" s="102"/>
      <c r="G447" s="102"/>
      <c r="H447" s="102"/>
      <c r="I447" s="103" t="str">
        <f t="shared" si="52"/>
        <v xml:space="preserve"> </v>
      </c>
      <c r="J447" s="202" t="str">
        <f t="shared" si="53"/>
        <v xml:space="preserve"> </v>
      </c>
      <c r="K447" s="103" t="str">
        <f t="shared" si="54"/>
        <v xml:space="preserve"> </v>
      </c>
      <c r="L447" s="103" t="str">
        <f t="shared" si="55"/>
        <v xml:space="preserve"> </v>
      </c>
      <c r="M447" s="104" t="str">
        <f t="shared" si="56"/>
        <v xml:space="preserve"> </v>
      </c>
      <c r="N447" s="203"/>
      <c r="O447" s="105" t="str">
        <f t="shared" si="57"/>
        <v xml:space="preserve"> </v>
      </c>
      <c r="P447" s="340"/>
    </row>
    <row r="448" spans="1:16">
      <c r="A448" s="107"/>
      <c r="B448" s="107"/>
      <c r="C448" s="107"/>
      <c r="D448" s="107"/>
      <c r="E448" s="107"/>
      <c r="F448" s="102"/>
      <c r="G448" s="102"/>
      <c r="H448" s="102"/>
      <c r="I448" s="103" t="str">
        <f t="shared" si="52"/>
        <v xml:space="preserve"> </v>
      </c>
      <c r="J448" s="202" t="str">
        <f t="shared" si="53"/>
        <v xml:space="preserve"> </v>
      </c>
      <c r="K448" s="103" t="str">
        <f t="shared" si="54"/>
        <v xml:space="preserve"> </v>
      </c>
      <c r="L448" s="103" t="str">
        <f t="shared" si="55"/>
        <v xml:space="preserve"> </v>
      </c>
      <c r="M448" s="104" t="str">
        <f t="shared" si="56"/>
        <v xml:space="preserve"> </v>
      </c>
      <c r="N448" s="203"/>
      <c r="O448" s="105" t="str">
        <f t="shared" si="57"/>
        <v xml:space="preserve"> </v>
      </c>
      <c r="P448" s="340"/>
    </row>
    <row r="449" spans="1:16">
      <c r="A449" s="107"/>
      <c r="B449" s="107"/>
      <c r="C449" s="107"/>
      <c r="D449" s="107"/>
      <c r="E449" s="107"/>
      <c r="F449" s="102"/>
      <c r="G449" s="102"/>
      <c r="H449" s="102"/>
      <c r="I449" s="103" t="str">
        <f t="shared" si="52"/>
        <v xml:space="preserve"> </v>
      </c>
      <c r="J449" s="202" t="str">
        <f t="shared" si="53"/>
        <v xml:space="preserve"> </v>
      </c>
      <c r="K449" s="103" t="str">
        <f t="shared" si="54"/>
        <v xml:space="preserve"> </v>
      </c>
      <c r="L449" s="103" t="str">
        <f t="shared" si="55"/>
        <v xml:space="preserve"> </v>
      </c>
      <c r="M449" s="104" t="str">
        <f t="shared" si="56"/>
        <v xml:space="preserve"> </v>
      </c>
      <c r="N449" s="203"/>
      <c r="O449" s="105" t="str">
        <f t="shared" si="57"/>
        <v xml:space="preserve"> </v>
      </c>
      <c r="P449" s="340"/>
    </row>
    <row r="450" spans="1:16">
      <c r="A450" s="107"/>
      <c r="B450" s="107"/>
      <c r="C450" s="107"/>
      <c r="D450" s="107"/>
      <c r="E450" s="107"/>
      <c r="F450" s="102"/>
      <c r="G450" s="102"/>
      <c r="H450" s="102"/>
      <c r="I450" s="103" t="str">
        <f t="shared" si="52"/>
        <v xml:space="preserve"> </v>
      </c>
      <c r="J450" s="202" t="str">
        <f t="shared" si="53"/>
        <v xml:space="preserve"> </v>
      </c>
      <c r="K450" s="103" t="str">
        <f t="shared" si="54"/>
        <v xml:space="preserve"> </v>
      </c>
      <c r="L450" s="103" t="str">
        <f t="shared" si="55"/>
        <v xml:space="preserve"> </v>
      </c>
      <c r="M450" s="104" t="str">
        <f t="shared" si="56"/>
        <v xml:space="preserve"> </v>
      </c>
      <c r="N450" s="203"/>
      <c r="O450" s="105" t="str">
        <f t="shared" si="57"/>
        <v xml:space="preserve"> </v>
      </c>
      <c r="P450" s="340"/>
    </row>
    <row r="451" spans="1:16">
      <c r="A451" s="107"/>
      <c r="B451" s="107"/>
      <c r="C451" s="107"/>
      <c r="D451" s="107"/>
      <c r="E451" s="107"/>
      <c r="F451" s="102"/>
      <c r="G451" s="102"/>
      <c r="H451" s="102"/>
      <c r="I451" s="103" t="str">
        <f t="shared" si="52"/>
        <v xml:space="preserve"> </v>
      </c>
      <c r="J451" s="202" t="str">
        <f t="shared" si="53"/>
        <v xml:space="preserve"> </v>
      </c>
      <c r="K451" s="103" t="str">
        <f t="shared" si="54"/>
        <v xml:space="preserve"> </v>
      </c>
      <c r="L451" s="103" t="str">
        <f t="shared" si="55"/>
        <v xml:space="preserve"> </v>
      </c>
      <c r="M451" s="104" t="str">
        <f t="shared" si="56"/>
        <v xml:space="preserve"> </v>
      </c>
      <c r="N451" s="203"/>
      <c r="O451" s="105" t="str">
        <f t="shared" si="57"/>
        <v xml:space="preserve"> </v>
      </c>
      <c r="P451" s="340"/>
    </row>
    <row r="452" spans="1:16">
      <c r="A452" s="107"/>
      <c r="B452" s="107"/>
      <c r="C452" s="107"/>
      <c r="D452" s="107"/>
      <c r="E452" s="107"/>
      <c r="F452" s="102"/>
      <c r="G452" s="102"/>
      <c r="H452" s="102"/>
      <c r="I452" s="103" t="str">
        <f t="shared" si="52"/>
        <v xml:space="preserve"> </v>
      </c>
      <c r="J452" s="202" t="str">
        <f t="shared" si="53"/>
        <v xml:space="preserve"> </v>
      </c>
      <c r="K452" s="103" t="str">
        <f t="shared" si="54"/>
        <v xml:space="preserve"> </v>
      </c>
      <c r="L452" s="103" t="str">
        <f t="shared" si="55"/>
        <v xml:space="preserve"> </v>
      </c>
      <c r="M452" s="104" t="str">
        <f t="shared" si="56"/>
        <v xml:space="preserve"> </v>
      </c>
      <c r="N452" s="203"/>
      <c r="O452" s="105" t="str">
        <f t="shared" si="57"/>
        <v xml:space="preserve"> </v>
      </c>
      <c r="P452" s="340"/>
    </row>
    <row r="453" spans="1:16">
      <c r="A453" s="107"/>
      <c r="B453" s="107"/>
      <c r="C453" s="107"/>
      <c r="D453" s="107"/>
      <c r="E453" s="107"/>
      <c r="F453" s="102"/>
      <c r="G453" s="102"/>
      <c r="H453" s="102"/>
      <c r="I453" s="103" t="str">
        <f t="shared" si="52"/>
        <v xml:space="preserve"> </v>
      </c>
      <c r="J453" s="202" t="str">
        <f t="shared" si="53"/>
        <v xml:space="preserve"> </v>
      </c>
      <c r="K453" s="103" t="str">
        <f t="shared" si="54"/>
        <v xml:space="preserve"> </v>
      </c>
      <c r="L453" s="103" t="str">
        <f t="shared" si="55"/>
        <v xml:space="preserve"> </v>
      </c>
      <c r="M453" s="104" t="str">
        <f t="shared" si="56"/>
        <v xml:space="preserve"> </v>
      </c>
      <c r="N453" s="203"/>
      <c r="O453" s="105" t="str">
        <f t="shared" si="57"/>
        <v xml:space="preserve"> </v>
      </c>
      <c r="P453" s="340"/>
    </row>
    <row r="454" spans="1:16">
      <c r="A454" s="107"/>
      <c r="B454" s="107"/>
      <c r="C454" s="107"/>
      <c r="D454" s="107"/>
      <c r="E454" s="107"/>
      <c r="F454" s="102"/>
      <c r="G454" s="102"/>
      <c r="H454" s="102"/>
      <c r="I454" s="103" t="str">
        <f t="shared" si="52"/>
        <v xml:space="preserve"> </v>
      </c>
      <c r="J454" s="202" t="str">
        <f t="shared" si="53"/>
        <v xml:space="preserve"> </v>
      </c>
      <c r="K454" s="103" t="str">
        <f t="shared" si="54"/>
        <v xml:space="preserve"> </v>
      </c>
      <c r="L454" s="103" t="str">
        <f t="shared" si="55"/>
        <v xml:space="preserve"> </v>
      </c>
      <c r="M454" s="104" t="str">
        <f t="shared" si="56"/>
        <v xml:space="preserve"> </v>
      </c>
      <c r="N454" s="203"/>
      <c r="O454" s="105" t="str">
        <f t="shared" si="57"/>
        <v xml:space="preserve"> </v>
      </c>
      <c r="P454" s="340"/>
    </row>
    <row r="455" spans="1:16">
      <c r="A455" s="107"/>
      <c r="B455" s="107"/>
      <c r="C455" s="107"/>
      <c r="D455" s="107"/>
      <c r="E455" s="107"/>
      <c r="F455" s="102"/>
      <c r="G455" s="102"/>
      <c r="H455" s="102"/>
      <c r="I455" s="103" t="str">
        <f t="shared" si="52"/>
        <v xml:space="preserve"> </v>
      </c>
      <c r="J455" s="202" t="str">
        <f t="shared" si="53"/>
        <v xml:space="preserve"> </v>
      </c>
      <c r="K455" s="103" t="str">
        <f t="shared" si="54"/>
        <v xml:space="preserve"> </v>
      </c>
      <c r="L455" s="103" t="str">
        <f t="shared" si="55"/>
        <v xml:space="preserve"> </v>
      </c>
      <c r="M455" s="104" t="str">
        <f t="shared" si="56"/>
        <v xml:space="preserve"> </v>
      </c>
      <c r="N455" s="203"/>
      <c r="O455" s="105" t="str">
        <f t="shared" si="57"/>
        <v xml:space="preserve"> </v>
      </c>
      <c r="P455" s="340"/>
    </row>
    <row r="456" spans="1:16">
      <c r="A456" s="107"/>
      <c r="B456" s="107"/>
      <c r="C456" s="107"/>
      <c r="D456" s="107"/>
      <c r="E456" s="107"/>
      <c r="F456" s="102"/>
      <c r="G456" s="102"/>
      <c r="H456" s="102"/>
      <c r="I456" s="103" t="str">
        <f t="shared" si="52"/>
        <v xml:space="preserve"> </v>
      </c>
      <c r="J456" s="202" t="str">
        <f t="shared" si="53"/>
        <v xml:space="preserve"> </v>
      </c>
      <c r="K456" s="103" t="str">
        <f t="shared" si="54"/>
        <v xml:space="preserve"> </v>
      </c>
      <c r="L456" s="103" t="str">
        <f t="shared" si="55"/>
        <v xml:space="preserve"> </v>
      </c>
      <c r="M456" s="104" t="str">
        <f t="shared" si="56"/>
        <v xml:space="preserve"> </v>
      </c>
      <c r="N456" s="203"/>
      <c r="O456" s="105" t="str">
        <f t="shared" si="57"/>
        <v xml:space="preserve"> </v>
      </c>
      <c r="P456" s="340"/>
    </row>
    <row r="457" spans="1:16">
      <c r="A457" s="107"/>
      <c r="B457" s="107"/>
      <c r="C457" s="107"/>
      <c r="D457" s="107"/>
      <c r="E457" s="107"/>
      <c r="F457" s="102"/>
      <c r="G457" s="102"/>
      <c r="H457" s="102"/>
      <c r="I457" s="103" t="str">
        <f t="shared" si="52"/>
        <v xml:space="preserve"> </v>
      </c>
      <c r="J457" s="202" t="str">
        <f t="shared" si="53"/>
        <v xml:space="preserve"> </v>
      </c>
      <c r="K457" s="103" t="str">
        <f t="shared" si="54"/>
        <v xml:space="preserve"> </v>
      </c>
      <c r="L457" s="103" t="str">
        <f t="shared" si="55"/>
        <v xml:space="preserve"> </v>
      </c>
      <c r="M457" s="104" t="str">
        <f t="shared" si="56"/>
        <v xml:space="preserve"> </v>
      </c>
      <c r="N457" s="203"/>
      <c r="O457" s="105" t="str">
        <f t="shared" si="57"/>
        <v xml:space="preserve"> </v>
      </c>
      <c r="P457" s="340"/>
    </row>
    <row r="458" spans="1:16">
      <c r="A458" s="107"/>
      <c r="B458" s="107"/>
      <c r="C458" s="107"/>
      <c r="D458" s="107"/>
      <c r="E458" s="107"/>
      <c r="F458" s="102"/>
      <c r="G458" s="102"/>
      <c r="H458" s="102"/>
      <c r="I458" s="103" t="str">
        <f t="shared" si="52"/>
        <v xml:space="preserve"> </v>
      </c>
      <c r="J458" s="202" t="str">
        <f t="shared" si="53"/>
        <v xml:space="preserve"> </v>
      </c>
      <c r="K458" s="103" t="str">
        <f t="shared" si="54"/>
        <v xml:space="preserve"> </v>
      </c>
      <c r="L458" s="103" t="str">
        <f t="shared" si="55"/>
        <v xml:space="preserve"> </v>
      </c>
      <c r="M458" s="104" t="str">
        <f t="shared" si="56"/>
        <v xml:space="preserve"> </v>
      </c>
      <c r="N458" s="203"/>
      <c r="O458" s="105" t="str">
        <f t="shared" si="57"/>
        <v xml:space="preserve"> </v>
      </c>
      <c r="P458" s="340"/>
    </row>
    <row r="459" spans="1:16">
      <c r="A459" s="107"/>
      <c r="B459" s="107"/>
      <c r="C459" s="107"/>
      <c r="D459" s="107"/>
      <c r="E459" s="107"/>
      <c r="F459" s="102"/>
      <c r="G459" s="102"/>
      <c r="H459" s="102"/>
      <c r="I459" s="103" t="str">
        <f t="shared" si="52"/>
        <v xml:space="preserve"> </v>
      </c>
      <c r="J459" s="202" t="str">
        <f t="shared" si="53"/>
        <v xml:space="preserve"> </v>
      </c>
      <c r="K459" s="103" t="str">
        <f t="shared" si="54"/>
        <v xml:space="preserve"> </v>
      </c>
      <c r="L459" s="103" t="str">
        <f t="shared" si="55"/>
        <v xml:space="preserve"> </v>
      </c>
      <c r="M459" s="104" t="str">
        <f t="shared" si="56"/>
        <v xml:space="preserve"> </v>
      </c>
      <c r="N459" s="203"/>
      <c r="O459" s="105" t="str">
        <f t="shared" si="57"/>
        <v xml:space="preserve"> </v>
      </c>
      <c r="P459" s="340"/>
    </row>
    <row r="460" spans="1:16">
      <c r="A460" s="107"/>
      <c r="B460" s="107"/>
      <c r="C460" s="107"/>
      <c r="D460" s="107"/>
      <c r="E460" s="107"/>
      <c r="F460" s="102"/>
      <c r="G460" s="102"/>
      <c r="H460" s="102"/>
      <c r="I460" s="103" t="str">
        <f t="shared" si="52"/>
        <v xml:space="preserve"> </v>
      </c>
      <c r="J460" s="202" t="str">
        <f t="shared" si="53"/>
        <v xml:space="preserve"> </v>
      </c>
      <c r="K460" s="103" t="str">
        <f t="shared" si="54"/>
        <v xml:space="preserve"> </v>
      </c>
      <c r="L460" s="103" t="str">
        <f t="shared" si="55"/>
        <v xml:space="preserve"> </v>
      </c>
      <c r="M460" s="104" t="str">
        <f t="shared" si="56"/>
        <v xml:space="preserve"> </v>
      </c>
      <c r="N460" s="203"/>
      <c r="O460" s="105" t="str">
        <f t="shared" si="57"/>
        <v xml:space="preserve"> </v>
      </c>
      <c r="P460" s="340"/>
    </row>
    <row r="461" spans="1:16">
      <c r="A461" s="107"/>
      <c r="B461" s="107"/>
      <c r="C461" s="107"/>
      <c r="D461" s="107"/>
      <c r="E461" s="107"/>
      <c r="F461" s="102"/>
      <c r="G461" s="102"/>
      <c r="H461" s="102"/>
      <c r="I461" s="103" t="str">
        <f t="shared" si="52"/>
        <v xml:space="preserve"> </v>
      </c>
      <c r="J461" s="202" t="str">
        <f t="shared" si="53"/>
        <v xml:space="preserve"> </v>
      </c>
      <c r="K461" s="103" t="str">
        <f t="shared" si="54"/>
        <v xml:space="preserve"> </v>
      </c>
      <c r="L461" s="103" t="str">
        <f t="shared" si="55"/>
        <v xml:space="preserve"> </v>
      </c>
      <c r="M461" s="104" t="str">
        <f t="shared" si="56"/>
        <v xml:space="preserve"> </v>
      </c>
      <c r="N461" s="203"/>
      <c r="O461" s="105" t="str">
        <f t="shared" si="57"/>
        <v xml:space="preserve"> </v>
      </c>
      <c r="P461" s="340"/>
    </row>
    <row r="462" spans="1:16">
      <c r="A462" s="107"/>
      <c r="B462" s="107"/>
      <c r="C462" s="107"/>
      <c r="D462" s="107"/>
      <c r="E462" s="107"/>
      <c r="F462" s="102"/>
      <c r="G462" s="102"/>
      <c r="H462" s="102"/>
      <c r="I462" s="103" t="str">
        <f t="shared" si="52"/>
        <v xml:space="preserve"> </v>
      </c>
      <c r="J462" s="202" t="str">
        <f t="shared" si="53"/>
        <v xml:space="preserve"> </v>
      </c>
      <c r="K462" s="103" t="str">
        <f t="shared" si="54"/>
        <v xml:space="preserve"> </v>
      </c>
      <c r="L462" s="103" t="str">
        <f t="shared" si="55"/>
        <v xml:space="preserve"> </v>
      </c>
      <c r="M462" s="104" t="str">
        <f t="shared" si="56"/>
        <v xml:space="preserve"> </v>
      </c>
      <c r="N462" s="203"/>
      <c r="O462" s="105" t="str">
        <f t="shared" si="57"/>
        <v xml:space="preserve"> </v>
      </c>
      <c r="P462" s="340"/>
    </row>
    <row r="463" spans="1:16">
      <c r="A463" s="107"/>
      <c r="B463" s="107"/>
      <c r="C463" s="107"/>
      <c r="D463" s="107"/>
      <c r="E463" s="107"/>
      <c r="F463" s="102"/>
      <c r="G463" s="102"/>
      <c r="H463" s="102"/>
      <c r="I463" s="103" t="str">
        <f t="shared" si="52"/>
        <v xml:space="preserve"> </v>
      </c>
      <c r="J463" s="202" t="str">
        <f t="shared" si="53"/>
        <v xml:space="preserve"> </v>
      </c>
      <c r="K463" s="103" t="str">
        <f t="shared" si="54"/>
        <v xml:space="preserve"> </v>
      </c>
      <c r="L463" s="103" t="str">
        <f t="shared" si="55"/>
        <v xml:space="preserve"> </v>
      </c>
      <c r="M463" s="104" t="str">
        <f t="shared" si="56"/>
        <v xml:space="preserve"> </v>
      </c>
      <c r="N463" s="203"/>
      <c r="O463" s="105" t="str">
        <f t="shared" si="57"/>
        <v xml:space="preserve"> </v>
      </c>
      <c r="P463" s="340"/>
    </row>
    <row r="464" spans="1:16">
      <c r="A464" s="107"/>
      <c r="B464" s="107"/>
      <c r="C464" s="107"/>
      <c r="D464" s="107"/>
      <c r="E464" s="107"/>
      <c r="F464" s="102"/>
      <c r="G464" s="102"/>
      <c r="H464" s="102"/>
      <c r="I464" s="103" t="str">
        <f t="shared" si="52"/>
        <v xml:space="preserve"> </v>
      </c>
      <c r="J464" s="202" t="str">
        <f t="shared" si="53"/>
        <v xml:space="preserve"> </v>
      </c>
      <c r="K464" s="103" t="str">
        <f t="shared" si="54"/>
        <v xml:space="preserve"> </v>
      </c>
      <c r="L464" s="103" t="str">
        <f t="shared" si="55"/>
        <v xml:space="preserve"> </v>
      </c>
      <c r="M464" s="104" t="str">
        <f t="shared" si="56"/>
        <v xml:space="preserve"> </v>
      </c>
      <c r="N464" s="203"/>
      <c r="O464" s="105" t="str">
        <f t="shared" si="57"/>
        <v xml:space="preserve"> </v>
      </c>
      <c r="P464" s="340"/>
    </row>
    <row r="465" spans="1:16">
      <c r="A465" s="107"/>
      <c r="B465" s="107"/>
      <c r="C465" s="107"/>
      <c r="D465" s="107"/>
      <c r="E465" s="107"/>
      <c r="F465" s="102"/>
      <c r="G465" s="102"/>
      <c r="H465" s="102"/>
      <c r="I465" s="103" t="str">
        <f t="shared" si="52"/>
        <v xml:space="preserve"> </v>
      </c>
      <c r="J465" s="202" t="str">
        <f t="shared" si="53"/>
        <v xml:space="preserve"> </v>
      </c>
      <c r="K465" s="103" t="str">
        <f t="shared" si="54"/>
        <v xml:space="preserve"> </v>
      </c>
      <c r="L465" s="103" t="str">
        <f t="shared" si="55"/>
        <v xml:space="preserve"> </v>
      </c>
      <c r="M465" s="104" t="str">
        <f t="shared" si="56"/>
        <v xml:space="preserve"> </v>
      </c>
      <c r="N465" s="203"/>
      <c r="O465" s="105" t="str">
        <f t="shared" si="57"/>
        <v xml:space="preserve"> </v>
      </c>
      <c r="P465" s="340"/>
    </row>
    <row r="466" spans="1:16">
      <c r="A466" s="107"/>
      <c r="B466" s="107"/>
      <c r="C466" s="107"/>
      <c r="D466" s="107"/>
      <c r="E466" s="107"/>
      <c r="F466" s="102"/>
      <c r="G466" s="102"/>
      <c r="H466" s="102"/>
      <c r="I466" s="103" t="str">
        <f t="shared" si="52"/>
        <v xml:space="preserve"> </v>
      </c>
      <c r="J466" s="202" t="str">
        <f t="shared" si="53"/>
        <v xml:space="preserve"> </v>
      </c>
      <c r="K466" s="103" t="str">
        <f t="shared" si="54"/>
        <v xml:space="preserve"> </v>
      </c>
      <c r="L466" s="103" t="str">
        <f t="shared" si="55"/>
        <v xml:space="preserve"> </v>
      </c>
      <c r="M466" s="104" t="str">
        <f t="shared" si="56"/>
        <v xml:space="preserve"> </v>
      </c>
      <c r="N466" s="203"/>
      <c r="O466" s="105" t="str">
        <f t="shared" si="57"/>
        <v xml:space="preserve"> </v>
      </c>
      <c r="P466" s="340"/>
    </row>
    <row r="467" spans="1:16">
      <c r="A467" s="107"/>
      <c r="B467" s="107"/>
      <c r="C467" s="107"/>
      <c r="D467" s="107"/>
      <c r="E467" s="107"/>
      <c r="F467" s="102"/>
      <c r="G467" s="102"/>
      <c r="H467" s="102"/>
      <c r="I467" s="103" t="str">
        <f t="shared" si="52"/>
        <v xml:space="preserve"> </v>
      </c>
      <c r="J467" s="202" t="str">
        <f t="shared" si="53"/>
        <v xml:space="preserve"> </v>
      </c>
      <c r="K467" s="103" t="str">
        <f t="shared" si="54"/>
        <v xml:space="preserve"> </v>
      </c>
      <c r="L467" s="103" t="str">
        <f t="shared" si="55"/>
        <v xml:space="preserve"> </v>
      </c>
      <c r="M467" s="104" t="str">
        <f t="shared" si="56"/>
        <v xml:space="preserve"> </v>
      </c>
      <c r="N467" s="203"/>
      <c r="O467" s="105" t="str">
        <f t="shared" si="57"/>
        <v xml:space="preserve"> </v>
      </c>
      <c r="P467" s="340"/>
    </row>
    <row r="468" spans="1:16">
      <c r="A468" s="107"/>
      <c r="B468" s="107"/>
      <c r="C468" s="107"/>
      <c r="D468" s="107"/>
      <c r="E468" s="107"/>
      <c r="F468" s="102"/>
      <c r="G468" s="102"/>
      <c r="H468" s="102"/>
      <c r="I468" s="103" t="str">
        <f t="shared" si="52"/>
        <v xml:space="preserve"> </v>
      </c>
      <c r="J468" s="202" t="str">
        <f t="shared" si="53"/>
        <v xml:space="preserve"> </v>
      </c>
      <c r="K468" s="103" t="str">
        <f t="shared" si="54"/>
        <v xml:space="preserve"> </v>
      </c>
      <c r="L468" s="103" t="str">
        <f t="shared" si="55"/>
        <v xml:space="preserve"> </v>
      </c>
      <c r="M468" s="104" t="str">
        <f t="shared" si="56"/>
        <v xml:space="preserve"> </v>
      </c>
      <c r="N468" s="203"/>
      <c r="O468" s="105" t="str">
        <f t="shared" si="57"/>
        <v xml:space="preserve"> </v>
      </c>
      <c r="P468" s="340"/>
    </row>
    <row r="469" spans="1:16">
      <c r="A469" s="107"/>
      <c r="B469" s="107"/>
      <c r="C469" s="107"/>
      <c r="D469" s="107"/>
      <c r="E469" s="107"/>
      <c r="F469" s="102"/>
      <c r="G469" s="102"/>
      <c r="H469" s="102"/>
      <c r="I469" s="103" t="str">
        <f t="shared" si="52"/>
        <v xml:space="preserve"> </v>
      </c>
      <c r="J469" s="202" t="str">
        <f t="shared" si="53"/>
        <v xml:space="preserve"> </v>
      </c>
      <c r="K469" s="103" t="str">
        <f t="shared" si="54"/>
        <v xml:space="preserve"> </v>
      </c>
      <c r="L469" s="103" t="str">
        <f t="shared" si="55"/>
        <v xml:space="preserve"> </v>
      </c>
      <c r="M469" s="104" t="str">
        <f t="shared" si="56"/>
        <v xml:space="preserve"> </v>
      </c>
      <c r="N469" s="203"/>
      <c r="O469" s="105" t="str">
        <f t="shared" si="57"/>
        <v xml:space="preserve"> </v>
      </c>
      <c r="P469" s="340"/>
    </row>
    <row r="470" spans="1:16">
      <c r="A470" s="107"/>
      <c r="B470" s="107"/>
      <c r="C470" s="107"/>
      <c r="D470" s="107"/>
      <c r="E470" s="107"/>
      <c r="F470" s="102"/>
      <c r="G470" s="102"/>
      <c r="H470" s="102"/>
      <c r="I470" s="103" t="str">
        <f t="shared" si="52"/>
        <v xml:space="preserve"> </v>
      </c>
      <c r="J470" s="202" t="str">
        <f t="shared" si="53"/>
        <v xml:space="preserve"> </v>
      </c>
      <c r="K470" s="103" t="str">
        <f t="shared" si="54"/>
        <v xml:space="preserve"> </v>
      </c>
      <c r="L470" s="103" t="str">
        <f t="shared" si="55"/>
        <v xml:space="preserve"> </v>
      </c>
      <c r="M470" s="104" t="str">
        <f t="shared" si="56"/>
        <v xml:space="preserve"> </v>
      </c>
      <c r="N470" s="203"/>
      <c r="O470" s="105" t="str">
        <f t="shared" si="57"/>
        <v xml:space="preserve"> </v>
      </c>
      <c r="P470" s="340"/>
    </row>
    <row r="471" spans="1:16">
      <c r="A471" s="107"/>
      <c r="B471" s="107"/>
      <c r="C471" s="107"/>
      <c r="D471" s="107"/>
      <c r="E471" s="107"/>
      <c r="F471" s="102"/>
      <c r="G471" s="102"/>
      <c r="H471" s="102"/>
      <c r="I471" s="103" t="str">
        <f t="shared" ref="I471:I534" si="58">IF(OR(G471="CCDF",G471="CCDBG",G471="CMHSB",G471="CSBG",G471="FED2",G471="FHAHP",G471="FCIVE",G471="FTEMP",G471="LIHEA",G471="MCHSB",G471="MAP",G471="PTSAB",G471="SSBG",G471="SSBGY",G471="SCIP",G471="TANF",G471="TANFX",G471="TANFZ",G471="TANFU",G471="TANFY",G471="ZFED2",G471="ZMAP",G471="MAP"),"Restricted",IF(OR(G471="YCCDF",G471="YCCDBG",G471="YCMHSB",G471="YCSBG",G471="YFED2",G471="YFHAHP",G471="YFCIVE",G471="YFTEMP",G471="YLIHEA",G471="YMCHSB",G471="YMAP",G471="YPTSAB",G471="YSSBG",G471="YSSBGY",G471="YSCIP",G471="YTANF",G471="YTANFX",G471="YTANFZ",G471="YTANFU",G471="YTANFY"),"Restricted",IF(OR(G471="ZCCBG",G471="ZCCDF",G471="ZCMHS",G471="ZCSBG",G471="ZEDER",G471="ZFHWP",G471="ZFCIV",G471="ZLIHE",G471="ZMCHS",G471="ZMAP",G471="ZPTSA",G471="ZPHHS",G471="ZPHIT",G471="ZSSBG",G471="ZSCIP",G471="ZTANF",G471="ZTANX",G471="ZTANU",G471="ZFED2",G471="STIM1",G471="ZSFSG",G471="ZTANE",G471="ZTANZ"),"Restricted",IF(OR(G471="ALL",G471="")," ","select from drop down"))))</f>
        <v xml:space="preserve"> </v>
      </c>
      <c r="J471" s="202" t="str">
        <f t="shared" ref="J471:J534" si="59">IF(OR(I471="Restricted",I471="Committed",I471="Assigned", I471="Nonspendable",I471="Unassigned",),"Select Rationale",IF(OR(I471="N/A- TCSG",I471="N/A- Custodial funds (formerly Agency Funds)",I471="N/A- Private Purpose Trust funds", I471="N/A- ISF or BTA"),"N/A"," "))</f>
        <v xml:space="preserve"> </v>
      </c>
      <c r="K471" s="103" t="str">
        <f t="shared" ref="K471:K534" si="60">IF(OR(I471="Restricted",I471="Committed",I471="Assigned", I471="Nonspendable"),"Please Add Details Here",IF(OR(I471="Unassigned",I471="N/A- TCSG",I471="N/A- Custodial funds (formerly Agency Funds)",I471="N/A- Private Purpose Trust funds", I471="N/A- ISF or BTA"),"N/A"," "))</f>
        <v xml:space="preserve"> </v>
      </c>
      <c r="L471" s="103" t="str">
        <f t="shared" ref="L471:L534" si="61">IF(OR(I471="Restricted",I471="Committed",I471="Assigned", I471="Nonspendable"),"Please Add Fund Usage Description",IF(OR(I471="Unassigned",I471="N/A- TCSG",I471="N/A- Custodial funds (formerly Agency Funds)",I471="N/A- Private Purpose Trust funds", I471="N/A- ISF or BTA"),"N/A"," "))</f>
        <v xml:space="preserve"> </v>
      </c>
      <c r="M471" s="104" t="str">
        <f t="shared" ref="M471:M534" si="62">IF(OR(J471="Indirect Federal funds",J471="Direct Federal Funds", J471="Direct Federal Relief -COVID", J471="Indirect Federal Relief -COVID"),"Add CFDA",IF(J471=" ", " ","N/A"))</f>
        <v xml:space="preserve"> </v>
      </c>
      <c r="N471" s="203"/>
      <c r="O471" s="105" t="str">
        <f t="shared" ref="O471:O534" si="63">IF(N471="Y","N/A",IF(N471=""," ","Please Add"))</f>
        <v xml:space="preserve"> </v>
      </c>
      <c r="P471" s="340"/>
    </row>
    <row r="472" spans="1:16">
      <c r="A472" s="107"/>
      <c r="B472" s="107"/>
      <c r="C472" s="107"/>
      <c r="D472" s="107"/>
      <c r="E472" s="107"/>
      <c r="F472" s="102"/>
      <c r="G472" s="102"/>
      <c r="H472" s="102"/>
      <c r="I472" s="103" t="str">
        <f t="shared" si="58"/>
        <v xml:space="preserve"> </v>
      </c>
      <c r="J472" s="202" t="str">
        <f t="shared" si="59"/>
        <v xml:space="preserve"> </v>
      </c>
      <c r="K472" s="103" t="str">
        <f t="shared" si="60"/>
        <v xml:space="preserve"> </v>
      </c>
      <c r="L472" s="103" t="str">
        <f t="shared" si="61"/>
        <v xml:space="preserve"> </v>
      </c>
      <c r="M472" s="104" t="str">
        <f t="shared" si="62"/>
        <v xml:space="preserve"> </v>
      </c>
      <c r="N472" s="203"/>
      <c r="O472" s="105" t="str">
        <f t="shared" si="63"/>
        <v xml:space="preserve"> </v>
      </c>
      <c r="P472" s="340"/>
    </row>
    <row r="473" spans="1:16">
      <c r="A473" s="107"/>
      <c r="B473" s="107"/>
      <c r="C473" s="107"/>
      <c r="D473" s="107"/>
      <c r="E473" s="107"/>
      <c r="F473" s="102"/>
      <c r="G473" s="102"/>
      <c r="H473" s="102"/>
      <c r="I473" s="103" t="str">
        <f t="shared" si="58"/>
        <v xml:space="preserve"> </v>
      </c>
      <c r="J473" s="202" t="str">
        <f t="shared" si="59"/>
        <v xml:space="preserve"> </v>
      </c>
      <c r="K473" s="103" t="str">
        <f t="shared" si="60"/>
        <v xml:space="preserve"> </v>
      </c>
      <c r="L473" s="103" t="str">
        <f t="shared" si="61"/>
        <v xml:space="preserve"> </v>
      </c>
      <c r="M473" s="104" t="str">
        <f t="shared" si="62"/>
        <v xml:space="preserve"> </v>
      </c>
      <c r="N473" s="203"/>
      <c r="O473" s="105" t="str">
        <f t="shared" si="63"/>
        <v xml:space="preserve"> </v>
      </c>
      <c r="P473" s="340"/>
    </row>
    <row r="474" spans="1:16">
      <c r="A474" s="107"/>
      <c r="B474" s="107"/>
      <c r="C474" s="107"/>
      <c r="D474" s="107"/>
      <c r="E474" s="107"/>
      <c r="F474" s="102"/>
      <c r="G474" s="102"/>
      <c r="H474" s="102"/>
      <c r="I474" s="103" t="str">
        <f t="shared" si="58"/>
        <v xml:space="preserve"> </v>
      </c>
      <c r="J474" s="202" t="str">
        <f t="shared" si="59"/>
        <v xml:space="preserve"> </v>
      </c>
      <c r="K474" s="103" t="str">
        <f t="shared" si="60"/>
        <v xml:space="preserve"> </v>
      </c>
      <c r="L474" s="103" t="str">
        <f t="shared" si="61"/>
        <v xml:space="preserve"> </v>
      </c>
      <c r="M474" s="104" t="str">
        <f t="shared" si="62"/>
        <v xml:space="preserve"> </v>
      </c>
      <c r="N474" s="203"/>
      <c r="O474" s="105" t="str">
        <f t="shared" si="63"/>
        <v xml:space="preserve"> </v>
      </c>
      <c r="P474" s="340"/>
    </row>
    <row r="475" spans="1:16">
      <c r="A475" s="107"/>
      <c r="B475" s="107"/>
      <c r="C475" s="107"/>
      <c r="D475" s="107"/>
      <c r="E475" s="107"/>
      <c r="F475" s="102"/>
      <c r="G475" s="102"/>
      <c r="H475" s="102"/>
      <c r="I475" s="103" t="str">
        <f t="shared" si="58"/>
        <v xml:space="preserve"> </v>
      </c>
      <c r="J475" s="202" t="str">
        <f t="shared" si="59"/>
        <v xml:space="preserve"> </v>
      </c>
      <c r="K475" s="103" t="str">
        <f t="shared" si="60"/>
        <v xml:space="preserve"> </v>
      </c>
      <c r="L475" s="103" t="str">
        <f t="shared" si="61"/>
        <v xml:space="preserve"> </v>
      </c>
      <c r="M475" s="104" t="str">
        <f t="shared" si="62"/>
        <v xml:space="preserve"> </v>
      </c>
      <c r="N475" s="203"/>
      <c r="O475" s="105" t="str">
        <f t="shared" si="63"/>
        <v xml:space="preserve"> </v>
      </c>
      <c r="P475" s="340"/>
    </row>
    <row r="476" spans="1:16">
      <c r="A476" s="107"/>
      <c r="B476" s="107"/>
      <c r="C476" s="107"/>
      <c r="D476" s="107"/>
      <c r="E476" s="107"/>
      <c r="F476" s="102"/>
      <c r="G476" s="102"/>
      <c r="H476" s="102"/>
      <c r="I476" s="103" t="str">
        <f t="shared" si="58"/>
        <v xml:space="preserve"> </v>
      </c>
      <c r="J476" s="202" t="str">
        <f t="shared" si="59"/>
        <v xml:space="preserve"> </v>
      </c>
      <c r="K476" s="103" t="str">
        <f t="shared" si="60"/>
        <v xml:space="preserve"> </v>
      </c>
      <c r="L476" s="103" t="str">
        <f t="shared" si="61"/>
        <v xml:space="preserve"> </v>
      </c>
      <c r="M476" s="104" t="str">
        <f t="shared" si="62"/>
        <v xml:space="preserve"> </v>
      </c>
      <c r="N476" s="203"/>
      <c r="O476" s="105" t="str">
        <f t="shared" si="63"/>
        <v xml:space="preserve"> </v>
      </c>
      <c r="P476" s="340"/>
    </row>
    <row r="477" spans="1:16">
      <c r="A477" s="107"/>
      <c r="B477" s="107"/>
      <c r="C477" s="107"/>
      <c r="D477" s="107"/>
      <c r="E477" s="107"/>
      <c r="F477" s="102"/>
      <c r="G477" s="102"/>
      <c r="H477" s="102"/>
      <c r="I477" s="103" t="str">
        <f t="shared" si="58"/>
        <v xml:space="preserve"> </v>
      </c>
      <c r="J477" s="202" t="str">
        <f t="shared" si="59"/>
        <v xml:space="preserve"> </v>
      </c>
      <c r="K477" s="103" t="str">
        <f t="shared" si="60"/>
        <v xml:space="preserve"> </v>
      </c>
      <c r="L477" s="103" t="str">
        <f t="shared" si="61"/>
        <v xml:space="preserve"> </v>
      </c>
      <c r="M477" s="104" t="str">
        <f t="shared" si="62"/>
        <v xml:space="preserve"> </v>
      </c>
      <c r="N477" s="203"/>
      <c r="O477" s="105" t="str">
        <f t="shared" si="63"/>
        <v xml:space="preserve"> </v>
      </c>
      <c r="P477" s="340"/>
    </row>
    <row r="478" spans="1:16">
      <c r="A478" s="107"/>
      <c r="B478" s="107"/>
      <c r="C478" s="107"/>
      <c r="D478" s="107"/>
      <c r="E478" s="107"/>
      <c r="F478" s="102"/>
      <c r="G478" s="102"/>
      <c r="H478" s="102"/>
      <c r="I478" s="103" t="str">
        <f t="shared" si="58"/>
        <v xml:space="preserve"> </v>
      </c>
      <c r="J478" s="202" t="str">
        <f t="shared" si="59"/>
        <v xml:space="preserve"> </v>
      </c>
      <c r="K478" s="103" t="str">
        <f t="shared" si="60"/>
        <v xml:space="preserve"> </v>
      </c>
      <c r="L478" s="103" t="str">
        <f t="shared" si="61"/>
        <v xml:space="preserve"> </v>
      </c>
      <c r="M478" s="104" t="str">
        <f t="shared" si="62"/>
        <v xml:space="preserve"> </v>
      </c>
      <c r="N478" s="203"/>
      <c r="O478" s="105" t="str">
        <f t="shared" si="63"/>
        <v xml:space="preserve"> </v>
      </c>
      <c r="P478" s="340"/>
    </row>
    <row r="479" spans="1:16">
      <c r="A479" s="107"/>
      <c r="B479" s="107"/>
      <c r="C479" s="107"/>
      <c r="D479" s="107"/>
      <c r="E479" s="107"/>
      <c r="F479" s="102"/>
      <c r="G479" s="102"/>
      <c r="H479" s="102"/>
      <c r="I479" s="103" t="str">
        <f t="shared" si="58"/>
        <v xml:space="preserve"> </v>
      </c>
      <c r="J479" s="202" t="str">
        <f t="shared" si="59"/>
        <v xml:space="preserve"> </v>
      </c>
      <c r="K479" s="103" t="str">
        <f t="shared" si="60"/>
        <v xml:space="preserve"> </v>
      </c>
      <c r="L479" s="103" t="str">
        <f t="shared" si="61"/>
        <v xml:space="preserve"> </v>
      </c>
      <c r="M479" s="104" t="str">
        <f t="shared" si="62"/>
        <v xml:space="preserve"> </v>
      </c>
      <c r="N479" s="203"/>
      <c r="O479" s="105" t="str">
        <f t="shared" si="63"/>
        <v xml:space="preserve"> </v>
      </c>
      <c r="P479" s="340"/>
    </row>
    <row r="480" spans="1:16">
      <c r="A480" s="107"/>
      <c r="B480" s="107"/>
      <c r="C480" s="107"/>
      <c r="D480" s="107"/>
      <c r="E480" s="107"/>
      <c r="F480" s="102"/>
      <c r="G480" s="102"/>
      <c r="H480" s="102"/>
      <c r="I480" s="103" t="str">
        <f t="shared" si="58"/>
        <v xml:space="preserve"> </v>
      </c>
      <c r="J480" s="202" t="str">
        <f t="shared" si="59"/>
        <v xml:space="preserve"> </v>
      </c>
      <c r="K480" s="103" t="str">
        <f t="shared" si="60"/>
        <v xml:space="preserve"> </v>
      </c>
      <c r="L480" s="103" t="str">
        <f t="shared" si="61"/>
        <v xml:space="preserve"> </v>
      </c>
      <c r="M480" s="104" t="str">
        <f t="shared" si="62"/>
        <v xml:space="preserve"> </v>
      </c>
      <c r="N480" s="203"/>
      <c r="O480" s="105" t="str">
        <f t="shared" si="63"/>
        <v xml:space="preserve"> </v>
      </c>
      <c r="P480" s="340"/>
    </row>
    <row r="481" spans="1:16">
      <c r="A481" s="107"/>
      <c r="B481" s="107"/>
      <c r="C481" s="107"/>
      <c r="D481" s="107"/>
      <c r="E481" s="107"/>
      <c r="F481" s="102"/>
      <c r="G481" s="102"/>
      <c r="H481" s="102"/>
      <c r="I481" s="103" t="str">
        <f t="shared" si="58"/>
        <v xml:space="preserve"> </v>
      </c>
      <c r="J481" s="202" t="str">
        <f t="shared" si="59"/>
        <v xml:space="preserve"> </v>
      </c>
      <c r="K481" s="103" t="str">
        <f t="shared" si="60"/>
        <v xml:space="preserve"> </v>
      </c>
      <c r="L481" s="103" t="str">
        <f t="shared" si="61"/>
        <v xml:space="preserve"> </v>
      </c>
      <c r="M481" s="104" t="str">
        <f t="shared" si="62"/>
        <v xml:space="preserve"> </v>
      </c>
      <c r="N481" s="203"/>
      <c r="O481" s="105" t="str">
        <f t="shared" si="63"/>
        <v xml:space="preserve"> </v>
      </c>
      <c r="P481" s="340"/>
    </row>
    <row r="482" spans="1:16">
      <c r="A482" s="107"/>
      <c r="B482" s="107"/>
      <c r="C482" s="107"/>
      <c r="D482" s="107"/>
      <c r="E482" s="107"/>
      <c r="F482" s="102"/>
      <c r="G482" s="102"/>
      <c r="H482" s="102"/>
      <c r="I482" s="103" t="str">
        <f t="shared" si="58"/>
        <v xml:space="preserve"> </v>
      </c>
      <c r="J482" s="202" t="str">
        <f t="shared" si="59"/>
        <v xml:space="preserve"> </v>
      </c>
      <c r="K482" s="103" t="str">
        <f t="shared" si="60"/>
        <v xml:space="preserve"> </v>
      </c>
      <c r="L482" s="103" t="str">
        <f t="shared" si="61"/>
        <v xml:space="preserve"> </v>
      </c>
      <c r="M482" s="104" t="str">
        <f t="shared" si="62"/>
        <v xml:space="preserve"> </v>
      </c>
      <c r="N482" s="203"/>
      <c r="O482" s="105" t="str">
        <f t="shared" si="63"/>
        <v xml:space="preserve"> </v>
      </c>
      <c r="P482" s="340"/>
    </row>
    <row r="483" spans="1:16">
      <c r="A483" s="107"/>
      <c r="B483" s="107"/>
      <c r="C483" s="107"/>
      <c r="D483" s="107"/>
      <c r="E483" s="107"/>
      <c r="F483" s="102"/>
      <c r="G483" s="102"/>
      <c r="H483" s="102"/>
      <c r="I483" s="103" t="str">
        <f t="shared" si="58"/>
        <v xml:space="preserve"> </v>
      </c>
      <c r="J483" s="202" t="str">
        <f t="shared" si="59"/>
        <v xml:space="preserve"> </v>
      </c>
      <c r="K483" s="103" t="str">
        <f t="shared" si="60"/>
        <v xml:space="preserve"> </v>
      </c>
      <c r="L483" s="103" t="str">
        <f t="shared" si="61"/>
        <v xml:space="preserve"> </v>
      </c>
      <c r="M483" s="104" t="str">
        <f t="shared" si="62"/>
        <v xml:space="preserve"> </v>
      </c>
      <c r="N483" s="203"/>
      <c r="O483" s="105" t="str">
        <f t="shared" si="63"/>
        <v xml:space="preserve"> </v>
      </c>
      <c r="P483" s="340"/>
    </row>
    <row r="484" spans="1:16">
      <c r="A484" s="107"/>
      <c r="B484" s="107"/>
      <c r="C484" s="107"/>
      <c r="D484" s="107"/>
      <c r="E484" s="107"/>
      <c r="F484" s="102"/>
      <c r="G484" s="102"/>
      <c r="H484" s="102"/>
      <c r="I484" s="103" t="str">
        <f t="shared" si="58"/>
        <v xml:space="preserve"> </v>
      </c>
      <c r="J484" s="202" t="str">
        <f t="shared" si="59"/>
        <v xml:space="preserve"> </v>
      </c>
      <c r="K484" s="103" t="str">
        <f t="shared" si="60"/>
        <v xml:space="preserve"> </v>
      </c>
      <c r="L484" s="103" t="str">
        <f t="shared" si="61"/>
        <v xml:space="preserve"> </v>
      </c>
      <c r="M484" s="104" t="str">
        <f t="shared" si="62"/>
        <v xml:space="preserve"> </v>
      </c>
      <c r="N484" s="203"/>
      <c r="O484" s="105" t="str">
        <f t="shared" si="63"/>
        <v xml:space="preserve"> </v>
      </c>
      <c r="P484" s="340"/>
    </row>
    <row r="485" spans="1:16">
      <c r="A485" s="107"/>
      <c r="B485" s="107"/>
      <c r="C485" s="107"/>
      <c r="D485" s="107"/>
      <c r="E485" s="107"/>
      <c r="F485" s="102"/>
      <c r="G485" s="102"/>
      <c r="H485" s="102"/>
      <c r="I485" s="103" t="str">
        <f t="shared" si="58"/>
        <v xml:space="preserve"> </v>
      </c>
      <c r="J485" s="202" t="str">
        <f t="shared" si="59"/>
        <v xml:space="preserve"> </v>
      </c>
      <c r="K485" s="103" t="str">
        <f t="shared" si="60"/>
        <v xml:space="preserve"> </v>
      </c>
      <c r="L485" s="103" t="str">
        <f t="shared" si="61"/>
        <v xml:space="preserve"> </v>
      </c>
      <c r="M485" s="104" t="str">
        <f t="shared" si="62"/>
        <v xml:space="preserve"> </v>
      </c>
      <c r="N485" s="203"/>
      <c r="O485" s="105" t="str">
        <f t="shared" si="63"/>
        <v xml:space="preserve"> </v>
      </c>
      <c r="P485" s="340"/>
    </row>
    <row r="486" spans="1:16">
      <c r="A486" s="107"/>
      <c r="B486" s="107"/>
      <c r="C486" s="107"/>
      <c r="D486" s="107"/>
      <c r="E486" s="107"/>
      <c r="F486" s="102"/>
      <c r="G486" s="102"/>
      <c r="H486" s="102"/>
      <c r="I486" s="103" t="str">
        <f t="shared" si="58"/>
        <v xml:space="preserve"> </v>
      </c>
      <c r="J486" s="202" t="str">
        <f t="shared" si="59"/>
        <v xml:space="preserve"> </v>
      </c>
      <c r="K486" s="103" t="str">
        <f t="shared" si="60"/>
        <v xml:space="preserve"> </v>
      </c>
      <c r="L486" s="103" t="str">
        <f t="shared" si="61"/>
        <v xml:space="preserve"> </v>
      </c>
      <c r="M486" s="104" t="str">
        <f t="shared" si="62"/>
        <v xml:space="preserve"> </v>
      </c>
      <c r="N486" s="203"/>
      <c r="O486" s="105" t="str">
        <f t="shared" si="63"/>
        <v xml:space="preserve"> </v>
      </c>
      <c r="P486" s="340"/>
    </row>
    <row r="487" spans="1:16">
      <c r="A487" s="107"/>
      <c r="B487" s="107"/>
      <c r="C487" s="107"/>
      <c r="D487" s="107"/>
      <c r="E487" s="107"/>
      <c r="F487" s="102"/>
      <c r="G487" s="102"/>
      <c r="H487" s="102"/>
      <c r="I487" s="103" t="str">
        <f t="shared" si="58"/>
        <v xml:space="preserve"> </v>
      </c>
      <c r="J487" s="202" t="str">
        <f t="shared" si="59"/>
        <v xml:space="preserve"> </v>
      </c>
      <c r="K487" s="103" t="str">
        <f t="shared" si="60"/>
        <v xml:space="preserve"> </v>
      </c>
      <c r="L487" s="103" t="str">
        <f t="shared" si="61"/>
        <v xml:space="preserve"> </v>
      </c>
      <c r="M487" s="104" t="str">
        <f t="shared" si="62"/>
        <v xml:space="preserve"> </v>
      </c>
      <c r="N487" s="203"/>
      <c r="O487" s="105" t="str">
        <f t="shared" si="63"/>
        <v xml:space="preserve"> </v>
      </c>
      <c r="P487" s="340"/>
    </row>
    <row r="488" spans="1:16">
      <c r="A488" s="107"/>
      <c r="B488" s="107"/>
      <c r="C488" s="107"/>
      <c r="D488" s="107"/>
      <c r="E488" s="107"/>
      <c r="F488" s="102"/>
      <c r="G488" s="102"/>
      <c r="H488" s="102"/>
      <c r="I488" s="103" t="str">
        <f t="shared" si="58"/>
        <v xml:space="preserve"> </v>
      </c>
      <c r="J488" s="202" t="str">
        <f t="shared" si="59"/>
        <v xml:space="preserve"> </v>
      </c>
      <c r="K488" s="103" t="str">
        <f t="shared" si="60"/>
        <v xml:space="preserve"> </v>
      </c>
      <c r="L488" s="103" t="str">
        <f t="shared" si="61"/>
        <v xml:space="preserve"> </v>
      </c>
      <c r="M488" s="104" t="str">
        <f t="shared" si="62"/>
        <v xml:space="preserve"> </v>
      </c>
      <c r="N488" s="203"/>
      <c r="O488" s="105" t="str">
        <f t="shared" si="63"/>
        <v xml:space="preserve"> </v>
      </c>
      <c r="P488" s="340"/>
    </row>
    <row r="489" spans="1:16">
      <c r="A489" s="107"/>
      <c r="B489" s="107"/>
      <c r="C489" s="107"/>
      <c r="D489" s="107"/>
      <c r="E489" s="107"/>
      <c r="F489" s="102"/>
      <c r="G489" s="102"/>
      <c r="H489" s="102"/>
      <c r="I489" s="103" t="str">
        <f t="shared" si="58"/>
        <v xml:space="preserve"> </v>
      </c>
      <c r="J489" s="202" t="str">
        <f t="shared" si="59"/>
        <v xml:space="preserve"> </v>
      </c>
      <c r="K489" s="103" t="str">
        <f t="shared" si="60"/>
        <v xml:space="preserve"> </v>
      </c>
      <c r="L489" s="103" t="str">
        <f t="shared" si="61"/>
        <v xml:space="preserve"> </v>
      </c>
      <c r="M489" s="104" t="str">
        <f t="shared" si="62"/>
        <v xml:space="preserve"> </v>
      </c>
      <c r="N489" s="203"/>
      <c r="O489" s="105" t="str">
        <f t="shared" si="63"/>
        <v xml:space="preserve"> </v>
      </c>
      <c r="P489" s="340"/>
    </row>
    <row r="490" spans="1:16">
      <c r="A490" s="107"/>
      <c r="B490" s="107"/>
      <c r="C490" s="107"/>
      <c r="D490" s="107"/>
      <c r="E490" s="107"/>
      <c r="F490" s="102"/>
      <c r="G490" s="102"/>
      <c r="H490" s="102"/>
      <c r="I490" s="103" t="str">
        <f t="shared" si="58"/>
        <v xml:space="preserve"> </v>
      </c>
      <c r="J490" s="202" t="str">
        <f t="shared" si="59"/>
        <v xml:space="preserve"> </v>
      </c>
      <c r="K490" s="103" t="str">
        <f t="shared" si="60"/>
        <v xml:space="preserve"> </v>
      </c>
      <c r="L490" s="103" t="str">
        <f t="shared" si="61"/>
        <v xml:space="preserve"> </v>
      </c>
      <c r="M490" s="104" t="str">
        <f t="shared" si="62"/>
        <v xml:space="preserve"> </v>
      </c>
      <c r="N490" s="203"/>
      <c r="O490" s="105" t="str">
        <f t="shared" si="63"/>
        <v xml:space="preserve"> </v>
      </c>
      <c r="P490" s="340"/>
    </row>
    <row r="491" spans="1:16">
      <c r="A491" s="107"/>
      <c r="B491" s="107"/>
      <c r="C491" s="107"/>
      <c r="D491" s="107"/>
      <c r="E491" s="107"/>
      <c r="F491" s="102"/>
      <c r="G491" s="102"/>
      <c r="H491" s="102"/>
      <c r="I491" s="103" t="str">
        <f t="shared" si="58"/>
        <v xml:space="preserve"> </v>
      </c>
      <c r="J491" s="202" t="str">
        <f t="shared" si="59"/>
        <v xml:space="preserve"> </v>
      </c>
      <c r="K491" s="103" t="str">
        <f t="shared" si="60"/>
        <v xml:space="preserve"> </v>
      </c>
      <c r="L491" s="103" t="str">
        <f t="shared" si="61"/>
        <v xml:space="preserve"> </v>
      </c>
      <c r="M491" s="104" t="str">
        <f t="shared" si="62"/>
        <v xml:space="preserve"> </v>
      </c>
      <c r="N491" s="203"/>
      <c r="O491" s="105" t="str">
        <f t="shared" si="63"/>
        <v xml:space="preserve"> </v>
      </c>
      <c r="P491" s="340"/>
    </row>
    <row r="492" spans="1:16">
      <c r="A492" s="107"/>
      <c r="B492" s="107"/>
      <c r="C492" s="107"/>
      <c r="D492" s="107"/>
      <c r="E492" s="107"/>
      <c r="F492" s="102"/>
      <c r="G492" s="102"/>
      <c r="H492" s="102"/>
      <c r="I492" s="103" t="str">
        <f t="shared" si="58"/>
        <v xml:space="preserve"> </v>
      </c>
      <c r="J492" s="202" t="str">
        <f t="shared" si="59"/>
        <v xml:space="preserve"> </v>
      </c>
      <c r="K492" s="103" t="str">
        <f t="shared" si="60"/>
        <v xml:space="preserve"> </v>
      </c>
      <c r="L492" s="103" t="str">
        <f t="shared" si="61"/>
        <v xml:space="preserve"> </v>
      </c>
      <c r="M492" s="104" t="str">
        <f t="shared" si="62"/>
        <v xml:space="preserve"> </v>
      </c>
      <c r="N492" s="203"/>
      <c r="O492" s="105" t="str">
        <f t="shared" si="63"/>
        <v xml:space="preserve"> </v>
      </c>
      <c r="P492" s="340"/>
    </row>
    <row r="493" spans="1:16">
      <c r="A493" s="107"/>
      <c r="B493" s="107"/>
      <c r="C493" s="107"/>
      <c r="D493" s="107"/>
      <c r="E493" s="107"/>
      <c r="F493" s="102"/>
      <c r="G493" s="102"/>
      <c r="H493" s="102"/>
      <c r="I493" s="103" t="str">
        <f t="shared" si="58"/>
        <v xml:space="preserve"> </v>
      </c>
      <c r="J493" s="202" t="str">
        <f t="shared" si="59"/>
        <v xml:space="preserve"> </v>
      </c>
      <c r="K493" s="103" t="str">
        <f t="shared" si="60"/>
        <v xml:space="preserve"> </v>
      </c>
      <c r="L493" s="103" t="str">
        <f t="shared" si="61"/>
        <v xml:space="preserve"> </v>
      </c>
      <c r="M493" s="104" t="str">
        <f t="shared" si="62"/>
        <v xml:space="preserve"> </v>
      </c>
      <c r="N493" s="203"/>
      <c r="O493" s="105" t="str">
        <f t="shared" si="63"/>
        <v xml:space="preserve"> </v>
      </c>
      <c r="P493" s="340"/>
    </row>
    <row r="494" spans="1:16">
      <c r="A494" s="107"/>
      <c r="B494" s="107"/>
      <c r="C494" s="107"/>
      <c r="D494" s="107"/>
      <c r="E494" s="107"/>
      <c r="F494" s="102"/>
      <c r="G494" s="102"/>
      <c r="H494" s="102"/>
      <c r="I494" s="103" t="str">
        <f t="shared" si="58"/>
        <v xml:space="preserve"> </v>
      </c>
      <c r="J494" s="202" t="str">
        <f t="shared" si="59"/>
        <v xml:space="preserve"> </v>
      </c>
      <c r="K494" s="103" t="str">
        <f t="shared" si="60"/>
        <v xml:space="preserve"> </v>
      </c>
      <c r="L494" s="103" t="str">
        <f t="shared" si="61"/>
        <v xml:space="preserve"> </v>
      </c>
      <c r="M494" s="104" t="str">
        <f t="shared" si="62"/>
        <v xml:space="preserve"> </v>
      </c>
      <c r="N494" s="203"/>
      <c r="O494" s="105" t="str">
        <f t="shared" si="63"/>
        <v xml:space="preserve"> </v>
      </c>
      <c r="P494" s="340"/>
    </row>
    <row r="495" spans="1:16">
      <c r="A495" s="107"/>
      <c r="B495" s="107"/>
      <c r="C495" s="107"/>
      <c r="D495" s="107"/>
      <c r="E495" s="107"/>
      <c r="F495" s="102"/>
      <c r="G495" s="102"/>
      <c r="H495" s="102"/>
      <c r="I495" s="103" t="str">
        <f t="shared" si="58"/>
        <v xml:space="preserve"> </v>
      </c>
      <c r="J495" s="202" t="str">
        <f t="shared" si="59"/>
        <v xml:space="preserve"> </v>
      </c>
      <c r="K495" s="103" t="str">
        <f t="shared" si="60"/>
        <v xml:space="preserve"> </v>
      </c>
      <c r="L495" s="103" t="str">
        <f t="shared" si="61"/>
        <v xml:space="preserve"> </v>
      </c>
      <c r="M495" s="104" t="str">
        <f t="shared" si="62"/>
        <v xml:space="preserve"> </v>
      </c>
      <c r="N495" s="203"/>
      <c r="O495" s="105" t="str">
        <f t="shared" si="63"/>
        <v xml:space="preserve"> </v>
      </c>
      <c r="P495" s="340"/>
    </row>
    <row r="496" spans="1:16">
      <c r="A496" s="107"/>
      <c r="B496" s="107"/>
      <c r="C496" s="107"/>
      <c r="D496" s="107"/>
      <c r="E496" s="107"/>
      <c r="F496" s="102"/>
      <c r="G496" s="102"/>
      <c r="H496" s="102"/>
      <c r="I496" s="103" t="str">
        <f t="shared" si="58"/>
        <v xml:space="preserve"> </v>
      </c>
      <c r="J496" s="202" t="str">
        <f t="shared" si="59"/>
        <v xml:space="preserve"> </v>
      </c>
      <c r="K496" s="103" t="str">
        <f t="shared" si="60"/>
        <v xml:space="preserve"> </v>
      </c>
      <c r="L496" s="103" t="str">
        <f t="shared" si="61"/>
        <v xml:space="preserve"> </v>
      </c>
      <c r="M496" s="104" t="str">
        <f t="shared" si="62"/>
        <v xml:space="preserve"> </v>
      </c>
      <c r="N496" s="203"/>
      <c r="O496" s="105" t="str">
        <f t="shared" si="63"/>
        <v xml:space="preserve"> </v>
      </c>
      <c r="P496" s="340"/>
    </row>
    <row r="497" spans="1:16">
      <c r="A497" s="107"/>
      <c r="B497" s="107"/>
      <c r="C497" s="107"/>
      <c r="D497" s="107"/>
      <c r="E497" s="107"/>
      <c r="F497" s="102"/>
      <c r="G497" s="102"/>
      <c r="H497" s="102"/>
      <c r="I497" s="103" t="str">
        <f t="shared" si="58"/>
        <v xml:space="preserve"> </v>
      </c>
      <c r="J497" s="202" t="str">
        <f t="shared" si="59"/>
        <v xml:space="preserve"> </v>
      </c>
      <c r="K497" s="103" t="str">
        <f t="shared" si="60"/>
        <v xml:space="preserve"> </v>
      </c>
      <c r="L497" s="103" t="str">
        <f t="shared" si="61"/>
        <v xml:space="preserve"> </v>
      </c>
      <c r="M497" s="104" t="str">
        <f t="shared" si="62"/>
        <v xml:space="preserve"> </v>
      </c>
      <c r="N497" s="203"/>
      <c r="O497" s="105" t="str">
        <f t="shared" si="63"/>
        <v xml:space="preserve"> </v>
      </c>
      <c r="P497" s="340"/>
    </row>
    <row r="498" spans="1:16">
      <c r="A498" s="107"/>
      <c r="B498" s="107"/>
      <c r="C498" s="107"/>
      <c r="D498" s="107"/>
      <c r="E498" s="107"/>
      <c r="F498" s="102"/>
      <c r="G498" s="102"/>
      <c r="H498" s="102"/>
      <c r="I498" s="103" t="str">
        <f t="shared" si="58"/>
        <v xml:space="preserve"> </v>
      </c>
      <c r="J498" s="202" t="str">
        <f t="shared" si="59"/>
        <v xml:space="preserve"> </v>
      </c>
      <c r="K498" s="103" t="str">
        <f t="shared" si="60"/>
        <v xml:space="preserve"> </v>
      </c>
      <c r="L498" s="103" t="str">
        <f t="shared" si="61"/>
        <v xml:space="preserve"> </v>
      </c>
      <c r="M498" s="104" t="str">
        <f t="shared" si="62"/>
        <v xml:space="preserve"> </v>
      </c>
      <c r="N498" s="203"/>
      <c r="O498" s="105" t="str">
        <f t="shared" si="63"/>
        <v xml:space="preserve"> </v>
      </c>
      <c r="P498" s="340"/>
    </row>
    <row r="499" spans="1:16">
      <c r="A499" s="107"/>
      <c r="B499" s="107"/>
      <c r="C499" s="107"/>
      <c r="D499" s="107"/>
      <c r="E499" s="107"/>
      <c r="F499" s="102"/>
      <c r="G499" s="102"/>
      <c r="H499" s="102"/>
      <c r="I499" s="103" t="str">
        <f t="shared" si="58"/>
        <v xml:space="preserve"> </v>
      </c>
      <c r="J499" s="202" t="str">
        <f t="shared" si="59"/>
        <v xml:space="preserve"> </v>
      </c>
      <c r="K499" s="103" t="str">
        <f t="shared" si="60"/>
        <v xml:space="preserve"> </v>
      </c>
      <c r="L499" s="103" t="str">
        <f t="shared" si="61"/>
        <v xml:space="preserve"> </v>
      </c>
      <c r="M499" s="104" t="str">
        <f t="shared" si="62"/>
        <v xml:space="preserve"> </v>
      </c>
      <c r="N499" s="203"/>
      <c r="O499" s="105" t="str">
        <f t="shared" si="63"/>
        <v xml:space="preserve"> </v>
      </c>
      <c r="P499" s="340"/>
    </row>
    <row r="500" spans="1:16">
      <c r="A500" s="107"/>
      <c r="B500" s="107"/>
      <c r="C500" s="107"/>
      <c r="D500" s="107"/>
      <c r="E500" s="107"/>
      <c r="F500" s="102"/>
      <c r="G500" s="102"/>
      <c r="H500" s="102"/>
      <c r="I500" s="103" t="str">
        <f t="shared" si="58"/>
        <v xml:space="preserve"> </v>
      </c>
      <c r="J500" s="202" t="str">
        <f t="shared" si="59"/>
        <v xml:space="preserve"> </v>
      </c>
      <c r="K500" s="103" t="str">
        <f t="shared" si="60"/>
        <v xml:space="preserve"> </v>
      </c>
      <c r="L500" s="103" t="str">
        <f t="shared" si="61"/>
        <v xml:space="preserve"> </v>
      </c>
      <c r="M500" s="104" t="str">
        <f t="shared" si="62"/>
        <v xml:space="preserve"> </v>
      </c>
      <c r="N500" s="203"/>
      <c r="O500" s="105" t="str">
        <f t="shared" si="63"/>
        <v xml:space="preserve"> </v>
      </c>
      <c r="P500" s="340"/>
    </row>
    <row r="501" spans="1:16">
      <c r="A501" s="107"/>
      <c r="B501" s="107"/>
      <c r="C501" s="107"/>
      <c r="D501" s="107"/>
      <c r="E501" s="107"/>
      <c r="F501" s="102"/>
      <c r="G501" s="102"/>
      <c r="H501" s="102"/>
      <c r="I501" s="103" t="str">
        <f t="shared" si="58"/>
        <v xml:space="preserve"> </v>
      </c>
      <c r="J501" s="202" t="str">
        <f t="shared" si="59"/>
        <v xml:space="preserve"> </v>
      </c>
      <c r="K501" s="103" t="str">
        <f t="shared" si="60"/>
        <v xml:space="preserve"> </v>
      </c>
      <c r="L501" s="103" t="str">
        <f t="shared" si="61"/>
        <v xml:space="preserve"> </v>
      </c>
      <c r="M501" s="104" t="str">
        <f t="shared" si="62"/>
        <v xml:space="preserve"> </v>
      </c>
      <c r="N501" s="203"/>
      <c r="O501" s="105" t="str">
        <f t="shared" si="63"/>
        <v xml:space="preserve"> </v>
      </c>
      <c r="P501" s="340"/>
    </row>
    <row r="502" spans="1:16">
      <c r="A502" s="107"/>
      <c r="B502" s="107"/>
      <c r="C502" s="107"/>
      <c r="D502" s="107"/>
      <c r="E502" s="107"/>
      <c r="F502" s="102"/>
      <c r="G502" s="102"/>
      <c r="H502" s="102"/>
      <c r="I502" s="103" t="str">
        <f t="shared" si="58"/>
        <v xml:space="preserve"> </v>
      </c>
      <c r="J502" s="202" t="str">
        <f t="shared" si="59"/>
        <v xml:space="preserve"> </v>
      </c>
      <c r="K502" s="103" t="str">
        <f t="shared" si="60"/>
        <v xml:space="preserve"> </v>
      </c>
      <c r="L502" s="103" t="str">
        <f t="shared" si="61"/>
        <v xml:space="preserve"> </v>
      </c>
      <c r="M502" s="104" t="str">
        <f t="shared" si="62"/>
        <v xml:space="preserve"> </v>
      </c>
      <c r="N502" s="203"/>
      <c r="O502" s="105" t="str">
        <f t="shared" si="63"/>
        <v xml:space="preserve"> </v>
      </c>
      <c r="P502" s="340"/>
    </row>
    <row r="503" spans="1:16">
      <c r="A503" s="107"/>
      <c r="B503" s="107"/>
      <c r="C503" s="107"/>
      <c r="D503" s="107"/>
      <c r="E503" s="107"/>
      <c r="F503" s="102"/>
      <c r="G503" s="102"/>
      <c r="H503" s="102"/>
      <c r="I503" s="103" t="str">
        <f t="shared" si="58"/>
        <v xml:space="preserve"> </v>
      </c>
      <c r="J503" s="202" t="str">
        <f t="shared" si="59"/>
        <v xml:space="preserve"> </v>
      </c>
      <c r="K503" s="103" t="str">
        <f t="shared" si="60"/>
        <v xml:space="preserve"> </v>
      </c>
      <c r="L503" s="103" t="str">
        <f t="shared" si="61"/>
        <v xml:space="preserve"> </v>
      </c>
      <c r="M503" s="104" t="str">
        <f t="shared" si="62"/>
        <v xml:space="preserve"> </v>
      </c>
      <c r="N503" s="203"/>
      <c r="O503" s="105" t="str">
        <f t="shared" si="63"/>
        <v xml:space="preserve"> </v>
      </c>
      <c r="P503" s="340"/>
    </row>
    <row r="504" spans="1:16">
      <c r="A504" s="107"/>
      <c r="B504" s="107"/>
      <c r="C504" s="107"/>
      <c r="D504" s="107"/>
      <c r="E504" s="107"/>
      <c r="F504" s="102"/>
      <c r="G504" s="102"/>
      <c r="H504" s="102"/>
      <c r="I504" s="103" t="str">
        <f t="shared" si="58"/>
        <v xml:space="preserve"> </v>
      </c>
      <c r="J504" s="202" t="str">
        <f t="shared" si="59"/>
        <v xml:space="preserve"> </v>
      </c>
      <c r="K504" s="103" t="str">
        <f t="shared" si="60"/>
        <v xml:space="preserve"> </v>
      </c>
      <c r="L504" s="103" t="str">
        <f t="shared" si="61"/>
        <v xml:space="preserve"> </v>
      </c>
      <c r="M504" s="104" t="str">
        <f t="shared" si="62"/>
        <v xml:space="preserve"> </v>
      </c>
      <c r="N504" s="203"/>
      <c r="O504" s="105" t="str">
        <f t="shared" si="63"/>
        <v xml:space="preserve"> </v>
      </c>
      <c r="P504" s="340"/>
    </row>
    <row r="505" spans="1:16">
      <c r="A505" s="107"/>
      <c r="B505" s="107"/>
      <c r="C505" s="107"/>
      <c r="D505" s="107"/>
      <c r="E505" s="107"/>
      <c r="F505" s="102"/>
      <c r="G505" s="102"/>
      <c r="H505" s="102"/>
      <c r="I505" s="103" t="str">
        <f t="shared" si="58"/>
        <v xml:space="preserve"> </v>
      </c>
      <c r="J505" s="202" t="str">
        <f t="shared" si="59"/>
        <v xml:space="preserve"> </v>
      </c>
      <c r="K505" s="103" t="str">
        <f t="shared" si="60"/>
        <v xml:space="preserve"> </v>
      </c>
      <c r="L505" s="103" t="str">
        <f t="shared" si="61"/>
        <v xml:space="preserve"> </v>
      </c>
      <c r="M505" s="104" t="str">
        <f t="shared" si="62"/>
        <v xml:space="preserve"> </v>
      </c>
      <c r="N505" s="203"/>
      <c r="O505" s="105" t="str">
        <f t="shared" si="63"/>
        <v xml:space="preserve"> </v>
      </c>
      <c r="P505" s="340"/>
    </row>
    <row r="506" spans="1:16">
      <c r="A506" s="107"/>
      <c r="B506" s="107"/>
      <c r="C506" s="107"/>
      <c r="D506" s="107"/>
      <c r="E506" s="107"/>
      <c r="F506" s="102"/>
      <c r="G506" s="102"/>
      <c r="H506" s="102"/>
      <c r="I506" s="103" t="str">
        <f t="shared" si="58"/>
        <v xml:space="preserve"> </v>
      </c>
      <c r="J506" s="202" t="str">
        <f t="shared" si="59"/>
        <v xml:space="preserve"> </v>
      </c>
      <c r="K506" s="103" t="str">
        <f t="shared" si="60"/>
        <v xml:space="preserve"> </v>
      </c>
      <c r="L506" s="103" t="str">
        <f t="shared" si="61"/>
        <v xml:space="preserve"> </v>
      </c>
      <c r="M506" s="104" t="str">
        <f t="shared" si="62"/>
        <v xml:space="preserve"> </v>
      </c>
      <c r="N506" s="203"/>
      <c r="O506" s="105" t="str">
        <f t="shared" si="63"/>
        <v xml:space="preserve"> </v>
      </c>
      <c r="P506" s="340"/>
    </row>
    <row r="507" spans="1:16">
      <c r="A507" s="107"/>
      <c r="B507" s="107"/>
      <c r="C507" s="107"/>
      <c r="D507" s="107"/>
      <c r="E507" s="107"/>
      <c r="F507" s="102"/>
      <c r="G507" s="102"/>
      <c r="H507" s="102"/>
      <c r="I507" s="103" t="str">
        <f t="shared" si="58"/>
        <v xml:space="preserve"> </v>
      </c>
      <c r="J507" s="202" t="str">
        <f t="shared" si="59"/>
        <v xml:space="preserve"> </v>
      </c>
      <c r="K507" s="103" t="str">
        <f t="shared" si="60"/>
        <v xml:space="preserve"> </v>
      </c>
      <c r="L507" s="103" t="str">
        <f t="shared" si="61"/>
        <v xml:space="preserve"> </v>
      </c>
      <c r="M507" s="104" t="str">
        <f t="shared" si="62"/>
        <v xml:space="preserve"> </v>
      </c>
      <c r="N507" s="203"/>
      <c r="O507" s="105" t="str">
        <f t="shared" si="63"/>
        <v xml:space="preserve"> </v>
      </c>
      <c r="P507" s="340"/>
    </row>
    <row r="508" spans="1:16">
      <c r="A508" s="107"/>
      <c r="B508" s="107"/>
      <c r="C508" s="107"/>
      <c r="D508" s="107"/>
      <c r="E508" s="107"/>
      <c r="F508" s="102"/>
      <c r="G508" s="102"/>
      <c r="H508" s="102"/>
      <c r="I508" s="103" t="str">
        <f t="shared" si="58"/>
        <v xml:space="preserve"> </v>
      </c>
      <c r="J508" s="202" t="str">
        <f t="shared" si="59"/>
        <v xml:space="preserve"> </v>
      </c>
      <c r="K508" s="103" t="str">
        <f t="shared" si="60"/>
        <v xml:space="preserve"> </v>
      </c>
      <c r="L508" s="103" t="str">
        <f t="shared" si="61"/>
        <v xml:space="preserve"> </v>
      </c>
      <c r="M508" s="104" t="str">
        <f t="shared" si="62"/>
        <v xml:space="preserve"> </v>
      </c>
      <c r="N508" s="203"/>
      <c r="O508" s="105" t="str">
        <f t="shared" si="63"/>
        <v xml:space="preserve"> </v>
      </c>
      <c r="P508" s="340"/>
    </row>
    <row r="509" spans="1:16">
      <c r="A509" s="107"/>
      <c r="B509" s="107"/>
      <c r="C509" s="107"/>
      <c r="D509" s="107"/>
      <c r="E509" s="107"/>
      <c r="F509" s="102"/>
      <c r="G509" s="102"/>
      <c r="H509" s="102"/>
      <c r="I509" s="103" t="str">
        <f t="shared" si="58"/>
        <v xml:space="preserve"> </v>
      </c>
      <c r="J509" s="202" t="str">
        <f t="shared" si="59"/>
        <v xml:space="preserve"> </v>
      </c>
      <c r="K509" s="103" t="str">
        <f t="shared" si="60"/>
        <v xml:space="preserve"> </v>
      </c>
      <c r="L509" s="103" t="str">
        <f t="shared" si="61"/>
        <v xml:space="preserve"> </v>
      </c>
      <c r="M509" s="104" t="str">
        <f t="shared" si="62"/>
        <v xml:space="preserve"> </v>
      </c>
      <c r="N509" s="203"/>
      <c r="O509" s="105" t="str">
        <f t="shared" si="63"/>
        <v xml:space="preserve"> </v>
      </c>
      <c r="P509" s="340"/>
    </row>
    <row r="510" spans="1:16">
      <c r="A510" s="107"/>
      <c r="B510" s="107"/>
      <c r="C510" s="107"/>
      <c r="D510" s="107"/>
      <c r="E510" s="107"/>
      <c r="F510" s="102"/>
      <c r="G510" s="102"/>
      <c r="H510" s="102"/>
      <c r="I510" s="103" t="str">
        <f t="shared" si="58"/>
        <v xml:space="preserve"> </v>
      </c>
      <c r="J510" s="202" t="str">
        <f t="shared" si="59"/>
        <v xml:space="preserve"> </v>
      </c>
      <c r="K510" s="103" t="str">
        <f t="shared" si="60"/>
        <v xml:space="preserve"> </v>
      </c>
      <c r="L510" s="103" t="str">
        <f t="shared" si="61"/>
        <v xml:space="preserve"> </v>
      </c>
      <c r="M510" s="104" t="str">
        <f t="shared" si="62"/>
        <v xml:space="preserve"> </v>
      </c>
      <c r="N510" s="203"/>
      <c r="O510" s="105" t="str">
        <f t="shared" si="63"/>
        <v xml:space="preserve"> </v>
      </c>
      <c r="P510" s="340"/>
    </row>
    <row r="511" spans="1:16">
      <c r="A511" s="107"/>
      <c r="B511" s="107"/>
      <c r="C511" s="107"/>
      <c r="D511" s="107"/>
      <c r="E511" s="107"/>
      <c r="F511" s="102"/>
      <c r="G511" s="102"/>
      <c r="H511" s="102"/>
      <c r="I511" s="103" t="str">
        <f t="shared" si="58"/>
        <v xml:space="preserve"> </v>
      </c>
      <c r="J511" s="202" t="str">
        <f t="shared" si="59"/>
        <v xml:space="preserve"> </v>
      </c>
      <c r="K511" s="103" t="str">
        <f t="shared" si="60"/>
        <v xml:space="preserve"> </v>
      </c>
      <c r="L511" s="103" t="str">
        <f t="shared" si="61"/>
        <v xml:space="preserve"> </v>
      </c>
      <c r="M511" s="104" t="str">
        <f t="shared" si="62"/>
        <v xml:space="preserve"> </v>
      </c>
      <c r="N511" s="203"/>
      <c r="O511" s="105" t="str">
        <f t="shared" si="63"/>
        <v xml:space="preserve"> </v>
      </c>
      <c r="P511" s="340"/>
    </row>
    <row r="512" spans="1:16">
      <c r="A512" s="107"/>
      <c r="B512" s="107"/>
      <c r="C512" s="107"/>
      <c r="D512" s="107"/>
      <c r="E512" s="107"/>
      <c r="F512" s="102"/>
      <c r="G512" s="102"/>
      <c r="H512" s="102"/>
      <c r="I512" s="103" t="str">
        <f t="shared" si="58"/>
        <v xml:space="preserve"> </v>
      </c>
      <c r="J512" s="202" t="str">
        <f t="shared" si="59"/>
        <v xml:space="preserve"> </v>
      </c>
      <c r="K512" s="103" t="str">
        <f t="shared" si="60"/>
        <v xml:space="preserve"> </v>
      </c>
      <c r="L512" s="103" t="str">
        <f t="shared" si="61"/>
        <v xml:space="preserve"> </v>
      </c>
      <c r="M512" s="104" t="str">
        <f t="shared" si="62"/>
        <v xml:space="preserve"> </v>
      </c>
      <c r="N512" s="203"/>
      <c r="O512" s="105" t="str">
        <f t="shared" si="63"/>
        <v xml:space="preserve"> </v>
      </c>
      <c r="P512" s="340"/>
    </row>
    <row r="513" spans="1:16">
      <c r="A513" s="107"/>
      <c r="B513" s="107"/>
      <c r="C513" s="107"/>
      <c r="D513" s="107"/>
      <c r="E513" s="107"/>
      <c r="F513" s="102"/>
      <c r="G513" s="102"/>
      <c r="H513" s="102"/>
      <c r="I513" s="103" t="str">
        <f t="shared" si="58"/>
        <v xml:space="preserve"> </v>
      </c>
      <c r="J513" s="202" t="str">
        <f t="shared" si="59"/>
        <v xml:space="preserve"> </v>
      </c>
      <c r="K513" s="103" t="str">
        <f t="shared" si="60"/>
        <v xml:space="preserve"> </v>
      </c>
      <c r="L513" s="103" t="str">
        <f t="shared" si="61"/>
        <v xml:space="preserve"> </v>
      </c>
      <c r="M513" s="104" t="str">
        <f t="shared" si="62"/>
        <v xml:space="preserve"> </v>
      </c>
      <c r="N513" s="203"/>
      <c r="O513" s="105" t="str">
        <f t="shared" si="63"/>
        <v xml:space="preserve"> </v>
      </c>
      <c r="P513" s="340"/>
    </row>
    <row r="514" spans="1:16">
      <c r="A514" s="107"/>
      <c r="B514" s="107"/>
      <c r="C514" s="107"/>
      <c r="D514" s="107"/>
      <c r="E514" s="107"/>
      <c r="F514" s="102"/>
      <c r="G514" s="102"/>
      <c r="H514" s="102"/>
      <c r="I514" s="103" t="str">
        <f t="shared" si="58"/>
        <v xml:space="preserve"> </v>
      </c>
      <c r="J514" s="202" t="str">
        <f t="shared" si="59"/>
        <v xml:space="preserve"> </v>
      </c>
      <c r="K514" s="103" t="str">
        <f t="shared" si="60"/>
        <v xml:space="preserve"> </v>
      </c>
      <c r="L514" s="103" t="str">
        <f t="shared" si="61"/>
        <v xml:space="preserve"> </v>
      </c>
      <c r="M514" s="104" t="str">
        <f t="shared" si="62"/>
        <v xml:space="preserve"> </v>
      </c>
      <c r="N514" s="203"/>
      <c r="O514" s="105" t="str">
        <f t="shared" si="63"/>
        <v xml:space="preserve"> </v>
      </c>
      <c r="P514" s="340"/>
    </row>
    <row r="515" spans="1:16">
      <c r="A515" s="107"/>
      <c r="B515" s="107"/>
      <c r="C515" s="107"/>
      <c r="D515" s="107"/>
      <c r="E515" s="107"/>
      <c r="F515" s="102"/>
      <c r="G515" s="102"/>
      <c r="H515" s="102"/>
      <c r="I515" s="103" t="str">
        <f t="shared" si="58"/>
        <v xml:space="preserve"> </v>
      </c>
      <c r="J515" s="202" t="str">
        <f t="shared" si="59"/>
        <v xml:space="preserve"> </v>
      </c>
      <c r="K515" s="103" t="str">
        <f t="shared" si="60"/>
        <v xml:space="preserve"> </v>
      </c>
      <c r="L515" s="103" t="str">
        <f t="shared" si="61"/>
        <v xml:space="preserve"> </v>
      </c>
      <c r="M515" s="104" t="str">
        <f t="shared" si="62"/>
        <v xml:space="preserve"> </v>
      </c>
      <c r="N515" s="203"/>
      <c r="O515" s="105" t="str">
        <f t="shared" si="63"/>
        <v xml:space="preserve"> </v>
      </c>
      <c r="P515" s="340"/>
    </row>
    <row r="516" spans="1:16">
      <c r="A516" s="107"/>
      <c r="B516" s="107"/>
      <c r="C516" s="107"/>
      <c r="D516" s="107"/>
      <c r="E516" s="107"/>
      <c r="F516" s="102"/>
      <c r="G516" s="102"/>
      <c r="H516" s="102"/>
      <c r="I516" s="103" t="str">
        <f t="shared" si="58"/>
        <v xml:space="preserve"> </v>
      </c>
      <c r="J516" s="202" t="str">
        <f t="shared" si="59"/>
        <v xml:space="preserve"> </v>
      </c>
      <c r="K516" s="103" t="str">
        <f t="shared" si="60"/>
        <v xml:space="preserve"> </v>
      </c>
      <c r="L516" s="103" t="str">
        <f t="shared" si="61"/>
        <v xml:space="preserve"> </v>
      </c>
      <c r="M516" s="104" t="str">
        <f t="shared" si="62"/>
        <v xml:space="preserve"> </v>
      </c>
      <c r="N516" s="203"/>
      <c r="O516" s="105" t="str">
        <f t="shared" si="63"/>
        <v xml:space="preserve"> </v>
      </c>
      <c r="P516" s="340"/>
    </row>
    <row r="517" spans="1:16">
      <c r="A517" s="107"/>
      <c r="B517" s="107"/>
      <c r="C517" s="107"/>
      <c r="D517" s="107"/>
      <c r="E517" s="107"/>
      <c r="F517" s="102"/>
      <c r="G517" s="102"/>
      <c r="H517" s="102"/>
      <c r="I517" s="103" t="str">
        <f t="shared" si="58"/>
        <v xml:space="preserve"> </v>
      </c>
      <c r="J517" s="202" t="str">
        <f t="shared" si="59"/>
        <v xml:space="preserve"> </v>
      </c>
      <c r="K517" s="103" t="str">
        <f t="shared" si="60"/>
        <v xml:space="preserve"> </v>
      </c>
      <c r="L517" s="103" t="str">
        <f t="shared" si="61"/>
        <v xml:space="preserve"> </v>
      </c>
      <c r="M517" s="104" t="str">
        <f t="shared" si="62"/>
        <v xml:space="preserve"> </v>
      </c>
      <c r="N517" s="203"/>
      <c r="O517" s="105" t="str">
        <f t="shared" si="63"/>
        <v xml:space="preserve"> </v>
      </c>
      <c r="P517" s="340"/>
    </row>
    <row r="518" spans="1:16">
      <c r="A518" s="107"/>
      <c r="B518" s="107"/>
      <c r="C518" s="107"/>
      <c r="D518" s="107"/>
      <c r="E518" s="107"/>
      <c r="F518" s="102"/>
      <c r="G518" s="102"/>
      <c r="H518" s="102"/>
      <c r="I518" s="103" t="str">
        <f t="shared" si="58"/>
        <v xml:space="preserve"> </v>
      </c>
      <c r="J518" s="202" t="str">
        <f t="shared" si="59"/>
        <v xml:space="preserve"> </v>
      </c>
      <c r="K518" s="103" t="str">
        <f t="shared" si="60"/>
        <v xml:space="preserve"> </v>
      </c>
      <c r="L518" s="103" t="str">
        <f t="shared" si="61"/>
        <v xml:space="preserve"> </v>
      </c>
      <c r="M518" s="104" t="str">
        <f t="shared" si="62"/>
        <v xml:space="preserve"> </v>
      </c>
      <c r="N518" s="203"/>
      <c r="O518" s="105" t="str">
        <f t="shared" si="63"/>
        <v xml:space="preserve"> </v>
      </c>
      <c r="P518" s="340"/>
    </row>
    <row r="519" spans="1:16">
      <c r="A519" s="107"/>
      <c r="B519" s="107"/>
      <c r="C519" s="107"/>
      <c r="D519" s="107"/>
      <c r="E519" s="107"/>
      <c r="F519" s="102"/>
      <c r="G519" s="102"/>
      <c r="H519" s="102"/>
      <c r="I519" s="103" t="str">
        <f t="shared" si="58"/>
        <v xml:space="preserve"> </v>
      </c>
      <c r="J519" s="202" t="str">
        <f t="shared" si="59"/>
        <v xml:space="preserve"> </v>
      </c>
      <c r="K519" s="103" t="str">
        <f t="shared" si="60"/>
        <v xml:space="preserve"> </v>
      </c>
      <c r="L519" s="103" t="str">
        <f t="shared" si="61"/>
        <v xml:space="preserve"> </v>
      </c>
      <c r="M519" s="104" t="str">
        <f t="shared" si="62"/>
        <v xml:space="preserve"> </v>
      </c>
      <c r="N519" s="203"/>
      <c r="O519" s="105" t="str">
        <f t="shared" si="63"/>
        <v xml:space="preserve"> </v>
      </c>
      <c r="P519" s="340"/>
    </row>
    <row r="520" spans="1:16">
      <c r="A520" s="107"/>
      <c r="B520" s="107"/>
      <c r="C520" s="107"/>
      <c r="D520" s="107"/>
      <c r="E520" s="107"/>
      <c r="F520" s="102"/>
      <c r="G520" s="102"/>
      <c r="H520" s="102"/>
      <c r="I520" s="103" t="str">
        <f t="shared" si="58"/>
        <v xml:space="preserve"> </v>
      </c>
      <c r="J520" s="202" t="str">
        <f t="shared" si="59"/>
        <v xml:space="preserve"> </v>
      </c>
      <c r="K520" s="103" t="str">
        <f t="shared" si="60"/>
        <v xml:space="preserve"> </v>
      </c>
      <c r="L520" s="103" t="str">
        <f t="shared" si="61"/>
        <v xml:space="preserve"> </v>
      </c>
      <c r="M520" s="104" t="str">
        <f t="shared" si="62"/>
        <v xml:space="preserve"> </v>
      </c>
      <c r="N520" s="203"/>
      <c r="O520" s="105" t="str">
        <f t="shared" si="63"/>
        <v xml:space="preserve"> </v>
      </c>
      <c r="P520" s="340"/>
    </row>
    <row r="521" spans="1:16">
      <c r="A521" s="107"/>
      <c r="B521" s="107"/>
      <c r="C521" s="107"/>
      <c r="D521" s="107"/>
      <c r="E521" s="107"/>
      <c r="F521" s="102"/>
      <c r="G521" s="102"/>
      <c r="H521" s="102"/>
      <c r="I521" s="103" t="str">
        <f t="shared" si="58"/>
        <v xml:space="preserve"> </v>
      </c>
      <c r="J521" s="202" t="str">
        <f t="shared" si="59"/>
        <v xml:space="preserve"> </v>
      </c>
      <c r="K521" s="103" t="str">
        <f t="shared" si="60"/>
        <v xml:space="preserve"> </v>
      </c>
      <c r="L521" s="103" t="str">
        <f t="shared" si="61"/>
        <v xml:space="preserve"> </v>
      </c>
      <c r="M521" s="104" t="str">
        <f t="shared" si="62"/>
        <v xml:space="preserve"> </v>
      </c>
      <c r="N521" s="203"/>
      <c r="O521" s="105" t="str">
        <f t="shared" si="63"/>
        <v xml:space="preserve"> </v>
      </c>
      <c r="P521" s="340"/>
    </row>
    <row r="522" spans="1:16">
      <c r="A522" s="107"/>
      <c r="B522" s="107"/>
      <c r="C522" s="107"/>
      <c r="D522" s="107"/>
      <c r="E522" s="107"/>
      <c r="F522" s="102"/>
      <c r="G522" s="102"/>
      <c r="H522" s="102"/>
      <c r="I522" s="103" t="str">
        <f t="shared" si="58"/>
        <v xml:space="preserve"> </v>
      </c>
      <c r="J522" s="202" t="str">
        <f t="shared" si="59"/>
        <v xml:space="preserve"> </v>
      </c>
      <c r="K522" s="103" t="str">
        <f t="shared" si="60"/>
        <v xml:space="preserve"> </v>
      </c>
      <c r="L522" s="103" t="str">
        <f t="shared" si="61"/>
        <v xml:space="preserve"> </v>
      </c>
      <c r="M522" s="104" t="str">
        <f t="shared" si="62"/>
        <v xml:space="preserve"> </v>
      </c>
      <c r="N522" s="203"/>
      <c r="O522" s="105" t="str">
        <f t="shared" si="63"/>
        <v xml:space="preserve"> </v>
      </c>
      <c r="P522" s="340"/>
    </row>
    <row r="523" spans="1:16">
      <c r="A523" s="107"/>
      <c r="B523" s="107"/>
      <c r="C523" s="107"/>
      <c r="D523" s="107"/>
      <c r="E523" s="107"/>
      <c r="F523" s="102"/>
      <c r="G523" s="102"/>
      <c r="H523" s="102"/>
      <c r="I523" s="103" t="str">
        <f t="shared" si="58"/>
        <v xml:space="preserve"> </v>
      </c>
      <c r="J523" s="202" t="str">
        <f t="shared" si="59"/>
        <v xml:space="preserve"> </v>
      </c>
      <c r="K523" s="103" t="str">
        <f t="shared" si="60"/>
        <v xml:space="preserve"> </v>
      </c>
      <c r="L523" s="103" t="str">
        <f t="shared" si="61"/>
        <v xml:space="preserve"> </v>
      </c>
      <c r="M523" s="104" t="str">
        <f t="shared" si="62"/>
        <v xml:space="preserve"> </v>
      </c>
      <c r="N523" s="203"/>
      <c r="O523" s="105" t="str">
        <f t="shared" si="63"/>
        <v xml:space="preserve"> </v>
      </c>
      <c r="P523" s="340"/>
    </row>
    <row r="524" spans="1:16">
      <c r="A524" s="107"/>
      <c r="B524" s="107"/>
      <c r="C524" s="107"/>
      <c r="D524" s="107"/>
      <c r="E524" s="107"/>
      <c r="F524" s="102"/>
      <c r="G524" s="102"/>
      <c r="H524" s="102"/>
      <c r="I524" s="103" t="str">
        <f t="shared" si="58"/>
        <v xml:space="preserve"> </v>
      </c>
      <c r="J524" s="202" t="str">
        <f t="shared" si="59"/>
        <v xml:space="preserve"> </v>
      </c>
      <c r="K524" s="103" t="str">
        <f t="shared" si="60"/>
        <v xml:space="preserve"> </v>
      </c>
      <c r="L524" s="103" t="str">
        <f t="shared" si="61"/>
        <v xml:space="preserve"> </v>
      </c>
      <c r="M524" s="104" t="str">
        <f t="shared" si="62"/>
        <v xml:space="preserve"> </v>
      </c>
      <c r="N524" s="203"/>
      <c r="O524" s="105" t="str">
        <f t="shared" si="63"/>
        <v xml:space="preserve"> </v>
      </c>
      <c r="P524" s="340"/>
    </row>
    <row r="525" spans="1:16">
      <c r="A525" s="107"/>
      <c r="B525" s="107"/>
      <c r="C525" s="107"/>
      <c r="D525" s="107"/>
      <c r="E525" s="107"/>
      <c r="F525" s="102"/>
      <c r="G525" s="102"/>
      <c r="H525" s="102"/>
      <c r="I525" s="103" t="str">
        <f t="shared" si="58"/>
        <v xml:space="preserve"> </v>
      </c>
      <c r="J525" s="202" t="str">
        <f t="shared" si="59"/>
        <v xml:space="preserve"> </v>
      </c>
      <c r="K525" s="103" t="str">
        <f t="shared" si="60"/>
        <v xml:space="preserve"> </v>
      </c>
      <c r="L525" s="103" t="str">
        <f t="shared" si="61"/>
        <v xml:space="preserve"> </v>
      </c>
      <c r="M525" s="104" t="str">
        <f t="shared" si="62"/>
        <v xml:space="preserve"> </v>
      </c>
      <c r="N525" s="203"/>
      <c r="O525" s="105" t="str">
        <f t="shared" si="63"/>
        <v xml:space="preserve"> </v>
      </c>
      <c r="P525" s="340"/>
    </row>
    <row r="526" spans="1:16">
      <c r="A526" s="107"/>
      <c r="B526" s="107"/>
      <c r="C526" s="107"/>
      <c r="D526" s="107"/>
      <c r="E526" s="107"/>
      <c r="F526" s="102"/>
      <c r="G526" s="102"/>
      <c r="H526" s="102"/>
      <c r="I526" s="103" t="str">
        <f t="shared" si="58"/>
        <v xml:space="preserve"> </v>
      </c>
      <c r="J526" s="202" t="str">
        <f t="shared" si="59"/>
        <v xml:space="preserve"> </v>
      </c>
      <c r="K526" s="103" t="str">
        <f t="shared" si="60"/>
        <v xml:space="preserve"> </v>
      </c>
      <c r="L526" s="103" t="str">
        <f t="shared" si="61"/>
        <v xml:space="preserve"> </v>
      </c>
      <c r="M526" s="104" t="str">
        <f t="shared" si="62"/>
        <v xml:space="preserve"> </v>
      </c>
      <c r="N526" s="203"/>
      <c r="O526" s="105" t="str">
        <f t="shared" si="63"/>
        <v xml:space="preserve"> </v>
      </c>
      <c r="P526" s="340"/>
    </row>
    <row r="527" spans="1:16">
      <c r="A527" s="107"/>
      <c r="B527" s="107"/>
      <c r="C527" s="107"/>
      <c r="D527" s="107"/>
      <c r="E527" s="107"/>
      <c r="F527" s="102"/>
      <c r="G527" s="102"/>
      <c r="H527" s="102"/>
      <c r="I527" s="103" t="str">
        <f t="shared" si="58"/>
        <v xml:space="preserve"> </v>
      </c>
      <c r="J527" s="202" t="str">
        <f t="shared" si="59"/>
        <v xml:space="preserve"> </v>
      </c>
      <c r="K527" s="103" t="str">
        <f t="shared" si="60"/>
        <v xml:space="preserve"> </v>
      </c>
      <c r="L527" s="103" t="str">
        <f t="shared" si="61"/>
        <v xml:space="preserve"> </v>
      </c>
      <c r="M527" s="104" t="str">
        <f t="shared" si="62"/>
        <v xml:space="preserve"> </v>
      </c>
      <c r="N527" s="203"/>
      <c r="O527" s="105" t="str">
        <f t="shared" si="63"/>
        <v xml:space="preserve"> </v>
      </c>
      <c r="P527" s="340"/>
    </row>
    <row r="528" spans="1:16">
      <c r="A528" s="107"/>
      <c r="B528" s="107"/>
      <c r="C528" s="107"/>
      <c r="D528" s="107"/>
      <c r="E528" s="107"/>
      <c r="F528" s="102"/>
      <c r="G528" s="102"/>
      <c r="H528" s="102"/>
      <c r="I528" s="103" t="str">
        <f t="shared" si="58"/>
        <v xml:space="preserve"> </v>
      </c>
      <c r="J528" s="202" t="str">
        <f t="shared" si="59"/>
        <v xml:space="preserve"> </v>
      </c>
      <c r="K528" s="103" t="str">
        <f t="shared" si="60"/>
        <v xml:space="preserve"> </v>
      </c>
      <c r="L528" s="103" t="str">
        <f t="shared" si="61"/>
        <v xml:space="preserve"> </v>
      </c>
      <c r="M528" s="104" t="str">
        <f t="shared" si="62"/>
        <v xml:space="preserve"> </v>
      </c>
      <c r="N528" s="203"/>
      <c r="O528" s="105" t="str">
        <f t="shared" si="63"/>
        <v xml:space="preserve"> </v>
      </c>
      <c r="P528" s="340"/>
    </row>
    <row r="529" spans="1:16">
      <c r="A529" s="107"/>
      <c r="B529" s="107"/>
      <c r="C529" s="107"/>
      <c r="D529" s="107"/>
      <c r="E529" s="107"/>
      <c r="F529" s="102"/>
      <c r="G529" s="102"/>
      <c r="H529" s="102"/>
      <c r="I529" s="103" t="str">
        <f t="shared" si="58"/>
        <v xml:space="preserve"> </v>
      </c>
      <c r="J529" s="202" t="str">
        <f t="shared" si="59"/>
        <v xml:space="preserve"> </v>
      </c>
      <c r="K529" s="103" t="str">
        <f t="shared" si="60"/>
        <v xml:space="preserve"> </v>
      </c>
      <c r="L529" s="103" t="str">
        <f t="shared" si="61"/>
        <v xml:space="preserve"> </v>
      </c>
      <c r="M529" s="104" t="str">
        <f t="shared" si="62"/>
        <v xml:space="preserve"> </v>
      </c>
      <c r="N529" s="203"/>
      <c r="O529" s="105" t="str">
        <f t="shared" si="63"/>
        <v xml:space="preserve"> </v>
      </c>
      <c r="P529" s="340"/>
    </row>
    <row r="530" spans="1:16">
      <c r="A530" s="107"/>
      <c r="B530" s="107"/>
      <c r="C530" s="107"/>
      <c r="D530" s="107"/>
      <c r="E530" s="107"/>
      <c r="F530" s="102"/>
      <c r="G530" s="102"/>
      <c r="H530" s="102"/>
      <c r="I530" s="103" t="str">
        <f t="shared" si="58"/>
        <v xml:space="preserve"> </v>
      </c>
      <c r="J530" s="202" t="str">
        <f t="shared" si="59"/>
        <v xml:space="preserve"> </v>
      </c>
      <c r="K530" s="103" t="str">
        <f t="shared" si="60"/>
        <v xml:space="preserve"> </v>
      </c>
      <c r="L530" s="103" t="str">
        <f t="shared" si="61"/>
        <v xml:space="preserve"> </v>
      </c>
      <c r="M530" s="104" t="str">
        <f t="shared" si="62"/>
        <v xml:space="preserve"> </v>
      </c>
      <c r="N530" s="203"/>
      <c r="O530" s="105" t="str">
        <f t="shared" si="63"/>
        <v xml:space="preserve"> </v>
      </c>
      <c r="P530" s="340"/>
    </row>
    <row r="531" spans="1:16">
      <c r="A531" s="107"/>
      <c r="B531" s="107"/>
      <c r="C531" s="107"/>
      <c r="D531" s="107"/>
      <c r="E531" s="107"/>
      <c r="F531" s="102"/>
      <c r="G531" s="102"/>
      <c r="H531" s="102"/>
      <c r="I531" s="103" t="str">
        <f t="shared" si="58"/>
        <v xml:space="preserve"> </v>
      </c>
      <c r="J531" s="202" t="str">
        <f t="shared" si="59"/>
        <v xml:space="preserve"> </v>
      </c>
      <c r="K531" s="103" t="str">
        <f t="shared" si="60"/>
        <v xml:space="preserve"> </v>
      </c>
      <c r="L531" s="103" t="str">
        <f t="shared" si="61"/>
        <v xml:space="preserve"> </v>
      </c>
      <c r="M531" s="104" t="str">
        <f t="shared" si="62"/>
        <v xml:space="preserve"> </v>
      </c>
      <c r="N531" s="203"/>
      <c r="O531" s="105" t="str">
        <f t="shared" si="63"/>
        <v xml:space="preserve"> </v>
      </c>
      <c r="P531" s="340"/>
    </row>
    <row r="532" spans="1:16">
      <c r="A532" s="107"/>
      <c r="B532" s="107"/>
      <c r="C532" s="107"/>
      <c r="D532" s="107"/>
      <c r="E532" s="107"/>
      <c r="F532" s="102"/>
      <c r="G532" s="102"/>
      <c r="H532" s="102"/>
      <c r="I532" s="103" t="str">
        <f t="shared" si="58"/>
        <v xml:space="preserve"> </v>
      </c>
      <c r="J532" s="202" t="str">
        <f t="shared" si="59"/>
        <v xml:space="preserve"> </v>
      </c>
      <c r="K532" s="103" t="str">
        <f t="shared" si="60"/>
        <v xml:space="preserve"> </v>
      </c>
      <c r="L532" s="103" t="str">
        <f t="shared" si="61"/>
        <v xml:space="preserve"> </v>
      </c>
      <c r="M532" s="104" t="str">
        <f t="shared" si="62"/>
        <v xml:space="preserve"> </v>
      </c>
      <c r="N532" s="203"/>
      <c r="O532" s="105" t="str">
        <f t="shared" si="63"/>
        <v xml:space="preserve"> </v>
      </c>
      <c r="P532" s="340"/>
    </row>
    <row r="533" spans="1:16">
      <c r="A533" s="107"/>
      <c r="B533" s="107"/>
      <c r="C533" s="107"/>
      <c r="D533" s="107"/>
      <c r="E533" s="107"/>
      <c r="F533" s="102"/>
      <c r="G533" s="102"/>
      <c r="H533" s="102"/>
      <c r="I533" s="103" t="str">
        <f t="shared" si="58"/>
        <v xml:space="preserve"> </v>
      </c>
      <c r="J533" s="202" t="str">
        <f t="shared" si="59"/>
        <v xml:space="preserve"> </v>
      </c>
      <c r="K533" s="103" t="str">
        <f t="shared" si="60"/>
        <v xml:space="preserve"> </v>
      </c>
      <c r="L533" s="103" t="str">
        <f t="shared" si="61"/>
        <v xml:space="preserve"> </v>
      </c>
      <c r="M533" s="104" t="str">
        <f t="shared" si="62"/>
        <v xml:space="preserve"> </v>
      </c>
      <c r="N533" s="203"/>
      <c r="O533" s="105" t="str">
        <f t="shared" si="63"/>
        <v xml:space="preserve"> </v>
      </c>
      <c r="P533" s="340"/>
    </row>
    <row r="534" spans="1:16">
      <c r="A534" s="107"/>
      <c r="B534" s="107"/>
      <c r="C534" s="107"/>
      <c r="D534" s="107"/>
      <c r="E534" s="107"/>
      <c r="F534" s="102"/>
      <c r="G534" s="102"/>
      <c r="H534" s="102"/>
      <c r="I534" s="103" t="str">
        <f t="shared" si="58"/>
        <v xml:space="preserve"> </v>
      </c>
      <c r="J534" s="202" t="str">
        <f t="shared" si="59"/>
        <v xml:space="preserve"> </v>
      </c>
      <c r="K534" s="103" t="str">
        <f t="shared" si="60"/>
        <v xml:space="preserve"> </v>
      </c>
      <c r="L534" s="103" t="str">
        <f t="shared" si="61"/>
        <v xml:space="preserve"> </v>
      </c>
      <c r="M534" s="104" t="str">
        <f t="shared" si="62"/>
        <v xml:space="preserve"> </v>
      </c>
      <c r="N534" s="203"/>
      <c r="O534" s="105" t="str">
        <f t="shared" si="63"/>
        <v xml:space="preserve"> </v>
      </c>
      <c r="P534" s="340"/>
    </row>
    <row r="535" spans="1:16">
      <c r="A535" s="107"/>
      <c r="B535" s="107"/>
      <c r="C535" s="107"/>
      <c r="D535" s="107"/>
      <c r="E535" s="107"/>
      <c r="F535" s="102"/>
      <c r="G535" s="102"/>
      <c r="H535" s="102"/>
      <c r="I535" s="103" t="str">
        <f t="shared" ref="I535:I598" si="64">IF(OR(G535="CCDF",G535="CCDBG",G535="CMHSB",G535="CSBG",G535="FED2",G535="FHAHP",G535="FCIVE",G535="FTEMP",G535="LIHEA",G535="MCHSB",G535="MAP",G535="PTSAB",G535="SSBG",G535="SSBGY",G535="SCIP",G535="TANF",G535="TANFX",G535="TANFZ",G535="TANFU",G535="TANFY",G535="ZFED2",G535="ZMAP",G535="MAP"),"Restricted",IF(OR(G535="YCCDF",G535="YCCDBG",G535="YCMHSB",G535="YCSBG",G535="YFED2",G535="YFHAHP",G535="YFCIVE",G535="YFTEMP",G535="YLIHEA",G535="YMCHSB",G535="YMAP",G535="YPTSAB",G535="YSSBG",G535="YSSBGY",G535="YSCIP",G535="YTANF",G535="YTANFX",G535="YTANFZ",G535="YTANFU",G535="YTANFY"),"Restricted",IF(OR(G535="ZCCBG",G535="ZCCDF",G535="ZCMHS",G535="ZCSBG",G535="ZEDER",G535="ZFHWP",G535="ZFCIV",G535="ZLIHE",G535="ZMCHS",G535="ZMAP",G535="ZPTSA",G535="ZPHHS",G535="ZPHIT",G535="ZSSBG",G535="ZSCIP",G535="ZTANF",G535="ZTANX",G535="ZTANU",G535="ZFED2",G535="STIM1",G535="ZSFSG",G535="ZTANE",G535="ZTANZ"),"Restricted",IF(OR(G535="ALL",G535="")," ","select from drop down"))))</f>
        <v xml:space="preserve"> </v>
      </c>
      <c r="J535" s="202" t="str">
        <f t="shared" ref="J535:J598" si="65">IF(OR(I535="Restricted",I535="Committed",I535="Assigned", I535="Nonspendable",I535="Unassigned",),"Select Rationale",IF(OR(I535="N/A- TCSG",I535="N/A- Custodial funds (formerly Agency Funds)",I535="N/A- Private Purpose Trust funds", I535="N/A- ISF or BTA"),"N/A"," "))</f>
        <v xml:space="preserve"> </v>
      </c>
      <c r="K535" s="103" t="str">
        <f t="shared" ref="K535:K598" si="66">IF(OR(I535="Restricted",I535="Committed",I535="Assigned", I535="Nonspendable"),"Please Add Details Here",IF(OR(I535="Unassigned",I535="N/A- TCSG",I535="N/A- Custodial funds (formerly Agency Funds)",I535="N/A- Private Purpose Trust funds", I535="N/A- ISF or BTA"),"N/A"," "))</f>
        <v xml:space="preserve"> </v>
      </c>
      <c r="L535" s="103" t="str">
        <f t="shared" ref="L535:L598" si="67">IF(OR(I535="Restricted",I535="Committed",I535="Assigned", I535="Nonspendable"),"Please Add Fund Usage Description",IF(OR(I535="Unassigned",I535="N/A- TCSG",I535="N/A- Custodial funds (formerly Agency Funds)",I535="N/A- Private Purpose Trust funds", I535="N/A- ISF or BTA"),"N/A"," "))</f>
        <v xml:space="preserve"> </v>
      </c>
      <c r="M535" s="104" t="str">
        <f t="shared" ref="M535:M598" si="68">IF(OR(J535="Indirect Federal funds",J535="Direct Federal Funds", J535="Direct Federal Relief -COVID", J535="Indirect Federal Relief -COVID"),"Add CFDA",IF(J535=" ", " ","N/A"))</f>
        <v xml:space="preserve"> </v>
      </c>
      <c r="N535" s="203"/>
      <c r="O535" s="105" t="str">
        <f t="shared" ref="O535:O598" si="69">IF(N535="Y","N/A",IF(N535=""," ","Please Add"))</f>
        <v xml:space="preserve"> </v>
      </c>
      <c r="P535" s="340"/>
    </row>
    <row r="536" spans="1:16">
      <c r="A536" s="107"/>
      <c r="B536" s="107"/>
      <c r="C536" s="107"/>
      <c r="D536" s="107"/>
      <c r="E536" s="107"/>
      <c r="F536" s="102"/>
      <c r="G536" s="102"/>
      <c r="H536" s="102"/>
      <c r="I536" s="103" t="str">
        <f t="shared" si="64"/>
        <v xml:space="preserve"> </v>
      </c>
      <c r="J536" s="202" t="str">
        <f t="shared" si="65"/>
        <v xml:space="preserve"> </v>
      </c>
      <c r="K536" s="103" t="str">
        <f t="shared" si="66"/>
        <v xml:space="preserve"> </v>
      </c>
      <c r="L536" s="103" t="str">
        <f t="shared" si="67"/>
        <v xml:space="preserve"> </v>
      </c>
      <c r="M536" s="104" t="str">
        <f t="shared" si="68"/>
        <v xml:space="preserve"> </v>
      </c>
      <c r="N536" s="203"/>
      <c r="O536" s="105" t="str">
        <f t="shared" si="69"/>
        <v xml:space="preserve"> </v>
      </c>
      <c r="P536" s="340"/>
    </row>
    <row r="537" spans="1:16">
      <c r="A537" s="107"/>
      <c r="B537" s="107"/>
      <c r="C537" s="107"/>
      <c r="D537" s="107"/>
      <c r="E537" s="107"/>
      <c r="F537" s="102"/>
      <c r="G537" s="102"/>
      <c r="H537" s="102"/>
      <c r="I537" s="103" t="str">
        <f t="shared" si="64"/>
        <v xml:space="preserve"> </v>
      </c>
      <c r="J537" s="202" t="str">
        <f t="shared" si="65"/>
        <v xml:space="preserve"> </v>
      </c>
      <c r="K537" s="103" t="str">
        <f t="shared" si="66"/>
        <v xml:space="preserve"> </v>
      </c>
      <c r="L537" s="103" t="str">
        <f t="shared" si="67"/>
        <v xml:space="preserve"> </v>
      </c>
      <c r="M537" s="104" t="str">
        <f t="shared" si="68"/>
        <v xml:space="preserve"> </v>
      </c>
      <c r="N537" s="203"/>
      <c r="O537" s="105" t="str">
        <f t="shared" si="69"/>
        <v xml:space="preserve"> </v>
      </c>
      <c r="P537" s="340"/>
    </row>
    <row r="538" spans="1:16">
      <c r="A538" s="107"/>
      <c r="B538" s="107"/>
      <c r="C538" s="107"/>
      <c r="D538" s="107"/>
      <c r="E538" s="107"/>
      <c r="F538" s="102"/>
      <c r="G538" s="102"/>
      <c r="H538" s="102"/>
      <c r="I538" s="103" t="str">
        <f t="shared" si="64"/>
        <v xml:space="preserve"> </v>
      </c>
      <c r="J538" s="202" t="str">
        <f t="shared" si="65"/>
        <v xml:space="preserve"> </v>
      </c>
      <c r="K538" s="103" t="str">
        <f t="shared" si="66"/>
        <v xml:space="preserve"> </v>
      </c>
      <c r="L538" s="103" t="str">
        <f t="shared" si="67"/>
        <v xml:space="preserve"> </v>
      </c>
      <c r="M538" s="104" t="str">
        <f t="shared" si="68"/>
        <v xml:space="preserve"> </v>
      </c>
      <c r="N538" s="203"/>
      <c r="O538" s="105" t="str">
        <f t="shared" si="69"/>
        <v xml:space="preserve"> </v>
      </c>
      <c r="P538" s="340"/>
    </row>
    <row r="539" spans="1:16">
      <c r="A539" s="107"/>
      <c r="B539" s="107"/>
      <c r="C539" s="107"/>
      <c r="D539" s="107"/>
      <c r="E539" s="107"/>
      <c r="F539" s="102"/>
      <c r="G539" s="102"/>
      <c r="H539" s="102"/>
      <c r="I539" s="103" t="str">
        <f t="shared" si="64"/>
        <v xml:space="preserve"> </v>
      </c>
      <c r="J539" s="202" t="str">
        <f t="shared" si="65"/>
        <v xml:space="preserve"> </v>
      </c>
      <c r="K539" s="103" t="str">
        <f t="shared" si="66"/>
        <v xml:space="preserve"> </v>
      </c>
      <c r="L539" s="103" t="str">
        <f t="shared" si="67"/>
        <v xml:space="preserve"> </v>
      </c>
      <c r="M539" s="104" t="str">
        <f t="shared" si="68"/>
        <v xml:space="preserve"> </v>
      </c>
      <c r="N539" s="203"/>
      <c r="O539" s="105" t="str">
        <f t="shared" si="69"/>
        <v xml:space="preserve"> </v>
      </c>
      <c r="P539" s="340"/>
    </row>
    <row r="540" spans="1:16">
      <c r="A540" s="107"/>
      <c r="B540" s="107"/>
      <c r="C540" s="107"/>
      <c r="D540" s="107"/>
      <c r="E540" s="107"/>
      <c r="F540" s="102"/>
      <c r="G540" s="102"/>
      <c r="H540" s="102"/>
      <c r="I540" s="103" t="str">
        <f t="shared" si="64"/>
        <v xml:space="preserve"> </v>
      </c>
      <c r="J540" s="202" t="str">
        <f t="shared" si="65"/>
        <v xml:space="preserve"> </v>
      </c>
      <c r="K540" s="103" t="str">
        <f t="shared" si="66"/>
        <v xml:space="preserve"> </v>
      </c>
      <c r="L540" s="103" t="str">
        <f t="shared" si="67"/>
        <v xml:space="preserve"> </v>
      </c>
      <c r="M540" s="104" t="str">
        <f t="shared" si="68"/>
        <v xml:space="preserve"> </v>
      </c>
      <c r="N540" s="203"/>
      <c r="O540" s="105" t="str">
        <f t="shared" si="69"/>
        <v xml:space="preserve"> </v>
      </c>
      <c r="P540" s="340"/>
    </row>
    <row r="541" spans="1:16">
      <c r="A541" s="107"/>
      <c r="B541" s="107"/>
      <c r="C541" s="107"/>
      <c r="D541" s="107"/>
      <c r="E541" s="107"/>
      <c r="F541" s="102"/>
      <c r="G541" s="102"/>
      <c r="H541" s="102"/>
      <c r="I541" s="103" t="str">
        <f t="shared" si="64"/>
        <v xml:space="preserve"> </v>
      </c>
      <c r="J541" s="202" t="str">
        <f t="shared" si="65"/>
        <v xml:space="preserve"> </v>
      </c>
      <c r="K541" s="103" t="str">
        <f t="shared" si="66"/>
        <v xml:space="preserve"> </v>
      </c>
      <c r="L541" s="103" t="str">
        <f t="shared" si="67"/>
        <v xml:space="preserve"> </v>
      </c>
      <c r="M541" s="104" t="str">
        <f t="shared" si="68"/>
        <v xml:space="preserve"> </v>
      </c>
      <c r="N541" s="203"/>
      <c r="O541" s="105" t="str">
        <f t="shared" si="69"/>
        <v xml:space="preserve"> </v>
      </c>
      <c r="P541" s="340"/>
    </row>
    <row r="542" spans="1:16">
      <c r="A542" s="107"/>
      <c r="B542" s="107"/>
      <c r="C542" s="107"/>
      <c r="D542" s="107"/>
      <c r="E542" s="107"/>
      <c r="F542" s="102"/>
      <c r="G542" s="102"/>
      <c r="H542" s="102"/>
      <c r="I542" s="103" t="str">
        <f t="shared" si="64"/>
        <v xml:space="preserve"> </v>
      </c>
      <c r="J542" s="202" t="str">
        <f t="shared" si="65"/>
        <v xml:space="preserve"> </v>
      </c>
      <c r="K542" s="103" t="str">
        <f t="shared" si="66"/>
        <v xml:space="preserve"> </v>
      </c>
      <c r="L542" s="103" t="str">
        <f t="shared" si="67"/>
        <v xml:space="preserve"> </v>
      </c>
      <c r="M542" s="104" t="str">
        <f t="shared" si="68"/>
        <v xml:space="preserve"> </v>
      </c>
      <c r="N542" s="203"/>
      <c r="O542" s="105" t="str">
        <f t="shared" si="69"/>
        <v xml:space="preserve"> </v>
      </c>
      <c r="P542" s="340"/>
    </row>
    <row r="543" spans="1:16">
      <c r="A543" s="107"/>
      <c r="B543" s="107"/>
      <c r="C543" s="107"/>
      <c r="D543" s="107"/>
      <c r="E543" s="107"/>
      <c r="F543" s="102"/>
      <c r="G543" s="102"/>
      <c r="H543" s="102"/>
      <c r="I543" s="103" t="str">
        <f t="shared" si="64"/>
        <v xml:space="preserve"> </v>
      </c>
      <c r="J543" s="202" t="str">
        <f t="shared" si="65"/>
        <v xml:space="preserve"> </v>
      </c>
      <c r="K543" s="103" t="str">
        <f t="shared" si="66"/>
        <v xml:space="preserve"> </v>
      </c>
      <c r="L543" s="103" t="str">
        <f t="shared" si="67"/>
        <v xml:space="preserve"> </v>
      </c>
      <c r="M543" s="104" t="str">
        <f t="shared" si="68"/>
        <v xml:space="preserve"> </v>
      </c>
      <c r="N543" s="203"/>
      <c r="O543" s="105" t="str">
        <f t="shared" si="69"/>
        <v xml:space="preserve"> </v>
      </c>
      <c r="P543" s="340"/>
    </row>
    <row r="544" spans="1:16">
      <c r="A544" s="107"/>
      <c r="B544" s="107"/>
      <c r="C544" s="107"/>
      <c r="D544" s="107"/>
      <c r="E544" s="107"/>
      <c r="F544" s="102"/>
      <c r="G544" s="102"/>
      <c r="H544" s="102"/>
      <c r="I544" s="103" t="str">
        <f t="shared" si="64"/>
        <v xml:space="preserve"> </v>
      </c>
      <c r="J544" s="202" t="str">
        <f t="shared" si="65"/>
        <v xml:space="preserve"> </v>
      </c>
      <c r="K544" s="103" t="str">
        <f t="shared" si="66"/>
        <v xml:space="preserve"> </v>
      </c>
      <c r="L544" s="103" t="str">
        <f t="shared" si="67"/>
        <v xml:space="preserve"> </v>
      </c>
      <c r="M544" s="104" t="str">
        <f t="shared" si="68"/>
        <v xml:space="preserve"> </v>
      </c>
      <c r="N544" s="203"/>
      <c r="O544" s="105" t="str">
        <f t="shared" si="69"/>
        <v xml:space="preserve"> </v>
      </c>
      <c r="P544" s="340"/>
    </row>
    <row r="545" spans="1:16">
      <c r="A545" s="107"/>
      <c r="B545" s="107"/>
      <c r="C545" s="107"/>
      <c r="D545" s="107"/>
      <c r="E545" s="107"/>
      <c r="F545" s="102"/>
      <c r="G545" s="102"/>
      <c r="H545" s="102"/>
      <c r="I545" s="103" t="str">
        <f t="shared" si="64"/>
        <v xml:space="preserve"> </v>
      </c>
      <c r="J545" s="202" t="str">
        <f t="shared" si="65"/>
        <v xml:space="preserve"> </v>
      </c>
      <c r="K545" s="103" t="str">
        <f t="shared" si="66"/>
        <v xml:space="preserve"> </v>
      </c>
      <c r="L545" s="103" t="str">
        <f t="shared" si="67"/>
        <v xml:space="preserve"> </v>
      </c>
      <c r="M545" s="104" t="str">
        <f t="shared" si="68"/>
        <v xml:space="preserve"> </v>
      </c>
      <c r="N545" s="203"/>
      <c r="O545" s="105" t="str">
        <f t="shared" si="69"/>
        <v xml:space="preserve"> </v>
      </c>
      <c r="P545" s="340"/>
    </row>
    <row r="546" spans="1:16">
      <c r="A546" s="107"/>
      <c r="B546" s="107"/>
      <c r="C546" s="107"/>
      <c r="D546" s="107"/>
      <c r="E546" s="107"/>
      <c r="F546" s="102"/>
      <c r="G546" s="102"/>
      <c r="H546" s="102"/>
      <c r="I546" s="103" t="str">
        <f t="shared" si="64"/>
        <v xml:space="preserve"> </v>
      </c>
      <c r="J546" s="202" t="str">
        <f t="shared" si="65"/>
        <v xml:space="preserve"> </v>
      </c>
      <c r="K546" s="103" t="str">
        <f t="shared" si="66"/>
        <v xml:space="preserve"> </v>
      </c>
      <c r="L546" s="103" t="str">
        <f t="shared" si="67"/>
        <v xml:space="preserve"> </v>
      </c>
      <c r="M546" s="104" t="str">
        <f t="shared" si="68"/>
        <v xml:space="preserve"> </v>
      </c>
      <c r="N546" s="203"/>
      <c r="O546" s="105" t="str">
        <f t="shared" si="69"/>
        <v xml:space="preserve"> </v>
      </c>
      <c r="P546" s="340"/>
    </row>
    <row r="547" spans="1:16">
      <c r="A547" s="107"/>
      <c r="B547" s="107"/>
      <c r="C547" s="107"/>
      <c r="D547" s="107"/>
      <c r="E547" s="107"/>
      <c r="F547" s="102"/>
      <c r="G547" s="102"/>
      <c r="H547" s="102"/>
      <c r="I547" s="103" t="str">
        <f t="shared" si="64"/>
        <v xml:space="preserve"> </v>
      </c>
      <c r="J547" s="202" t="str">
        <f t="shared" si="65"/>
        <v xml:space="preserve"> </v>
      </c>
      <c r="K547" s="103" t="str">
        <f t="shared" si="66"/>
        <v xml:space="preserve"> </v>
      </c>
      <c r="L547" s="103" t="str">
        <f t="shared" si="67"/>
        <v xml:space="preserve"> </v>
      </c>
      <c r="M547" s="104" t="str">
        <f t="shared" si="68"/>
        <v xml:space="preserve"> </v>
      </c>
      <c r="N547" s="203"/>
      <c r="O547" s="105" t="str">
        <f t="shared" si="69"/>
        <v xml:space="preserve"> </v>
      </c>
      <c r="P547" s="340"/>
    </row>
    <row r="548" spans="1:16">
      <c r="A548" s="107"/>
      <c r="B548" s="107"/>
      <c r="C548" s="107"/>
      <c r="D548" s="107"/>
      <c r="E548" s="107"/>
      <c r="F548" s="102"/>
      <c r="G548" s="102"/>
      <c r="H548" s="102"/>
      <c r="I548" s="103" t="str">
        <f t="shared" si="64"/>
        <v xml:space="preserve"> </v>
      </c>
      <c r="J548" s="202" t="str">
        <f t="shared" si="65"/>
        <v xml:space="preserve"> </v>
      </c>
      <c r="K548" s="103" t="str">
        <f t="shared" si="66"/>
        <v xml:space="preserve"> </v>
      </c>
      <c r="L548" s="103" t="str">
        <f t="shared" si="67"/>
        <v xml:space="preserve"> </v>
      </c>
      <c r="M548" s="104" t="str">
        <f t="shared" si="68"/>
        <v xml:space="preserve"> </v>
      </c>
      <c r="N548" s="203"/>
      <c r="O548" s="105" t="str">
        <f t="shared" si="69"/>
        <v xml:space="preserve"> </v>
      </c>
      <c r="P548" s="340"/>
    </row>
    <row r="549" spans="1:16">
      <c r="A549" s="107"/>
      <c r="B549" s="107"/>
      <c r="C549" s="107"/>
      <c r="D549" s="107"/>
      <c r="E549" s="107"/>
      <c r="F549" s="102"/>
      <c r="G549" s="102"/>
      <c r="H549" s="102"/>
      <c r="I549" s="103" t="str">
        <f t="shared" si="64"/>
        <v xml:space="preserve"> </v>
      </c>
      <c r="J549" s="202" t="str">
        <f t="shared" si="65"/>
        <v xml:space="preserve"> </v>
      </c>
      <c r="K549" s="103" t="str">
        <f t="shared" si="66"/>
        <v xml:space="preserve"> </v>
      </c>
      <c r="L549" s="103" t="str">
        <f t="shared" si="67"/>
        <v xml:space="preserve"> </v>
      </c>
      <c r="M549" s="104" t="str">
        <f t="shared" si="68"/>
        <v xml:space="preserve"> </v>
      </c>
      <c r="N549" s="203"/>
      <c r="O549" s="105" t="str">
        <f t="shared" si="69"/>
        <v xml:space="preserve"> </v>
      </c>
      <c r="P549" s="340"/>
    </row>
    <row r="550" spans="1:16">
      <c r="A550" s="107"/>
      <c r="B550" s="107"/>
      <c r="C550" s="107"/>
      <c r="D550" s="107"/>
      <c r="E550" s="107"/>
      <c r="F550" s="102"/>
      <c r="G550" s="102"/>
      <c r="H550" s="102"/>
      <c r="I550" s="103" t="str">
        <f t="shared" si="64"/>
        <v xml:space="preserve"> </v>
      </c>
      <c r="J550" s="202" t="str">
        <f t="shared" si="65"/>
        <v xml:space="preserve"> </v>
      </c>
      <c r="K550" s="103" t="str">
        <f t="shared" si="66"/>
        <v xml:space="preserve"> </v>
      </c>
      <c r="L550" s="103" t="str">
        <f t="shared" si="67"/>
        <v xml:space="preserve"> </v>
      </c>
      <c r="M550" s="104" t="str">
        <f t="shared" si="68"/>
        <v xml:space="preserve"> </v>
      </c>
      <c r="N550" s="203"/>
      <c r="O550" s="105" t="str">
        <f t="shared" si="69"/>
        <v xml:space="preserve"> </v>
      </c>
      <c r="P550" s="340"/>
    </row>
    <row r="551" spans="1:16">
      <c r="A551" s="107"/>
      <c r="B551" s="107"/>
      <c r="C551" s="107"/>
      <c r="D551" s="107"/>
      <c r="E551" s="107"/>
      <c r="F551" s="102"/>
      <c r="G551" s="102"/>
      <c r="H551" s="102"/>
      <c r="I551" s="103" t="str">
        <f t="shared" si="64"/>
        <v xml:space="preserve"> </v>
      </c>
      <c r="J551" s="202" t="str">
        <f t="shared" si="65"/>
        <v xml:space="preserve"> </v>
      </c>
      <c r="K551" s="103" t="str">
        <f t="shared" si="66"/>
        <v xml:space="preserve"> </v>
      </c>
      <c r="L551" s="103" t="str">
        <f t="shared" si="67"/>
        <v xml:space="preserve"> </v>
      </c>
      <c r="M551" s="104" t="str">
        <f t="shared" si="68"/>
        <v xml:space="preserve"> </v>
      </c>
      <c r="N551" s="203"/>
      <c r="O551" s="105" t="str">
        <f t="shared" si="69"/>
        <v xml:space="preserve"> </v>
      </c>
      <c r="P551" s="340"/>
    </row>
    <row r="552" spans="1:16">
      <c r="A552" s="107"/>
      <c r="B552" s="107"/>
      <c r="C552" s="107"/>
      <c r="D552" s="107"/>
      <c r="E552" s="107"/>
      <c r="F552" s="102"/>
      <c r="G552" s="102"/>
      <c r="H552" s="102"/>
      <c r="I552" s="103" t="str">
        <f t="shared" si="64"/>
        <v xml:space="preserve"> </v>
      </c>
      <c r="J552" s="202" t="str">
        <f t="shared" si="65"/>
        <v xml:space="preserve"> </v>
      </c>
      <c r="K552" s="103" t="str">
        <f t="shared" si="66"/>
        <v xml:space="preserve"> </v>
      </c>
      <c r="L552" s="103" t="str">
        <f t="shared" si="67"/>
        <v xml:space="preserve"> </v>
      </c>
      <c r="M552" s="104" t="str">
        <f t="shared" si="68"/>
        <v xml:space="preserve"> </v>
      </c>
      <c r="N552" s="203"/>
      <c r="O552" s="105" t="str">
        <f t="shared" si="69"/>
        <v xml:space="preserve"> </v>
      </c>
      <c r="P552" s="340"/>
    </row>
    <row r="553" spans="1:16">
      <c r="A553" s="107"/>
      <c r="B553" s="107"/>
      <c r="C553" s="107"/>
      <c r="D553" s="107"/>
      <c r="E553" s="107"/>
      <c r="F553" s="102"/>
      <c r="G553" s="102"/>
      <c r="H553" s="102"/>
      <c r="I553" s="103" t="str">
        <f t="shared" si="64"/>
        <v xml:space="preserve"> </v>
      </c>
      <c r="J553" s="202" t="str">
        <f t="shared" si="65"/>
        <v xml:space="preserve"> </v>
      </c>
      <c r="K553" s="103" t="str">
        <f t="shared" si="66"/>
        <v xml:space="preserve"> </v>
      </c>
      <c r="L553" s="103" t="str">
        <f t="shared" si="67"/>
        <v xml:space="preserve"> </v>
      </c>
      <c r="M553" s="104" t="str">
        <f t="shared" si="68"/>
        <v xml:space="preserve"> </v>
      </c>
      <c r="N553" s="203"/>
      <c r="O553" s="105" t="str">
        <f t="shared" si="69"/>
        <v xml:space="preserve"> </v>
      </c>
      <c r="P553" s="340"/>
    </row>
    <row r="554" spans="1:16">
      <c r="A554" s="107"/>
      <c r="B554" s="107"/>
      <c r="C554" s="107"/>
      <c r="D554" s="107"/>
      <c r="E554" s="107"/>
      <c r="F554" s="102"/>
      <c r="G554" s="102"/>
      <c r="H554" s="102"/>
      <c r="I554" s="103" t="str">
        <f t="shared" si="64"/>
        <v xml:space="preserve"> </v>
      </c>
      <c r="J554" s="202" t="str">
        <f t="shared" si="65"/>
        <v xml:space="preserve"> </v>
      </c>
      <c r="K554" s="103" t="str">
        <f t="shared" si="66"/>
        <v xml:space="preserve"> </v>
      </c>
      <c r="L554" s="103" t="str">
        <f t="shared" si="67"/>
        <v xml:space="preserve"> </v>
      </c>
      <c r="M554" s="104" t="str">
        <f t="shared" si="68"/>
        <v xml:space="preserve"> </v>
      </c>
      <c r="N554" s="203"/>
      <c r="O554" s="105" t="str">
        <f t="shared" si="69"/>
        <v xml:space="preserve"> </v>
      </c>
      <c r="P554" s="340"/>
    </row>
    <row r="555" spans="1:16">
      <c r="A555" s="107"/>
      <c r="B555" s="107"/>
      <c r="C555" s="107"/>
      <c r="D555" s="107"/>
      <c r="E555" s="107"/>
      <c r="F555" s="102"/>
      <c r="G555" s="102"/>
      <c r="H555" s="102"/>
      <c r="I555" s="103" t="str">
        <f t="shared" si="64"/>
        <v xml:space="preserve"> </v>
      </c>
      <c r="J555" s="202" t="str">
        <f t="shared" si="65"/>
        <v xml:space="preserve"> </v>
      </c>
      <c r="K555" s="103" t="str">
        <f t="shared" si="66"/>
        <v xml:space="preserve"> </v>
      </c>
      <c r="L555" s="103" t="str">
        <f t="shared" si="67"/>
        <v xml:space="preserve"> </v>
      </c>
      <c r="M555" s="104" t="str">
        <f t="shared" si="68"/>
        <v xml:space="preserve"> </v>
      </c>
      <c r="N555" s="203"/>
      <c r="O555" s="105" t="str">
        <f t="shared" si="69"/>
        <v xml:space="preserve"> </v>
      </c>
      <c r="P555" s="340"/>
    </row>
    <row r="556" spans="1:16">
      <c r="A556" s="107"/>
      <c r="B556" s="107"/>
      <c r="C556" s="107"/>
      <c r="D556" s="107"/>
      <c r="E556" s="107"/>
      <c r="F556" s="102"/>
      <c r="G556" s="102"/>
      <c r="H556" s="102"/>
      <c r="I556" s="103" t="str">
        <f t="shared" si="64"/>
        <v xml:space="preserve"> </v>
      </c>
      <c r="J556" s="202" t="str">
        <f t="shared" si="65"/>
        <v xml:space="preserve"> </v>
      </c>
      <c r="K556" s="103" t="str">
        <f t="shared" si="66"/>
        <v xml:space="preserve"> </v>
      </c>
      <c r="L556" s="103" t="str">
        <f t="shared" si="67"/>
        <v xml:space="preserve"> </v>
      </c>
      <c r="M556" s="104" t="str">
        <f t="shared" si="68"/>
        <v xml:space="preserve"> </v>
      </c>
      <c r="N556" s="203"/>
      <c r="O556" s="105" t="str">
        <f t="shared" si="69"/>
        <v xml:space="preserve"> </v>
      </c>
      <c r="P556" s="340"/>
    </row>
    <row r="557" spans="1:16">
      <c r="A557" s="107"/>
      <c r="B557" s="107"/>
      <c r="C557" s="107"/>
      <c r="D557" s="107"/>
      <c r="E557" s="107"/>
      <c r="F557" s="102"/>
      <c r="G557" s="102"/>
      <c r="H557" s="102"/>
      <c r="I557" s="103" t="str">
        <f t="shared" si="64"/>
        <v xml:space="preserve"> </v>
      </c>
      <c r="J557" s="202" t="str">
        <f t="shared" si="65"/>
        <v xml:space="preserve"> </v>
      </c>
      <c r="K557" s="103" t="str">
        <f t="shared" si="66"/>
        <v xml:space="preserve"> </v>
      </c>
      <c r="L557" s="103" t="str">
        <f t="shared" si="67"/>
        <v xml:space="preserve"> </v>
      </c>
      <c r="M557" s="104" t="str">
        <f t="shared" si="68"/>
        <v xml:space="preserve"> </v>
      </c>
      <c r="N557" s="203"/>
      <c r="O557" s="105" t="str">
        <f t="shared" si="69"/>
        <v xml:space="preserve"> </v>
      </c>
      <c r="P557" s="340"/>
    </row>
    <row r="558" spans="1:16">
      <c r="A558" s="107"/>
      <c r="B558" s="107"/>
      <c r="C558" s="107"/>
      <c r="D558" s="107"/>
      <c r="E558" s="107"/>
      <c r="F558" s="102"/>
      <c r="G558" s="102"/>
      <c r="H558" s="102"/>
      <c r="I558" s="103" t="str">
        <f t="shared" si="64"/>
        <v xml:space="preserve"> </v>
      </c>
      <c r="J558" s="202" t="str">
        <f t="shared" si="65"/>
        <v xml:space="preserve"> </v>
      </c>
      <c r="K558" s="103" t="str">
        <f t="shared" si="66"/>
        <v xml:space="preserve"> </v>
      </c>
      <c r="L558" s="103" t="str">
        <f t="shared" si="67"/>
        <v xml:space="preserve"> </v>
      </c>
      <c r="M558" s="104" t="str">
        <f t="shared" si="68"/>
        <v xml:space="preserve"> </v>
      </c>
      <c r="N558" s="203"/>
      <c r="O558" s="105" t="str">
        <f t="shared" si="69"/>
        <v xml:space="preserve"> </v>
      </c>
      <c r="P558" s="340"/>
    </row>
    <row r="559" spans="1:16">
      <c r="A559" s="107"/>
      <c r="B559" s="107"/>
      <c r="C559" s="107"/>
      <c r="D559" s="107"/>
      <c r="E559" s="107"/>
      <c r="F559" s="102"/>
      <c r="G559" s="102"/>
      <c r="H559" s="102"/>
      <c r="I559" s="103" t="str">
        <f t="shared" si="64"/>
        <v xml:space="preserve"> </v>
      </c>
      <c r="J559" s="202" t="str">
        <f t="shared" si="65"/>
        <v xml:space="preserve"> </v>
      </c>
      <c r="K559" s="103" t="str">
        <f t="shared" si="66"/>
        <v xml:space="preserve"> </v>
      </c>
      <c r="L559" s="103" t="str">
        <f t="shared" si="67"/>
        <v xml:space="preserve"> </v>
      </c>
      <c r="M559" s="104" t="str">
        <f t="shared" si="68"/>
        <v xml:space="preserve"> </v>
      </c>
      <c r="N559" s="203"/>
      <c r="O559" s="105" t="str">
        <f t="shared" si="69"/>
        <v xml:space="preserve"> </v>
      </c>
      <c r="P559" s="340"/>
    </row>
    <row r="560" spans="1:16">
      <c r="A560" s="107"/>
      <c r="B560" s="107"/>
      <c r="C560" s="107"/>
      <c r="D560" s="107"/>
      <c r="E560" s="107"/>
      <c r="F560" s="102"/>
      <c r="G560" s="102"/>
      <c r="H560" s="102"/>
      <c r="I560" s="103" t="str">
        <f t="shared" si="64"/>
        <v xml:space="preserve"> </v>
      </c>
      <c r="J560" s="202" t="str">
        <f t="shared" si="65"/>
        <v xml:space="preserve"> </v>
      </c>
      <c r="K560" s="103" t="str">
        <f t="shared" si="66"/>
        <v xml:space="preserve"> </v>
      </c>
      <c r="L560" s="103" t="str">
        <f t="shared" si="67"/>
        <v xml:space="preserve"> </v>
      </c>
      <c r="M560" s="104" t="str">
        <f t="shared" si="68"/>
        <v xml:space="preserve"> </v>
      </c>
      <c r="N560" s="203"/>
      <c r="O560" s="105" t="str">
        <f t="shared" si="69"/>
        <v xml:space="preserve"> </v>
      </c>
      <c r="P560" s="340"/>
    </row>
    <row r="561" spans="1:16">
      <c r="A561" s="107"/>
      <c r="B561" s="107"/>
      <c r="C561" s="107"/>
      <c r="D561" s="107"/>
      <c r="E561" s="107"/>
      <c r="F561" s="102"/>
      <c r="G561" s="102"/>
      <c r="H561" s="102"/>
      <c r="I561" s="103" t="str">
        <f t="shared" si="64"/>
        <v xml:space="preserve"> </v>
      </c>
      <c r="J561" s="202" t="str">
        <f t="shared" si="65"/>
        <v xml:space="preserve"> </v>
      </c>
      <c r="K561" s="103" t="str">
        <f t="shared" si="66"/>
        <v xml:space="preserve"> </v>
      </c>
      <c r="L561" s="103" t="str">
        <f t="shared" si="67"/>
        <v xml:space="preserve"> </v>
      </c>
      <c r="M561" s="104" t="str">
        <f t="shared" si="68"/>
        <v xml:space="preserve"> </v>
      </c>
      <c r="N561" s="203"/>
      <c r="O561" s="105" t="str">
        <f t="shared" si="69"/>
        <v xml:space="preserve"> </v>
      </c>
      <c r="P561" s="340"/>
    </row>
    <row r="562" spans="1:16">
      <c r="A562" s="107"/>
      <c r="B562" s="107"/>
      <c r="C562" s="107"/>
      <c r="D562" s="107"/>
      <c r="E562" s="107"/>
      <c r="F562" s="102"/>
      <c r="G562" s="102"/>
      <c r="H562" s="102"/>
      <c r="I562" s="103" t="str">
        <f t="shared" si="64"/>
        <v xml:space="preserve"> </v>
      </c>
      <c r="J562" s="202" t="str">
        <f t="shared" si="65"/>
        <v xml:space="preserve"> </v>
      </c>
      <c r="K562" s="103" t="str">
        <f t="shared" si="66"/>
        <v xml:space="preserve"> </v>
      </c>
      <c r="L562" s="103" t="str">
        <f t="shared" si="67"/>
        <v xml:space="preserve"> </v>
      </c>
      <c r="M562" s="104" t="str">
        <f t="shared" si="68"/>
        <v xml:space="preserve"> </v>
      </c>
      <c r="N562" s="203"/>
      <c r="O562" s="105" t="str">
        <f t="shared" si="69"/>
        <v xml:space="preserve"> </v>
      </c>
      <c r="P562" s="340"/>
    </row>
    <row r="563" spans="1:16">
      <c r="A563" s="107"/>
      <c r="B563" s="107"/>
      <c r="C563" s="107"/>
      <c r="D563" s="107"/>
      <c r="E563" s="107"/>
      <c r="F563" s="102"/>
      <c r="G563" s="102"/>
      <c r="H563" s="102"/>
      <c r="I563" s="103" t="str">
        <f t="shared" si="64"/>
        <v xml:space="preserve"> </v>
      </c>
      <c r="J563" s="202" t="str">
        <f t="shared" si="65"/>
        <v xml:space="preserve"> </v>
      </c>
      <c r="K563" s="103" t="str">
        <f t="shared" si="66"/>
        <v xml:space="preserve"> </v>
      </c>
      <c r="L563" s="103" t="str">
        <f t="shared" si="67"/>
        <v xml:space="preserve"> </v>
      </c>
      <c r="M563" s="104" t="str">
        <f t="shared" si="68"/>
        <v xml:space="preserve"> </v>
      </c>
      <c r="N563" s="203"/>
      <c r="O563" s="105" t="str">
        <f t="shared" si="69"/>
        <v xml:space="preserve"> </v>
      </c>
      <c r="P563" s="340"/>
    </row>
    <row r="564" spans="1:16">
      <c r="A564" s="107"/>
      <c r="B564" s="107"/>
      <c r="C564" s="107"/>
      <c r="D564" s="107"/>
      <c r="E564" s="107"/>
      <c r="F564" s="102"/>
      <c r="G564" s="102"/>
      <c r="H564" s="102"/>
      <c r="I564" s="103" t="str">
        <f t="shared" si="64"/>
        <v xml:space="preserve"> </v>
      </c>
      <c r="J564" s="202" t="str">
        <f t="shared" si="65"/>
        <v xml:space="preserve"> </v>
      </c>
      <c r="K564" s="103" t="str">
        <f t="shared" si="66"/>
        <v xml:space="preserve"> </v>
      </c>
      <c r="L564" s="103" t="str">
        <f t="shared" si="67"/>
        <v xml:space="preserve"> </v>
      </c>
      <c r="M564" s="104" t="str">
        <f t="shared" si="68"/>
        <v xml:space="preserve"> </v>
      </c>
      <c r="N564" s="203"/>
      <c r="O564" s="105" t="str">
        <f t="shared" si="69"/>
        <v xml:space="preserve"> </v>
      </c>
      <c r="P564" s="340"/>
    </row>
    <row r="565" spans="1:16">
      <c r="A565" s="107"/>
      <c r="B565" s="107"/>
      <c r="C565" s="107"/>
      <c r="D565" s="107"/>
      <c r="E565" s="107"/>
      <c r="F565" s="102"/>
      <c r="G565" s="102"/>
      <c r="H565" s="102"/>
      <c r="I565" s="103" t="str">
        <f t="shared" si="64"/>
        <v xml:space="preserve"> </v>
      </c>
      <c r="J565" s="202" t="str">
        <f t="shared" si="65"/>
        <v xml:space="preserve"> </v>
      </c>
      <c r="K565" s="103" t="str">
        <f t="shared" si="66"/>
        <v xml:space="preserve"> </v>
      </c>
      <c r="L565" s="103" t="str">
        <f t="shared" si="67"/>
        <v xml:space="preserve"> </v>
      </c>
      <c r="M565" s="104" t="str">
        <f t="shared" si="68"/>
        <v xml:space="preserve"> </v>
      </c>
      <c r="N565" s="203"/>
      <c r="O565" s="105" t="str">
        <f t="shared" si="69"/>
        <v xml:space="preserve"> </v>
      </c>
      <c r="P565" s="340"/>
    </row>
    <row r="566" spans="1:16">
      <c r="A566" s="107"/>
      <c r="B566" s="107"/>
      <c r="C566" s="107"/>
      <c r="D566" s="107"/>
      <c r="E566" s="107"/>
      <c r="F566" s="102"/>
      <c r="G566" s="102"/>
      <c r="H566" s="102"/>
      <c r="I566" s="103" t="str">
        <f t="shared" si="64"/>
        <v xml:space="preserve"> </v>
      </c>
      <c r="J566" s="202" t="str">
        <f t="shared" si="65"/>
        <v xml:space="preserve"> </v>
      </c>
      <c r="K566" s="103" t="str">
        <f t="shared" si="66"/>
        <v xml:space="preserve"> </v>
      </c>
      <c r="L566" s="103" t="str">
        <f t="shared" si="67"/>
        <v xml:space="preserve"> </v>
      </c>
      <c r="M566" s="104" t="str">
        <f t="shared" si="68"/>
        <v xml:space="preserve"> </v>
      </c>
      <c r="N566" s="203"/>
      <c r="O566" s="105" t="str">
        <f t="shared" si="69"/>
        <v xml:space="preserve"> </v>
      </c>
      <c r="P566" s="340"/>
    </row>
    <row r="567" spans="1:16">
      <c r="A567" s="107"/>
      <c r="B567" s="107"/>
      <c r="C567" s="107"/>
      <c r="D567" s="107"/>
      <c r="E567" s="107"/>
      <c r="F567" s="102"/>
      <c r="G567" s="102"/>
      <c r="H567" s="102"/>
      <c r="I567" s="103" t="str">
        <f t="shared" si="64"/>
        <v xml:space="preserve"> </v>
      </c>
      <c r="J567" s="202" t="str">
        <f t="shared" si="65"/>
        <v xml:space="preserve"> </v>
      </c>
      <c r="K567" s="103" t="str">
        <f t="shared" si="66"/>
        <v xml:space="preserve"> </v>
      </c>
      <c r="L567" s="103" t="str">
        <f t="shared" si="67"/>
        <v xml:space="preserve"> </v>
      </c>
      <c r="M567" s="104" t="str">
        <f t="shared" si="68"/>
        <v xml:space="preserve"> </v>
      </c>
      <c r="N567" s="203"/>
      <c r="O567" s="105" t="str">
        <f t="shared" si="69"/>
        <v xml:space="preserve"> </v>
      </c>
      <c r="P567" s="340"/>
    </row>
    <row r="568" spans="1:16">
      <c r="A568" s="107"/>
      <c r="B568" s="107"/>
      <c r="C568" s="107"/>
      <c r="D568" s="107"/>
      <c r="E568" s="107"/>
      <c r="F568" s="102"/>
      <c r="G568" s="102"/>
      <c r="H568" s="102"/>
      <c r="I568" s="103" t="str">
        <f t="shared" si="64"/>
        <v xml:space="preserve"> </v>
      </c>
      <c r="J568" s="202" t="str">
        <f t="shared" si="65"/>
        <v xml:space="preserve"> </v>
      </c>
      <c r="K568" s="103" t="str">
        <f t="shared" si="66"/>
        <v xml:space="preserve"> </v>
      </c>
      <c r="L568" s="103" t="str">
        <f t="shared" si="67"/>
        <v xml:space="preserve"> </v>
      </c>
      <c r="M568" s="104" t="str">
        <f t="shared" si="68"/>
        <v xml:space="preserve"> </v>
      </c>
      <c r="N568" s="203"/>
      <c r="O568" s="105" t="str">
        <f t="shared" si="69"/>
        <v xml:space="preserve"> </v>
      </c>
      <c r="P568" s="340"/>
    </row>
    <row r="569" spans="1:16">
      <c r="A569" s="107"/>
      <c r="B569" s="107"/>
      <c r="C569" s="107"/>
      <c r="D569" s="107"/>
      <c r="E569" s="107"/>
      <c r="F569" s="102"/>
      <c r="G569" s="102"/>
      <c r="H569" s="102"/>
      <c r="I569" s="103" t="str">
        <f t="shared" si="64"/>
        <v xml:space="preserve"> </v>
      </c>
      <c r="J569" s="202" t="str">
        <f t="shared" si="65"/>
        <v xml:space="preserve"> </v>
      </c>
      <c r="K569" s="103" t="str">
        <f t="shared" si="66"/>
        <v xml:space="preserve"> </v>
      </c>
      <c r="L569" s="103" t="str">
        <f t="shared" si="67"/>
        <v xml:space="preserve"> </v>
      </c>
      <c r="M569" s="104" t="str">
        <f t="shared" si="68"/>
        <v xml:space="preserve"> </v>
      </c>
      <c r="N569" s="203"/>
      <c r="O569" s="105" t="str">
        <f t="shared" si="69"/>
        <v xml:space="preserve"> </v>
      </c>
      <c r="P569" s="340"/>
    </row>
    <row r="570" spans="1:16">
      <c r="A570" s="107"/>
      <c r="B570" s="107"/>
      <c r="C570" s="107"/>
      <c r="D570" s="107"/>
      <c r="E570" s="107"/>
      <c r="F570" s="102"/>
      <c r="G570" s="102"/>
      <c r="H570" s="102"/>
      <c r="I570" s="103" t="str">
        <f t="shared" si="64"/>
        <v xml:space="preserve"> </v>
      </c>
      <c r="J570" s="202" t="str">
        <f t="shared" si="65"/>
        <v xml:space="preserve"> </v>
      </c>
      <c r="K570" s="103" t="str">
        <f t="shared" si="66"/>
        <v xml:space="preserve"> </v>
      </c>
      <c r="L570" s="103" t="str">
        <f t="shared" si="67"/>
        <v xml:space="preserve"> </v>
      </c>
      <c r="M570" s="104" t="str">
        <f t="shared" si="68"/>
        <v xml:space="preserve"> </v>
      </c>
      <c r="N570" s="203"/>
      <c r="O570" s="105" t="str">
        <f t="shared" si="69"/>
        <v xml:space="preserve"> </v>
      </c>
      <c r="P570" s="340"/>
    </row>
    <row r="571" spans="1:16">
      <c r="A571" s="107"/>
      <c r="B571" s="107"/>
      <c r="C571" s="107"/>
      <c r="D571" s="107"/>
      <c r="E571" s="107"/>
      <c r="F571" s="102"/>
      <c r="G571" s="102"/>
      <c r="H571" s="102"/>
      <c r="I571" s="103" t="str">
        <f t="shared" si="64"/>
        <v xml:space="preserve"> </v>
      </c>
      <c r="J571" s="202" t="str">
        <f t="shared" si="65"/>
        <v xml:space="preserve"> </v>
      </c>
      <c r="K571" s="103" t="str">
        <f t="shared" si="66"/>
        <v xml:space="preserve"> </v>
      </c>
      <c r="L571" s="103" t="str">
        <f t="shared" si="67"/>
        <v xml:space="preserve"> </v>
      </c>
      <c r="M571" s="104" t="str">
        <f t="shared" si="68"/>
        <v xml:space="preserve"> </v>
      </c>
      <c r="N571" s="203"/>
      <c r="O571" s="105" t="str">
        <f t="shared" si="69"/>
        <v xml:space="preserve"> </v>
      </c>
      <c r="P571" s="340"/>
    </row>
    <row r="572" spans="1:16">
      <c r="A572" s="107"/>
      <c r="B572" s="107"/>
      <c r="C572" s="107"/>
      <c r="D572" s="107"/>
      <c r="E572" s="107"/>
      <c r="F572" s="102"/>
      <c r="G572" s="102"/>
      <c r="H572" s="102"/>
      <c r="I572" s="103" t="str">
        <f t="shared" si="64"/>
        <v xml:space="preserve"> </v>
      </c>
      <c r="J572" s="202" t="str">
        <f t="shared" si="65"/>
        <v xml:space="preserve"> </v>
      </c>
      <c r="K572" s="103" t="str">
        <f t="shared" si="66"/>
        <v xml:space="preserve"> </v>
      </c>
      <c r="L572" s="103" t="str">
        <f t="shared" si="67"/>
        <v xml:space="preserve"> </v>
      </c>
      <c r="M572" s="104" t="str">
        <f t="shared" si="68"/>
        <v xml:space="preserve"> </v>
      </c>
      <c r="N572" s="203"/>
      <c r="O572" s="105" t="str">
        <f t="shared" si="69"/>
        <v xml:space="preserve"> </v>
      </c>
      <c r="P572" s="340"/>
    </row>
    <row r="573" spans="1:16">
      <c r="A573" s="107"/>
      <c r="B573" s="107"/>
      <c r="C573" s="107"/>
      <c r="D573" s="107"/>
      <c r="E573" s="107"/>
      <c r="F573" s="102"/>
      <c r="G573" s="102"/>
      <c r="H573" s="102"/>
      <c r="I573" s="103" t="str">
        <f t="shared" si="64"/>
        <v xml:space="preserve"> </v>
      </c>
      <c r="J573" s="202" t="str">
        <f t="shared" si="65"/>
        <v xml:space="preserve"> </v>
      </c>
      <c r="K573" s="103" t="str">
        <f t="shared" si="66"/>
        <v xml:space="preserve"> </v>
      </c>
      <c r="L573" s="103" t="str">
        <f t="shared" si="67"/>
        <v xml:space="preserve"> </v>
      </c>
      <c r="M573" s="104" t="str">
        <f t="shared" si="68"/>
        <v xml:space="preserve"> </v>
      </c>
      <c r="N573" s="203"/>
      <c r="O573" s="105" t="str">
        <f t="shared" si="69"/>
        <v xml:space="preserve"> </v>
      </c>
      <c r="P573" s="340"/>
    </row>
    <row r="574" spans="1:16">
      <c r="A574" s="107"/>
      <c r="B574" s="107"/>
      <c r="C574" s="107"/>
      <c r="D574" s="107"/>
      <c r="E574" s="107"/>
      <c r="F574" s="102"/>
      <c r="G574" s="102"/>
      <c r="H574" s="102"/>
      <c r="I574" s="103" t="str">
        <f t="shared" si="64"/>
        <v xml:space="preserve"> </v>
      </c>
      <c r="J574" s="202" t="str">
        <f t="shared" si="65"/>
        <v xml:space="preserve"> </v>
      </c>
      <c r="K574" s="103" t="str">
        <f t="shared" si="66"/>
        <v xml:space="preserve"> </v>
      </c>
      <c r="L574" s="103" t="str">
        <f t="shared" si="67"/>
        <v xml:space="preserve"> </v>
      </c>
      <c r="M574" s="104" t="str">
        <f t="shared" si="68"/>
        <v xml:space="preserve"> </v>
      </c>
      <c r="N574" s="203"/>
      <c r="O574" s="105" t="str">
        <f t="shared" si="69"/>
        <v xml:space="preserve"> </v>
      </c>
      <c r="P574" s="340"/>
    </row>
    <row r="575" spans="1:16">
      <c r="A575" s="107"/>
      <c r="B575" s="107"/>
      <c r="C575" s="107"/>
      <c r="D575" s="107"/>
      <c r="E575" s="107"/>
      <c r="F575" s="102"/>
      <c r="G575" s="102"/>
      <c r="H575" s="102"/>
      <c r="I575" s="103" t="str">
        <f t="shared" si="64"/>
        <v xml:space="preserve"> </v>
      </c>
      <c r="J575" s="202" t="str">
        <f t="shared" si="65"/>
        <v xml:space="preserve"> </v>
      </c>
      <c r="K575" s="103" t="str">
        <f t="shared" si="66"/>
        <v xml:space="preserve"> </v>
      </c>
      <c r="L575" s="103" t="str">
        <f t="shared" si="67"/>
        <v xml:space="preserve"> </v>
      </c>
      <c r="M575" s="104" t="str">
        <f t="shared" si="68"/>
        <v xml:space="preserve"> </v>
      </c>
      <c r="N575" s="203"/>
      <c r="O575" s="105" t="str">
        <f t="shared" si="69"/>
        <v xml:space="preserve"> </v>
      </c>
      <c r="P575" s="340"/>
    </row>
    <row r="576" spans="1:16">
      <c r="A576" s="107"/>
      <c r="B576" s="107"/>
      <c r="C576" s="107"/>
      <c r="D576" s="107"/>
      <c r="E576" s="107"/>
      <c r="F576" s="102"/>
      <c r="G576" s="102"/>
      <c r="H576" s="102"/>
      <c r="I576" s="103" t="str">
        <f t="shared" si="64"/>
        <v xml:space="preserve"> </v>
      </c>
      <c r="J576" s="202" t="str">
        <f t="shared" si="65"/>
        <v xml:space="preserve"> </v>
      </c>
      <c r="K576" s="103" t="str">
        <f t="shared" si="66"/>
        <v xml:space="preserve"> </v>
      </c>
      <c r="L576" s="103" t="str">
        <f t="shared" si="67"/>
        <v xml:space="preserve"> </v>
      </c>
      <c r="M576" s="104" t="str">
        <f t="shared" si="68"/>
        <v xml:space="preserve"> </v>
      </c>
      <c r="N576" s="203"/>
      <c r="O576" s="105" t="str">
        <f t="shared" si="69"/>
        <v xml:space="preserve"> </v>
      </c>
      <c r="P576" s="340"/>
    </row>
    <row r="577" spans="1:16">
      <c r="A577" s="107"/>
      <c r="B577" s="107"/>
      <c r="C577" s="107"/>
      <c r="D577" s="107"/>
      <c r="E577" s="107"/>
      <c r="F577" s="102"/>
      <c r="G577" s="102"/>
      <c r="H577" s="102"/>
      <c r="I577" s="103" t="str">
        <f t="shared" si="64"/>
        <v xml:space="preserve"> </v>
      </c>
      <c r="J577" s="202" t="str">
        <f t="shared" si="65"/>
        <v xml:space="preserve"> </v>
      </c>
      <c r="K577" s="103" t="str">
        <f t="shared" si="66"/>
        <v xml:space="preserve"> </v>
      </c>
      <c r="L577" s="103" t="str">
        <f t="shared" si="67"/>
        <v xml:space="preserve"> </v>
      </c>
      <c r="M577" s="104" t="str">
        <f t="shared" si="68"/>
        <v xml:space="preserve"> </v>
      </c>
      <c r="N577" s="203"/>
      <c r="O577" s="105" t="str">
        <f t="shared" si="69"/>
        <v xml:space="preserve"> </v>
      </c>
      <c r="P577" s="340"/>
    </row>
    <row r="578" spans="1:16">
      <c r="A578" s="107"/>
      <c r="B578" s="107"/>
      <c r="C578" s="107"/>
      <c r="D578" s="107"/>
      <c r="E578" s="107"/>
      <c r="F578" s="102"/>
      <c r="G578" s="102"/>
      <c r="H578" s="102"/>
      <c r="I578" s="103" t="str">
        <f t="shared" si="64"/>
        <v xml:space="preserve"> </v>
      </c>
      <c r="J578" s="202" t="str">
        <f t="shared" si="65"/>
        <v xml:space="preserve"> </v>
      </c>
      <c r="K578" s="103" t="str">
        <f t="shared" si="66"/>
        <v xml:space="preserve"> </v>
      </c>
      <c r="L578" s="103" t="str">
        <f t="shared" si="67"/>
        <v xml:space="preserve"> </v>
      </c>
      <c r="M578" s="104" t="str">
        <f t="shared" si="68"/>
        <v xml:space="preserve"> </v>
      </c>
      <c r="N578" s="203"/>
      <c r="O578" s="105" t="str">
        <f t="shared" si="69"/>
        <v xml:space="preserve"> </v>
      </c>
      <c r="P578" s="340"/>
    </row>
    <row r="579" spans="1:16">
      <c r="A579" s="107"/>
      <c r="B579" s="107"/>
      <c r="C579" s="107"/>
      <c r="D579" s="107"/>
      <c r="E579" s="107"/>
      <c r="F579" s="102"/>
      <c r="G579" s="102"/>
      <c r="H579" s="102"/>
      <c r="I579" s="103" t="str">
        <f t="shared" si="64"/>
        <v xml:space="preserve"> </v>
      </c>
      <c r="J579" s="202" t="str">
        <f t="shared" si="65"/>
        <v xml:space="preserve"> </v>
      </c>
      <c r="K579" s="103" t="str">
        <f t="shared" si="66"/>
        <v xml:space="preserve"> </v>
      </c>
      <c r="L579" s="103" t="str">
        <f t="shared" si="67"/>
        <v xml:space="preserve"> </v>
      </c>
      <c r="M579" s="104" t="str">
        <f t="shared" si="68"/>
        <v xml:space="preserve"> </v>
      </c>
      <c r="N579" s="203"/>
      <c r="O579" s="105" t="str">
        <f t="shared" si="69"/>
        <v xml:space="preserve"> </v>
      </c>
      <c r="P579" s="340"/>
    </row>
    <row r="580" spans="1:16">
      <c r="A580" s="107"/>
      <c r="B580" s="107"/>
      <c r="C580" s="107"/>
      <c r="D580" s="107"/>
      <c r="E580" s="107"/>
      <c r="F580" s="102"/>
      <c r="G580" s="102"/>
      <c r="H580" s="102"/>
      <c r="I580" s="103" t="str">
        <f t="shared" si="64"/>
        <v xml:space="preserve"> </v>
      </c>
      <c r="J580" s="202" t="str">
        <f t="shared" si="65"/>
        <v xml:space="preserve"> </v>
      </c>
      <c r="K580" s="103" t="str">
        <f t="shared" si="66"/>
        <v xml:space="preserve"> </v>
      </c>
      <c r="L580" s="103" t="str">
        <f t="shared" si="67"/>
        <v xml:space="preserve"> </v>
      </c>
      <c r="M580" s="104" t="str">
        <f t="shared" si="68"/>
        <v xml:space="preserve"> </v>
      </c>
      <c r="N580" s="203"/>
      <c r="O580" s="105" t="str">
        <f t="shared" si="69"/>
        <v xml:space="preserve"> </v>
      </c>
      <c r="P580" s="340"/>
    </row>
    <row r="581" spans="1:16">
      <c r="A581" s="107"/>
      <c r="B581" s="107"/>
      <c r="C581" s="107"/>
      <c r="D581" s="107"/>
      <c r="E581" s="107"/>
      <c r="F581" s="102"/>
      <c r="G581" s="102"/>
      <c r="H581" s="102"/>
      <c r="I581" s="103" t="str">
        <f t="shared" si="64"/>
        <v xml:space="preserve"> </v>
      </c>
      <c r="J581" s="202" t="str">
        <f t="shared" si="65"/>
        <v xml:space="preserve"> </v>
      </c>
      <c r="K581" s="103" t="str">
        <f t="shared" si="66"/>
        <v xml:space="preserve"> </v>
      </c>
      <c r="L581" s="103" t="str">
        <f t="shared" si="67"/>
        <v xml:space="preserve"> </v>
      </c>
      <c r="M581" s="104" t="str">
        <f t="shared" si="68"/>
        <v xml:space="preserve"> </v>
      </c>
      <c r="N581" s="203"/>
      <c r="O581" s="105" t="str">
        <f t="shared" si="69"/>
        <v xml:space="preserve"> </v>
      </c>
      <c r="P581" s="340"/>
    </row>
    <row r="582" spans="1:16">
      <c r="A582" s="107"/>
      <c r="B582" s="107"/>
      <c r="C582" s="107"/>
      <c r="D582" s="107"/>
      <c r="E582" s="107"/>
      <c r="F582" s="102"/>
      <c r="G582" s="102"/>
      <c r="H582" s="102"/>
      <c r="I582" s="103" t="str">
        <f t="shared" si="64"/>
        <v xml:space="preserve"> </v>
      </c>
      <c r="J582" s="202" t="str">
        <f t="shared" si="65"/>
        <v xml:space="preserve"> </v>
      </c>
      <c r="K582" s="103" t="str">
        <f t="shared" si="66"/>
        <v xml:space="preserve"> </v>
      </c>
      <c r="L582" s="103" t="str">
        <f t="shared" si="67"/>
        <v xml:space="preserve"> </v>
      </c>
      <c r="M582" s="104" t="str">
        <f t="shared" si="68"/>
        <v xml:space="preserve"> </v>
      </c>
      <c r="N582" s="203"/>
      <c r="O582" s="105" t="str">
        <f t="shared" si="69"/>
        <v xml:space="preserve"> </v>
      </c>
      <c r="P582" s="340"/>
    </row>
    <row r="583" spans="1:16">
      <c r="A583" s="107"/>
      <c r="B583" s="107"/>
      <c r="C583" s="107"/>
      <c r="D583" s="107"/>
      <c r="E583" s="107"/>
      <c r="F583" s="102"/>
      <c r="G583" s="102"/>
      <c r="H583" s="102"/>
      <c r="I583" s="103" t="str">
        <f t="shared" si="64"/>
        <v xml:space="preserve"> </v>
      </c>
      <c r="J583" s="202" t="str">
        <f t="shared" si="65"/>
        <v xml:space="preserve"> </v>
      </c>
      <c r="K583" s="103" t="str">
        <f t="shared" si="66"/>
        <v xml:space="preserve"> </v>
      </c>
      <c r="L583" s="103" t="str">
        <f t="shared" si="67"/>
        <v xml:space="preserve"> </v>
      </c>
      <c r="M583" s="104" t="str">
        <f t="shared" si="68"/>
        <v xml:space="preserve"> </v>
      </c>
      <c r="N583" s="203"/>
      <c r="O583" s="105" t="str">
        <f t="shared" si="69"/>
        <v xml:space="preserve"> </v>
      </c>
      <c r="P583" s="340"/>
    </row>
    <row r="584" spans="1:16">
      <c r="A584" s="107"/>
      <c r="B584" s="107"/>
      <c r="C584" s="107"/>
      <c r="D584" s="107"/>
      <c r="E584" s="107"/>
      <c r="F584" s="102"/>
      <c r="G584" s="102"/>
      <c r="H584" s="102"/>
      <c r="I584" s="103" t="str">
        <f t="shared" si="64"/>
        <v xml:space="preserve"> </v>
      </c>
      <c r="J584" s="202" t="str">
        <f t="shared" si="65"/>
        <v xml:space="preserve"> </v>
      </c>
      <c r="K584" s="103" t="str">
        <f t="shared" si="66"/>
        <v xml:space="preserve"> </v>
      </c>
      <c r="L584" s="103" t="str">
        <f t="shared" si="67"/>
        <v xml:space="preserve"> </v>
      </c>
      <c r="M584" s="104" t="str">
        <f t="shared" si="68"/>
        <v xml:space="preserve"> </v>
      </c>
      <c r="N584" s="203"/>
      <c r="O584" s="105" t="str">
        <f t="shared" si="69"/>
        <v xml:space="preserve"> </v>
      </c>
      <c r="P584" s="340"/>
    </row>
    <row r="585" spans="1:16">
      <c r="A585" s="107"/>
      <c r="B585" s="107"/>
      <c r="C585" s="107"/>
      <c r="D585" s="107"/>
      <c r="E585" s="107"/>
      <c r="F585" s="102"/>
      <c r="G585" s="102"/>
      <c r="H585" s="102"/>
      <c r="I585" s="103" t="str">
        <f t="shared" si="64"/>
        <v xml:space="preserve"> </v>
      </c>
      <c r="J585" s="202" t="str">
        <f t="shared" si="65"/>
        <v xml:space="preserve"> </v>
      </c>
      <c r="K585" s="103" t="str">
        <f t="shared" si="66"/>
        <v xml:space="preserve"> </v>
      </c>
      <c r="L585" s="103" t="str">
        <f t="shared" si="67"/>
        <v xml:space="preserve"> </v>
      </c>
      <c r="M585" s="104" t="str">
        <f t="shared" si="68"/>
        <v xml:space="preserve"> </v>
      </c>
      <c r="N585" s="203"/>
      <c r="O585" s="105" t="str">
        <f t="shared" si="69"/>
        <v xml:space="preserve"> </v>
      </c>
      <c r="P585" s="340"/>
    </row>
    <row r="586" spans="1:16">
      <c r="A586" s="107"/>
      <c r="B586" s="107"/>
      <c r="C586" s="107"/>
      <c r="D586" s="107"/>
      <c r="E586" s="107"/>
      <c r="F586" s="102"/>
      <c r="G586" s="102"/>
      <c r="H586" s="102"/>
      <c r="I586" s="103" t="str">
        <f t="shared" si="64"/>
        <v xml:space="preserve"> </v>
      </c>
      <c r="J586" s="202" t="str">
        <f t="shared" si="65"/>
        <v xml:space="preserve"> </v>
      </c>
      <c r="K586" s="103" t="str">
        <f t="shared" si="66"/>
        <v xml:space="preserve"> </v>
      </c>
      <c r="L586" s="103" t="str">
        <f t="shared" si="67"/>
        <v xml:space="preserve"> </v>
      </c>
      <c r="M586" s="104" t="str">
        <f t="shared" si="68"/>
        <v xml:space="preserve"> </v>
      </c>
      <c r="N586" s="203"/>
      <c r="O586" s="105" t="str">
        <f t="shared" si="69"/>
        <v xml:space="preserve"> </v>
      </c>
      <c r="P586" s="340"/>
    </row>
    <row r="587" spans="1:16">
      <c r="A587" s="107"/>
      <c r="B587" s="107"/>
      <c r="C587" s="107"/>
      <c r="D587" s="107"/>
      <c r="E587" s="107"/>
      <c r="F587" s="102"/>
      <c r="G587" s="102"/>
      <c r="H587" s="102"/>
      <c r="I587" s="103" t="str">
        <f t="shared" si="64"/>
        <v xml:space="preserve"> </v>
      </c>
      <c r="J587" s="202" t="str">
        <f t="shared" si="65"/>
        <v xml:space="preserve"> </v>
      </c>
      <c r="K587" s="103" t="str">
        <f t="shared" si="66"/>
        <v xml:space="preserve"> </v>
      </c>
      <c r="L587" s="103" t="str">
        <f t="shared" si="67"/>
        <v xml:space="preserve"> </v>
      </c>
      <c r="M587" s="104" t="str">
        <f t="shared" si="68"/>
        <v xml:space="preserve"> </v>
      </c>
      <c r="N587" s="203"/>
      <c r="O587" s="105" t="str">
        <f t="shared" si="69"/>
        <v xml:space="preserve"> </v>
      </c>
      <c r="P587" s="340"/>
    </row>
    <row r="588" spans="1:16">
      <c r="A588" s="107"/>
      <c r="B588" s="107"/>
      <c r="C588" s="107"/>
      <c r="D588" s="107"/>
      <c r="E588" s="107"/>
      <c r="F588" s="102"/>
      <c r="G588" s="102"/>
      <c r="H588" s="102"/>
      <c r="I588" s="103" t="str">
        <f t="shared" si="64"/>
        <v xml:space="preserve"> </v>
      </c>
      <c r="J588" s="202" t="str">
        <f t="shared" si="65"/>
        <v xml:space="preserve"> </v>
      </c>
      <c r="K588" s="103" t="str">
        <f t="shared" si="66"/>
        <v xml:space="preserve"> </v>
      </c>
      <c r="L588" s="103" t="str">
        <f t="shared" si="67"/>
        <v xml:space="preserve"> </v>
      </c>
      <c r="M588" s="104" t="str">
        <f t="shared" si="68"/>
        <v xml:space="preserve"> </v>
      </c>
      <c r="N588" s="203"/>
      <c r="O588" s="105" t="str">
        <f t="shared" si="69"/>
        <v xml:space="preserve"> </v>
      </c>
      <c r="P588" s="340"/>
    </row>
    <row r="589" spans="1:16">
      <c r="A589" s="107"/>
      <c r="B589" s="107"/>
      <c r="C589" s="107"/>
      <c r="D589" s="107"/>
      <c r="E589" s="107"/>
      <c r="F589" s="102"/>
      <c r="G589" s="102"/>
      <c r="H589" s="102"/>
      <c r="I589" s="103" t="str">
        <f t="shared" si="64"/>
        <v xml:space="preserve"> </v>
      </c>
      <c r="J589" s="202" t="str">
        <f t="shared" si="65"/>
        <v xml:space="preserve"> </v>
      </c>
      <c r="K589" s="103" t="str">
        <f t="shared" si="66"/>
        <v xml:space="preserve"> </v>
      </c>
      <c r="L589" s="103" t="str">
        <f t="shared" si="67"/>
        <v xml:space="preserve"> </v>
      </c>
      <c r="M589" s="104" t="str">
        <f t="shared" si="68"/>
        <v xml:space="preserve"> </v>
      </c>
      <c r="N589" s="203"/>
      <c r="O589" s="105" t="str">
        <f t="shared" si="69"/>
        <v xml:space="preserve"> </v>
      </c>
      <c r="P589" s="340"/>
    </row>
    <row r="590" spans="1:16">
      <c r="A590" s="107"/>
      <c r="B590" s="107"/>
      <c r="C590" s="107"/>
      <c r="D590" s="107"/>
      <c r="E590" s="107"/>
      <c r="F590" s="102"/>
      <c r="G590" s="102"/>
      <c r="H590" s="102"/>
      <c r="I590" s="103" t="str">
        <f t="shared" si="64"/>
        <v xml:space="preserve"> </v>
      </c>
      <c r="J590" s="202" t="str">
        <f t="shared" si="65"/>
        <v xml:space="preserve"> </v>
      </c>
      <c r="K590" s="103" t="str">
        <f t="shared" si="66"/>
        <v xml:space="preserve"> </v>
      </c>
      <c r="L590" s="103" t="str">
        <f t="shared" si="67"/>
        <v xml:space="preserve"> </v>
      </c>
      <c r="M590" s="104" t="str">
        <f t="shared" si="68"/>
        <v xml:space="preserve"> </v>
      </c>
      <c r="N590" s="203"/>
      <c r="O590" s="105" t="str">
        <f t="shared" si="69"/>
        <v xml:space="preserve"> </v>
      </c>
      <c r="P590" s="340"/>
    </row>
    <row r="591" spans="1:16">
      <c r="A591" s="107"/>
      <c r="B591" s="107"/>
      <c r="C591" s="107"/>
      <c r="D591" s="107"/>
      <c r="E591" s="107"/>
      <c r="F591" s="102"/>
      <c r="G591" s="102"/>
      <c r="H591" s="102"/>
      <c r="I591" s="103" t="str">
        <f t="shared" si="64"/>
        <v xml:space="preserve"> </v>
      </c>
      <c r="J591" s="202" t="str">
        <f t="shared" si="65"/>
        <v xml:space="preserve"> </v>
      </c>
      <c r="K591" s="103" t="str">
        <f t="shared" si="66"/>
        <v xml:space="preserve"> </v>
      </c>
      <c r="L591" s="103" t="str">
        <f t="shared" si="67"/>
        <v xml:space="preserve"> </v>
      </c>
      <c r="M591" s="104" t="str">
        <f t="shared" si="68"/>
        <v xml:space="preserve"> </v>
      </c>
      <c r="N591" s="203"/>
      <c r="O591" s="105" t="str">
        <f t="shared" si="69"/>
        <v xml:space="preserve"> </v>
      </c>
      <c r="P591" s="340"/>
    </row>
    <row r="592" spans="1:16">
      <c r="A592" s="107"/>
      <c r="B592" s="107"/>
      <c r="C592" s="107"/>
      <c r="D592" s="107"/>
      <c r="E592" s="107"/>
      <c r="F592" s="102"/>
      <c r="G592" s="102"/>
      <c r="H592" s="102"/>
      <c r="I592" s="103" t="str">
        <f t="shared" si="64"/>
        <v xml:space="preserve"> </v>
      </c>
      <c r="J592" s="202" t="str">
        <f t="shared" si="65"/>
        <v xml:space="preserve"> </v>
      </c>
      <c r="K592" s="103" t="str">
        <f t="shared" si="66"/>
        <v xml:space="preserve"> </v>
      </c>
      <c r="L592" s="103" t="str">
        <f t="shared" si="67"/>
        <v xml:space="preserve"> </v>
      </c>
      <c r="M592" s="104" t="str">
        <f t="shared" si="68"/>
        <v xml:space="preserve"> </v>
      </c>
      <c r="N592" s="203"/>
      <c r="O592" s="105" t="str">
        <f t="shared" si="69"/>
        <v xml:space="preserve"> </v>
      </c>
      <c r="P592" s="340"/>
    </row>
    <row r="593" spans="1:16">
      <c r="A593" s="107"/>
      <c r="B593" s="107"/>
      <c r="C593" s="107"/>
      <c r="D593" s="107"/>
      <c r="E593" s="107"/>
      <c r="F593" s="102"/>
      <c r="G593" s="102"/>
      <c r="H593" s="102"/>
      <c r="I593" s="103" t="str">
        <f t="shared" si="64"/>
        <v xml:space="preserve"> </v>
      </c>
      <c r="J593" s="202" t="str">
        <f t="shared" si="65"/>
        <v xml:space="preserve"> </v>
      </c>
      <c r="K593" s="103" t="str">
        <f t="shared" si="66"/>
        <v xml:space="preserve"> </v>
      </c>
      <c r="L593" s="103" t="str">
        <f t="shared" si="67"/>
        <v xml:space="preserve"> </v>
      </c>
      <c r="M593" s="104" t="str">
        <f t="shared" si="68"/>
        <v xml:space="preserve"> </v>
      </c>
      <c r="N593" s="203"/>
      <c r="O593" s="105" t="str">
        <f t="shared" si="69"/>
        <v xml:space="preserve"> </v>
      </c>
      <c r="P593" s="340"/>
    </row>
    <row r="594" spans="1:16">
      <c r="A594" s="107"/>
      <c r="B594" s="107"/>
      <c r="C594" s="107"/>
      <c r="D594" s="107"/>
      <c r="E594" s="107"/>
      <c r="F594" s="102"/>
      <c r="G594" s="102"/>
      <c r="H594" s="102"/>
      <c r="I594" s="103" t="str">
        <f t="shared" si="64"/>
        <v xml:space="preserve"> </v>
      </c>
      <c r="J594" s="202" t="str">
        <f t="shared" si="65"/>
        <v xml:space="preserve"> </v>
      </c>
      <c r="K594" s="103" t="str">
        <f t="shared" si="66"/>
        <v xml:space="preserve"> </v>
      </c>
      <c r="L594" s="103" t="str">
        <f t="shared" si="67"/>
        <v xml:space="preserve"> </v>
      </c>
      <c r="M594" s="104" t="str">
        <f t="shared" si="68"/>
        <v xml:space="preserve"> </v>
      </c>
      <c r="N594" s="203"/>
      <c r="O594" s="105" t="str">
        <f t="shared" si="69"/>
        <v xml:space="preserve"> </v>
      </c>
      <c r="P594" s="340"/>
    </row>
    <row r="595" spans="1:16">
      <c r="A595" s="107"/>
      <c r="B595" s="107"/>
      <c r="C595" s="107"/>
      <c r="D595" s="107"/>
      <c r="E595" s="107"/>
      <c r="F595" s="102"/>
      <c r="G595" s="102"/>
      <c r="H595" s="102"/>
      <c r="I595" s="103" t="str">
        <f t="shared" si="64"/>
        <v xml:space="preserve"> </v>
      </c>
      <c r="J595" s="202" t="str">
        <f t="shared" si="65"/>
        <v xml:space="preserve"> </v>
      </c>
      <c r="K595" s="103" t="str">
        <f t="shared" si="66"/>
        <v xml:space="preserve"> </v>
      </c>
      <c r="L595" s="103" t="str">
        <f t="shared" si="67"/>
        <v xml:space="preserve"> </v>
      </c>
      <c r="M595" s="104" t="str">
        <f t="shared" si="68"/>
        <v xml:space="preserve"> </v>
      </c>
      <c r="N595" s="203"/>
      <c r="O595" s="105" t="str">
        <f t="shared" si="69"/>
        <v xml:space="preserve"> </v>
      </c>
      <c r="P595" s="340"/>
    </row>
    <row r="596" spans="1:16">
      <c r="A596" s="107"/>
      <c r="B596" s="107"/>
      <c r="C596" s="107"/>
      <c r="D596" s="107"/>
      <c r="E596" s="107"/>
      <c r="F596" s="102"/>
      <c r="G596" s="102"/>
      <c r="H596" s="102"/>
      <c r="I596" s="103" t="str">
        <f t="shared" si="64"/>
        <v xml:space="preserve"> </v>
      </c>
      <c r="J596" s="202" t="str">
        <f t="shared" si="65"/>
        <v xml:space="preserve"> </v>
      </c>
      <c r="K596" s="103" t="str">
        <f t="shared" si="66"/>
        <v xml:space="preserve"> </v>
      </c>
      <c r="L596" s="103" t="str">
        <f t="shared" si="67"/>
        <v xml:space="preserve"> </v>
      </c>
      <c r="M596" s="104" t="str">
        <f t="shared" si="68"/>
        <v xml:space="preserve"> </v>
      </c>
      <c r="N596" s="203"/>
      <c r="O596" s="105" t="str">
        <f t="shared" si="69"/>
        <v xml:space="preserve"> </v>
      </c>
      <c r="P596" s="340"/>
    </row>
    <row r="597" spans="1:16">
      <c r="A597" s="107"/>
      <c r="B597" s="107"/>
      <c r="C597" s="107"/>
      <c r="D597" s="107"/>
      <c r="E597" s="107"/>
      <c r="F597" s="102"/>
      <c r="G597" s="102"/>
      <c r="H597" s="102"/>
      <c r="I597" s="103" t="str">
        <f t="shared" si="64"/>
        <v xml:space="preserve"> </v>
      </c>
      <c r="J597" s="202" t="str">
        <f t="shared" si="65"/>
        <v xml:space="preserve"> </v>
      </c>
      <c r="K597" s="103" t="str">
        <f t="shared" si="66"/>
        <v xml:space="preserve"> </v>
      </c>
      <c r="L597" s="103" t="str">
        <f t="shared" si="67"/>
        <v xml:space="preserve"> </v>
      </c>
      <c r="M597" s="104" t="str">
        <f t="shared" si="68"/>
        <v xml:space="preserve"> </v>
      </c>
      <c r="N597" s="203"/>
      <c r="O597" s="105" t="str">
        <f t="shared" si="69"/>
        <v xml:space="preserve"> </v>
      </c>
      <c r="P597" s="340"/>
    </row>
    <row r="598" spans="1:16">
      <c r="A598" s="107"/>
      <c r="B598" s="107"/>
      <c r="C598" s="107"/>
      <c r="D598" s="107"/>
      <c r="E598" s="107"/>
      <c r="F598" s="102"/>
      <c r="G598" s="102"/>
      <c r="H598" s="102"/>
      <c r="I598" s="103" t="str">
        <f t="shared" si="64"/>
        <v xml:space="preserve"> </v>
      </c>
      <c r="J598" s="202" t="str">
        <f t="shared" si="65"/>
        <v xml:space="preserve"> </v>
      </c>
      <c r="K598" s="103" t="str">
        <f t="shared" si="66"/>
        <v xml:space="preserve"> </v>
      </c>
      <c r="L598" s="103" t="str">
        <f t="shared" si="67"/>
        <v xml:space="preserve"> </v>
      </c>
      <c r="M598" s="104" t="str">
        <f t="shared" si="68"/>
        <v xml:space="preserve"> </v>
      </c>
      <c r="N598" s="203"/>
      <c r="O598" s="105" t="str">
        <f t="shared" si="69"/>
        <v xml:space="preserve"> </v>
      </c>
      <c r="P598" s="340"/>
    </row>
    <row r="599" spans="1:16">
      <c r="A599" s="107"/>
      <c r="B599" s="107"/>
      <c r="C599" s="107"/>
      <c r="D599" s="107"/>
      <c r="E599" s="107"/>
      <c r="F599" s="102"/>
      <c r="G599" s="102"/>
      <c r="H599" s="102"/>
      <c r="I599" s="103" t="str">
        <f t="shared" ref="I599:I642" si="70">IF(OR(G599="CCDF",G599="CCDBG",G599="CMHSB",G599="CSBG",G599="FED2",G599="FHAHP",G599="FCIVE",G599="FTEMP",G599="LIHEA",G599="MCHSB",G599="MAP",G599="PTSAB",G599="SSBG",G599="SSBGY",G599="SCIP",G599="TANF",G599="TANFX",G599="TANFZ",G599="TANFU",G599="TANFY",G599="ZFED2",G599="ZMAP",G599="MAP"),"Restricted",IF(OR(G599="YCCDF",G599="YCCDBG",G599="YCMHSB",G599="YCSBG",G599="YFED2",G599="YFHAHP",G599="YFCIVE",G599="YFTEMP",G599="YLIHEA",G599="YMCHSB",G599="YMAP",G599="YPTSAB",G599="YSSBG",G599="YSSBGY",G599="YSCIP",G599="YTANF",G599="YTANFX",G599="YTANFZ",G599="YTANFU",G599="YTANFY"),"Restricted",IF(OR(G599="ZCCBG",G599="ZCCDF",G599="ZCMHS",G599="ZCSBG",G599="ZEDER",G599="ZFHWP",G599="ZFCIV",G599="ZLIHE",G599="ZMCHS",G599="ZMAP",G599="ZPTSA",G599="ZPHHS",G599="ZPHIT",G599="ZSSBG",G599="ZSCIP",G599="ZTANF",G599="ZTANX",G599="ZTANU",G599="ZFED2",G599="STIM1",G599="ZSFSG",G599="ZTANE",G599="ZTANZ"),"Restricted",IF(OR(G599="ALL",G599="")," ","select from drop down"))))</f>
        <v xml:space="preserve"> </v>
      </c>
      <c r="J599" s="202" t="str">
        <f t="shared" ref="J599:J642" si="71">IF(OR(I599="Restricted",I599="Committed",I599="Assigned", I599="Nonspendable",I599="Unassigned",),"Select Rationale",IF(OR(I599="N/A- TCSG",I599="N/A- Custodial funds (formerly Agency Funds)",I599="N/A- Private Purpose Trust funds", I599="N/A- ISF or BTA"),"N/A"," "))</f>
        <v xml:space="preserve"> </v>
      </c>
      <c r="K599" s="103" t="str">
        <f t="shared" ref="K599:K642" si="72">IF(OR(I599="Restricted",I599="Committed",I599="Assigned", I599="Nonspendable"),"Please Add Details Here",IF(OR(I599="Unassigned",I599="N/A- TCSG",I599="N/A- Custodial funds (formerly Agency Funds)",I599="N/A- Private Purpose Trust funds", I599="N/A- ISF or BTA"),"N/A"," "))</f>
        <v xml:space="preserve"> </v>
      </c>
      <c r="L599" s="103" t="str">
        <f t="shared" ref="L599:L642" si="73">IF(OR(I599="Restricted",I599="Committed",I599="Assigned", I599="Nonspendable"),"Please Add Fund Usage Description",IF(OR(I599="Unassigned",I599="N/A- TCSG",I599="N/A- Custodial funds (formerly Agency Funds)",I599="N/A- Private Purpose Trust funds", I599="N/A- ISF or BTA"),"N/A"," "))</f>
        <v xml:space="preserve"> </v>
      </c>
      <c r="M599" s="104" t="str">
        <f t="shared" ref="M599:M642" si="74">IF(OR(J599="Indirect Federal funds",J599="Direct Federal Funds", J599="Direct Federal Relief -COVID", J599="Indirect Federal Relief -COVID"),"Add CFDA",IF(J599=" ", " ","N/A"))</f>
        <v xml:space="preserve"> </v>
      </c>
      <c r="N599" s="203"/>
      <c r="O599" s="105" t="str">
        <f t="shared" ref="O599:O642" si="75">IF(N599="Y","N/A",IF(N599=""," ","Please Add"))</f>
        <v xml:space="preserve"> </v>
      </c>
      <c r="P599" s="340"/>
    </row>
    <row r="600" spans="1:16">
      <c r="A600" s="107"/>
      <c r="B600" s="107"/>
      <c r="C600" s="107"/>
      <c r="D600" s="107"/>
      <c r="E600" s="107"/>
      <c r="F600" s="102"/>
      <c r="G600" s="102"/>
      <c r="H600" s="102"/>
      <c r="I600" s="103" t="str">
        <f t="shared" si="70"/>
        <v xml:space="preserve"> </v>
      </c>
      <c r="J600" s="202" t="str">
        <f t="shared" si="71"/>
        <v xml:space="preserve"> </v>
      </c>
      <c r="K600" s="103" t="str">
        <f t="shared" si="72"/>
        <v xml:space="preserve"> </v>
      </c>
      <c r="L600" s="103" t="str">
        <f t="shared" si="73"/>
        <v xml:space="preserve"> </v>
      </c>
      <c r="M600" s="104" t="str">
        <f t="shared" si="74"/>
        <v xml:space="preserve"> </v>
      </c>
      <c r="N600" s="203"/>
      <c r="O600" s="105" t="str">
        <f t="shared" si="75"/>
        <v xml:space="preserve"> </v>
      </c>
      <c r="P600" s="340"/>
    </row>
    <row r="601" spans="1:16">
      <c r="A601" s="107"/>
      <c r="B601" s="107"/>
      <c r="C601" s="107"/>
      <c r="D601" s="107"/>
      <c r="E601" s="107"/>
      <c r="F601" s="102"/>
      <c r="G601" s="102"/>
      <c r="H601" s="102"/>
      <c r="I601" s="103" t="str">
        <f t="shared" si="70"/>
        <v xml:space="preserve"> </v>
      </c>
      <c r="J601" s="202" t="str">
        <f t="shared" si="71"/>
        <v xml:space="preserve"> </v>
      </c>
      <c r="K601" s="103" t="str">
        <f t="shared" si="72"/>
        <v xml:space="preserve"> </v>
      </c>
      <c r="L601" s="103" t="str">
        <f t="shared" si="73"/>
        <v xml:space="preserve"> </v>
      </c>
      <c r="M601" s="104" t="str">
        <f t="shared" si="74"/>
        <v xml:space="preserve"> </v>
      </c>
      <c r="N601" s="203"/>
      <c r="O601" s="105" t="str">
        <f t="shared" si="75"/>
        <v xml:space="preserve"> </v>
      </c>
      <c r="P601" s="340"/>
    </row>
    <row r="602" spans="1:16">
      <c r="A602" s="107"/>
      <c r="B602" s="107"/>
      <c r="C602" s="107"/>
      <c r="D602" s="107"/>
      <c r="E602" s="107"/>
      <c r="F602" s="102"/>
      <c r="G602" s="102"/>
      <c r="H602" s="102"/>
      <c r="I602" s="103" t="str">
        <f t="shared" si="70"/>
        <v xml:space="preserve"> </v>
      </c>
      <c r="J602" s="202" t="str">
        <f t="shared" si="71"/>
        <v xml:space="preserve"> </v>
      </c>
      <c r="K602" s="103" t="str">
        <f t="shared" si="72"/>
        <v xml:space="preserve"> </v>
      </c>
      <c r="L602" s="103" t="str">
        <f t="shared" si="73"/>
        <v xml:space="preserve"> </v>
      </c>
      <c r="M602" s="104" t="str">
        <f t="shared" si="74"/>
        <v xml:space="preserve"> </v>
      </c>
      <c r="N602" s="203"/>
      <c r="O602" s="105" t="str">
        <f t="shared" si="75"/>
        <v xml:space="preserve"> </v>
      </c>
      <c r="P602" s="340"/>
    </row>
    <row r="603" spans="1:16">
      <c r="A603" s="107"/>
      <c r="B603" s="107"/>
      <c r="C603" s="107"/>
      <c r="D603" s="107"/>
      <c r="E603" s="107"/>
      <c r="F603" s="102"/>
      <c r="G603" s="102"/>
      <c r="H603" s="102"/>
      <c r="I603" s="103" t="str">
        <f t="shared" si="70"/>
        <v xml:space="preserve"> </v>
      </c>
      <c r="J603" s="202" t="str">
        <f t="shared" si="71"/>
        <v xml:space="preserve"> </v>
      </c>
      <c r="K603" s="103" t="str">
        <f t="shared" si="72"/>
        <v xml:space="preserve"> </v>
      </c>
      <c r="L603" s="103" t="str">
        <f t="shared" si="73"/>
        <v xml:space="preserve"> </v>
      </c>
      <c r="M603" s="104" t="str">
        <f t="shared" si="74"/>
        <v xml:space="preserve"> </v>
      </c>
      <c r="N603" s="203"/>
      <c r="O603" s="105" t="str">
        <f t="shared" si="75"/>
        <v xml:space="preserve"> </v>
      </c>
      <c r="P603" s="340"/>
    </row>
    <row r="604" spans="1:16">
      <c r="A604" s="107"/>
      <c r="B604" s="107"/>
      <c r="C604" s="107"/>
      <c r="D604" s="107"/>
      <c r="E604" s="107"/>
      <c r="F604" s="102"/>
      <c r="G604" s="102"/>
      <c r="H604" s="102"/>
      <c r="I604" s="103" t="str">
        <f t="shared" si="70"/>
        <v xml:space="preserve"> </v>
      </c>
      <c r="J604" s="202" t="str">
        <f t="shared" si="71"/>
        <v xml:space="preserve"> </v>
      </c>
      <c r="K604" s="103" t="str">
        <f t="shared" si="72"/>
        <v xml:space="preserve"> </v>
      </c>
      <c r="L604" s="103" t="str">
        <f t="shared" si="73"/>
        <v xml:space="preserve"> </v>
      </c>
      <c r="M604" s="104" t="str">
        <f t="shared" si="74"/>
        <v xml:space="preserve"> </v>
      </c>
      <c r="N604" s="203"/>
      <c r="O604" s="105" t="str">
        <f t="shared" si="75"/>
        <v xml:space="preserve"> </v>
      </c>
      <c r="P604" s="340"/>
    </row>
    <row r="605" spans="1:16">
      <c r="A605" s="107"/>
      <c r="B605" s="107"/>
      <c r="C605" s="107"/>
      <c r="D605" s="107"/>
      <c r="E605" s="107"/>
      <c r="F605" s="102"/>
      <c r="G605" s="102"/>
      <c r="H605" s="102"/>
      <c r="I605" s="103" t="str">
        <f t="shared" si="70"/>
        <v xml:space="preserve"> </v>
      </c>
      <c r="J605" s="202" t="str">
        <f t="shared" si="71"/>
        <v xml:space="preserve"> </v>
      </c>
      <c r="K605" s="103" t="str">
        <f t="shared" si="72"/>
        <v xml:space="preserve"> </v>
      </c>
      <c r="L605" s="103" t="str">
        <f t="shared" si="73"/>
        <v xml:space="preserve"> </v>
      </c>
      <c r="M605" s="104" t="str">
        <f t="shared" si="74"/>
        <v xml:space="preserve"> </v>
      </c>
      <c r="N605" s="203"/>
      <c r="O605" s="105" t="str">
        <f t="shared" si="75"/>
        <v xml:space="preserve"> </v>
      </c>
      <c r="P605" s="340"/>
    </row>
    <row r="606" spans="1:16">
      <c r="A606" s="107"/>
      <c r="B606" s="107"/>
      <c r="C606" s="107"/>
      <c r="D606" s="107"/>
      <c r="E606" s="107"/>
      <c r="F606" s="102"/>
      <c r="G606" s="102"/>
      <c r="H606" s="102"/>
      <c r="I606" s="103" t="str">
        <f t="shared" si="70"/>
        <v xml:space="preserve"> </v>
      </c>
      <c r="J606" s="202" t="str">
        <f t="shared" si="71"/>
        <v xml:space="preserve"> </v>
      </c>
      <c r="K606" s="103" t="str">
        <f t="shared" si="72"/>
        <v xml:space="preserve"> </v>
      </c>
      <c r="L606" s="103" t="str">
        <f t="shared" si="73"/>
        <v xml:space="preserve"> </v>
      </c>
      <c r="M606" s="104" t="str">
        <f t="shared" si="74"/>
        <v xml:space="preserve"> </v>
      </c>
      <c r="N606" s="203"/>
      <c r="O606" s="105" t="str">
        <f t="shared" si="75"/>
        <v xml:space="preserve"> </v>
      </c>
      <c r="P606" s="340"/>
    </row>
    <row r="607" spans="1:16">
      <c r="A607" s="107"/>
      <c r="B607" s="107"/>
      <c r="C607" s="107"/>
      <c r="D607" s="107"/>
      <c r="E607" s="107"/>
      <c r="F607" s="102"/>
      <c r="G607" s="102"/>
      <c r="H607" s="102"/>
      <c r="I607" s="103" t="str">
        <f t="shared" si="70"/>
        <v xml:space="preserve"> </v>
      </c>
      <c r="J607" s="202" t="str">
        <f t="shared" si="71"/>
        <v xml:space="preserve"> </v>
      </c>
      <c r="K607" s="103" t="str">
        <f t="shared" si="72"/>
        <v xml:space="preserve"> </v>
      </c>
      <c r="L607" s="103" t="str">
        <f t="shared" si="73"/>
        <v xml:space="preserve"> </v>
      </c>
      <c r="M607" s="104" t="str">
        <f t="shared" si="74"/>
        <v xml:space="preserve"> </v>
      </c>
      <c r="N607" s="203"/>
      <c r="O607" s="105" t="str">
        <f t="shared" si="75"/>
        <v xml:space="preserve"> </v>
      </c>
      <c r="P607" s="340"/>
    </row>
    <row r="608" spans="1:16">
      <c r="A608" s="107"/>
      <c r="B608" s="107"/>
      <c r="C608" s="107"/>
      <c r="D608" s="107"/>
      <c r="E608" s="107"/>
      <c r="F608" s="102"/>
      <c r="G608" s="102"/>
      <c r="H608" s="102"/>
      <c r="I608" s="103" t="str">
        <f t="shared" si="70"/>
        <v xml:space="preserve"> </v>
      </c>
      <c r="J608" s="202" t="str">
        <f t="shared" si="71"/>
        <v xml:space="preserve"> </v>
      </c>
      <c r="K608" s="103" t="str">
        <f t="shared" si="72"/>
        <v xml:space="preserve"> </v>
      </c>
      <c r="L608" s="103" t="str">
        <f t="shared" si="73"/>
        <v xml:space="preserve"> </v>
      </c>
      <c r="M608" s="104" t="str">
        <f t="shared" si="74"/>
        <v xml:space="preserve"> </v>
      </c>
      <c r="N608" s="203"/>
      <c r="O608" s="105" t="str">
        <f t="shared" si="75"/>
        <v xml:space="preserve"> </v>
      </c>
      <c r="P608" s="340"/>
    </row>
    <row r="609" spans="1:16">
      <c r="A609" s="107"/>
      <c r="B609" s="107"/>
      <c r="C609" s="107"/>
      <c r="D609" s="107"/>
      <c r="E609" s="107"/>
      <c r="F609" s="102"/>
      <c r="G609" s="102"/>
      <c r="H609" s="102"/>
      <c r="I609" s="103" t="str">
        <f t="shared" si="70"/>
        <v xml:space="preserve"> </v>
      </c>
      <c r="J609" s="202" t="str">
        <f t="shared" si="71"/>
        <v xml:space="preserve"> </v>
      </c>
      <c r="K609" s="103" t="str">
        <f t="shared" si="72"/>
        <v xml:space="preserve"> </v>
      </c>
      <c r="L609" s="103" t="str">
        <f t="shared" si="73"/>
        <v xml:space="preserve"> </v>
      </c>
      <c r="M609" s="104" t="str">
        <f t="shared" si="74"/>
        <v xml:space="preserve"> </v>
      </c>
      <c r="N609" s="203"/>
      <c r="O609" s="105" t="str">
        <f t="shared" si="75"/>
        <v xml:space="preserve"> </v>
      </c>
      <c r="P609" s="340"/>
    </row>
    <row r="610" spans="1:16">
      <c r="A610" s="107"/>
      <c r="B610" s="107"/>
      <c r="C610" s="107"/>
      <c r="D610" s="107"/>
      <c r="E610" s="107"/>
      <c r="F610" s="102"/>
      <c r="G610" s="102"/>
      <c r="H610" s="102"/>
      <c r="I610" s="103" t="str">
        <f t="shared" si="70"/>
        <v xml:space="preserve"> </v>
      </c>
      <c r="J610" s="202" t="str">
        <f t="shared" si="71"/>
        <v xml:space="preserve"> </v>
      </c>
      <c r="K610" s="103" t="str">
        <f t="shared" si="72"/>
        <v xml:space="preserve"> </v>
      </c>
      <c r="L610" s="103" t="str">
        <f t="shared" si="73"/>
        <v xml:space="preserve"> </v>
      </c>
      <c r="M610" s="104" t="str">
        <f t="shared" si="74"/>
        <v xml:space="preserve"> </v>
      </c>
      <c r="N610" s="203"/>
      <c r="O610" s="105" t="str">
        <f t="shared" si="75"/>
        <v xml:space="preserve"> </v>
      </c>
      <c r="P610" s="340"/>
    </row>
    <row r="611" spans="1:16">
      <c r="A611" s="107"/>
      <c r="B611" s="107"/>
      <c r="C611" s="107"/>
      <c r="D611" s="107"/>
      <c r="E611" s="107"/>
      <c r="F611" s="102"/>
      <c r="G611" s="102"/>
      <c r="H611" s="102"/>
      <c r="I611" s="103" t="str">
        <f t="shared" si="70"/>
        <v xml:space="preserve"> </v>
      </c>
      <c r="J611" s="202" t="str">
        <f t="shared" si="71"/>
        <v xml:space="preserve"> </v>
      </c>
      <c r="K611" s="103" t="str">
        <f t="shared" si="72"/>
        <v xml:space="preserve"> </v>
      </c>
      <c r="L611" s="103" t="str">
        <f t="shared" si="73"/>
        <v xml:space="preserve"> </v>
      </c>
      <c r="M611" s="104" t="str">
        <f t="shared" si="74"/>
        <v xml:space="preserve"> </v>
      </c>
      <c r="N611" s="203"/>
      <c r="O611" s="105" t="str">
        <f t="shared" si="75"/>
        <v xml:space="preserve"> </v>
      </c>
      <c r="P611" s="340"/>
    </row>
    <row r="612" spans="1:16">
      <c r="A612" s="107"/>
      <c r="B612" s="107"/>
      <c r="C612" s="107"/>
      <c r="D612" s="107"/>
      <c r="E612" s="107"/>
      <c r="F612" s="102"/>
      <c r="G612" s="102"/>
      <c r="H612" s="102"/>
      <c r="I612" s="103" t="str">
        <f t="shared" si="70"/>
        <v xml:space="preserve"> </v>
      </c>
      <c r="J612" s="202" t="str">
        <f t="shared" si="71"/>
        <v xml:space="preserve"> </v>
      </c>
      <c r="K612" s="103" t="str">
        <f t="shared" si="72"/>
        <v xml:space="preserve"> </v>
      </c>
      <c r="L612" s="103" t="str">
        <f t="shared" si="73"/>
        <v xml:space="preserve"> </v>
      </c>
      <c r="M612" s="104" t="str">
        <f t="shared" si="74"/>
        <v xml:space="preserve"> </v>
      </c>
      <c r="N612" s="203"/>
      <c r="O612" s="105" t="str">
        <f t="shared" si="75"/>
        <v xml:space="preserve"> </v>
      </c>
      <c r="P612" s="340"/>
    </row>
    <row r="613" spans="1:16">
      <c r="A613" s="107"/>
      <c r="B613" s="107"/>
      <c r="C613" s="107"/>
      <c r="D613" s="107"/>
      <c r="E613" s="107"/>
      <c r="F613" s="102"/>
      <c r="G613" s="102"/>
      <c r="H613" s="102"/>
      <c r="I613" s="103" t="str">
        <f t="shared" si="70"/>
        <v xml:space="preserve"> </v>
      </c>
      <c r="J613" s="202" t="str">
        <f t="shared" si="71"/>
        <v xml:space="preserve"> </v>
      </c>
      <c r="K613" s="103" t="str">
        <f t="shared" si="72"/>
        <v xml:space="preserve"> </v>
      </c>
      <c r="L613" s="103" t="str">
        <f t="shared" si="73"/>
        <v xml:space="preserve"> </v>
      </c>
      <c r="M613" s="104" t="str">
        <f t="shared" si="74"/>
        <v xml:space="preserve"> </v>
      </c>
      <c r="N613" s="203"/>
      <c r="O613" s="105" t="str">
        <f t="shared" si="75"/>
        <v xml:space="preserve"> </v>
      </c>
      <c r="P613" s="340"/>
    </row>
    <row r="614" spans="1:16">
      <c r="A614" s="107"/>
      <c r="B614" s="107"/>
      <c r="C614" s="107"/>
      <c r="D614" s="107"/>
      <c r="E614" s="107"/>
      <c r="F614" s="102"/>
      <c r="G614" s="102"/>
      <c r="H614" s="102"/>
      <c r="I614" s="103" t="str">
        <f t="shared" si="70"/>
        <v xml:space="preserve"> </v>
      </c>
      <c r="J614" s="202" t="str">
        <f t="shared" si="71"/>
        <v xml:space="preserve"> </v>
      </c>
      <c r="K614" s="103" t="str">
        <f t="shared" si="72"/>
        <v xml:space="preserve"> </v>
      </c>
      <c r="L614" s="103" t="str">
        <f t="shared" si="73"/>
        <v xml:space="preserve"> </v>
      </c>
      <c r="M614" s="104" t="str">
        <f t="shared" si="74"/>
        <v xml:space="preserve"> </v>
      </c>
      <c r="N614" s="203"/>
      <c r="O614" s="105" t="str">
        <f t="shared" si="75"/>
        <v xml:space="preserve"> </v>
      </c>
      <c r="P614" s="340"/>
    </row>
    <row r="615" spans="1:16">
      <c r="A615" s="107"/>
      <c r="B615" s="107"/>
      <c r="C615" s="107"/>
      <c r="D615" s="107"/>
      <c r="E615" s="107"/>
      <c r="F615" s="102"/>
      <c r="G615" s="102"/>
      <c r="H615" s="102"/>
      <c r="I615" s="103" t="str">
        <f t="shared" si="70"/>
        <v xml:space="preserve"> </v>
      </c>
      <c r="J615" s="202" t="str">
        <f t="shared" si="71"/>
        <v xml:space="preserve"> </v>
      </c>
      <c r="K615" s="103" t="str">
        <f t="shared" si="72"/>
        <v xml:space="preserve"> </v>
      </c>
      <c r="L615" s="103" t="str">
        <f t="shared" si="73"/>
        <v xml:space="preserve"> </v>
      </c>
      <c r="M615" s="104" t="str">
        <f t="shared" si="74"/>
        <v xml:space="preserve"> </v>
      </c>
      <c r="N615" s="203"/>
      <c r="O615" s="105" t="str">
        <f t="shared" si="75"/>
        <v xml:space="preserve"> </v>
      </c>
      <c r="P615" s="340"/>
    </row>
    <row r="616" spans="1:16">
      <c r="A616" s="107"/>
      <c r="B616" s="107"/>
      <c r="C616" s="107"/>
      <c r="D616" s="107"/>
      <c r="E616" s="107"/>
      <c r="F616" s="102"/>
      <c r="G616" s="102"/>
      <c r="H616" s="102"/>
      <c r="I616" s="103" t="str">
        <f t="shared" si="70"/>
        <v xml:space="preserve"> </v>
      </c>
      <c r="J616" s="202" t="str">
        <f t="shared" si="71"/>
        <v xml:space="preserve"> </v>
      </c>
      <c r="K616" s="103" t="str">
        <f t="shared" si="72"/>
        <v xml:space="preserve"> </v>
      </c>
      <c r="L616" s="103" t="str">
        <f t="shared" si="73"/>
        <v xml:space="preserve"> </v>
      </c>
      <c r="M616" s="104" t="str">
        <f t="shared" si="74"/>
        <v xml:space="preserve"> </v>
      </c>
      <c r="N616" s="203"/>
      <c r="O616" s="105" t="str">
        <f t="shared" si="75"/>
        <v xml:space="preserve"> </v>
      </c>
      <c r="P616" s="340"/>
    </row>
    <row r="617" spans="1:16">
      <c r="A617" s="107"/>
      <c r="B617" s="107"/>
      <c r="C617" s="107"/>
      <c r="D617" s="107"/>
      <c r="E617" s="107"/>
      <c r="F617" s="102"/>
      <c r="G617" s="102"/>
      <c r="H617" s="102"/>
      <c r="I617" s="103" t="str">
        <f t="shared" si="70"/>
        <v xml:space="preserve"> </v>
      </c>
      <c r="J617" s="202" t="str">
        <f t="shared" si="71"/>
        <v xml:space="preserve"> </v>
      </c>
      <c r="K617" s="103" t="str">
        <f t="shared" si="72"/>
        <v xml:space="preserve"> </v>
      </c>
      <c r="L617" s="103" t="str">
        <f t="shared" si="73"/>
        <v xml:space="preserve"> </v>
      </c>
      <c r="M617" s="104" t="str">
        <f t="shared" si="74"/>
        <v xml:space="preserve"> </v>
      </c>
      <c r="N617" s="203"/>
      <c r="O617" s="105" t="str">
        <f t="shared" si="75"/>
        <v xml:space="preserve"> </v>
      </c>
      <c r="P617" s="340"/>
    </row>
    <row r="618" spans="1:16">
      <c r="A618" s="107"/>
      <c r="B618" s="107"/>
      <c r="C618" s="107"/>
      <c r="D618" s="107"/>
      <c r="E618" s="107"/>
      <c r="F618" s="102"/>
      <c r="G618" s="102"/>
      <c r="H618" s="102"/>
      <c r="I618" s="103" t="str">
        <f t="shared" si="70"/>
        <v xml:space="preserve"> </v>
      </c>
      <c r="J618" s="202" t="str">
        <f t="shared" si="71"/>
        <v xml:space="preserve"> </v>
      </c>
      <c r="K618" s="103" t="str">
        <f t="shared" si="72"/>
        <v xml:space="preserve"> </v>
      </c>
      <c r="L618" s="103" t="str">
        <f t="shared" si="73"/>
        <v xml:space="preserve"> </v>
      </c>
      <c r="M618" s="104" t="str">
        <f t="shared" si="74"/>
        <v xml:space="preserve"> </v>
      </c>
      <c r="N618" s="203"/>
      <c r="O618" s="105" t="str">
        <f t="shared" si="75"/>
        <v xml:space="preserve"> </v>
      </c>
      <c r="P618" s="340"/>
    </row>
    <row r="619" spans="1:16">
      <c r="A619" s="107"/>
      <c r="B619" s="107"/>
      <c r="C619" s="107"/>
      <c r="D619" s="107"/>
      <c r="E619" s="107"/>
      <c r="F619" s="102"/>
      <c r="G619" s="102"/>
      <c r="H619" s="102"/>
      <c r="I619" s="103" t="str">
        <f t="shared" si="70"/>
        <v xml:space="preserve"> </v>
      </c>
      <c r="J619" s="202" t="str">
        <f t="shared" si="71"/>
        <v xml:space="preserve"> </v>
      </c>
      <c r="K619" s="103" t="str">
        <f t="shared" si="72"/>
        <v xml:space="preserve"> </v>
      </c>
      <c r="L619" s="103" t="str">
        <f t="shared" si="73"/>
        <v xml:space="preserve"> </v>
      </c>
      <c r="M619" s="104" t="str">
        <f t="shared" si="74"/>
        <v xml:space="preserve"> </v>
      </c>
      <c r="N619" s="203"/>
      <c r="O619" s="105" t="str">
        <f t="shared" si="75"/>
        <v xml:space="preserve"> </v>
      </c>
      <c r="P619" s="340"/>
    </row>
    <row r="620" spans="1:16">
      <c r="A620" s="107"/>
      <c r="B620" s="107"/>
      <c r="C620" s="107"/>
      <c r="D620" s="107"/>
      <c r="E620" s="107"/>
      <c r="F620" s="102"/>
      <c r="G620" s="102"/>
      <c r="H620" s="102"/>
      <c r="I620" s="103" t="str">
        <f t="shared" si="70"/>
        <v xml:space="preserve"> </v>
      </c>
      <c r="J620" s="202" t="str">
        <f t="shared" si="71"/>
        <v xml:space="preserve"> </v>
      </c>
      <c r="K620" s="103" t="str">
        <f t="shared" si="72"/>
        <v xml:space="preserve"> </v>
      </c>
      <c r="L620" s="103" t="str">
        <f t="shared" si="73"/>
        <v xml:space="preserve"> </v>
      </c>
      <c r="M620" s="104" t="str">
        <f t="shared" si="74"/>
        <v xml:space="preserve"> </v>
      </c>
      <c r="N620" s="203"/>
      <c r="O620" s="105" t="str">
        <f t="shared" si="75"/>
        <v xml:space="preserve"> </v>
      </c>
      <c r="P620" s="340"/>
    </row>
    <row r="621" spans="1:16">
      <c r="A621" s="107"/>
      <c r="B621" s="107"/>
      <c r="C621" s="107"/>
      <c r="D621" s="107"/>
      <c r="E621" s="107"/>
      <c r="F621" s="102"/>
      <c r="G621" s="102"/>
      <c r="H621" s="102"/>
      <c r="I621" s="103" t="str">
        <f t="shared" si="70"/>
        <v xml:space="preserve"> </v>
      </c>
      <c r="J621" s="202" t="str">
        <f t="shared" si="71"/>
        <v xml:space="preserve"> </v>
      </c>
      <c r="K621" s="103" t="str">
        <f t="shared" si="72"/>
        <v xml:space="preserve"> </v>
      </c>
      <c r="L621" s="103" t="str">
        <f t="shared" si="73"/>
        <v xml:space="preserve"> </v>
      </c>
      <c r="M621" s="104" t="str">
        <f t="shared" si="74"/>
        <v xml:space="preserve"> </v>
      </c>
      <c r="N621" s="203"/>
      <c r="O621" s="105" t="str">
        <f t="shared" si="75"/>
        <v xml:space="preserve"> </v>
      </c>
      <c r="P621" s="340"/>
    </row>
    <row r="622" spans="1:16">
      <c r="A622" s="107"/>
      <c r="B622" s="107"/>
      <c r="C622" s="107"/>
      <c r="D622" s="107"/>
      <c r="E622" s="107"/>
      <c r="F622" s="102"/>
      <c r="G622" s="102"/>
      <c r="H622" s="102"/>
      <c r="I622" s="103" t="str">
        <f t="shared" si="70"/>
        <v xml:space="preserve"> </v>
      </c>
      <c r="J622" s="202" t="str">
        <f t="shared" si="71"/>
        <v xml:space="preserve"> </v>
      </c>
      <c r="K622" s="103" t="str">
        <f t="shared" si="72"/>
        <v xml:space="preserve"> </v>
      </c>
      <c r="L622" s="103" t="str">
        <f t="shared" si="73"/>
        <v xml:space="preserve"> </v>
      </c>
      <c r="M622" s="104" t="str">
        <f t="shared" si="74"/>
        <v xml:space="preserve"> </v>
      </c>
      <c r="N622" s="203"/>
      <c r="O622" s="105" t="str">
        <f t="shared" si="75"/>
        <v xml:space="preserve"> </v>
      </c>
      <c r="P622" s="340"/>
    </row>
    <row r="623" spans="1:16">
      <c r="A623" s="107"/>
      <c r="B623" s="107"/>
      <c r="C623" s="107"/>
      <c r="D623" s="107"/>
      <c r="E623" s="107"/>
      <c r="F623" s="102"/>
      <c r="G623" s="102"/>
      <c r="H623" s="102"/>
      <c r="I623" s="103" t="str">
        <f t="shared" si="70"/>
        <v xml:space="preserve"> </v>
      </c>
      <c r="J623" s="202" t="str">
        <f t="shared" si="71"/>
        <v xml:space="preserve"> </v>
      </c>
      <c r="K623" s="103" t="str">
        <f t="shared" si="72"/>
        <v xml:space="preserve"> </v>
      </c>
      <c r="L623" s="103" t="str">
        <f t="shared" si="73"/>
        <v xml:space="preserve"> </v>
      </c>
      <c r="M623" s="104" t="str">
        <f t="shared" si="74"/>
        <v xml:space="preserve"> </v>
      </c>
      <c r="N623" s="203"/>
      <c r="O623" s="105" t="str">
        <f t="shared" si="75"/>
        <v xml:space="preserve"> </v>
      </c>
      <c r="P623" s="340"/>
    </row>
    <row r="624" spans="1:16">
      <c r="A624" s="107"/>
      <c r="B624" s="107"/>
      <c r="C624" s="107"/>
      <c r="D624" s="107"/>
      <c r="E624" s="107"/>
      <c r="F624" s="102"/>
      <c r="G624" s="102"/>
      <c r="H624" s="102"/>
      <c r="I624" s="103" t="str">
        <f t="shared" si="70"/>
        <v xml:space="preserve"> </v>
      </c>
      <c r="J624" s="202" t="str">
        <f t="shared" si="71"/>
        <v xml:space="preserve"> </v>
      </c>
      <c r="K624" s="103" t="str">
        <f t="shared" si="72"/>
        <v xml:space="preserve"> </v>
      </c>
      <c r="L624" s="103" t="str">
        <f t="shared" si="73"/>
        <v xml:space="preserve"> </v>
      </c>
      <c r="M624" s="104" t="str">
        <f t="shared" si="74"/>
        <v xml:space="preserve"> </v>
      </c>
      <c r="N624" s="203"/>
      <c r="O624" s="105" t="str">
        <f t="shared" si="75"/>
        <v xml:space="preserve"> </v>
      </c>
      <c r="P624" s="340"/>
    </row>
    <row r="625" spans="1:16">
      <c r="A625" s="107"/>
      <c r="B625" s="107"/>
      <c r="C625" s="107"/>
      <c r="D625" s="107"/>
      <c r="E625" s="107"/>
      <c r="F625" s="102"/>
      <c r="G625" s="102"/>
      <c r="H625" s="102"/>
      <c r="I625" s="103" t="str">
        <f t="shared" si="70"/>
        <v xml:space="preserve"> </v>
      </c>
      <c r="J625" s="202" t="str">
        <f t="shared" si="71"/>
        <v xml:space="preserve"> </v>
      </c>
      <c r="K625" s="103" t="str">
        <f t="shared" si="72"/>
        <v xml:space="preserve"> </v>
      </c>
      <c r="L625" s="103" t="str">
        <f t="shared" si="73"/>
        <v xml:space="preserve"> </v>
      </c>
      <c r="M625" s="104" t="str">
        <f t="shared" si="74"/>
        <v xml:space="preserve"> </v>
      </c>
      <c r="N625" s="203"/>
      <c r="O625" s="105" t="str">
        <f t="shared" si="75"/>
        <v xml:space="preserve"> </v>
      </c>
      <c r="P625" s="340"/>
    </row>
    <row r="626" spans="1:16">
      <c r="A626" s="107"/>
      <c r="B626" s="107"/>
      <c r="C626" s="107"/>
      <c r="D626" s="107"/>
      <c r="E626" s="107"/>
      <c r="F626" s="102"/>
      <c r="G626" s="102"/>
      <c r="H626" s="102"/>
      <c r="I626" s="103" t="str">
        <f t="shared" si="70"/>
        <v xml:space="preserve"> </v>
      </c>
      <c r="J626" s="202" t="str">
        <f t="shared" si="71"/>
        <v xml:space="preserve"> </v>
      </c>
      <c r="K626" s="103" t="str">
        <f t="shared" si="72"/>
        <v xml:space="preserve"> </v>
      </c>
      <c r="L626" s="103" t="str">
        <f t="shared" si="73"/>
        <v xml:space="preserve"> </v>
      </c>
      <c r="M626" s="104" t="str">
        <f t="shared" si="74"/>
        <v xml:space="preserve"> </v>
      </c>
      <c r="N626" s="203"/>
      <c r="O626" s="105" t="str">
        <f t="shared" si="75"/>
        <v xml:space="preserve"> </v>
      </c>
      <c r="P626" s="340"/>
    </row>
    <row r="627" spans="1:16">
      <c r="A627" s="107"/>
      <c r="B627" s="107"/>
      <c r="C627" s="107"/>
      <c r="D627" s="107"/>
      <c r="E627" s="107"/>
      <c r="F627" s="102"/>
      <c r="G627" s="102"/>
      <c r="H627" s="102"/>
      <c r="I627" s="103" t="str">
        <f t="shared" si="70"/>
        <v xml:space="preserve"> </v>
      </c>
      <c r="J627" s="202" t="str">
        <f t="shared" si="71"/>
        <v xml:space="preserve"> </v>
      </c>
      <c r="K627" s="103" t="str">
        <f t="shared" si="72"/>
        <v xml:space="preserve"> </v>
      </c>
      <c r="L627" s="103" t="str">
        <f t="shared" si="73"/>
        <v xml:space="preserve"> </v>
      </c>
      <c r="M627" s="104" t="str">
        <f t="shared" si="74"/>
        <v xml:space="preserve"> </v>
      </c>
      <c r="N627" s="203"/>
      <c r="O627" s="105" t="str">
        <f t="shared" si="75"/>
        <v xml:space="preserve"> </v>
      </c>
      <c r="P627" s="340"/>
    </row>
    <row r="628" spans="1:16">
      <c r="A628" s="107"/>
      <c r="B628" s="107"/>
      <c r="C628" s="107"/>
      <c r="D628" s="107"/>
      <c r="E628" s="107"/>
      <c r="F628" s="102"/>
      <c r="G628" s="102"/>
      <c r="H628" s="102"/>
      <c r="I628" s="103" t="str">
        <f t="shared" si="70"/>
        <v xml:space="preserve"> </v>
      </c>
      <c r="J628" s="202" t="str">
        <f t="shared" si="71"/>
        <v xml:space="preserve"> </v>
      </c>
      <c r="K628" s="103" t="str">
        <f t="shared" si="72"/>
        <v xml:space="preserve"> </v>
      </c>
      <c r="L628" s="103" t="str">
        <f t="shared" si="73"/>
        <v xml:space="preserve"> </v>
      </c>
      <c r="M628" s="104" t="str">
        <f t="shared" si="74"/>
        <v xml:space="preserve"> </v>
      </c>
      <c r="N628" s="203"/>
      <c r="O628" s="105" t="str">
        <f t="shared" si="75"/>
        <v xml:space="preserve"> </v>
      </c>
      <c r="P628" s="340"/>
    </row>
    <row r="629" spans="1:16">
      <c r="A629" s="107"/>
      <c r="B629" s="107"/>
      <c r="C629" s="107"/>
      <c r="D629" s="107"/>
      <c r="E629" s="107"/>
      <c r="F629" s="102"/>
      <c r="G629" s="102"/>
      <c r="H629" s="102"/>
      <c r="I629" s="103" t="str">
        <f t="shared" si="70"/>
        <v xml:space="preserve"> </v>
      </c>
      <c r="J629" s="202" t="str">
        <f t="shared" si="71"/>
        <v xml:space="preserve"> </v>
      </c>
      <c r="K629" s="103" t="str">
        <f t="shared" si="72"/>
        <v xml:space="preserve"> </v>
      </c>
      <c r="L629" s="103" t="str">
        <f t="shared" si="73"/>
        <v xml:space="preserve"> </v>
      </c>
      <c r="M629" s="104" t="str">
        <f t="shared" si="74"/>
        <v xml:space="preserve"> </v>
      </c>
      <c r="N629" s="203"/>
      <c r="O629" s="105" t="str">
        <f t="shared" si="75"/>
        <v xml:space="preserve"> </v>
      </c>
      <c r="P629" s="340"/>
    </row>
    <row r="630" spans="1:16">
      <c r="A630" s="107"/>
      <c r="B630" s="107"/>
      <c r="C630" s="107"/>
      <c r="D630" s="107"/>
      <c r="E630" s="107"/>
      <c r="F630" s="102"/>
      <c r="G630" s="102"/>
      <c r="H630" s="102"/>
      <c r="I630" s="103" t="str">
        <f t="shared" si="70"/>
        <v xml:space="preserve"> </v>
      </c>
      <c r="J630" s="202" t="str">
        <f t="shared" si="71"/>
        <v xml:space="preserve"> </v>
      </c>
      <c r="K630" s="103" t="str">
        <f t="shared" si="72"/>
        <v xml:space="preserve"> </v>
      </c>
      <c r="L630" s="103" t="str">
        <f t="shared" si="73"/>
        <v xml:space="preserve"> </v>
      </c>
      <c r="M630" s="104" t="str">
        <f t="shared" si="74"/>
        <v xml:space="preserve"> </v>
      </c>
      <c r="N630" s="203"/>
      <c r="O630" s="105" t="str">
        <f t="shared" si="75"/>
        <v xml:space="preserve"> </v>
      </c>
      <c r="P630" s="340"/>
    </row>
    <row r="631" spans="1:16">
      <c r="A631" s="107"/>
      <c r="B631" s="107"/>
      <c r="C631" s="107"/>
      <c r="D631" s="107"/>
      <c r="E631" s="107"/>
      <c r="F631" s="102"/>
      <c r="G631" s="102"/>
      <c r="H631" s="102"/>
      <c r="I631" s="103" t="str">
        <f t="shared" si="70"/>
        <v xml:space="preserve"> </v>
      </c>
      <c r="J631" s="202" t="str">
        <f t="shared" si="71"/>
        <v xml:space="preserve"> </v>
      </c>
      <c r="K631" s="103" t="str">
        <f t="shared" si="72"/>
        <v xml:space="preserve"> </v>
      </c>
      <c r="L631" s="103" t="str">
        <f t="shared" si="73"/>
        <v xml:space="preserve"> </v>
      </c>
      <c r="M631" s="104" t="str">
        <f t="shared" si="74"/>
        <v xml:space="preserve"> </v>
      </c>
      <c r="N631" s="203"/>
      <c r="O631" s="105" t="str">
        <f t="shared" si="75"/>
        <v xml:space="preserve"> </v>
      </c>
      <c r="P631" s="340"/>
    </row>
    <row r="632" spans="1:16">
      <c r="A632" s="107"/>
      <c r="B632" s="107"/>
      <c r="C632" s="107"/>
      <c r="D632" s="107"/>
      <c r="E632" s="107"/>
      <c r="F632" s="102"/>
      <c r="G632" s="102"/>
      <c r="H632" s="102"/>
      <c r="I632" s="103" t="str">
        <f t="shared" si="70"/>
        <v xml:space="preserve"> </v>
      </c>
      <c r="J632" s="202" t="str">
        <f t="shared" si="71"/>
        <v xml:space="preserve"> </v>
      </c>
      <c r="K632" s="103" t="str">
        <f t="shared" si="72"/>
        <v xml:space="preserve"> </v>
      </c>
      <c r="L632" s="103" t="str">
        <f t="shared" si="73"/>
        <v xml:space="preserve"> </v>
      </c>
      <c r="M632" s="104" t="str">
        <f t="shared" si="74"/>
        <v xml:space="preserve"> </v>
      </c>
      <c r="N632" s="203"/>
      <c r="O632" s="105" t="str">
        <f t="shared" si="75"/>
        <v xml:space="preserve"> </v>
      </c>
      <c r="P632" s="340"/>
    </row>
    <row r="633" spans="1:16">
      <c r="A633" s="107"/>
      <c r="B633" s="107"/>
      <c r="C633" s="107"/>
      <c r="D633" s="107"/>
      <c r="E633" s="107"/>
      <c r="F633" s="102"/>
      <c r="G633" s="102"/>
      <c r="H633" s="102"/>
      <c r="I633" s="103" t="str">
        <f t="shared" si="70"/>
        <v xml:space="preserve"> </v>
      </c>
      <c r="J633" s="202" t="str">
        <f t="shared" si="71"/>
        <v xml:space="preserve"> </v>
      </c>
      <c r="K633" s="103" t="str">
        <f t="shared" si="72"/>
        <v xml:space="preserve"> </v>
      </c>
      <c r="L633" s="103" t="str">
        <f t="shared" si="73"/>
        <v xml:space="preserve"> </v>
      </c>
      <c r="M633" s="104" t="str">
        <f t="shared" si="74"/>
        <v xml:space="preserve"> </v>
      </c>
      <c r="N633" s="203"/>
      <c r="O633" s="105" t="str">
        <f t="shared" si="75"/>
        <v xml:space="preserve"> </v>
      </c>
      <c r="P633" s="340"/>
    </row>
    <row r="634" spans="1:16">
      <c r="A634" s="107"/>
      <c r="B634" s="107"/>
      <c r="C634" s="107"/>
      <c r="D634" s="107"/>
      <c r="E634" s="107"/>
      <c r="F634" s="102"/>
      <c r="G634" s="102"/>
      <c r="H634" s="102"/>
      <c r="I634" s="103" t="str">
        <f t="shared" si="70"/>
        <v xml:space="preserve"> </v>
      </c>
      <c r="J634" s="202" t="str">
        <f t="shared" si="71"/>
        <v xml:space="preserve"> </v>
      </c>
      <c r="K634" s="103" t="str">
        <f t="shared" si="72"/>
        <v xml:space="preserve"> </v>
      </c>
      <c r="L634" s="103" t="str">
        <f t="shared" si="73"/>
        <v xml:space="preserve"> </v>
      </c>
      <c r="M634" s="104" t="str">
        <f t="shared" si="74"/>
        <v xml:space="preserve"> </v>
      </c>
      <c r="N634" s="203"/>
      <c r="O634" s="105" t="str">
        <f t="shared" si="75"/>
        <v xml:space="preserve"> </v>
      </c>
      <c r="P634" s="340"/>
    </row>
    <row r="635" spans="1:16">
      <c r="A635" s="107"/>
      <c r="B635" s="107"/>
      <c r="C635" s="107"/>
      <c r="D635" s="107"/>
      <c r="E635" s="107"/>
      <c r="F635" s="102"/>
      <c r="G635" s="102"/>
      <c r="H635" s="102"/>
      <c r="I635" s="103" t="str">
        <f t="shared" si="70"/>
        <v xml:space="preserve"> </v>
      </c>
      <c r="J635" s="202" t="str">
        <f t="shared" si="71"/>
        <v xml:space="preserve"> </v>
      </c>
      <c r="K635" s="103" t="str">
        <f t="shared" si="72"/>
        <v xml:space="preserve"> </v>
      </c>
      <c r="L635" s="103" t="str">
        <f t="shared" si="73"/>
        <v xml:space="preserve"> </v>
      </c>
      <c r="M635" s="104" t="str">
        <f t="shared" si="74"/>
        <v xml:space="preserve"> </v>
      </c>
      <c r="N635" s="203"/>
      <c r="O635" s="105" t="str">
        <f t="shared" si="75"/>
        <v xml:space="preserve"> </v>
      </c>
      <c r="P635" s="340"/>
    </row>
    <row r="636" spans="1:16">
      <c r="A636" s="107"/>
      <c r="B636" s="107"/>
      <c r="C636" s="107"/>
      <c r="D636" s="107"/>
      <c r="E636" s="107"/>
      <c r="F636" s="102"/>
      <c r="G636" s="102"/>
      <c r="H636" s="102"/>
      <c r="I636" s="103" t="str">
        <f t="shared" si="70"/>
        <v xml:space="preserve"> </v>
      </c>
      <c r="J636" s="202" t="str">
        <f t="shared" si="71"/>
        <v xml:space="preserve"> </v>
      </c>
      <c r="K636" s="103" t="str">
        <f t="shared" si="72"/>
        <v xml:space="preserve"> </v>
      </c>
      <c r="L636" s="103" t="str">
        <f t="shared" si="73"/>
        <v xml:space="preserve"> </v>
      </c>
      <c r="M636" s="104" t="str">
        <f t="shared" si="74"/>
        <v xml:space="preserve"> </v>
      </c>
      <c r="N636" s="203"/>
      <c r="O636" s="105" t="str">
        <f t="shared" si="75"/>
        <v xml:space="preserve"> </v>
      </c>
      <c r="P636" s="340"/>
    </row>
    <row r="637" spans="1:16">
      <c r="A637" s="107"/>
      <c r="B637" s="107"/>
      <c r="C637" s="107"/>
      <c r="D637" s="107"/>
      <c r="E637" s="107"/>
      <c r="F637" s="102"/>
      <c r="G637" s="102"/>
      <c r="H637" s="102"/>
      <c r="I637" s="103" t="str">
        <f t="shared" si="70"/>
        <v xml:space="preserve"> </v>
      </c>
      <c r="J637" s="202" t="str">
        <f t="shared" si="71"/>
        <v xml:space="preserve"> </v>
      </c>
      <c r="K637" s="103" t="str">
        <f t="shared" si="72"/>
        <v xml:space="preserve"> </v>
      </c>
      <c r="L637" s="103" t="str">
        <f t="shared" si="73"/>
        <v xml:space="preserve"> </v>
      </c>
      <c r="M637" s="104" t="str">
        <f t="shared" si="74"/>
        <v xml:space="preserve"> </v>
      </c>
      <c r="N637" s="203"/>
      <c r="O637" s="105" t="str">
        <f t="shared" si="75"/>
        <v xml:space="preserve"> </v>
      </c>
      <c r="P637" s="340"/>
    </row>
    <row r="638" spans="1:16">
      <c r="A638" s="107"/>
      <c r="B638" s="107"/>
      <c r="C638" s="107"/>
      <c r="D638" s="107"/>
      <c r="E638" s="107"/>
      <c r="F638" s="102"/>
      <c r="G638" s="102"/>
      <c r="H638" s="102"/>
      <c r="I638" s="103" t="str">
        <f t="shared" si="70"/>
        <v xml:space="preserve"> </v>
      </c>
      <c r="J638" s="202" t="str">
        <f t="shared" si="71"/>
        <v xml:space="preserve"> </v>
      </c>
      <c r="K638" s="103" t="str">
        <f t="shared" si="72"/>
        <v xml:space="preserve"> </v>
      </c>
      <c r="L638" s="103" t="str">
        <f t="shared" si="73"/>
        <v xml:space="preserve"> </v>
      </c>
      <c r="M638" s="104" t="str">
        <f t="shared" si="74"/>
        <v xml:space="preserve"> </v>
      </c>
      <c r="N638" s="203"/>
      <c r="O638" s="105" t="str">
        <f t="shared" si="75"/>
        <v xml:space="preserve"> </v>
      </c>
      <c r="P638" s="340"/>
    </row>
    <row r="639" spans="1:16">
      <c r="A639" s="107"/>
      <c r="B639" s="107"/>
      <c r="C639" s="107"/>
      <c r="D639" s="107"/>
      <c r="E639" s="107"/>
      <c r="F639" s="102"/>
      <c r="G639" s="102"/>
      <c r="H639" s="102"/>
      <c r="I639" s="103" t="str">
        <f t="shared" si="70"/>
        <v xml:space="preserve"> </v>
      </c>
      <c r="J639" s="202" t="str">
        <f t="shared" si="71"/>
        <v xml:space="preserve"> </v>
      </c>
      <c r="K639" s="103" t="str">
        <f t="shared" si="72"/>
        <v xml:space="preserve"> </v>
      </c>
      <c r="L639" s="103" t="str">
        <f t="shared" si="73"/>
        <v xml:space="preserve"> </v>
      </c>
      <c r="M639" s="104" t="str">
        <f t="shared" si="74"/>
        <v xml:space="preserve"> </v>
      </c>
      <c r="N639" s="203"/>
      <c r="O639" s="105" t="str">
        <f t="shared" si="75"/>
        <v xml:space="preserve"> </v>
      </c>
      <c r="P639" s="340"/>
    </row>
    <row r="640" spans="1:16">
      <c r="A640" s="107"/>
      <c r="B640" s="107"/>
      <c r="C640" s="107"/>
      <c r="D640" s="107"/>
      <c r="E640" s="107"/>
      <c r="F640" s="102"/>
      <c r="G640" s="102"/>
      <c r="H640" s="102"/>
      <c r="I640" s="103" t="str">
        <f t="shared" si="70"/>
        <v xml:space="preserve"> </v>
      </c>
      <c r="J640" s="202" t="str">
        <f t="shared" si="71"/>
        <v xml:space="preserve"> </v>
      </c>
      <c r="K640" s="103" t="str">
        <f t="shared" si="72"/>
        <v xml:space="preserve"> </v>
      </c>
      <c r="L640" s="103" t="str">
        <f t="shared" si="73"/>
        <v xml:space="preserve"> </v>
      </c>
      <c r="M640" s="104" t="str">
        <f t="shared" si="74"/>
        <v xml:space="preserve"> </v>
      </c>
      <c r="N640" s="203"/>
      <c r="O640" s="105" t="str">
        <f t="shared" si="75"/>
        <v xml:space="preserve"> </v>
      </c>
      <c r="P640" s="340"/>
    </row>
    <row r="641" spans="1:16">
      <c r="A641" s="107"/>
      <c r="B641" s="107"/>
      <c r="C641" s="107"/>
      <c r="D641" s="107"/>
      <c r="E641" s="107"/>
      <c r="F641" s="102"/>
      <c r="G641" s="102"/>
      <c r="H641" s="102"/>
      <c r="I641" s="103" t="str">
        <f t="shared" si="70"/>
        <v xml:space="preserve"> </v>
      </c>
      <c r="J641" s="202" t="str">
        <f t="shared" si="71"/>
        <v xml:space="preserve"> </v>
      </c>
      <c r="K641" s="103" t="str">
        <f t="shared" si="72"/>
        <v xml:space="preserve"> </v>
      </c>
      <c r="L641" s="103" t="str">
        <f t="shared" si="73"/>
        <v xml:space="preserve"> </v>
      </c>
      <c r="M641" s="104" t="str">
        <f t="shared" si="74"/>
        <v xml:space="preserve"> </v>
      </c>
      <c r="N641" s="203"/>
      <c r="O641" s="105" t="str">
        <f t="shared" si="75"/>
        <v xml:space="preserve"> </v>
      </c>
      <c r="P641" s="340"/>
    </row>
    <row r="642" spans="1:16">
      <c r="A642" s="107"/>
      <c r="B642" s="107"/>
      <c r="C642" s="107"/>
      <c r="D642" s="107"/>
      <c r="E642" s="107"/>
      <c r="F642" s="102"/>
      <c r="G642" s="102"/>
      <c r="H642" s="102"/>
      <c r="I642" s="103" t="str">
        <f t="shared" si="70"/>
        <v xml:space="preserve"> </v>
      </c>
      <c r="J642" s="202" t="str">
        <f t="shared" si="71"/>
        <v xml:space="preserve"> </v>
      </c>
      <c r="K642" s="103" t="str">
        <f t="shared" si="72"/>
        <v xml:space="preserve"> </v>
      </c>
      <c r="L642" s="103" t="str">
        <f t="shared" si="73"/>
        <v xml:space="preserve"> </v>
      </c>
      <c r="M642" s="104" t="str">
        <f t="shared" si="74"/>
        <v xml:space="preserve"> </v>
      </c>
      <c r="N642" s="203"/>
      <c r="O642" s="105" t="str">
        <f t="shared" si="75"/>
        <v xml:space="preserve"> </v>
      </c>
      <c r="P642" s="340"/>
    </row>
    <row r="643" spans="1:16">
      <c r="I643" s="95" t="str">
        <f t="shared" ref="I643:I663" si="76">IF(OR(G643="CCDF",G643="CCDBG",G643="CMHSB",G643="CSBG",G643="FED2",G643="FHAHP",G643="FCIVE",G643="FTEMP",G643="LIHEA",G643="MCHSB",G643="MAP",G643="PTSAB",G643="SSBG",G643="SSBGY",G643="SCIP",G643="TANF",G643="TANFX",G643="TANFZ",G643="TANFU",G643="TANFY",G643="ZFED2",G643="ZMAP",G643="MAP"),"Restricted",IF(OR(G643="YCCDF",G643="YCCDBG",G643="YCMHSB",G643="YCSBG",G643="YFED2",G643="YFHAHP",G643="YFCIVE",G643="YFTEMP",G643="YLIHEA",G643="YMCHSB",G643="YMAP",G643="YPTSAB",G643="YSSBG",G643="YSSBGY",G643="YSCIP",G643="YTANF",G643="YTANFX",G643="YTANFZ",G643="YTANFU",G643="YTANFY"),"Restricted",IF(OR(G643="ZCCBG",G643="ZCCDF",G643="ZCMHS",G643="ZCSBG",G643="ZEDER",G643="ZFHWP",G643="ZFCIV",G643="ZLIHE",G643="ZMCHS",G643="ZMAP",G643="ZPTSA",G643="ZPHHS",G643="ZPHIT",G643="ZSSBG",G643="ZSCIP",G643="ZTANF",G643="ZTANX",G643="ZTANU",G643="ZFED2",G643="STIM1",G643="ZSFSG",G643="ZTANE",G643="ZTANZ"),"Restricted",IF(OR(G643="ALL",G643="")," ","select from drop down"))))</f>
        <v xml:space="preserve"> </v>
      </c>
      <c r="J643" s="95" t="str">
        <f t="shared" ref="J643:J663" si="77">IF(OR(I643="Restricted",I643="Committed",I643="Assigned", I643="Nonspendable",I643="Unassigned",),"Select Rationale",IF(OR(I643="N/A- TCSG",I643="N/A- Custodial funds (formerly Agency Funds)",I643="N/A- Private Purpose Trust funds", I643="N/A- ISF or BTA"),"N/A"," "))</f>
        <v xml:space="preserve"> </v>
      </c>
      <c r="K643" s="95" t="str">
        <f t="shared" ref="K643:K663" si="78">IF(OR(I643="Restricted",I643="Committed",I643="Assigned", I643="Nonspendable"),"Please Add Details Here",IF(OR(I643="Unassigned",I643="N/A- TCSG",I643="N/A- Custodial funds (formerly Agency Funds)",I643="N/A- Private Purpose Trust funds", I643="N/A- ISF or BTA"),"N/A"," "))</f>
        <v xml:space="preserve"> </v>
      </c>
      <c r="L643" s="95" t="str">
        <f t="shared" ref="L643:L663" si="79">IF(OR(I643="Restricted",I643="Committed",I643="Assigned", I643="Nonspendable"),"Please Add Fund Usage Description",IF(OR(I643="Unassigned",I643="N/A- TCSG",I643="N/A- Custodial funds (formerly Agency Funds)",I643="N/A- Private Purpose Trust funds", I643="N/A- ISF or BTA"),"N/A"," "))</f>
        <v xml:space="preserve"> </v>
      </c>
      <c r="M643" s="95" t="str">
        <f t="shared" ref="M643:M663" si="80">IF(OR(J643="Indirect Federal funds",J643="Direct Federal Funds", J643="Direct Federal Relief -COVID", J643="Indirect Federal Relief -COVID"),"Add CFDA",IF(J643=" ", " ","N/A"))</f>
        <v xml:space="preserve"> </v>
      </c>
      <c r="O643" s="95" t="str">
        <f t="shared" ref="O643:O663" si="81">IF(N643="Y","N/A",IF(N643=""," ","Please Add"))</f>
        <v xml:space="preserve"> </v>
      </c>
    </row>
    <row r="644" spans="1:16">
      <c r="I644" s="95" t="str">
        <f t="shared" si="76"/>
        <v xml:space="preserve"> </v>
      </c>
      <c r="J644" s="95" t="str">
        <f t="shared" si="77"/>
        <v xml:space="preserve"> </v>
      </c>
      <c r="K644" s="95" t="str">
        <f t="shared" si="78"/>
        <v xml:space="preserve"> </v>
      </c>
      <c r="L644" s="95" t="str">
        <f t="shared" si="79"/>
        <v xml:space="preserve"> </v>
      </c>
      <c r="M644" s="95" t="str">
        <f t="shared" si="80"/>
        <v xml:space="preserve"> </v>
      </c>
      <c r="O644" s="95" t="str">
        <f t="shared" si="81"/>
        <v xml:space="preserve"> </v>
      </c>
    </row>
    <row r="645" spans="1:16">
      <c r="I645" s="95" t="str">
        <f t="shared" si="76"/>
        <v xml:space="preserve"> </v>
      </c>
      <c r="J645" s="95" t="str">
        <f t="shared" si="77"/>
        <v xml:space="preserve"> </v>
      </c>
      <c r="K645" s="95" t="str">
        <f t="shared" si="78"/>
        <v xml:space="preserve"> </v>
      </c>
      <c r="L645" s="95" t="str">
        <f t="shared" si="79"/>
        <v xml:space="preserve"> </v>
      </c>
      <c r="M645" s="95" t="str">
        <f t="shared" si="80"/>
        <v xml:space="preserve"> </v>
      </c>
      <c r="O645" s="95" t="str">
        <f t="shared" si="81"/>
        <v xml:space="preserve"> </v>
      </c>
    </row>
    <row r="646" spans="1:16">
      <c r="I646" s="95" t="str">
        <f t="shared" si="76"/>
        <v xml:space="preserve"> </v>
      </c>
      <c r="J646" s="95" t="str">
        <f t="shared" si="77"/>
        <v xml:space="preserve"> </v>
      </c>
      <c r="K646" s="95" t="str">
        <f t="shared" si="78"/>
        <v xml:space="preserve"> </v>
      </c>
      <c r="L646" s="95" t="str">
        <f t="shared" si="79"/>
        <v xml:space="preserve"> </v>
      </c>
      <c r="M646" s="95" t="str">
        <f t="shared" si="80"/>
        <v xml:space="preserve"> </v>
      </c>
      <c r="O646" s="95" t="str">
        <f t="shared" si="81"/>
        <v xml:space="preserve"> </v>
      </c>
    </row>
    <row r="647" spans="1:16">
      <c r="I647" s="95" t="str">
        <f t="shared" si="76"/>
        <v xml:space="preserve"> </v>
      </c>
      <c r="J647" s="95" t="str">
        <f t="shared" si="77"/>
        <v xml:space="preserve"> </v>
      </c>
      <c r="K647" s="95" t="str">
        <f t="shared" si="78"/>
        <v xml:space="preserve"> </v>
      </c>
      <c r="L647" s="95" t="str">
        <f t="shared" si="79"/>
        <v xml:space="preserve"> </v>
      </c>
      <c r="M647" s="95" t="str">
        <f t="shared" si="80"/>
        <v xml:space="preserve"> </v>
      </c>
      <c r="O647" s="95" t="str">
        <f t="shared" si="81"/>
        <v xml:space="preserve"> </v>
      </c>
    </row>
    <row r="648" spans="1:16">
      <c r="I648" s="95" t="str">
        <f t="shared" si="76"/>
        <v xml:space="preserve"> </v>
      </c>
      <c r="J648" s="95" t="str">
        <f t="shared" si="77"/>
        <v xml:space="preserve"> </v>
      </c>
      <c r="K648" s="95" t="str">
        <f t="shared" si="78"/>
        <v xml:space="preserve"> </v>
      </c>
      <c r="L648" s="95" t="str">
        <f t="shared" si="79"/>
        <v xml:space="preserve"> </v>
      </c>
      <c r="M648" s="95" t="str">
        <f t="shared" si="80"/>
        <v xml:space="preserve"> </v>
      </c>
      <c r="O648" s="95" t="str">
        <f t="shared" si="81"/>
        <v xml:space="preserve"> </v>
      </c>
    </row>
    <row r="649" spans="1:16">
      <c r="I649" s="95" t="str">
        <f t="shared" si="76"/>
        <v xml:space="preserve"> </v>
      </c>
      <c r="J649" s="95" t="str">
        <f t="shared" si="77"/>
        <v xml:space="preserve"> </v>
      </c>
      <c r="K649" s="95" t="str">
        <f t="shared" si="78"/>
        <v xml:space="preserve"> </v>
      </c>
      <c r="L649" s="95" t="str">
        <f t="shared" si="79"/>
        <v xml:space="preserve"> </v>
      </c>
      <c r="M649" s="95" t="str">
        <f t="shared" si="80"/>
        <v xml:space="preserve"> </v>
      </c>
      <c r="O649" s="95" t="str">
        <f t="shared" si="81"/>
        <v xml:space="preserve"> </v>
      </c>
    </row>
    <row r="650" spans="1:16">
      <c r="I650" s="95" t="str">
        <f t="shared" si="76"/>
        <v xml:space="preserve"> </v>
      </c>
      <c r="J650" s="95" t="str">
        <f t="shared" si="77"/>
        <v xml:space="preserve"> </v>
      </c>
      <c r="K650" s="95" t="str">
        <f t="shared" si="78"/>
        <v xml:space="preserve"> </v>
      </c>
      <c r="L650" s="95" t="str">
        <f t="shared" si="79"/>
        <v xml:space="preserve"> </v>
      </c>
      <c r="M650" s="95" t="str">
        <f t="shared" si="80"/>
        <v xml:space="preserve"> </v>
      </c>
      <c r="O650" s="95" t="str">
        <f t="shared" si="81"/>
        <v xml:space="preserve"> </v>
      </c>
    </row>
    <row r="651" spans="1:16">
      <c r="I651" s="95" t="str">
        <f t="shared" si="76"/>
        <v xml:space="preserve"> </v>
      </c>
      <c r="J651" s="95" t="str">
        <f t="shared" si="77"/>
        <v xml:space="preserve"> </v>
      </c>
      <c r="K651" s="95" t="str">
        <f t="shared" si="78"/>
        <v xml:space="preserve"> </v>
      </c>
      <c r="L651" s="95" t="str">
        <f t="shared" si="79"/>
        <v xml:space="preserve"> </v>
      </c>
      <c r="M651" s="95" t="str">
        <f t="shared" si="80"/>
        <v xml:space="preserve"> </v>
      </c>
      <c r="O651" s="95" t="str">
        <f t="shared" si="81"/>
        <v xml:space="preserve"> </v>
      </c>
    </row>
    <row r="652" spans="1:16">
      <c r="I652" s="95" t="str">
        <f t="shared" si="76"/>
        <v xml:space="preserve"> </v>
      </c>
      <c r="J652" s="95" t="str">
        <f t="shared" si="77"/>
        <v xml:space="preserve"> </v>
      </c>
      <c r="K652" s="95" t="str">
        <f t="shared" si="78"/>
        <v xml:space="preserve"> </v>
      </c>
      <c r="L652" s="95" t="str">
        <f t="shared" si="79"/>
        <v xml:space="preserve"> </v>
      </c>
      <c r="M652" s="95" t="str">
        <f t="shared" si="80"/>
        <v xml:space="preserve"> </v>
      </c>
      <c r="O652" s="95" t="str">
        <f t="shared" si="81"/>
        <v xml:space="preserve"> </v>
      </c>
    </row>
    <row r="653" spans="1:16">
      <c r="I653" s="95" t="str">
        <f t="shared" si="76"/>
        <v xml:space="preserve"> </v>
      </c>
      <c r="J653" s="95" t="str">
        <f t="shared" si="77"/>
        <v xml:space="preserve"> </v>
      </c>
      <c r="K653" s="95" t="str">
        <f t="shared" si="78"/>
        <v xml:space="preserve"> </v>
      </c>
      <c r="L653" s="95" t="str">
        <f t="shared" si="79"/>
        <v xml:space="preserve"> </v>
      </c>
      <c r="M653" s="95" t="str">
        <f t="shared" si="80"/>
        <v xml:space="preserve"> </v>
      </c>
      <c r="O653" s="95" t="str">
        <f t="shared" si="81"/>
        <v xml:space="preserve"> </v>
      </c>
    </row>
    <row r="654" spans="1:16">
      <c r="I654" s="95" t="str">
        <f t="shared" si="76"/>
        <v xml:space="preserve"> </v>
      </c>
      <c r="J654" s="95" t="str">
        <f t="shared" si="77"/>
        <v xml:space="preserve"> </v>
      </c>
      <c r="K654" s="95" t="str">
        <f t="shared" si="78"/>
        <v xml:space="preserve"> </v>
      </c>
      <c r="L654" s="95" t="str">
        <f t="shared" si="79"/>
        <v xml:space="preserve"> </v>
      </c>
      <c r="M654" s="95" t="str">
        <f t="shared" si="80"/>
        <v xml:space="preserve"> </v>
      </c>
      <c r="O654" s="95" t="str">
        <f t="shared" si="81"/>
        <v xml:space="preserve"> </v>
      </c>
    </row>
    <row r="655" spans="1:16">
      <c r="I655" s="95" t="str">
        <f t="shared" si="76"/>
        <v xml:space="preserve"> </v>
      </c>
      <c r="J655" s="95" t="str">
        <f t="shared" si="77"/>
        <v xml:space="preserve"> </v>
      </c>
      <c r="K655" s="95" t="str">
        <f t="shared" si="78"/>
        <v xml:space="preserve"> </v>
      </c>
      <c r="L655" s="95" t="str">
        <f t="shared" si="79"/>
        <v xml:space="preserve"> </v>
      </c>
      <c r="M655" s="95" t="str">
        <f t="shared" si="80"/>
        <v xml:space="preserve"> </v>
      </c>
      <c r="O655" s="95" t="str">
        <f t="shared" si="81"/>
        <v xml:space="preserve"> </v>
      </c>
    </row>
    <row r="656" spans="1:16">
      <c r="I656" s="95" t="str">
        <f t="shared" si="76"/>
        <v xml:space="preserve"> </v>
      </c>
      <c r="J656" s="95" t="str">
        <f t="shared" si="77"/>
        <v xml:space="preserve"> </v>
      </c>
      <c r="K656" s="95" t="str">
        <f t="shared" si="78"/>
        <v xml:space="preserve"> </v>
      </c>
      <c r="L656" s="95" t="str">
        <f t="shared" si="79"/>
        <v xml:space="preserve"> </v>
      </c>
      <c r="M656" s="95" t="str">
        <f t="shared" si="80"/>
        <v xml:space="preserve"> </v>
      </c>
      <c r="O656" s="95" t="str">
        <f t="shared" si="81"/>
        <v xml:space="preserve"> </v>
      </c>
    </row>
    <row r="657" spans="9:15">
      <c r="I657" s="95" t="str">
        <f t="shared" si="76"/>
        <v xml:space="preserve"> </v>
      </c>
      <c r="J657" s="95" t="str">
        <f t="shared" si="77"/>
        <v xml:space="preserve"> </v>
      </c>
      <c r="K657" s="95" t="str">
        <f t="shared" si="78"/>
        <v xml:space="preserve"> </v>
      </c>
      <c r="L657" s="95" t="str">
        <f t="shared" si="79"/>
        <v xml:space="preserve"> </v>
      </c>
      <c r="M657" s="95" t="str">
        <f t="shared" si="80"/>
        <v xml:space="preserve"> </v>
      </c>
      <c r="O657" s="95" t="str">
        <f t="shared" si="81"/>
        <v xml:space="preserve"> </v>
      </c>
    </row>
    <row r="658" spans="9:15">
      <c r="I658" s="95" t="str">
        <f t="shared" si="76"/>
        <v xml:space="preserve"> </v>
      </c>
      <c r="J658" s="95" t="str">
        <f t="shared" si="77"/>
        <v xml:space="preserve"> </v>
      </c>
      <c r="K658" s="95" t="str">
        <f t="shared" si="78"/>
        <v xml:space="preserve"> </v>
      </c>
      <c r="L658" s="95" t="str">
        <f t="shared" si="79"/>
        <v xml:space="preserve"> </v>
      </c>
      <c r="M658" s="95" t="str">
        <f t="shared" si="80"/>
        <v xml:space="preserve"> </v>
      </c>
      <c r="O658" s="95" t="str">
        <f t="shared" si="81"/>
        <v xml:space="preserve"> </v>
      </c>
    </row>
    <row r="659" spans="9:15">
      <c r="I659" s="95" t="str">
        <f t="shared" si="76"/>
        <v xml:space="preserve"> </v>
      </c>
      <c r="J659" s="95" t="str">
        <f t="shared" si="77"/>
        <v xml:space="preserve"> </v>
      </c>
      <c r="K659" s="95" t="str">
        <f t="shared" si="78"/>
        <v xml:space="preserve"> </v>
      </c>
      <c r="L659" s="95" t="str">
        <f t="shared" si="79"/>
        <v xml:space="preserve"> </v>
      </c>
      <c r="M659" s="95" t="str">
        <f t="shared" si="80"/>
        <v xml:space="preserve"> </v>
      </c>
      <c r="O659" s="95" t="str">
        <f t="shared" si="81"/>
        <v xml:space="preserve"> </v>
      </c>
    </row>
    <row r="660" spans="9:15">
      <c r="I660" s="95" t="str">
        <f t="shared" si="76"/>
        <v xml:space="preserve"> </v>
      </c>
      <c r="J660" s="95" t="str">
        <f t="shared" si="77"/>
        <v xml:space="preserve"> </v>
      </c>
      <c r="K660" s="95" t="str">
        <f t="shared" si="78"/>
        <v xml:space="preserve"> </v>
      </c>
      <c r="L660" s="95" t="str">
        <f t="shared" si="79"/>
        <v xml:space="preserve"> </v>
      </c>
      <c r="M660" s="95" t="str">
        <f t="shared" si="80"/>
        <v xml:space="preserve"> </v>
      </c>
      <c r="O660" s="95" t="str">
        <f t="shared" si="81"/>
        <v xml:space="preserve"> </v>
      </c>
    </row>
    <row r="661" spans="9:15">
      <c r="I661" s="95" t="str">
        <f t="shared" si="76"/>
        <v xml:space="preserve"> </v>
      </c>
      <c r="J661" s="95" t="str">
        <f t="shared" si="77"/>
        <v xml:space="preserve"> </v>
      </c>
      <c r="K661" s="95" t="str">
        <f t="shared" si="78"/>
        <v xml:space="preserve"> </v>
      </c>
      <c r="L661" s="95" t="str">
        <f t="shared" si="79"/>
        <v xml:space="preserve"> </v>
      </c>
      <c r="M661" s="95" t="str">
        <f t="shared" si="80"/>
        <v xml:space="preserve"> </v>
      </c>
      <c r="O661" s="95" t="str">
        <f t="shared" si="81"/>
        <v xml:space="preserve"> </v>
      </c>
    </row>
    <row r="662" spans="9:15">
      <c r="I662" s="95" t="str">
        <f t="shared" si="76"/>
        <v xml:space="preserve"> </v>
      </c>
      <c r="J662" s="95" t="str">
        <f t="shared" si="77"/>
        <v xml:space="preserve"> </v>
      </c>
      <c r="K662" s="95" t="str">
        <f t="shared" si="78"/>
        <v xml:space="preserve"> </v>
      </c>
      <c r="L662" s="95" t="str">
        <f t="shared" si="79"/>
        <v xml:space="preserve"> </v>
      </c>
      <c r="M662" s="95" t="str">
        <f t="shared" si="80"/>
        <v xml:space="preserve"> </v>
      </c>
      <c r="O662" s="95" t="str">
        <f t="shared" si="81"/>
        <v xml:space="preserve"> </v>
      </c>
    </row>
    <row r="663" spans="9:15">
      <c r="I663" s="95" t="str">
        <f t="shared" si="76"/>
        <v xml:space="preserve"> </v>
      </c>
      <c r="J663" s="95" t="str">
        <f t="shared" si="77"/>
        <v xml:space="preserve"> </v>
      </c>
      <c r="K663" s="95" t="str">
        <f t="shared" si="78"/>
        <v xml:space="preserve"> </v>
      </c>
      <c r="L663" s="95" t="str">
        <f t="shared" si="79"/>
        <v xml:space="preserve"> </v>
      </c>
      <c r="M663" s="95" t="str">
        <f t="shared" si="80"/>
        <v xml:space="preserve"> </v>
      </c>
      <c r="O663" s="95" t="str">
        <f t="shared" si="81"/>
        <v xml:space="preserve"> </v>
      </c>
    </row>
    <row r="664" spans="9:15">
      <c r="I664" s="95" t="str">
        <f t="shared" ref="I664:I727" si="82">IF(OR(G664="CCDF",G664="CCDBG",G664="CMHSB",G664="CSBG",G664="FED2",G664="FHAHP",G664="FCIVE",G664="FTEMP",G664="LIHEA",G664="MCHSB",G664="MAP",G664="PTSAB",G664="SSBG",G664="SSBGY",G664="SCIP",G664="TANF",G664="TANFX",G664="TANFZ",G664="TANFU",G664="TANFY",G664="ZFED2",G664="ZMAP",G664="MAP"),"Restricted",IF(OR(G664="YCCDF",G664="YCCDBG",G664="YCMHSB",G664="YCSBG",G664="YFED2",G664="YFHAHP",G664="YFCIVE",G664="YFTEMP",G664="YLIHEA",G664="YMCHSB",G664="YMAP",G664="YPTSAB",G664="YSSBG",G664="YSSBGY",G664="YSCIP",G664="YTANF",G664="YTANFX",G664="YTANFZ",G664="YTANFU",G664="YTANFY"),"Restricted",IF(OR(G664="ZCCBG",G664="ZCCDF",G664="ZCMHS",G664="ZCSBG",G664="ZEDER",G664="ZFHWP",G664="ZFCIV",G664="ZLIHE",G664="ZMCHS",G664="ZMAP",G664="ZPTSA",G664="ZPHHS",G664="ZPHIT",G664="ZSSBG",G664="ZSCIP",G664="ZTANF",G664="ZTANX",G664="ZTANU",G664="ZFED2",G664="STIM1",G664="ZSFSG",G664="ZTANE",G664="ZTANZ"),"Restricted",IF(OR(G664="ALL",G664="")," ","select from drop down"))))</f>
        <v xml:space="preserve"> </v>
      </c>
      <c r="J664" s="95" t="str">
        <f t="shared" ref="J664:J727" si="83">IF(OR(I664="Restricted",I664="Committed",I664="Assigned", I664="Nonspendable",I664="Unassigned",),"Select Rationale",IF(OR(I664="N/A- TCSG",I664="N/A- Custodial funds (formerly Agency Funds)",I664="N/A- Private Purpose Trust funds", I664="N/A- ISF or BTA"),"N/A"," "))</f>
        <v xml:space="preserve"> </v>
      </c>
      <c r="K664" s="95" t="str">
        <f t="shared" ref="K664:K727" si="84">IF(OR(I664="Restricted",I664="Committed",I664="Assigned", I664="Nonspendable"),"Please Add Details Here",IF(OR(I664="Unassigned",I664="N/A- TCSG",I664="N/A- Custodial funds (formerly Agency Funds)",I664="N/A- Private Purpose Trust funds", I664="N/A- ISF or BTA"),"N/A"," "))</f>
        <v xml:space="preserve"> </v>
      </c>
      <c r="L664" s="95" t="str">
        <f t="shared" ref="L664:L727" si="85">IF(OR(I664="Restricted",I664="Committed",I664="Assigned", I664="Nonspendable"),"Please Add Fund Usage Description",IF(OR(I664="Unassigned",I664="N/A- TCSG",I664="N/A- Custodial funds (formerly Agency Funds)",I664="N/A- Private Purpose Trust funds", I664="N/A- ISF or BTA"),"N/A"," "))</f>
        <v xml:space="preserve"> </v>
      </c>
      <c r="M664" s="95" t="str">
        <f t="shared" ref="M664:M727" si="86">IF(OR(J664="Indirect Federal funds",J664="Direct Federal Funds", J664="Direct Federal Relief -COVID", J664="Indirect Federal Relief -COVID"),"Add CFDA",IF(J664=" ", " ","N/A"))</f>
        <v xml:space="preserve"> </v>
      </c>
      <c r="O664" s="95" t="str">
        <f t="shared" ref="O664:O727" si="87">IF(N664="Y","N/A",IF(N664=""," ","Please Add"))</f>
        <v xml:space="preserve"> </v>
      </c>
    </row>
    <row r="665" spans="9:15">
      <c r="I665" s="95" t="str">
        <f t="shared" si="82"/>
        <v xml:space="preserve"> </v>
      </c>
      <c r="J665" s="95" t="str">
        <f t="shared" si="83"/>
        <v xml:space="preserve"> </v>
      </c>
      <c r="K665" s="95" t="str">
        <f t="shared" si="84"/>
        <v xml:space="preserve"> </v>
      </c>
      <c r="L665" s="95" t="str">
        <f t="shared" si="85"/>
        <v xml:space="preserve"> </v>
      </c>
      <c r="M665" s="95" t="str">
        <f t="shared" si="86"/>
        <v xml:space="preserve"> </v>
      </c>
      <c r="O665" s="95" t="str">
        <f t="shared" si="87"/>
        <v xml:space="preserve"> </v>
      </c>
    </row>
    <row r="666" spans="9:15">
      <c r="I666" s="95" t="str">
        <f t="shared" si="82"/>
        <v xml:space="preserve"> </v>
      </c>
      <c r="J666" s="95" t="str">
        <f t="shared" si="83"/>
        <v xml:space="preserve"> </v>
      </c>
      <c r="K666" s="95" t="str">
        <f t="shared" si="84"/>
        <v xml:space="preserve"> </v>
      </c>
      <c r="L666" s="95" t="str">
        <f t="shared" si="85"/>
        <v xml:space="preserve"> </v>
      </c>
      <c r="M666" s="95" t="str">
        <f t="shared" si="86"/>
        <v xml:space="preserve"> </v>
      </c>
      <c r="O666" s="95" t="str">
        <f t="shared" si="87"/>
        <v xml:space="preserve"> </v>
      </c>
    </row>
    <row r="667" spans="9:15">
      <c r="I667" s="95" t="str">
        <f t="shared" si="82"/>
        <v xml:space="preserve"> </v>
      </c>
      <c r="J667" s="95" t="str">
        <f t="shared" si="83"/>
        <v xml:space="preserve"> </v>
      </c>
      <c r="K667" s="95" t="str">
        <f t="shared" si="84"/>
        <v xml:space="preserve"> </v>
      </c>
      <c r="L667" s="95" t="str">
        <f t="shared" si="85"/>
        <v xml:space="preserve"> </v>
      </c>
      <c r="M667" s="95" t="str">
        <f t="shared" si="86"/>
        <v xml:space="preserve"> </v>
      </c>
      <c r="O667" s="95" t="str">
        <f t="shared" si="87"/>
        <v xml:space="preserve"> </v>
      </c>
    </row>
    <row r="668" spans="9:15">
      <c r="I668" s="95" t="str">
        <f t="shared" si="82"/>
        <v xml:space="preserve"> </v>
      </c>
      <c r="J668" s="95" t="str">
        <f t="shared" si="83"/>
        <v xml:space="preserve"> </v>
      </c>
      <c r="K668" s="95" t="str">
        <f t="shared" si="84"/>
        <v xml:space="preserve"> </v>
      </c>
      <c r="L668" s="95" t="str">
        <f t="shared" si="85"/>
        <v xml:space="preserve"> </v>
      </c>
      <c r="M668" s="95" t="str">
        <f t="shared" si="86"/>
        <v xml:space="preserve"> </v>
      </c>
      <c r="O668" s="95" t="str">
        <f t="shared" si="87"/>
        <v xml:space="preserve"> </v>
      </c>
    </row>
    <row r="669" spans="9:15">
      <c r="I669" s="95" t="str">
        <f t="shared" si="82"/>
        <v xml:space="preserve"> </v>
      </c>
      <c r="J669" s="95" t="str">
        <f t="shared" si="83"/>
        <v xml:space="preserve"> </v>
      </c>
      <c r="K669" s="95" t="str">
        <f t="shared" si="84"/>
        <v xml:space="preserve"> </v>
      </c>
      <c r="L669" s="95" t="str">
        <f t="shared" si="85"/>
        <v xml:space="preserve"> </v>
      </c>
      <c r="M669" s="95" t="str">
        <f t="shared" si="86"/>
        <v xml:space="preserve"> </v>
      </c>
      <c r="O669" s="95" t="str">
        <f t="shared" si="87"/>
        <v xml:space="preserve"> </v>
      </c>
    </row>
    <row r="670" spans="9:15">
      <c r="I670" s="95" t="str">
        <f t="shared" si="82"/>
        <v xml:space="preserve"> </v>
      </c>
      <c r="J670" s="95" t="str">
        <f t="shared" si="83"/>
        <v xml:space="preserve"> </v>
      </c>
      <c r="K670" s="95" t="str">
        <f t="shared" si="84"/>
        <v xml:space="preserve"> </v>
      </c>
      <c r="L670" s="95" t="str">
        <f t="shared" si="85"/>
        <v xml:space="preserve"> </v>
      </c>
      <c r="M670" s="95" t="str">
        <f t="shared" si="86"/>
        <v xml:space="preserve"> </v>
      </c>
      <c r="O670" s="95" t="str">
        <f t="shared" si="87"/>
        <v xml:space="preserve"> </v>
      </c>
    </row>
    <row r="671" spans="9:15">
      <c r="I671" s="95" t="str">
        <f t="shared" si="82"/>
        <v xml:space="preserve"> </v>
      </c>
      <c r="J671" s="95" t="str">
        <f t="shared" si="83"/>
        <v xml:space="preserve"> </v>
      </c>
      <c r="K671" s="95" t="str">
        <f t="shared" si="84"/>
        <v xml:space="preserve"> </v>
      </c>
      <c r="L671" s="95" t="str">
        <f t="shared" si="85"/>
        <v xml:space="preserve"> </v>
      </c>
      <c r="M671" s="95" t="str">
        <f t="shared" si="86"/>
        <v xml:space="preserve"> </v>
      </c>
      <c r="O671" s="95" t="str">
        <f t="shared" si="87"/>
        <v xml:space="preserve"> </v>
      </c>
    </row>
    <row r="672" spans="9:15">
      <c r="I672" s="95" t="str">
        <f t="shared" si="82"/>
        <v xml:space="preserve"> </v>
      </c>
      <c r="J672" s="95" t="str">
        <f t="shared" si="83"/>
        <v xml:space="preserve"> </v>
      </c>
      <c r="K672" s="95" t="str">
        <f t="shared" si="84"/>
        <v xml:space="preserve"> </v>
      </c>
      <c r="L672" s="95" t="str">
        <f t="shared" si="85"/>
        <v xml:space="preserve"> </v>
      </c>
      <c r="M672" s="95" t="str">
        <f t="shared" si="86"/>
        <v xml:space="preserve"> </v>
      </c>
      <c r="O672" s="95" t="str">
        <f t="shared" si="87"/>
        <v xml:space="preserve"> </v>
      </c>
    </row>
    <row r="673" spans="9:15">
      <c r="I673" s="95" t="str">
        <f t="shared" si="82"/>
        <v xml:space="preserve"> </v>
      </c>
      <c r="J673" s="95" t="str">
        <f t="shared" si="83"/>
        <v xml:space="preserve"> </v>
      </c>
      <c r="K673" s="95" t="str">
        <f t="shared" si="84"/>
        <v xml:space="preserve"> </v>
      </c>
      <c r="L673" s="95" t="str">
        <f t="shared" si="85"/>
        <v xml:space="preserve"> </v>
      </c>
      <c r="M673" s="95" t="str">
        <f t="shared" si="86"/>
        <v xml:space="preserve"> </v>
      </c>
      <c r="O673" s="95" t="str">
        <f t="shared" si="87"/>
        <v xml:space="preserve"> </v>
      </c>
    </row>
    <row r="674" spans="9:15">
      <c r="I674" s="95" t="str">
        <f t="shared" si="82"/>
        <v xml:space="preserve"> </v>
      </c>
      <c r="J674" s="95" t="str">
        <f t="shared" si="83"/>
        <v xml:space="preserve"> </v>
      </c>
      <c r="K674" s="95" t="str">
        <f t="shared" si="84"/>
        <v xml:space="preserve"> </v>
      </c>
      <c r="L674" s="95" t="str">
        <f t="shared" si="85"/>
        <v xml:space="preserve"> </v>
      </c>
      <c r="M674" s="95" t="str">
        <f t="shared" si="86"/>
        <v xml:space="preserve"> </v>
      </c>
      <c r="O674" s="95" t="str">
        <f t="shared" si="87"/>
        <v xml:space="preserve"> </v>
      </c>
    </row>
    <row r="675" spans="9:15">
      <c r="I675" s="95" t="str">
        <f t="shared" si="82"/>
        <v xml:space="preserve"> </v>
      </c>
      <c r="J675" s="95" t="str">
        <f t="shared" si="83"/>
        <v xml:space="preserve"> </v>
      </c>
      <c r="K675" s="95" t="str">
        <f t="shared" si="84"/>
        <v xml:space="preserve"> </v>
      </c>
      <c r="L675" s="95" t="str">
        <f t="shared" si="85"/>
        <v xml:space="preserve"> </v>
      </c>
      <c r="M675" s="95" t="str">
        <f t="shared" si="86"/>
        <v xml:space="preserve"> </v>
      </c>
      <c r="O675" s="95" t="str">
        <f t="shared" si="87"/>
        <v xml:space="preserve"> </v>
      </c>
    </row>
    <row r="676" spans="9:15">
      <c r="I676" s="95" t="str">
        <f t="shared" si="82"/>
        <v xml:space="preserve"> </v>
      </c>
      <c r="J676" s="95" t="str">
        <f t="shared" si="83"/>
        <v xml:space="preserve"> </v>
      </c>
      <c r="K676" s="95" t="str">
        <f t="shared" si="84"/>
        <v xml:space="preserve"> </v>
      </c>
      <c r="L676" s="95" t="str">
        <f t="shared" si="85"/>
        <v xml:space="preserve"> </v>
      </c>
      <c r="M676" s="95" t="str">
        <f t="shared" si="86"/>
        <v xml:space="preserve"> </v>
      </c>
      <c r="O676" s="95" t="str">
        <f t="shared" si="87"/>
        <v xml:space="preserve"> </v>
      </c>
    </row>
    <row r="677" spans="9:15">
      <c r="I677" s="95" t="str">
        <f t="shared" si="82"/>
        <v xml:space="preserve"> </v>
      </c>
      <c r="J677" s="95" t="str">
        <f t="shared" si="83"/>
        <v xml:space="preserve"> </v>
      </c>
      <c r="K677" s="95" t="str">
        <f t="shared" si="84"/>
        <v xml:space="preserve"> </v>
      </c>
      <c r="L677" s="95" t="str">
        <f t="shared" si="85"/>
        <v xml:space="preserve"> </v>
      </c>
      <c r="M677" s="95" t="str">
        <f t="shared" si="86"/>
        <v xml:space="preserve"> </v>
      </c>
      <c r="O677" s="95" t="str">
        <f t="shared" si="87"/>
        <v xml:space="preserve"> </v>
      </c>
    </row>
    <row r="678" spans="9:15">
      <c r="I678" s="95" t="str">
        <f t="shared" si="82"/>
        <v xml:space="preserve"> </v>
      </c>
      <c r="J678" s="95" t="str">
        <f t="shared" si="83"/>
        <v xml:space="preserve"> </v>
      </c>
      <c r="K678" s="95" t="str">
        <f t="shared" si="84"/>
        <v xml:space="preserve"> </v>
      </c>
      <c r="L678" s="95" t="str">
        <f t="shared" si="85"/>
        <v xml:space="preserve"> </v>
      </c>
      <c r="M678" s="95" t="str">
        <f t="shared" si="86"/>
        <v xml:space="preserve"> </v>
      </c>
      <c r="O678" s="95" t="str">
        <f t="shared" si="87"/>
        <v xml:space="preserve"> </v>
      </c>
    </row>
    <row r="679" spans="9:15">
      <c r="I679" s="95" t="str">
        <f t="shared" si="82"/>
        <v xml:space="preserve"> </v>
      </c>
      <c r="J679" s="95" t="str">
        <f t="shared" si="83"/>
        <v xml:space="preserve"> </v>
      </c>
      <c r="K679" s="95" t="str">
        <f t="shared" si="84"/>
        <v xml:space="preserve"> </v>
      </c>
      <c r="L679" s="95" t="str">
        <f t="shared" si="85"/>
        <v xml:space="preserve"> </v>
      </c>
      <c r="M679" s="95" t="str">
        <f t="shared" si="86"/>
        <v xml:space="preserve"> </v>
      </c>
      <c r="O679" s="95" t="str">
        <f t="shared" si="87"/>
        <v xml:space="preserve"> </v>
      </c>
    </row>
    <row r="680" spans="9:15">
      <c r="I680" s="95" t="str">
        <f t="shared" si="82"/>
        <v xml:space="preserve"> </v>
      </c>
      <c r="J680" s="95" t="str">
        <f t="shared" si="83"/>
        <v xml:space="preserve"> </v>
      </c>
      <c r="K680" s="95" t="str">
        <f t="shared" si="84"/>
        <v xml:space="preserve"> </v>
      </c>
      <c r="L680" s="95" t="str">
        <f t="shared" si="85"/>
        <v xml:space="preserve"> </v>
      </c>
      <c r="M680" s="95" t="str">
        <f t="shared" si="86"/>
        <v xml:space="preserve"> </v>
      </c>
      <c r="O680" s="95" t="str">
        <f t="shared" si="87"/>
        <v xml:space="preserve"> </v>
      </c>
    </row>
    <row r="681" spans="9:15">
      <c r="I681" s="95" t="str">
        <f t="shared" si="82"/>
        <v xml:space="preserve"> </v>
      </c>
      <c r="J681" s="95" t="str">
        <f t="shared" si="83"/>
        <v xml:space="preserve"> </v>
      </c>
      <c r="K681" s="95" t="str">
        <f t="shared" si="84"/>
        <v xml:space="preserve"> </v>
      </c>
      <c r="L681" s="95" t="str">
        <f t="shared" si="85"/>
        <v xml:space="preserve"> </v>
      </c>
      <c r="M681" s="95" t="str">
        <f t="shared" si="86"/>
        <v xml:space="preserve"> </v>
      </c>
      <c r="O681" s="95" t="str">
        <f t="shared" si="87"/>
        <v xml:space="preserve"> </v>
      </c>
    </row>
    <row r="682" spans="9:15">
      <c r="I682" s="95" t="str">
        <f t="shared" si="82"/>
        <v xml:space="preserve"> </v>
      </c>
      <c r="J682" s="95" t="str">
        <f t="shared" si="83"/>
        <v xml:space="preserve"> </v>
      </c>
      <c r="K682" s="95" t="str">
        <f t="shared" si="84"/>
        <v xml:space="preserve"> </v>
      </c>
      <c r="L682" s="95" t="str">
        <f t="shared" si="85"/>
        <v xml:space="preserve"> </v>
      </c>
      <c r="M682" s="95" t="str">
        <f t="shared" si="86"/>
        <v xml:space="preserve"> </v>
      </c>
      <c r="O682" s="95" t="str">
        <f t="shared" si="87"/>
        <v xml:space="preserve"> </v>
      </c>
    </row>
    <row r="683" spans="9:15">
      <c r="I683" s="95" t="str">
        <f t="shared" si="82"/>
        <v xml:space="preserve"> </v>
      </c>
      <c r="J683" s="95" t="str">
        <f t="shared" si="83"/>
        <v xml:space="preserve"> </v>
      </c>
      <c r="K683" s="95" t="str">
        <f t="shared" si="84"/>
        <v xml:space="preserve"> </v>
      </c>
      <c r="L683" s="95" t="str">
        <f t="shared" si="85"/>
        <v xml:space="preserve"> </v>
      </c>
      <c r="M683" s="95" t="str">
        <f t="shared" si="86"/>
        <v xml:space="preserve"> </v>
      </c>
      <c r="O683" s="95" t="str">
        <f t="shared" si="87"/>
        <v xml:space="preserve"> </v>
      </c>
    </row>
    <row r="684" spans="9:15">
      <c r="I684" s="95" t="str">
        <f t="shared" si="82"/>
        <v xml:space="preserve"> </v>
      </c>
      <c r="J684" s="95" t="str">
        <f t="shared" si="83"/>
        <v xml:space="preserve"> </v>
      </c>
      <c r="K684" s="95" t="str">
        <f t="shared" si="84"/>
        <v xml:space="preserve"> </v>
      </c>
      <c r="L684" s="95" t="str">
        <f t="shared" si="85"/>
        <v xml:space="preserve"> </v>
      </c>
      <c r="M684" s="95" t="str">
        <f t="shared" si="86"/>
        <v xml:space="preserve"> </v>
      </c>
      <c r="O684" s="95" t="str">
        <f t="shared" si="87"/>
        <v xml:space="preserve"> </v>
      </c>
    </row>
    <row r="685" spans="9:15">
      <c r="I685" s="95" t="str">
        <f t="shared" si="82"/>
        <v xml:space="preserve"> </v>
      </c>
      <c r="J685" s="95" t="str">
        <f t="shared" si="83"/>
        <v xml:space="preserve"> </v>
      </c>
      <c r="K685" s="95" t="str">
        <f t="shared" si="84"/>
        <v xml:space="preserve"> </v>
      </c>
      <c r="L685" s="95" t="str">
        <f t="shared" si="85"/>
        <v xml:space="preserve"> </v>
      </c>
      <c r="M685" s="95" t="str">
        <f t="shared" si="86"/>
        <v xml:space="preserve"> </v>
      </c>
      <c r="O685" s="95" t="str">
        <f t="shared" si="87"/>
        <v xml:space="preserve"> </v>
      </c>
    </row>
    <row r="686" spans="9:15">
      <c r="I686" s="95" t="str">
        <f t="shared" si="82"/>
        <v xml:space="preserve"> </v>
      </c>
      <c r="J686" s="95" t="str">
        <f t="shared" si="83"/>
        <v xml:space="preserve"> </v>
      </c>
      <c r="K686" s="95" t="str">
        <f t="shared" si="84"/>
        <v xml:space="preserve"> </v>
      </c>
      <c r="L686" s="95" t="str">
        <f t="shared" si="85"/>
        <v xml:space="preserve"> </v>
      </c>
      <c r="M686" s="95" t="str">
        <f t="shared" si="86"/>
        <v xml:space="preserve"> </v>
      </c>
      <c r="O686" s="95" t="str">
        <f t="shared" si="87"/>
        <v xml:space="preserve"> </v>
      </c>
    </row>
    <row r="687" spans="9:15">
      <c r="I687" s="95" t="str">
        <f t="shared" si="82"/>
        <v xml:space="preserve"> </v>
      </c>
      <c r="J687" s="95" t="str">
        <f t="shared" si="83"/>
        <v xml:space="preserve"> </v>
      </c>
      <c r="K687" s="95" t="str">
        <f t="shared" si="84"/>
        <v xml:space="preserve"> </v>
      </c>
      <c r="L687" s="95" t="str">
        <f t="shared" si="85"/>
        <v xml:space="preserve"> </v>
      </c>
      <c r="M687" s="95" t="str">
        <f t="shared" si="86"/>
        <v xml:space="preserve"> </v>
      </c>
      <c r="O687" s="95" t="str">
        <f t="shared" si="87"/>
        <v xml:space="preserve"> </v>
      </c>
    </row>
    <row r="688" spans="9:15">
      <c r="I688" s="95" t="str">
        <f t="shared" si="82"/>
        <v xml:space="preserve"> </v>
      </c>
      <c r="J688" s="95" t="str">
        <f t="shared" si="83"/>
        <v xml:space="preserve"> </v>
      </c>
      <c r="K688" s="95" t="str">
        <f t="shared" si="84"/>
        <v xml:space="preserve"> </v>
      </c>
      <c r="L688" s="95" t="str">
        <f t="shared" si="85"/>
        <v xml:space="preserve"> </v>
      </c>
      <c r="M688" s="95" t="str">
        <f t="shared" si="86"/>
        <v xml:space="preserve"> </v>
      </c>
      <c r="O688" s="95" t="str">
        <f t="shared" si="87"/>
        <v xml:space="preserve"> </v>
      </c>
    </row>
    <row r="689" spans="9:15">
      <c r="I689" s="95" t="str">
        <f t="shared" si="82"/>
        <v xml:space="preserve"> </v>
      </c>
      <c r="J689" s="95" t="str">
        <f t="shared" si="83"/>
        <v xml:space="preserve"> </v>
      </c>
      <c r="K689" s="95" t="str">
        <f t="shared" si="84"/>
        <v xml:space="preserve"> </v>
      </c>
      <c r="L689" s="95" t="str">
        <f t="shared" si="85"/>
        <v xml:space="preserve"> </v>
      </c>
      <c r="M689" s="95" t="str">
        <f t="shared" si="86"/>
        <v xml:space="preserve"> </v>
      </c>
      <c r="O689" s="95" t="str">
        <f t="shared" si="87"/>
        <v xml:space="preserve"> </v>
      </c>
    </row>
    <row r="690" spans="9:15">
      <c r="I690" s="95" t="str">
        <f t="shared" si="82"/>
        <v xml:space="preserve"> </v>
      </c>
      <c r="J690" s="95" t="str">
        <f t="shared" si="83"/>
        <v xml:space="preserve"> </v>
      </c>
      <c r="K690" s="95" t="str">
        <f t="shared" si="84"/>
        <v xml:space="preserve"> </v>
      </c>
      <c r="L690" s="95" t="str">
        <f t="shared" si="85"/>
        <v xml:space="preserve"> </v>
      </c>
      <c r="M690" s="95" t="str">
        <f t="shared" si="86"/>
        <v xml:space="preserve"> </v>
      </c>
      <c r="O690" s="95" t="str">
        <f t="shared" si="87"/>
        <v xml:space="preserve"> </v>
      </c>
    </row>
    <row r="691" spans="9:15">
      <c r="I691" s="95" t="str">
        <f t="shared" si="82"/>
        <v xml:space="preserve"> </v>
      </c>
      <c r="J691" s="95" t="str">
        <f t="shared" si="83"/>
        <v xml:space="preserve"> </v>
      </c>
      <c r="K691" s="95" t="str">
        <f t="shared" si="84"/>
        <v xml:space="preserve"> </v>
      </c>
      <c r="L691" s="95" t="str">
        <f t="shared" si="85"/>
        <v xml:space="preserve"> </v>
      </c>
      <c r="M691" s="95" t="str">
        <f t="shared" si="86"/>
        <v xml:space="preserve"> </v>
      </c>
      <c r="O691" s="95" t="str">
        <f t="shared" si="87"/>
        <v xml:space="preserve"> </v>
      </c>
    </row>
    <row r="692" spans="9:15">
      <c r="I692" s="95" t="str">
        <f t="shared" si="82"/>
        <v xml:space="preserve"> </v>
      </c>
      <c r="J692" s="95" t="str">
        <f t="shared" si="83"/>
        <v xml:space="preserve"> </v>
      </c>
      <c r="K692" s="95" t="str">
        <f t="shared" si="84"/>
        <v xml:space="preserve"> </v>
      </c>
      <c r="L692" s="95" t="str">
        <f t="shared" si="85"/>
        <v xml:space="preserve"> </v>
      </c>
      <c r="M692" s="95" t="str">
        <f t="shared" si="86"/>
        <v xml:space="preserve"> </v>
      </c>
      <c r="O692" s="95" t="str">
        <f t="shared" si="87"/>
        <v xml:space="preserve"> </v>
      </c>
    </row>
    <row r="693" spans="9:15">
      <c r="I693" s="95" t="str">
        <f t="shared" si="82"/>
        <v xml:space="preserve"> </v>
      </c>
      <c r="J693" s="95" t="str">
        <f t="shared" si="83"/>
        <v xml:space="preserve"> </v>
      </c>
      <c r="K693" s="95" t="str">
        <f t="shared" si="84"/>
        <v xml:space="preserve"> </v>
      </c>
      <c r="L693" s="95" t="str">
        <f t="shared" si="85"/>
        <v xml:space="preserve"> </v>
      </c>
      <c r="M693" s="95" t="str">
        <f t="shared" si="86"/>
        <v xml:space="preserve"> </v>
      </c>
      <c r="O693" s="95" t="str">
        <f t="shared" si="87"/>
        <v xml:space="preserve"> </v>
      </c>
    </row>
    <row r="694" spans="9:15">
      <c r="I694" s="95" t="str">
        <f t="shared" si="82"/>
        <v xml:space="preserve"> </v>
      </c>
      <c r="J694" s="95" t="str">
        <f t="shared" si="83"/>
        <v xml:space="preserve"> </v>
      </c>
      <c r="K694" s="95" t="str">
        <f t="shared" si="84"/>
        <v xml:space="preserve"> </v>
      </c>
      <c r="L694" s="95" t="str">
        <f t="shared" si="85"/>
        <v xml:space="preserve"> </v>
      </c>
      <c r="M694" s="95" t="str">
        <f t="shared" si="86"/>
        <v xml:space="preserve"> </v>
      </c>
      <c r="O694" s="95" t="str">
        <f t="shared" si="87"/>
        <v xml:space="preserve"> </v>
      </c>
    </row>
    <row r="695" spans="9:15">
      <c r="I695" s="95" t="str">
        <f t="shared" si="82"/>
        <v xml:space="preserve"> </v>
      </c>
      <c r="J695" s="95" t="str">
        <f t="shared" si="83"/>
        <v xml:space="preserve"> </v>
      </c>
      <c r="K695" s="95" t="str">
        <f t="shared" si="84"/>
        <v xml:space="preserve"> </v>
      </c>
      <c r="L695" s="95" t="str">
        <f t="shared" si="85"/>
        <v xml:space="preserve"> </v>
      </c>
      <c r="M695" s="95" t="str">
        <f t="shared" si="86"/>
        <v xml:space="preserve"> </v>
      </c>
      <c r="O695" s="95" t="str">
        <f t="shared" si="87"/>
        <v xml:space="preserve"> </v>
      </c>
    </row>
    <row r="696" spans="9:15">
      <c r="I696" s="95" t="str">
        <f t="shared" si="82"/>
        <v xml:space="preserve"> </v>
      </c>
      <c r="J696" s="95" t="str">
        <f t="shared" si="83"/>
        <v xml:space="preserve"> </v>
      </c>
      <c r="K696" s="95" t="str">
        <f t="shared" si="84"/>
        <v xml:space="preserve"> </v>
      </c>
      <c r="L696" s="95" t="str">
        <f t="shared" si="85"/>
        <v xml:space="preserve"> </v>
      </c>
      <c r="M696" s="95" t="str">
        <f t="shared" si="86"/>
        <v xml:space="preserve"> </v>
      </c>
      <c r="O696" s="95" t="str">
        <f t="shared" si="87"/>
        <v xml:space="preserve"> </v>
      </c>
    </row>
    <row r="697" spans="9:15">
      <c r="I697" s="95" t="str">
        <f t="shared" si="82"/>
        <v xml:space="preserve"> </v>
      </c>
      <c r="J697" s="95" t="str">
        <f t="shared" si="83"/>
        <v xml:space="preserve"> </v>
      </c>
      <c r="K697" s="95" t="str">
        <f t="shared" si="84"/>
        <v xml:space="preserve"> </v>
      </c>
      <c r="L697" s="95" t="str">
        <f t="shared" si="85"/>
        <v xml:space="preserve"> </v>
      </c>
      <c r="M697" s="95" t="str">
        <f t="shared" si="86"/>
        <v xml:space="preserve"> </v>
      </c>
      <c r="O697" s="95" t="str">
        <f t="shared" si="87"/>
        <v xml:space="preserve"> </v>
      </c>
    </row>
    <row r="698" spans="9:15">
      <c r="I698" s="95" t="str">
        <f t="shared" si="82"/>
        <v xml:space="preserve"> </v>
      </c>
      <c r="J698" s="95" t="str">
        <f t="shared" si="83"/>
        <v xml:space="preserve"> </v>
      </c>
      <c r="K698" s="95" t="str">
        <f t="shared" si="84"/>
        <v xml:space="preserve"> </v>
      </c>
      <c r="L698" s="95" t="str">
        <f t="shared" si="85"/>
        <v xml:space="preserve"> </v>
      </c>
      <c r="M698" s="95" t="str">
        <f t="shared" si="86"/>
        <v xml:space="preserve"> </v>
      </c>
      <c r="O698" s="95" t="str">
        <f t="shared" si="87"/>
        <v xml:space="preserve"> </v>
      </c>
    </row>
    <row r="699" spans="9:15">
      <c r="I699" s="95" t="str">
        <f t="shared" si="82"/>
        <v xml:space="preserve"> </v>
      </c>
      <c r="J699" s="95" t="str">
        <f t="shared" si="83"/>
        <v xml:space="preserve"> </v>
      </c>
      <c r="K699" s="95" t="str">
        <f t="shared" si="84"/>
        <v xml:space="preserve"> </v>
      </c>
      <c r="L699" s="95" t="str">
        <f t="shared" si="85"/>
        <v xml:space="preserve"> </v>
      </c>
      <c r="M699" s="95" t="str">
        <f t="shared" si="86"/>
        <v xml:space="preserve"> </v>
      </c>
      <c r="O699" s="95" t="str">
        <f t="shared" si="87"/>
        <v xml:space="preserve"> </v>
      </c>
    </row>
    <row r="700" spans="9:15">
      <c r="I700" s="95" t="str">
        <f t="shared" si="82"/>
        <v xml:space="preserve"> </v>
      </c>
      <c r="J700" s="95" t="str">
        <f t="shared" si="83"/>
        <v xml:space="preserve"> </v>
      </c>
      <c r="K700" s="95" t="str">
        <f t="shared" si="84"/>
        <v xml:space="preserve"> </v>
      </c>
      <c r="L700" s="95" t="str">
        <f t="shared" si="85"/>
        <v xml:space="preserve"> </v>
      </c>
      <c r="M700" s="95" t="str">
        <f t="shared" si="86"/>
        <v xml:space="preserve"> </v>
      </c>
      <c r="O700" s="95" t="str">
        <f t="shared" si="87"/>
        <v xml:space="preserve"> </v>
      </c>
    </row>
    <row r="701" spans="9:15">
      <c r="I701" s="95" t="str">
        <f t="shared" si="82"/>
        <v xml:space="preserve"> </v>
      </c>
      <c r="J701" s="95" t="str">
        <f t="shared" si="83"/>
        <v xml:space="preserve"> </v>
      </c>
      <c r="K701" s="95" t="str">
        <f t="shared" si="84"/>
        <v xml:space="preserve"> </v>
      </c>
      <c r="L701" s="95" t="str">
        <f t="shared" si="85"/>
        <v xml:space="preserve"> </v>
      </c>
      <c r="M701" s="95" t="str">
        <f t="shared" si="86"/>
        <v xml:space="preserve"> </v>
      </c>
      <c r="O701" s="95" t="str">
        <f t="shared" si="87"/>
        <v xml:space="preserve"> </v>
      </c>
    </row>
    <row r="702" spans="9:15">
      <c r="I702" s="95" t="str">
        <f t="shared" si="82"/>
        <v xml:space="preserve"> </v>
      </c>
      <c r="J702" s="95" t="str">
        <f t="shared" si="83"/>
        <v xml:space="preserve"> </v>
      </c>
      <c r="K702" s="95" t="str">
        <f t="shared" si="84"/>
        <v xml:space="preserve"> </v>
      </c>
      <c r="L702" s="95" t="str">
        <f t="shared" si="85"/>
        <v xml:space="preserve"> </v>
      </c>
      <c r="M702" s="95" t="str">
        <f t="shared" si="86"/>
        <v xml:space="preserve"> </v>
      </c>
      <c r="O702" s="95" t="str">
        <f t="shared" si="87"/>
        <v xml:space="preserve"> </v>
      </c>
    </row>
    <row r="703" spans="9:15">
      <c r="I703" s="95" t="str">
        <f t="shared" si="82"/>
        <v xml:space="preserve"> </v>
      </c>
      <c r="J703" s="95" t="str">
        <f t="shared" si="83"/>
        <v xml:space="preserve"> </v>
      </c>
      <c r="K703" s="95" t="str">
        <f t="shared" si="84"/>
        <v xml:space="preserve"> </v>
      </c>
      <c r="L703" s="95" t="str">
        <f t="shared" si="85"/>
        <v xml:space="preserve"> </v>
      </c>
      <c r="M703" s="95" t="str">
        <f t="shared" si="86"/>
        <v xml:space="preserve"> </v>
      </c>
      <c r="O703" s="95" t="str">
        <f t="shared" si="87"/>
        <v xml:space="preserve"> </v>
      </c>
    </row>
    <row r="704" spans="9:15">
      <c r="I704" s="95" t="str">
        <f t="shared" si="82"/>
        <v xml:space="preserve"> </v>
      </c>
      <c r="J704" s="95" t="str">
        <f t="shared" si="83"/>
        <v xml:space="preserve"> </v>
      </c>
      <c r="K704" s="95" t="str">
        <f t="shared" si="84"/>
        <v xml:space="preserve"> </v>
      </c>
      <c r="L704" s="95" t="str">
        <f t="shared" si="85"/>
        <v xml:space="preserve"> </v>
      </c>
      <c r="M704" s="95" t="str">
        <f t="shared" si="86"/>
        <v xml:space="preserve"> </v>
      </c>
      <c r="O704" s="95" t="str">
        <f t="shared" si="87"/>
        <v xml:space="preserve"> </v>
      </c>
    </row>
    <row r="705" spans="9:15">
      <c r="I705" s="95" t="str">
        <f t="shared" si="82"/>
        <v xml:space="preserve"> </v>
      </c>
      <c r="J705" s="95" t="str">
        <f t="shared" si="83"/>
        <v xml:space="preserve"> </v>
      </c>
      <c r="K705" s="95" t="str">
        <f t="shared" si="84"/>
        <v xml:space="preserve"> </v>
      </c>
      <c r="L705" s="95" t="str">
        <f t="shared" si="85"/>
        <v xml:space="preserve"> </v>
      </c>
      <c r="M705" s="95" t="str">
        <f t="shared" si="86"/>
        <v xml:space="preserve"> </v>
      </c>
      <c r="O705" s="95" t="str">
        <f t="shared" si="87"/>
        <v xml:space="preserve"> </v>
      </c>
    </row>
    <row r="706" spans="9:15">
      <c r="I706" s="95" t="str">
        <f t="shared" si="82"/>
        <v xml:space="preserve"> </v>
      </c>
      <c r="J706" s="95" t="str">
        <f t="shared" si="83"/>
        <v xml:space="preserve"> </v>
      </c>
      <c r="K706" s="95" t="str">
        <f t="shared" si="84"/>
        <v xml:space="preserve"> </v>
      </c>
      <c r="L706" s="95" t="str">
        <f t="shared" si="85"/>
        <v xml:space="preserve"> </v>
      </c>
      <c r="M706" s="95" t="str">
        <f t="shared" si="86"/>
        <v xml:space="preserve"> </v>
      </c>
      <c r="O706" s="95" t="str">
        <f t="shared" si="87"/>
        <v xml:space="preserve"> </v>
      </c>
    </row>
    <row r="707" spans="9:15">
      <c r="I707" s="95" t="str">
        <f t="shared" si="82"/>
        <v xml:space="preserve"> </v>
      </c>
      <c r="J707" s="95" t="str">
        <f t="shared" si="83"/>
        <v xml:space="preserve"> </v>
      </c>
      <c r="K707" s="95" t="str">
        <f t="shared" si="84"/>
        <v xml:space="preserve"> </v>
      </c>
      <c r="L707" s="95" t="str">
        <f t="shared" si="85"/>
        <v xml:space="preserve"> </v>
      </c>
      <c r="M707" s="95" t="str">
        <f t="shared" si="86"/>
        <v xml:space="preserve"> </v>
      </c>
      <c r="O707" s="95" t="str">
        <f t="shared" si="87"/>
        <v xml:space="preserve"> </v>
      </c>
    </row>
    <row r="708" spans="9:15">
      <c r="I708" s="95" t="str">
        <f t="shared" si="82"/>
        <v xml:space="preserve"> </v>
      </c>
      <c r="J708" s="95" t="str">
        <f t="shared" si="83"/>
        <v xml:space="preserve"> </v>
      </c>
      <c r="K708" s="95" t="str">
        <f t="shared" si="84"/>
        <v xml:space="preserve"> </v>
      </c>
      <c r="L708" s="95" t="str">
        <f t="shared" si="85"/>
        <v xml:space="preserve"> </v>
      </c>
      <c r="M708" s="95" t="str">
        <f t="shared" si="86"/>
        <v xml:space="preserve"> </v>
      </c>
      <c r="O708" s="95" t="str">
        <f t="shared" si="87"/>
        <v xml:space="preserve"> </v>
      </c>
    </row>
    <row r="709" spans="9:15">
      <c r="I709" s="95" t="str">
        <f t="shared" si="82"/>
        <v xml:space="preserve"> </v>
      </c>
      <c r="J709" s="95" t="str">
        <f t="shared" si="83"/>
        <v xml:space="preserve"> </v>
      </c>
      <c r="K709" s="95" t="str">
        <f t="shared" si="84"/>
        <v xml:space="preserve"> </v>
      </c>
      <c r="L709" s="95" t="str">
        <f t="shared" si="85"/>
        <v xml:space="preserve"> </v>
      </c>
      <c r="M709" s="95" t="str">
        <f t="shared" si="86"/>
        <v xml:space="preserve"> </v>
      </c>
      <c r="O709" s="95" t="str">
        <f t="shared" si="87"/>
        <v xml:space="preserve"> </v>
      </c>
    </row>
    <row r="710" spans="9:15">
      <c r="I710" s="95" t="str">
        <f t="shared" si="82"/>
        <v xml:space="preserve"> </v>
      </c>
      <c r="J710" s="95" t="str">
        <f t="shared" si="83"/>
        <v xml:space="preserve"> </v>
      </c>
      <c r="K710" s="95" t="str">
        <f t="shared" si="84"/>
        <v xml:space="preserve"> </v>
      </c>
      <c r="L710" s="95" t="str">
        <f t="shared" si="85"/>
        <v xml:space="preserve"> </v>
      </c>
      <c r="M710" s="95" t="str">
        <f t="shared" si="86"/>
        <v xml:space="preserve"> </v>
      </c>
      <c r="O710" s="95" t="str">
        <f t="shared" si="87"/>
        <v xml:space="preserve"> </v>
      </c>
    </row>
    <row r="711" spans="9:15">
      <c r="I711" s="95" t="str">
        <f t="shared" si="82"/>
        <v xml:space="preserve"> </v>
      </c>
      <c r="J711" s="95" t="str">
        <f t="shared" si="83"/>
        <v xml:space="preserve"> </v>
      </c>
      <c r="K711" s="95" t="str">
        <f t="shared" si="84"/>
        <v xml:space="preserve"> </v>
      </c>
      <c r="L711" s="95" t="str">
        <f t="shared" si="85"/>
        <v xml:space="preserve"> </v>
      </c>
      <c r="M711" s="95" t="str">
        <f t="shared" si="86"/>
        <v xml:space="preserve"> </v>
      </c>
      <c r="O711" s="95" t="str">
        <f t="shared" si="87"/>
        <v xml:space="preserve"> </v>
      </c>
    </row>
    <row r="712" spans="9:15">
      <c r="I712" s="95" t="str">
        <f t="shared" si="82"/>
        <v xml:space="preserve"> </v>
      </c>
      <c r="J712" s="95" t="str">
        <f t="shared" si="83"/>
        <v xml:space="preserve"> </v>
      </c>
      <c r="K712" s="95" t="str">
        <f t="shared" si="84"/>
        <v xml:space="preserve"> </v>
      </c>
      <c r="L712" s="95" t="str">
        <f t="shared" si="85"/>
        <v xml:space="preserve"> </v>
      </c>
      <c r="M712" s="95" t="str">
        <f t="shared" si="86"/>
        <v xml:space="preserve"> </v>
      </c>
      <c r="O712" s="95" t="str">
        <f t="shared" si="87"/>
        <v xml:space="preserve"> </v>
      </c>
    </row>
    <row r="713" spans="9:15">
      <c r="I713" s="95" t="str">
        <f t="shared" si="82"/>
        <v xml:space="preserve"> </v>
      </c>
      <c r="J713" s="95" t="str">
        <f t="shared" si="83"/>
        <v xml:space="preserve"> </v>
      </c>
      <c r="K713" s="95" t="str">
        <f t="shared" si="84"/>
        <v xml:space="preserve"> </v>
      </c>
      <c r="L713" s="95" t="str">
        <f t="shared" si="85"/>
        <v xml:space="preserve"> </v>
      </c>
      <c r="M713" s="95" t="str">
        <f t="shared" si="86"/>
        <v xml:space="preserve"> </v>
      </c>
      <c r="O713" s="95" t="str">
        <f t="shared" si="87"/>
        <v xml:space="preserve"> </v>
      </c>
    </row>
    <row r="714" spans="9:15">
      <c r="I714" s="95" t="str">
        <f t="shared" si="82"/>
        <v xml:space="preserve"> </v>
      </c>
      <c r="J714" s="95" t="str">
        <f t="shared" si="83"/>
        <v xml:space="preserve"> </v>
      </c>
      <c r="K714" s="95" t="str">
        <f t="shared" si="84"/>
        <v xml:space="preserve"> </v>
      </c>
      <c r="L714" s="95" t="str">
        <f t="shared" si="85"/>
        <v xml:space="preserve"> </v>
      </c>
      <c r="M714" s="95" t="str">
        <f t="shared" si="86"/>
        <v xml:space="preserve"> </v>
      </c>
      <c r="O714" s="95" t="str">
        <f t="shared" si="87"/>
        <v xml:space="preserve"> </v>
      </c>
    </row>
    <row r="715" spans="9:15">
      <c r="I715" s="95" t="str">
        <f t="shared" si="82"/>
        <v xml:space="preserve"> </v>
      </c>
      <c r="J715" s="95" t="str">
        <f t="shared" si="83"/>
        <v xml:space="preserve"> </v>
      </c>
      <c r="K715" s="95" t="str">
        <f t="shared" si="84"/>
        <v xml:space="preserve"> </v>
      </c>
      <c r="L715" s="95" t="str">
        <f t="shared" si="85"/>
        <v xml:space="preserve"> </v>
      </c>
      <c r="M715" s="95" t="str">
        <f t="shared" si="86"/>
        <v xml:space="preserve"> </v>
      </c>
      <c r="O715" s="95" t="str">
        <f t="shared" si="87"/>
        <v xml:space="preserve"> </v>
      </c>
    </row>
    <row r="716" spans="9:15">
      <c r="I716" s="95" t="str">
        <f t="shared" si="82"/>
        <v xml:space="preserve"> </v>
      </c>
      <c r="J716" s="95" t="str">
        <f t="shared" si="83"/>
        <v xml:space="preserve"> </v>
      </c>
      <c r="K716" s="95" t="str">
        <f t="shared" si="84"/>
        <v xml:space="preserve"> </v>
      </c>
      <c r="L716" s="95" t="str">
        <f t="shared" si="85"/>
        <v xml:space="preserve"> </v>
      </c>
      <c r="M716" s="95" t="str">
        <f t="shared" si="86"/>
        <v xml:space="preserve"> </v>
      </c>
      <c r="O716" s="95" t="str">
        <f t="shared" si="87"/>
        <v xml:space="preserve"> </v>
      </c>
    </row>
    <row r="717" spans="9:15">
      <c r="I717" s="95" t="str">
        <f t="shared" si="82"/>
        <v xml:space="preserve"> </v>
      </c>
      <c r="J717" s="95" t="str">
        <f t="shared" si="83"/>
        <v xml:space="preserve"> </v>
      </c>
      <c r="K717" s="95" t="str">
        <f t="shared" si="84"/>
        <v xml:space="preserve"> </v>
      </c>
      <c r="L717" s="95" t="str">
        <f t="shared" si="85"/>
        <v xml:space="preserve"> </v>
      </c>
      <c r="M717" s="95" t="str">
        <f t="shared" si="86"/>
        <v xml:space="preserve"> </v>
      </c>
      <c r="O717" s="95" t="str">
        <f t="shared" si="87"/>
        <v xml:space="preserve"> </v>
      </c>
    </row>
    <row r="718" spans="9:15">
      <c r="I718" s="95" t="str">
        <f t="shared" si="82"/>
        <v xml:space="preserve"> </v>
      </c>
      <c r="J718" s="95" t="str">
        <f t="shared" si="83"/>
        <v xml:space="preserve"> </v>
      </c>
      <c r="K718" s="95" t="str">
        <f t="shared" si="84"/>
        <v xml:space="preserve"> </v>
      </c>
      <c r="L718" s="95" t="str">
        <f t="shared" si="85"/>
        <v xml:space="preserve"> </v>
      </c>
      <c r="M718" s="95" t="str">
        <f t="shared" si="86"/>
        <v xml:space="preserve"> </v>
      </c>
      <c r="O718" s="95" t="str">
        <f t="shared" si="87"/>
        <v xml:space="preserve"> </v>
      </c>
    </row>
    <row r="719" spans="9:15">
      <c r="I719" s="95" t="str">
        <f t="shared" si="82"/>
        <v xml:space="preserve"> </v>
      </c>
      <c r="J719" s="95" t="str">
        <f t="shared" si="83"/>
        <v xml:space="preserve"> </v>
      </c>
      <c r="K719" s="95" t="str">
        <f t="shared" si="84"/>
        <v xml:space="preserve"> </v>
      </c>
      <c r="L719" s="95" t="str">
        <f t="shared" si="85"/>
        <v xml:space="preserve"> </v>
      </c>
      <c r="M719" s="95" t="str">
        <f t="shared" si="86"/>
        <v xml:space="preserve"> </v>
      </c>
      <c r="O719" s="95" t="str">
        <f t="shared" si="87"/>
        <v xml:space="preserve"> </v>
      </c>
    </row>
    <row r="720" spans="9:15">
      <c r="I720" s="95" t="str">
        <f t="shared" si="82"/>
        <v xml:space="preserve"> </v>
      </c>
      <c r="J720" s="95" t="str">
        <f t="shared" si="83"/>
        <v xml:space="preserve"> </v>
      </c>
      <c r="K720" s="95" t="str">
        <f t="shared" si="84"/>
        <v xml:space="preserve"> </v>
      </c>
      <c r="L720" s="95" t="str">
        <f t="shared" si="85"/>
        <v xml:space="preserve"> </v>
      </c>
      <c r="M720" s="95" t="str">
        <f t="shared" si="86"/>
        <v xml:space="preserve"> </v>
      </c>
      <c r="O720" s="95" t="str">
        <f t="shared" si="87"/>
        <v xml:space="preserve"> </v>
      </c>
    </row>
    <row r="721" spans="9:15">
      <c r="I721" s="95" t="str">
        <f t="shared" si="82"/>
        <v xml:space="preserve"> </v>
      </c>
      <c r="J721" s="95" t="str">
        <f t="shared" si="83"/>
        <v xml:space="preserve"> </v>
      </c>
      <c r="K721" s="95" t="str">
        <f t="shared" si="84"/>
        <v xml:space="preserve"> </v>
      </c>
      <c r="L721" s="95" t="str">
        <f t="shared" si="85"/>
        <v xml:space="preserve"> </v>
      </c>
      <c r="M721" s="95" t="str">
        <f t="shared" si="86"/>
        <v xml:space="preserve"> </v>
      </c>
      <c r="O721" s="95" t="str">
        <f t="shared" si="87"/>
        <v xml:space="preserve"> </v>
      </c>
    </row>
    <row r="722" spans="9:15">
      <c r="I722" s="95" t="str">
        <f t="shared" si="82"/>
        <v xml:space="preserve"> </v>
      </c>
      <c r="J722" s="95" t="str">
        <f t="shared" si="83"/>
        <v xml:space="preserve"> </v>
      </c>
      <c r="K722" s="95" t="str">
        <f t="shared" si="84"/>
        <v xml:space="preserve"> </v>
      </c>
      <c r="L722" s="95" t="str">
        <f t="shared" si="85"/>
        <v xml:space="preserve"> </v>
      </c>
      <c r="M722" s="95" t="str">
        <f t="shared" si="86"/>
        <v xml:space="preserve"> </v>
      </c>
      <c r="O722" s="95" t="str">
        <f t="shared" si="87"/>
        <v xml:space="preserve"> </v>
      </c>
    </row>
    <row r="723" spans="9:15">
      <c r="I723" s="95" t="str">
        <f t="shared" si="82"/>
        <v xml:space="preserve"> </v>
      </c>
      <c r="J723" s="95" t="str">
        <f t="shared" si="83"/>
        <v xml:space="preserve"> </v>
      </c>
      <c r="K723" s="95" t="str">
        <f t="shared" si="84"/>
        <v xml:space="preserve"> </v>
      </c>
      <c r="L723" s="95" t="str">
        <f t="shared" si="85"/>
        <v xml:space="preserve"> </v>
      </c>
      <c r="M723" s="95" t="str">
        <f t="shared" si="86"/>
        <v xml:space="preserve"> </v>
      </c>
      <c r="O723" s="95" t="str">
        <f t="shared" si="87"/>
        <v xml:space="preserve"> </v>
      </c>
    </row>
    <row r="724" spans="9:15">
      <c r="I724" s="95" t="str">
        <f t="shared" si="82"/>
        <v xml:space="preserve"> </v>
      </c>
      <c r="J724" s="95" t="str">
        <f t="shared" si="83"/>
        <v xml:space="preserve"> </v>
      </c>
      <c r="K724" s="95" t="str">
        <f t="shared" si="84"/>
        <v xml:space="preserve"> </v>
      </c>
      <c r="L724" s="95" t="str">
        <f t="shared" si="85"/>
        <v xml:space="preserve"> </v>
      </c>
      <c r="M724" s="95" t="str">
        <f t="shared" si="86"/>
        <v xml:space="preserve"> </v>
      </c>
      <c r="O724" s="95" t="str">
        <f t="shared" si="87"/>
        <v xml:space="preserve"> </v>
      </c>
    </row>
    <row r="725" spans="9:15">
      <c r="I725" s="95" t="str">
        <f t="shared" si="82"/>
        <v xml:space="preserve"> </v>
      </c>
      <c r="J725" s="95" t="str">
        <f t="shared" si="83"/>
        <v xml:space="preserve"> </v>
      </c>
      <c r="K725" s="95" t="str">
        <f t="shared" si="84"/>
        <v xml:space="preserve"> </v>
      </c>
      <c r="L725" s="95" t="str">
        <f t="shared" si="85"/>
        <v xml:space="preserve"> </v>
      </c>
      <c r="M725" s="95" t="str">
        <f t="shared" si="86"/>
        <v xml:space="preserve"> </v>
      </c>
      <c r="O725" s="95" t="str">
        <f t="shared" si="87"/>
        <v xml:space="preserve"> </v>
      </c>
    </row>
    <row r="726" spans="9:15">
      <c r="I726" s="95" t="str">
        <f t="shared" si="82"/>
        <v xml:space="preserve"> </v>
      </c>
      <c r="J726" s="95" t="str">
        <f t="shared" si="83"/>
        <v xml:space="preserve"> </v>
      </c>
      <c r="K726" s="95" t="str">
        <f t="shared" si="84"/>
        <v xml:space="preserve"> </v>
      </c>
      <c r="L726" s="95" t="str">
        <f t="shared" si="85"/>
        <v xml:space="preserve"> </v>
      </c>
      <c r="M726" s="95" t="str">
        <f t="shared" si="86"/>
        <v xml:space="preserve"> </v>
      </c>
      <c r="O726" s="95" t="str">
        <f t="shared" si="87"/>
        <v xml:space="preserve"> </v>
      </c>
    </row>
    <row r="727" spans="9:15">
      <c r="I727" s="95" t="str">
        <f t="shared" si="82"/>
        <v xml:space="preserve"> </v>
      </c>
      <c r="J727" s="95" t="str">
        <f t="shared" si="83"/>
        <v xml:space="preserve"> </v>
      </c>
      <c r="K727" s="95" t="str">
        <f t="shared" si="84"/>
        <v xml:space="preserve"> </v>
      </c>
      <c r="L727" s="95" t="str">
        <f t="shared" si="85"/>
        <v xml:space="preserve"> </v>
      </c>
      <c r="M727" s="95" t="str">
        <f t="shared" si="86"/>
        <v xml:space="preserve"> </v>
      </c>
      <c r="O727" s="95" t="str">
        <f t="shared" si="87"/>
        <v xml:space="preserve"> </v>
      </c>
    </row>
    <row r="728" spans="9:15">
      <c r="I728" s="95" t="str">
        <f t="shared" ref="I728:I791" si="88">IF(OR(G728="CCDF",G728="CCDBG",G728="CMHSB",G728="CSBG",G728="FED2",G728="FHAHP",G728="FCIVE",G728="FTEMP",G728="LIHEA",G728="MCHSB",G728="MAP",G728="PTSAB",G728="SSBG",G728="SSBGY",G728="SCIP",G728="TANF",G728="TANFX",G728="TANFZ",G728="TANFU",G728="TANFY",G728="ZFED2",G728="ZMAP",G728="MAP"),"Restricted",IF(OR(G728="YCCDF",G728="YCCDBG",G728="YCMHSB",G728="YCSBG",G728="YFED2",G728="YFHAHP",G728="YFCIVE",G728="YFTEMP",G728="YLIHEA",G728="YMCHSB",G728="YMAP",G728="YPTSAB",G728="YSSBG",G728="YSSBGY",G728="YSCIP",G728="YTANF",G728="YTANFX",G728="YTANFZ",G728="YTANFU",G728="YTANFY"),"Restricted",IF(OR(G728="ZCCBG",G728="ZCCDF",G728="ZCMHS",G728="ZCSBG",G728="ZEDER",G728="ZFHWP",G728="ZFCIV",G728="ZLIHE",G728="ZMCHS",G728="ZMAP",G728="ZPTSA",G728="ZPHHS",G728="ZPHIT",G728="ZSSBG",G728="ZSCIP",G728="ZTANF",G728="ZTANX",G728="ZTANU",G728="ZFED2",G728="STIM1",G728="ZSFSG",G728="ZTANE",G728="ZTANZ"),"Restricted",IF(OR(G728="ALL",G728="")," ","select from drop down"))))</f>
        <v xml:space="preserve"> </v>
      </c>
      <c r="J728" s="95" t="str">
        <f t="shared" ref="J728:J791" si="89">IF(OR(I728="Restricted",I728="Committed",I728="Assigned", I728="Nonspendable",I728="Unassigned",),"Select Rationale",IF(OR(I728="N/A- TCSG",I728="N/A- Custodial funds (formerly Agency Funds)",I728="N/A- Private Purpose Trust funds", I728="N/A- ISF or BTA"),"N/A"," "))</f>
        <v xml:space="preserve"> </v>
      </c>
      <c r="K728" s="95" t="str">
        <f t="shared" ref="K728:K791" si="90">IF(OR(I728="Restricted",I728="Committed",I728="Assigned", I728="Nonspendable"),"Please Add Details Here",IF(OR(I728="Unassigned",I728="N/A- TCSG",I728="N/A- Custodial funds (formerly Agency Funds)",I728="N/A- Private Purpose Trust funds", I728="N/A- ISF or BTA"),"N/A"," "))</f>
        <v xml:space="preserve"> </v>
      </c>
      <c r="L728" s="95" t="str">
        <f t="shared" ref="L728:L791" si="91">IF(OR(I728="Restricted",I728="Committed",I728="Assigned", I728="Nonspendable"),"Please Add Fund Usage Description",IF(OR(I728="Unassigned",I728="N/A- TCSG",I728="N/A- Custodial funds (formerly Agency Funds)",I728="N/A- Private Purpose Trust funds", I728="N/A- ISF or BTA"),"N/A"," "))</f>
        <v xml:space="preserve"> </v>
      </c>
      <c r="M728" s="95" t="str">
        <f t="shared" ref="M728:M791" si="92">IF(OR(J728="Indirect Federal funds",J728="Direct Federal Funds", J728="Direct Federal Relief -COVID", J728="Indirect Federal Relief -COVID"),"Add CFDA",IF(J728=" ", " ","N/A"))</f>
        <v xml:space="preserve"> </v>
      </c>
      <c r="O728" s="95" t="str">
        <f t="shared" ref="O728:O791" si="93">IF(N728="Y","N/A",IF(N728=""," ","Please Add"))</f>
        <v xml:space="preserve"> </v>
      </c>
    </row>
    <row r="729" spans="9:15">
      <c r="I729" s="95" t="str">
        <f t="shared" si="88"/>
        <v xml:space="preserve"> </v>
      </c>
      <c r="J729" s="95" t="str">
        <f t="shared" si="89"/>
        <v xml:space="preserve"> </v>
      </c>
      <c r="K729" s="95" t="str">
        <f t="shared" si="90"/>
        <v xml:space="preserve"> </v>
      </c>
      <c r="L729" s="95" t="str">
        <f t="shared" si="91"/>
        <v xml:space="preserve"> </v>
      </c>
      <c r="M729" s="95" t="str">
        <f t="shared" si="92"/>
        <v xml:space="preserve"> </v>
      </c>
      <c r="O729" s="95" t="str">
        <f t="shared" si="93"/>
        <v xml:space="preserve"> </v>
      </c>
    </row>
    <row r="730" spans="9:15">
      <c r="I730" s="95" t="str">
        <f t="shared" si="88"/>
        <v xml:space="preserve"> </v>
      </c>
      <c r="J730" s="95" t="str">
        <f t="shared" si="89"/>
        <v xml:space="preserve"> </v>
      </c>
      <c r="K730" s="95" t="str">
        <f t="shared" si="90"/>
        <v xml:space="preserve"> </v>
      </c>
      <c r="L730" s="95" t="str">
        <f t="shared" si="91"/>
        <v xml:space="preserve"> </v>
      </c>
      <c r="M730" s="95" t="str">
        <f t="shared" si="92"/>
        <v xml:space="preserve"> </v>
      </c>
      <c r="O730" s="95" t="str">
        <f t="shared" si="93"/>
        <v xml:space="preserve"> </v>
      </c>
    </row>
    <row r="731" spans="9:15">
      <c r="I731" s="95" t="str">
        <f t="shared" si="88"/>
        <v xml:space="preserve"> </v>
      </c>
      <c r="J731" s="95" t="str">
        <f t="shared" si="89"/>
        <v xml:space="preserve"> </v>
      </c>
      <c r="K731" s="95" t="str">
        <f t="shared" si="90"/>
        <v xml:space="preserve"> </v>
      </c>
      <c r="L731" s="95" t="str">
        <f t="shared" si="91"/>
        <v xml:space="preserve"> </v>
      </c>
      <c r="M731" s="95" t="str">
        <f t="shared" si="92"/>
        <v xml:space="preserve"> </v>
      </c>
      <c r="O731" s="95" t="str">
        <f t="shared" si="93"/>
        <v xml:space="preserve"> </v>
      </c>
    </row>
    <row r="732" spans="9:15">
      <c r="I732" s="95" t="str">
        <f t="shared" si="88"/>
        <v xml:space="preserve"> </v>
      </c>
      <c r="J732" s="95" t="str">
        <f t="shared" si="89"/>
        <v xml:space="preserve"> </v>
      </c>
      <c r="K732" s="95" t="str">
        <f t="shared" si="90"/>
        <v xml:space="preserve"> </v>
      </c>
      <c r="L732" s="95" t="str">
        <f t="shared" si="91"/>
        <v xml:space="preserve"> </v>
      </c>
      <c r="M732" s="95" t="str">
        <f t="shared" si="92"/>
        <v xml:space="preserve"> </v>
      </c>
      <c r="O732" s="95" t="str">
        <f t="shared" si="93"/>
        <v xml:space="preserve"> </v>
      </c>
    </row>
    <row r="733" spans="9:15">
      <c r="I733" s="95" t="str">
        <f t="shared" si="88"/>
        <v xml:space="preserve"> </v>
      </c>
      <c r="J733" s="95" t="str">
        <f t="shared" si="89"/>
        <v xml:space="preserve"> </v>
      </c>
      <c r="K733" s="95" t="str">
        <f t="shared" si="90"/>
        <v xml:space="preserve"> </v>
      </c>
      <c r="L733" s="95" t="str">
        <f t="shared" si="91"/>
        <v xml:space="preserve"> </v>
      </c>
      <c r="M733" s="95" t="str">
        <f t="shared" si="92"/>
        <v xml:space="preserve"> </v>
      </c>
      <c r="O733" s="95" t="str">
        <f t="shared" si="93"/>
        <v xml:space="preserve"> </v>
      </c>
    </row>
    <row r="734" spans="9:15">
      <c r="I734" s="95" t="str">
        <f t="shared" si="88"/>
        <v xml:space="preserve"> </v>
      </c>
      <c r="J734" s="95" t="str">
        <f t="shared" si="89"/>
        <v xml:space="preserve"> </v>
      </c>
      <c r="K734" s="95" t="str">
        <f t="shared" si="90"/>
        <v xml:space="preserve"> </v>
      </c>
      <c r="L734" s="95" t="str">
        <f t="shared" si="91"/>
        <v xml:space="preserve"> </v>
      </c>
      <c r="M734" s="95" t="str">
        <f t="shared" si="92"/>
        <v xml:space="preserve"> </v>
      </c>
      <c r="O734" s="95" t="str">
        <f t="shared" si="93"/>
        <v xml:space="preserve"> </v>
      </c>
    </row>
    <row r="735" spans="9:15">
      <c r="I735" s="95" t="str">
        <f t="shared" si="88"/>
        <v xml:space="preserve"> </v>
      </c>
      <c r="J735" s="95" t="str">
        <f t="shared" si="89"/>
        <v xml:space="preserve"> </v>
      </c>
      <c r="K735" s="95" t="str">
        <f t="shared" si="90"/>
        <v xml:space="preserve"> </v>
      </c>
      <c r="L735" s="95" t="str">
        <f t="shared" si="91"/>
        <v xml:space="preserve"> </v>
      </c>
      <c r="M735" s="95" t="str">
        <f t="shared" si="92"/>
        <v xml:space="preserve"> </v>
      </c>
      <c r="O735" s="95" t="str">
        <f t="shared" si="93"/>
        <v xml:space="preserve"> </v>
      </c>
    </row>
    <row r="736" spans="9:15">
      <c r="I736" s="95" t="str">
        <f t="shared" si="88"/>
        <v xml:space="preserve"> </v>
      </c>
      <c r="J736" s="95" t="str">
        <f t="shared" si="89"/>
        <v xml:space="preserve"> </v>
      </c>
      <c r="K736" s="95" t="str">
        <f t="shared" si="90"/>
        <v xml:space="preserve"> </v>
      </c>
      <c r="L736" s="95" t="str">
        <f t="shared" si="91"/>
        <v xml:space="preserve"> </v>
      </c>
      <c r="M736" s="95" t="str">
        <f t="shared" si="92"/>
        <v xml:space="preserve"> </v>
      </c>
      <c r="O736" s="95" t="str">
        <f t="shared" si="93"/>
        <v xml:space="preserve"> </v>
      </c>
    </row>
    <row r="737" spans="9:15">
      <c r="I737" s="95" t="str">
        <f t="shared" si="88"/>
        <v xml:space="preserve"> </v>
      </c>
      <c r="J737" s="95" t="str">
        <f t="shared" si="89"/>
        <v xml:space="preserve"> </v>
      </c>
      <c r="K737" s="95" t="str">
        <f t="shared" si="90"/>
        <v xml:space="preserve"> </v>
      </c>
      <c r="L737" s="95" t="str">
        <f t="shared" si="91"/>
        <v xml:space="preserve"> </v>
      </c>
      <c r="M737" s="95" t="str">
        <f t="shared" si="92"/>
        <v xml:space="preserve"> </v>
      </c>
      <c r="O737" s="95" t="str">
        <f t="shared" si="93"/>
        <v xml:space="preserve"> </v>
      </c>
    </row>
    <row r="738" spans="9:15">
      <c r="I738" s="95" t="str">
        <f t="shared" si="88"/>
        <v xml:space="preserve"> </v>
      </c>
      <c r="J738" s="95" t="str">
        <f t="shared" si="89"/>
        <v xml:space="preserve"> </v>
      </c>
      <c r="K738" s="95" t="str">
        <f t="shared" si="90"/>
        <v xml:space="preserve"> </v>
      </c>
      <c r="L738" s="95" t="str">
        <f t="shared" si="91"/>
        <v xml:space="preserve"> </v>
      </c>
      <c r="M738" s="95" t="str">
        <f t="shared" si="92"/>
        <v xml:space="preserve"> </v>
      </c>
      <c r="O738" s="95" t="str">
        <f t="shared" si="93"/>
        <v xml:space="preserve"> </v>
      </c>
    </row>
    <row r="739" spans="9:15">
      <c r="I739" s="95" t="str">
        <f t="shared" si="88"/>
        <v xml:space="preserve"> </v>
      </c>
      <c r="J739" s="95" t="str">
        <f t="shared" si="89"/>
        <v xml:space="preserve"> </v>
      </c>
      <c r="K739" s="95" t="str">
        <f t="shared" si="90"/>
        <v xml:space="preserve"> </v>
      </c>
      <c r="L739" s="95" t="str">
        <f t="shared" si="91"/>
        <v xml:space="preserve"> </v>
      </c>
      <c r="M739" s="95" t="str">
        <f t="shared" si="92"/>
        <v xml:space="preserve"> </v>
      </c>
      <c r="O739" s="95" t="str">
        <f t="shared" si="93"/>
        <v xml:space="preserve"> </v>
      </c>
    </row>
    <row r="740" spans="9:15">
      <c r="I740" s="95" t="str">
        <f t="shared" si="88"/>
        <v xml:space="preserve"> </v>
      </c>
      <c r="J740" s="95" t="str">
        <f t="shared" si="89"/>
        <v xml:space="preserve"> </v>
      </c>
      <c r="K740" s="95" t="str">
        <f t="shared" si="90"/>
        <v xml:space="preserve"> </v>
      </c>
      <c r="L740" s="95" t="str">
        <f t="shared" si="91"/>
        <v xml:space="preserve"> </v>
      </c>
      <c r="M740" s="95" t="str">
        <f t="shared" si="92"/>
        <v xml:space="preserve"> </v>
      </c>
      <c r="O740" s="95" t="str">
        <f t="shared" si="93"/>
        <v xml:space="preserve"> </v>
      </c>
    </row>
    <row r="741" spans="9:15">
      <c r="I741" s="95" t="str">
        <f t="shared" si="88"/>
        <v xml:space="preserve"> </v>
      </c>
      <c r="J741" s="95" t="str">
        <f t="shared" si="89"/>
        <v xml:space="preserve"> </v>
      </c>
      <c r="K741" s="95" t="str">
        <f t="shared" si="90"/>
        <v xml:space="preserve"> </v>
      </c>
      <c r="L741" s="95" t="str">
        <f t="shared" si="91"/>
        <v xml:space="preserve"> </v>
      </c>
      <c r="M741" s="95" t="str">
        <f t="shared" si="92"/>
        <v xml:space="preserve"> </v>
      </c>
      <c r="O741" s="95" t="str">
        <f t="shared" si="93"/>
        <v xml:space="preserve"> </v>
      </c>
    </row>
    <row r="742" spans="9:15">
      <c r="I742" s="95" t="str">
        <f t="shared" si="88"/>
        <v xml:space="preserve"> </v>
      </c>
      <c r="J742" s="95" t="str">
        <f t="shared" si="89"/>
        <v xml:space="preserve"> </v>
      </c>
      <c r="K742" s="95" t="str">
        <f t="shared" si="90"/>
        <v xml:space="preserve"> </v>
      </c>
      <c r="L742" s="95" t="str">
        <f t="shared" si="91"/>
        <v xml:space="preserve"> </v>
      </c>
      <c r="M742" s="95" t="str">
        <f t="shared" si="92"/>
        <v xml:space="preserve"> </v>
      </c>
      <c r="O742" s="95" t="str">
        <f t="shared" si="93"/>
        <v xml:space="preserve"> </v>
      </c>
    </row>
    <row r="743" spans="9:15">
      <c r="I743" s="95" t="str">
        <f t="shared" si="88"/>
        <v xml:space="preserve"> </v>
      </c>
      <c r="J743" s="95" t="str">
        <f t="shared" si="89"/>
        <v xml:space="preserve"> </v>
      </c>
      <c r="K743" s="95" t="str">
        <f t="shared" si="90"/>
        <v xml:space="preserve"> </v>
      </c>
      <c r="L743" s="95" t="str">
        <f t="shared" si="91"/>
        <v xml:space="preserve"> </v>
      </c>
      <c r="M743" s="95" t="str">
        <f t="shared" si="92"/>
        <v xml:space="preserve"> </v>
      </c>
      <c r="O743" s="95" t="str">
        <f t="shared" si="93"/>
        <v xml:space="preserve"> </v>
      </c>
    </row>
    <row r="744" spans="9:15">
      <c r="I744" s="95" t="str">
        <f t="shared" si="88"/>
        <v xml:space="preserve"> </v>
      </c>
      <c r="J744" s="95" t="str">
        <f t="shared" si="89"/>
        <v xml:space="preserve"> </v>
      </c>
      <c r="K744" s="95" t="str">
        <f t="shared" si="90"/>
        <v xml:space="preserve"> </v>
      </c>
      <c r="L744" s="95" t="str">
        <f t="shared" si="91"/>
        <v xml:space="preserve"> </v>
      </c>
      <c r="M744" s="95" t="str">
        <f t="shared" si="92"/>
        <v xml:space="preserve"> </v>
      </c>
      <c r="O744" s="95" t="str">
        <f t="shared" si="93"/>
        <v xml:space="preserve"> </v>
      </c>
    </row>
    <row r="745" spans="9:15">
      <c r="I745" s="95" t="str">
        <f t="shared" si="88"/>
        <v xml:space="preserve"> </v>
      </c>
      <c r="J745" s="95" t="str">
        <f t="shared" si="89"/>
        <v xml:space="preserve"> </v>
      </c>
      <c r="K745" s="95" t="str">
        <f t="shared" si="90"/>
        <v xml:space="preserve"> </v>
      </c>
      <c r="L745" s="95" t="str">
        <f t="shared" si="91"/>
        <v xml:space="preserve"> </v>
      </c>
      <c r="M745" s="95" t="str">
        <f t="shared" si="92"/>
        <v xml:space="preserve"> </v>
      </c>
      <c r="O745" s="95" t="str">
        <f t="shared" si="93"/>
        <v xml:space="preserve"> </v>
      </c>
    </row>
    <row r="746" spans="9:15">
      <c r="I746" s="95" t="str">
        <f t="shared" si="88"/>
        <v xml:space="preserve"> </v>
      </c>
      <c r="J746" s="95" t="str">
        <f t="shared" si="89"/>
        <v xml:space="preserve"> </v>
      </c>
      <c r="K746" s="95" t="str">
        <f t="shared" si="90"/>
        <v xml:space="preserve"> </v>
      </c>
      <c r="L746" s="95" t="str">
        <f t="shared" si="91"/>
        <v xml:space="preserve"> </v>
      </c>
      <c r="M746" s="95" t="str">
        <f t="shared" si="92"/>
        <v xml:space="preserve"> </v>
      </c>
      <c r="O746" s="95" t="str">
        <f t="shared" si="93"/>
        <v xml:space="preserve"> </v>
      </c>
    </row>
    <row r="747" spans="9:15">
      <c r="I747" s="95" t="str">
        <f t="shared" si="88"/>
        <v xml:space="preserve"> </v>
      </c>
      <c r="J747" s="95" t="str">
        <f t="shared" si="89"/>
        <v xml:space="preserve"> </v>
      </c>
      <c r="K747" s="95" t="str">
        <f t="shared" si="90"/>
        <v xml:space="preserve"> </v>
      </c>
      <c r="L747" s="95" t="str">
        <f t="shared" si="91"/>
        <v xml:space="preserve"> </v>
      </c>
      <c r="M747" s="95" t="str">
        <f t="shared" si="92"/>
        <v xml:space="preserve"> </v>
      </c>
      <c r="O747" s="95" t="str">
        <f t="shared" si="93"/>
        <v xml:space="preserve"> </v>
      </c>
    </row>
    <row r="748" spans="9:15">
      <c r="I748" s="95" t="str">
        <f t="shared" si="88"/>
        <v xml:space="preserve"> </v>
      </c>
      <c r="J748" s="95" t="str">
        <f t="shared" si="89"/>
        <v xml:space="preserve"> </v>
      </c>
      <c r="K748" s="95" t="str">
        <f t="shared" si="90"/>
        <v xml:space="preserve"> </v>
      </c>
      <c r="L748" s="95" t="str">
        <f t="shared" si="91"/>
        <v xml:space="preserve"> </v>
      </c>
      <c r="M748" s="95" t="str">
        <f t="shared" si="92"/>
        <v xml:space="preserve"> </v>
      </c>
      <c r="O748" s="95" t="str">
        <f t="shared" si="93"/>
        <v xml:space="preserve"> </v>
      </c>
    </row>
    <row r="749" spans="9:15">
      <c r="I749" s="95" t="str">
        <f t="shared" si="88"/>
        <v xml:space="preserve"> </v>
      </c>
      <c r="J749" s="95" t="str">
        <f t="shared" si="89"/>
        <v xml:space="preserve"> </v>
      </c>
      <c r="K749" s="95" t="str">
        <f t="shared" si="90"/>
        <v xml:space="preserve"> </v>
      </c>
      <c r="L749" s="95" t="str">
        <f t="shared" si="91"/>
        <v xml:space="preserve"> </v>
      </c>
      <c r="M749" s="95" t="str">
        <f t="shared" si="92"/>
        <v xml:space="preserve"> </v>
      </c>
      <c r="O749" s="95" t="str">
        <f t="shared" si="93"/>
        <v xml:space="preserve"> </v>
      </c>
    </row>
    <row r="750" spans="9:15">
      <c r="I750" s="95" t="str">
        <f t="shared" si="88"/>
        <v xml:space="preserve"> </v>
      </c>
      <c r="J750" s="95" t="str">
        <f t="shared" si="89"/>
        <v xml:space="preserve"> </v>
      </c>
      <c r="K750" s="95" t="str">
        <f t="shared" si="90"/>
        <v xml:space="preserve"> </v>
      </c>
      <c r="L750" s="95" t="str">
        <f t="shared" si="91"/>
        <v xml:space="preserve"> </v>
      </c>
      <c r="M750" s="95" t="str">
        <f t="shared" si="92"/>
        <v xml:space="preserve"> </v>
      </c>
      <c r="O750" s="95" t="str">
        <f t="shared" si="93"/>
        <v xml:space="preserve"> </v>
      </c>
    </row>
    <row r="751" spans="9:15">
      <c r="I751" s="95" t="str">
        <f t="shared" si="88"/>
        <v xml:space="preserve"> </v>
      </c>
      <c r="J751" s="95" t="str">
        <f t="shared" si="89"/>
        <v xml:space="preserve"> </v>
      </c>
      <c r="K751" s="95" t="str">
        <f t="shared" si="90"/>
        <v xml:space="preserve"> </v>
      </c>
      <c r="L751" s="95" t="str">
        <f t="shared" si="91"/>
        <v xml:space="preserve"> </v>
      </c>
      <c r="M751" s="95" t="str">
        <f t="shared" si="92"/>
        <v xml:space="preserve"> </v>
      </c>
      <c r="O751" s="95" t="str">
        <f t="shared" si="93"/>
        <v xml:space="preserve"> </v>
      </c>
    </row>
    <row r="752" spans="9:15">
      <c r="I752" s="95" t="str">
        <f t="shared" si="88"/>
        <v xml:space="preserve"> </v>
      </c>
      <c r="J752" s="95" t="str">
        <f t="shared" si="89"/>
        <v xml:space="preserve"> </v>
      </c>
      <c r="K752" s="95" t="str">
        <f t="shared" si="90"/>
        <v xml:space="preserve"> </v>
      </c>
      <c r="L752" s="95" t="str">
        <f t="shared" si="91"/>
        <v xml:space="preserve"> </v>
      </c>
      <c r="M752" s="95" t="str">
        <f t="shared" si="92"/>
        <v xml:space="preserve"> </v>
      </c>
      <c r="O752" s="95" t="str">
        <f t="shared" si="93"/>
        <v xml:space="preserve"> </v>
      </c>
    </row>
    <row r="753" spans="9:15">
      <c r="I753" s="95" t="str">
        <f t="shared" si="88"/>
        <v xml:space="preserve"> </v>
      </c>
      <c r="J753" s="95" t="str">
        <f t="shared" si="89"/>
        <v xml:space="preserve"> </v>
      </c>
      <c r="K753" s="95" t="str">
        <f t="shared" si="90"/>
        <v xml:space="preserve"> </v>
      </c>
      <c r="L753" s="95" t="str">
        <f t="shared" si="91"/>
        <v xml:space="preserve"> </v>
      </c>
      <c r="M753" s="95" t="str">
        <f t="shared" si="92"/>
        <v xml:space="preserve"> </v>
      </c>
      <c r="O753" s="95" t="str">
        <f t="shared" si="93"/>
        <v xml:space="preserve"> </v>
      </c>
    </row>
    <row r="754" spans="9:15">
      <c r="I754" s="95" t="str">
        <f t="shared" si="88"/>
        <v xml:space="preserve"> </v>
      </c>
      <c r="J754" s="95" t="str">
        <f t="shared" si="89"/>
        <v xml:space="preserve"> </v>
      </c>
      <c r="K754" s="95" t="str">
        <f t="shared" si="90"/>
        <v xml:space="preserve"> </v>
      </c>
      <c r="L754" s="95" t="str">
        <f t="shared" si="91"/>
        <v xml:space="preserve"> </v>
      </c>
      <c r="M754" s="95" t="str">
        <f t="shared" si="92"/>
        <v xml:space="preserve"> </v>
      </c>
      <c r="O754" s="95" t="str">
        <f t="shared" si="93"/>
        <v xml:space="preserve"> </v>
      </c>
    </row>
    <row r="755" spans="9:15">
      <c r="I755" s="95" t="str">
        <f t="shared" si="88"/>
        <v xml:space="preserve"> </v>
      </c>
      <c r="J755" s="95" t="str">
        <f t="shared" si="89"/>
        <v xml:space="preserve"> </v>
      </c>
      <c r="K755" s="95" t="str">
        <f t="shared" si="90"/>
        <v xml:space="preserve"> </v>
      </c>
      <c r="L755" s="95" t="str">
        <f t="shared" si="91"/>
        <v xml:space="preserve"> </v>
      </c>
      <c r="M755" s="95" t="str">
        <f t="shared" si="92"/>
        <v xml:space="preserve"> </v>
      </c>
      <c r="O755" s="95" t="str">
        <f t="shared" si="93"/>
        <v xml:space="preserve"> </v>
      </c>
    </row>
    <row r="756" spans="9:15">
      <c r="I756" s="95" t="str">
        <f t="shared" si="88"/>
        <v xml:space="preserve"> </v>
      </c>
      <c r="J756" s="95" t="str">
        <f t="shared" si="89"/>
        <v xml:space="preserve"> </v>
      </c>
      <c r="K756" s="95" t="str">
        <f t="shared" si="90"/>
        <v xml:space="preserve"> </v>
      </c>
      <c r="L756" s="95" t="str">
        <f t="shared" si="91"/>
        <v xml:space="preserve"> </v>
      </c>
      <c r="M756" s="95" t="str">
        <f t="shared" si="92"/>
        <v xml:space="preserve"> </v>
      </c>
      <c r="O756" s="95" t="str">
        <f t="shared" si="93"/>
        <v xml:space="preserve"> </v>
      </c>
    </row>
    <row r="757" spans="9:15">
      <c r="I757" s="95" t="str">
        <f t="shared" si="88"/>
        <v xml:space="preserve"> </v>
      </c>
      <c r="J757" s="95" t="str">
        <f t="shared" si="89"/>
        <v xml:space="preserve"> </v>
      </c>
      <c r="K757" s="95" t="str">
        <f t="shared" si="90"/>
        <v xml:space="preserve"> </v>
      </c>
      <c r="L757" s="95" t="str">
        <f t="shared" si="91"/>
        <v xml:space="preserve"> </v>
      </c>
      <c r="M757" s="95" t="str">
        <f t="shared" si="92"/>
        <v xml:space="preserve"> </v>
      </c>
      <c r="O757" s="95" t="str">
        <f t="shared" si="93"/>
        <v xml:space="preserve"> </v>
      </c>
    </row>
    <row r="758" spans="9:15">
      <c r="I758" s="95" t="str">
        <f t="shared" si="88"/>
        <v xml:space="preserve"> </v>
      </c>
      <c r="J758" s="95" t="str">
        <f t="shared" si="89"/>
        <v xml:space="preserve"> </v>
      </c>
      <c r="K758" s="95" t="str">
        <f t="shared" si="90"/>
        <v xml:space="preserve"> </v>
      </c>
      <c r="L758" s="95" t="str">
        <f t="shared" si="91"/>
        <v xml:space="preserve"> </v>
      </c>
      <c r="M758" s="95" t="str">
        <f t="shared" si="92"/>
        <v xml:space="preserve"> </v>
      </c>
      <c r="O758" s="95" t="str">
        <f t="shared" si="93"/>
        <v xml:space="preserve"> </v>
      </c>
    </row>
    <row r="759" spans="9:15">
      <c r="I759" s="95" t="str">
        <f t="shared" si="88"/>
        <v xml:space="preserve"> </v>
      </c>
      <c r="J759" s="95" t="str">
        <f t="shared" si="89"/>
        <v xml:space="preserve"> </v>
      </c>
      <c r="K759" s="95" t="str">
        <f t="shared" si="90"/>
        <v xml:space="preserve"> </v>
      </c>
      <c r="L759" s="95" t="str">
        <f t="shared" si="91"/>
        <v xml:space="preserve"> </v>
      </c>
      <c r="M759" s="95" t="str">
        <f t="shared" si="92"/>
        <v xml:space="preserve"> </v>
      </c>
      <c r="O759" s="95" t="str">
        <f t="shared" si="93"/>
        <v xml:space="preserve"> </v>
      </c>
    </row>
    <row r="760" spans="9:15">
      <c r="I760" s="95" t="str">
        <f t="shared" si="88"/>
        <v xml:space="preserve"> </v>
      </c>
      <c r="J760" s="95" t="str">
        <f t="shared" si="89"/>
        <v xml:space="preserve"> </v>
      </c>
      <c r="K760" s="95" t="str">
        <f t="shared" si="90"/>
        <v xml:space="preserve"> </v>
      </c>
      <c r="L760" s="95" t="str">
        <f t="shared" si="91"/>
        <v xml:space="preserve"> </v>
      </c>
      <c r="M760" s="95" t="str">
        <f t="shared" si="92"/>
        <v xml:space="preserve"> </v>
      </c>
      <c r="O760" s="95" t="str">
        <f t="shared" si="93"/>
        <v xml:space="preserve"> </v>
      </c>
    </row>
    <row r="761" spans="9:15">
      <c r="I761" s="95" t="str">
        <f t="shared" si="88"/>
        <v xml:space="preserve"> </v>
      </c>
      <c r="J761" s="95" t="str">
        <f t="shared" si="89"/>
        <v xml:space="preserve"> </v>
      </c>
      <c r="K761" s="95" t="str">
        <f t="shared" si="90"/>
        <v xml:space="preserve"> </v>
      </c>
      <c r="L761" s="95" t="str">
        <f t="shared" si="91"/>
        <v xml:space="preserve"> </v>
      </c>
      <c r="M761" s="95" t="str">
        <f t="shared" si="92"/>
        <v xml:space="preserve"> </v>
      </c>
      <c r="O761" s="95" t="str">
        <f t="shared" si="93"/>
        <v xml:space="preserve"> </v>
      </c>
    </row>
    <row r="762" spans="9:15">
      <c r="I762" s="95" t="str">
        <f t="shared" si="88"/>
        <v xml:space="preserve"> </v>
      </c>
      <c r="J762" s="95" t="str">
        <f t="shared" si="89"/>
        <v xml:space="preserve"> </v>
      </c>
      <c r="K762" s="95" t="str">
        <f t="shared" si="90"/>
        <v xml:space="preserve"> </v>
      </c>
      <c r="L762" s="95" t="str">
        <f t="shared" si="91"/>
        <v xml:space="preserve"> </v>
      </c>
      <c r="M762" s="95" t="str">
        <f t="shared" si="92"/>
        <v xml:space="preserve"> </v>
      </c>
      <c r="O762" s="95" t="str">
        <f t="shared" si="93"/>
        <v xml:space="preserve"> </v>
      </c>
    </row>
    <row r="763" spans="9:15">
      <c r="I763" s="95" t="str">
        <f t="shared" si="88"/>
        <v xml:space="preserve"> </v>
      </c>
      <c r="J763" s="95" t="str">
        <f t="shared" si="89"/>
        <v xml:space="preserve"> </v>
      </c>
      <c r="K763" s="95" t="str">
        <f t="shared" si="90"/>
        <v xml:space="preserve"> </v>
      </c>
      <c r="L763" s="95" t="str">
        <f t="shared" si="91"/>
        <v xml:space="preserve"> </v>
      </c>
      <c r="M763" s="95" t="str">
        <f t="shared" si="92"/>
        <v xml:space="preserve"> </v>
      </c>
      <c r="O763" s="95" t="str">
        <f t="shared" si="93"/>
        <v xml:space="preserve"> </v>
      </c>
    </row>
    <row r="764" spans="9:15">
      <c r="I764" s="95" t="str">
        <f t="shared" si="88"/>
        <v xml:space="preserve"> </v>
      </c>
      <c r="J764" s="95" t="str">
        <f t="shared" si="89"/>
        <v xml:space="preserve"> </v>
      </c>
      <c r="K764" s="95" t="str">
        <f t="shared" si="90"/>
        <v xml:space="preserve"> </v>
      </c>
      <c r="L764" s="95" t="str">
        <f t="shared" si="91"/>
        <v xml:space="preserve"> </v>
      </c>
      <c r="M764" s="95" t="str">
        <f t="shared" si="92"/>
        <v xml:space="preserve"> </v>
      </c>
      <c r="O764" s="95" t="str">
        <f t="shared" si="93"/>
        <v xml:space="preserve"> </v>
      </c>
    </row>
    <row r="765" spans="9:15">
      <c r="I765" s="95" t="str">
        <f t="shared" si="88"/>
        <v xml:space="preserve"> </v>
      </c>
      <c r="J765" s="95" t="str">
        <f t="shared" si="89"/>
        <v xml:space="preserve"> </v>
      </c>
      <c r="K765" s="95" t="str">
        <f t="shared" si="90"/>
        <v xml:space="preserve"> </v>
      </c>
      <c r="L765" s="95" t="str">
        <f t="shared" si="91"/>
        <v xml:space="preserve"> </v>
      </c>
      <c r="M765" s="95" t="str">
        <f t="shared" si="92"/>
        <v xml:space="preserve"> </v>
      </c>
      <c r="O765" s="95" t="str">
        <f t="shared" si="93"/>
        <v xml:space="preserve"> </v>
      </c>
    </row>
    <row r="766" spans="9:15">
      <c r="I766" s="95" t="str">
        <f t="shared" si="88"/>
        <v xml:space="preserve"> </v>
      </c>
      <c r="J766" s="95" t="str">
        <f t="shared" si="89"/>
        <v xml:space="preserve"> </v>
      </c>
      <c r="K766" s="95" t="str">
        <f t="shared" si="90"/>
        <v xml:space="preserve"> </v>
      </c>
      <c r="L766" s="95" t="str">
        <f t="shared" si="91"/>
        <v xml:space="preserve"> </v>
      </c>
      <c r="M766" s="95" t="str">
        <f t="shared" si="92"/>
        <v xml:space="preserve"> </v>
      </c>
      <c r="O766" s="95" t="str">
        <f t="shared" si="93"/>
        <v xml:space="preserve"> </v>
      </c>
    </row>
    <row r="767" spans="9:15">
      <c r="I767" s="95" t="str">
        <f t="shared" si="88"/>
        <v xml:space="preserve"> </v>
      </c>
      <c r="J767" s="95" t="str">
        <f t="shared" si="89"/>
        <v xml:space="preserve"> </v>
      </c>
      <c r="K767" s="95" t="str">
        <f t="shared" si="90"/>
        <v xml:space="preserve"> </v>
      </c>
      <c r="L767" s="95" t="str">
        <f t="shared" si="91"/>
        <v xml:space="preserve"> </v>
      </c>
      <c r="M767" s="95" t="str">
        <f t="shared" si="92"/>
        <v xml:space="preserve"> </v>
      </c>
      <c r="O767" s="95" t="str">
        <f t="shared" si="93"/>
        <v xml:space="preserve"> </v>
      </c>
    </row>
    <row r="768" spans="9:15">
      <c r="I768" s="95" t="str">
        <f t="shared" si="88"/>
        <v xml:space="preserve"> </v>
      </c>
      <c r="J768" s="95" t="str">
        <f t="shared" si="89"/>
        <v xml:space="preserve"> </v>
      </c>
      <c r="K768" s="95" t="str">
        <f t="shared" si="90"/>
        <v xml:space="preserve"> </v>
      </c>
      <c r="L768" s="95" t="str">
        <f t="shared" si="91"/>
        <v xml:space="preserve"> </v>
      </c>
      <c r="M768" s="95" t="str">
        <f t="shared" si="92"/>
        <v xml:space="preserve"> </v>
      </c>
      <c r="O768" s="95" t="str">
        <f t="shared" si="93"/>
        <v xml:space="preserve"> </v>
      </c>
    </row>
    <row r="769" spans="9:15">
      <c r="I769" s="95" t="str">
        <f t="shared" si="88"/>
        <v xml:space="preserve"> </v>
      </c>
      <c r="J769" s="95" t="str">
        <f t="shared" si="89"/>
        <v xml:space="preserve"> </v>
      </c>
      <c r="K769" s="95" t="str">
        <f t="shared" si="90"/>
        <v xml:space="preserve"> </v>
      </c>
      <c r="L769" s="95" t="str">
        <f t="shared" si="91"/>
        <v xml:space="preserve"> </v>
      </c>
      <c r="M769" s="95" t="str">
        <f t="shared" si="92"/>
        <v xml:space="preserve"> </v>
      </c>
      <c r="O769" s="95" t="str">
        <f t="shared" si="93"/>
        <v xml:space="preserve"> </v>
      </c>
    </row>
    <row r="770" spans="9:15">
      <c r="I770" s="95" t="str">
        <f t="shared" si="88"/>
        <v xml:space="preserve"> </v>
      </c>
      <c r="J770" s="95" t="str">
        <f t="shared" si="89"/>
        <v xml:space="preserve"> </v>
      </c>
      <c r="K770" s="95" t="str">
        <f t="shared" si="90"/>
        <v xml:space="preserve"> </v>
      </c>
      <c r="L770" s="95" t="str">
        <f t="shared" si="91"/>
        <v xml:space="preserve"> </v>
      </c>
      <c r="M770" s="95" t="str">
        <f t="shared" si="92"/>
        <v xml:space="preserve"> </v>
      </c>
      <c r="O770" s="95" t="str">
        <f t="shared" si="93"/>
        <v xml:space="preserve"> </v>
      </c>
    </row>
    <row r="771" spans="9:15">
      <c r="I771" s="95" t="str">
        <f t="shared" si="88"/>
        <v xml:space="preserve"> </v>
      </c>
      <c r="J771" s="95" t="str">
        <f t="shared" si="89"/>
        <v xml:space="preserve"> </v>
      </c>
      <c r="K771" s="95" t="str">
        <f t="shared" si="90"/>
        <v xml:space="preserve"> </v>
      </c>
      <c r="L771" s="95" t="str">
        <f t="shared" si="91"/>
        <v xml:space="preserve"> </v>
      </c>
      <c r="M771" s="95" t="str">
        <f t="shared" si="92"/>
        <v xml:space="preserve"> </v>
      </c>
      <c r="O771" s="95" t="str">
        <f t="shared" si="93"/>
        <v xml:space="preserve"> </v>
      </c>
    </row>
    <row r="772" spans="9:15">
      <c r="I772" s="95" t="str">
        <f t="shared" si="88"/>
        <v xml:space="preserve"> </v>
      </c>
      <c r="J772" s="95" t="str">
        <f t="shared" si="89"/>
        <v xml:space="preserve"> </v>
      </c>
      <c r="K772" s="95" t="str">
        <f t="shared" si="90"/>
        <v xml:space="preserve"> </v>
      </c>
      <c r="L772" s="95" t="str">
        <f t="shared" si="91"/>
        <v xml:space="preserve"> </v>
      </c>
      <c r="M772" s="95" t="str">
        <f t="shared" si="92"/>
        <v xml:space="preserve"> </v>
      </c>
      <c r="O772" s="95" t="str">
        <f t="shared" si="93"/>
        <v xml:space="preserve"> </v>
      </c>
    </row>
    <row r="773" spans="9:15">
      <c r="I773" s="95" t="str">
        <f t="shared" si="88"/>
        <v xml:space="preserve"> </v>
      </c>
      <c r="J773" s="95" t="str">
        <f t="shared" si="89"/>
        <v xml:space="preserve"> </v>
      </c>
      <c r="K773" s="95" t="str">
        <f t="shared" si="90"/>
        <v xml:space="preserve"> </v>
      </c>
      <c r="L773" s="95" t="str">
        <f t="shared" si="91"/>
        <v xml:space="preserve"> </v>
      </c>
      <c r="M773" s="95" t="str">
        <f t="shared" si="92"/>
        <v xml:space="preserve"> </v>
      </c>
      <c r="O773" s="95" t="str">
        <f t="shared" si="93"/>
        <v xml:space="preserve"> </v>
      </c>
    </row>
    <row r="774" spans="9:15">
      <c r="I774" s="95" t="str">
        <f t="shared" si="88"/>
        <v xml:space="preserve"> </v>
      </c>
      <c r="J774" s="95" t="str">
        <f t="shared" si="89"/>
        <v xml:space="preserve"> </v>
      </c>
      <c r="K774" s="95" t="str">
        <f t="shared" si="90"/>
        <v xml:space="preserve"> </v>
      </c>
      <c r="L774" s="95" t="str">
        <f t="shared" si="91"/>
        <v xml:space="preserve"> </v>
      </c>
      <c r="M774" s="95" t="str">
        <f t="shared" si="92"/>
        <v xml:space="preserve"> </v>
      </c>
      <c r="O774" s="95" t="str">
        <f t="shared" si="93"/>
        <v xml:space="preserve"> </v>
      </c>
    </row>
    <row r="775" spans="9:15">
      <c r="I775" s="95" t="str">
        <f t="shared" si="88"/>
        <v xml:space="preserve"> </v>
      </c>
      <c r="J775" s="95" t="str">
        <f t="shared" si="89"/>
        <v xml:space="preserve"> </v>
      </c>
      <c r="K775" s="95" t="str">
        <f t="shared" si="90"/>
        <v xml:space="preserve"> </v>
      </c>
      <c r="L775" s="95" t="str">
        <f t="shared" si="91"/>
        <v xml:space="preserve"> </v>
      </c>
      <c r="M775" s="95" t="str">
        <f t="shared" si="92"/>
        <v xml:space="preserve"> </v>
      </c>
      <c r="O775" s="95" t="str">
        <f t="shared" si="93"/>
        <v xml:space="preserve"> </v>
      </c>
    </row>
    <row r="776" spans="9:15">
      <c r="I776" s="95" t="str">
        <f t="shared" si="88"/>
        <v xml:space="preserve"> </v>
      </c>
      <c r="J776" s="95" t="str">
        <f t="shared" si="89"/>
        <v xml:space="preserve"> </v>
      </c>
      <c r="K776" s="95" t="str">
        <f t="shared" si="90"/>
        <v xml:space="preserve"> </v>
      </c>
      <c r="L776" s="95" t="str">
        <f t="shared" si="91"/>
        <v xml:space="preserve"> </v>
      </c>
      <c r="M776" s="95" t="str">
        <f t="shared" si="92"/>
        <v xml:space="preserve"> </v>
      </c>
      <c r="O776" s="95" t="str">
        <f t="shared" si="93"/>
        <v xml:space="preserve"> </v>
      </c>
    </row>
    <row r="777" spans="9:15">
      <c r="I777" s="95" t="str">
        <f t="shared" si="88"/>
        <v xml:space="preserve"> </v>
      </c>
      <c r="J777" s="95" t="str">
        <f t="shared" si="89"/>
        <v xml:space="preserve"> </v>
      </c>
      <c r="K777" s="95" t="str">
        <f t="shared" si="90"/>
        <v xml:space="preserve"> </v>
      </c>
      <c r="L777" s="95" t="str">
        <f t="shared" si="91"/>
        <v xml:space="preserve"> </v>
      </c>
      <c r="M777" s="95" t="str">
        <f t="shared" si="92"/>
        <v xml:space="preserve"> </v>
      </c>
      <c r="O777" s="95" t="str">
        <f t="shared" si="93"/>
        <v xml:space="preserve"> </v>
      </c>
    </row>
    <row r="778" spans="9:15">
      <c r="I778" s="95" t="str">
        <f t="shared" si="88"/>
        <v xml:space="preserve"> </v>
      </c>
      <c r="J778" s="95" t="str">
        <f t="shared" si="89"/>
        <v xml:space="preserve"> </v>
      </c>
      <c r="K778" s="95" t="str">
        <f t="shared" si="90"/>
        <v xml:space="preserve"> </v>
      </c>
      <c r="L778" s="95" t="str">
        <f t="shared" si="91"/>
        <v xml:space="preserve"> </v>
      </c>
      <c r="M778" s="95" t="str">
        <f t="shared" si="92"/>
        <v xml:space="preserve"> </v>
      </c>
      <c r="O778" s="95" t="str">
        <f t="shared" si="93"/>
        <v xml:space="preserve"> </v>
      </c>
    </row>
    <row r="779" spans="9:15">
      <c r="I779" s="95" t="str">
        <f t="shared" si="88"/>
        <v xml:space="preserve"> </v>
      </c>
      <c r="J779" s="95" t="str">
        <f t="shared" si="89"/>
        <v xml:space="preserve"> </v>
      </c>
      <c r="K779" s="95" t="str">
        <f t="shared" si="90"/>
        <v xml:space="preserve"> </v>
      </c>
      <c r="L779" s="95" t="str">
        <f t="shared" si="91"/>
        <v xml:space="preserve"> </v>
      </c>
      <c r="M779" s="95" t="str">
        <f t="shared" si="92"/>
        <v xml:space="preserve"> </v>
      </c>
      <c r="O779" s="95" t="str">
        <f t="shared" si="93"/>
        <v xml:space="preserve"> </v>
      </c>
    </row>
    <row r="780" spans="9:15">
      <c r="I780" s="95" t="str">
        <f t="shared" si="88"/>
        <v xml:space="preserve"> </v>
      </c>
      <c r="J780" s="95" t="str">
        <f t="shared" si="89"/>
        <v xml:space="preserve"> </v>
      </c>
      <c r="K780" s="95" t="str">
        <f t="shared" si="90"/>
        <v xml:space="preserve"> </v>
      </c>
      <c r="L780" s="95" t="str">
        <f t="shared" si="91"/>
        <v xml:space="preserve"> </v>
      </c>
      <c r="M780" s="95" t="str">
        <f t="shared" si="92"/>
        <v xml:space="preserve"> </v>
      </c>
      <c r="O780" s="95" t="str">
        <f t="shared" si="93"/>
        <v xml:space="preserve"> </v>
      </c>
    </row>
    <row r="781" spans="9:15">
      <c r="I781" s="95" t="str">
        <f t="shared" si="88"/>
        <v xml:space="preserve"> </v>
      </c>
      <c r="J781" s="95" t="str">
        <f t="shared" si="89"/>
        <v xml:space="preserve"> </v>
      </c>
      <c r="K781" s="95" t="str">
        <f t="shared" si="90"/>
        <v xml:space="preserve"> </v>
      </c>
      <c r="L781" s="95" t="str">
        <f t="shared" si="91"/>
        <v xml:space="preserve"> </v>
      </c>
      <c r="M781" s="95" t="str">
        <f t="shared" si="92"/>
        <v xml:space="preserve"> </v>
      </c>
      <c r="O781" s="95" t="str">
        <f t="shared" si="93"/>
        <v xml:space="preserve"> </v>
      </c>
    </row>
    <row r="782" spans="9:15">
      <c r="I782" s="95" t="str">
        <f t="shared" si="88"/>
        <v xml:space="preserve"> </v>
      </c>
      <c r="J782" s="95" t="str">
        <f t="shared" si="89"/>
        <v xml:space="preserve"> </v>
      </c>
      <c r="K782" s="95" t="str">
        <f t="shared" si="90"/>
        <v xml:space="preserve"> </v>
      </c>
      <c r="L782" s="95" t="str">
        <f t="shared" si="91"/>
        <v xml:space="preserve"> </v>
      </c>
      <c r="M782" s="95" t="str">
        <f t="shared" si="92"/>
        <v xml:space="preserve"> </v>
      </c>
      <c r="O782" s="95" t="str">
        <f t="shared" si="93"/>
        <v xml:space="preserve"> </v>
      </c>
    </row>
    <row r="783" spans="9:15">
      <c r="I783" s="95" t="str">
        <f t="shared" si="88"/>
        <v xml:space="preserve"> </v>
      </c>
      <c r="J783" s="95" t="str">
        <f t="shared" si="89"/>
        <v xml:space="preserve"> </v>
      </c>
      <c r="K783" s="95" t="str">
        <f t="shared" si="90"/>
        <v xml:space="preserve"> </v>
      </c>
      <c r="L783" s="95" t="str">
        <f t="shared" si="91"/>
        <v xml:space="preserve"> </v>
      </c>
      <c r="M783" s="95" t="str">
        <f t="shared" si="92"/>
        <v xml:space="preserve"> </v>
      </c>
      <c r="O783" s="95" t="str">
        <f t="shared" si="93"/>
        <v xml:space="preserve"> </v>
      </c>
    </row>
    <row r="784" spans="9:15">
      <c r="I784" s="95" t="str">
        <f t="shared" si="88"/>
        <v xml:space="preserve"> </v>
      </c>
      <c r="J784" s="95" t="str">
        <f t="shared" si="89"/>
        <v xml:space="preserve"> </v>
      </c>
      <c r="K784" s="95" t="str">
        <f t="shared" si="90"/>
        <v xml:space="preserve"> </v>
      </c>
      <c r="L784" s="95" t="str">
        <f t="shared" si="91"/>
        <v xml:space="preserve"> </v>
      </c>
      <c r="M784" s="95" t="str">
        <f t="shared" si="92"/>
        <v xml:space="preserve"> </v>
      </c>
      <c r="O784" s="95" t="str">
        <f t="shared" si="93"/>
        <v xml:space="preserve"> </v>
      </c>
    </row>
    <row r="785" spans="9:15">
      <c r="I785" s="95" t="str">
        <f t="shared" si="88"/>
        <v xml:space="preserve"> </v>
      </c>
      <c r="J785" s="95" t="str">
        <f t="shared" si="89"/>
        <v xml:space="preserve"> </v>
      </c>
      <c r="K785" s="95" t="str">
        <f t="shared" si="90"/>
        <v xml:space="preserve"> </v>
      </c>
      <c r="L785" s="95" t="str">
        <f t="shared" si="91"/>
        <v xml:space="preserve"> </v>
      </c>
      <c r="M785" s="95" t="str">
        <f t="shared" si="92"/>
        <v xml:space="preserve"> </v>
      </c>
      <c r="O785" s="95" t="str">
        <f t="shared" si="93"/>
        <v xml:space="preserve"> </v>
      </c>
    </row>
    <row r="786" spans="9:15">
      <c r="I786" s="95" t="str">
        <f t="shared" si="88"/>
        <v xml:space="preserve"> </v>
      </c>
      <c r="J786" s="95" t="str">
        <f t="shared" si="89"/>
        <v xml:space="preserve"> </v>
      </c>
      <c r="K786" s="95" t="str">
        <f t="shared" si="90"/>
        <v xml:space="preserve"> </v>
      </c>
      <c r="L786" s="95" t="str">
        <f t="shared" si="91"/>
        <v xml:space="preserve"> </v>
      </c>
      <c r="M786" s="95" t="str">
        <f t="shared" si="92"/>
        <v xml:space="preserve"> </v>
      </c>
      <c r="O786" s="95" t="str">
        <f t="shared" si="93"/>
        <v xml:space="preserve"> </v>
      </c>
    </row>
    <row r="787" spans="9:15">
      <c r="I787" s="95" t="str">
        <f t="shared" si="88"/>
        <v xml:space="preserve"> </v>
      </c>
      <c r="J787" s="95" t="str">
        <f t="shared" si="89"/>
        <v xml:space="preserve"> </v>
      </c>
      <c r="K787" s="95" t="str">
        <f t="shared" si="90"/>
        <v xml:space="preserve"> </v>
      </c>
      <c r="L787" s="95" t="str">
        <f t="shared" si="91"/>
        <v xml:space="preserve"> </v>
      </c>
      <c r="M787" s="95" t="str">
        <f t="shared" si="92"/>
        <v xml:space="preserve"> </v>
      </c>
      <c r="O787" s="95" t="str">
        <f t="shared" si="93"/>
        <v xml:space="preserve"> </v>
      </c>
    </row>
    <row r="788" spans="9:15">
      <c r="I788" s="95" t="str">
        <f t="shared" si="88"/>
        <v xml:space="preserve"> </v>
      </c>
      <c r="J788" s="95" t="str">
        <f t="shared" si="89"/>
        <v xml:space="preserve"> </v>
      </c>
      <c r="K788" s="95" t="str">
        <f t="shared" si="90"/>
        <v xml:space="preserve"> </v>
      </c>
      <c r="L788" s="95" t="str">
        <f t="shared" si="91"/>
        <v xml:space="preserve"> </v>
      </c>
      <c r="M788" s="95" t="str">
        <f t="shared" si="92"/>
        <v xml:space="preserve"> </v>
      </c>
      <c r="O788" s="95" t="str">
        <f t="shared" si="93"/>
        <v xml:space="preserve"> </v>
      </c>
    </row>
    <row r="789" spans="9:15">
      <c r="I789" s="95" t="str">
        <f t="shared" si="88"/>
        <v xml:space="preserve"> </v>
      </c>
      <c r="J789" s="95" t="str">
        <f t="shared" si="89"/>
        <v xml:space="preserve"> </v>
      </c>
      <c r="K789" s="95" t="str">
        <f t="shared" si="90"/>
        <v xml:space="preserve"> </v>
      </c>
      <c r="L789" s="95" t="str">
        <f t="shared" si="91"/>
        <v xml:space="preserve"> </v>
      </c>
      <c r="M789" s="95" t="str">
        <f t="shared" si="92"/>
        <v xml:space="preserve"> </v>
      </c>
      <c r="O789" s="95" t="str">
        <f t="shared" si="93"/>
        <v xml:space="preserve"> </v>
      </c>
    </row>
    <row r="790" spans="9:15">
      <c r="I790" s="95" t="str">
        <f t="shared" si="88"/>
        <v xml:space="preserve"> </v>
      </c>
      <c r="J790" s="95" t="str">
        <f t="shared" si="89"/>
        <v xml:space="preserve"> </v>
      </c>
      <c r="K790" s="95" t="str">
        <f t="shared" si="90"/>
        <v xml:space="preserve"> </v>
      </c>
      <c r="L790" s="95" t="str">
        <f t="shared" si="91"/>
        <v xml:space="preserve"> </v>
      </c>
      <c r="M790" s="95" t="str">
        <f t="shared" si="92"/>
        <v xml:space="preserve"> </v>
      </c>
      <c r="O790" s="95" t="str">
        <f t="shared" si="93"/>
        <v xml:space="preserve"> </v>
      </c>
    </row>
    <row r="791" spans="9:15">
      <c r="I791" s="95" t="str">
        <f t="shared" si="88"/>
        <v xml:space="preserve"> </v>
      </c>
      <c r="J791" s="95" t="str">
        <f t="shared" si="89"/>
        <v xml:space="preserve"> </v>
      </c>
      <c r="K791" s="95" t="str">
        <f t="shared" si="90"/>
        <v xml:space="preserve"> </v>
      </c>
      <c r="L791" s="95" t="str">
        <f t="shared" si="91"/>
        <v xml:space="preserve"> </v>
      </c>
      <c r="M791" s="95" t="str">
        <f t="shared" si="92"/>
        <v xml:space="preserve"> </v>
      </c>
      <c r="O791" s="95" t="str">
        <f t="shared" si="93"/>
        <v xml:space="preserve"> </v>
      </c>
    </row>
    <row r="792" spans="9:15">
      <c r="I792" s="95" t="str">
        <f t="shared" ref="I792:I794" si="94">IF(OR(G792="CCDF",G792="CCDBG",G792="CMHSB",G792="CSBG",G792="FED2",G792="FHAHP",G792="FCIVE",G792="FTEMP",G792="LIHEA",G792="MCHSB",G792="MAP",G792="PTSAB",G792="SSBG",G792="SSBGY",G792="SCIP",G792="TANF",G792="TANFX",G792="TANFZ",G792="TANFU",G792="TANFY",G792="ZFED2",G792="ZMAP",G792="MAP"),"Restricted",IF(OR(G792="YCCDF",G792="YCCDBG",G792="YCMHSB",G792="YCSBG",G792="YFED2",G792="YFHAHP",G792="YFCIVE",G792="YFTEMP",G792="YLIHEA",G792="YMCHSB",G792="YMAP",G792="YPTSAB",G792="YSSBG",G792="YSSBGY",G792="YSCIP",G792="YTANF",G792="YTANFX",G792="YTANFZ",G792="YTANFU",G792="YTANFY"),"Restricted",IF(OR(G792="ZCCBG",G792="ZCCDF",G792="ZCMHS",G792="ZCSBG",G792="ZEDER",G792="ZFHWP",G792="ZFCIV",G792="ZLIHE",G792="ZMCHS",G792="ZMAP",G792="ZPTSA",G792="ZPHHS",G792="ZPHIT",G792="ZSSBG",G792="ZSCIP",G792="ZTANF",G792="ZTANX",G792="ZTANU",G792="ZFED2",G792="STIM1",G792="ZSFSG",G792="ZTANE",G792="ZTANZ"),"Restricted",IF(OR(G792="ALL",G792="")," ","select from drop down"))))</f>
        <v xml:space="preserve"> </v>
      </c>
      <c r="J792" s="95" t="str">
        <f t="shared" ref="J792:J794" si="95">IF(OR(I792="Restricted",I792="Committed",I792="Assigned", I792="Nonspendable",I792="Unassigned",),"Select Rationale",IF(OR(I792="N/A- TCSG",I792="N/A- Custodial funds (formerly Agency Funds)",I792="N/A- Private Purpose Trust funds", I792="N/A- ISF or BTA"),"N/A"," "))</f>
        <v xml:space="preserve"> </v>
      </c>
      <c r="K792" s="95" t="str">
        <f t="shared" ref="K792:K794" si="96">IF(OR(I792="Restricted",I792="Committed",I792="Assigned", I792="Nonspendable"),"Please Add Details Here",IF(OR(I792="Unassigned",I792="N/A- TCSG",I792="N/A- Custodial funds (formerly Agency Funds)",I792="N/A- Private Purpose Trust funds", I792="N/A- ISF or BTA"),"N/A"," "))</f>
        <v xml:space="preserve"> </v>
      </c>
      <c r="L792" s="95" t="str">
        <f t="shared" ref="L792:L794" si="97">IF(OR(I792="Restricted",I792="Committed",I792="Assigned", I792="Nonspendable"),"Please Add Fund Usage Description",IF(OR(I792="Unassigned",I792="N/A- TCSG",I792="N/A- Custodial funds (formerly Agency Funds)",I792="N/A- Private Purpose Trust funds", I792="N/A- ISF or BTA"),"N/A"," "))</f>
        <v xml:space="preserve"> </v>
      </c>
      <c r="M792" s="95" t="str">
        <f t="shared" ref="M792:M794" si="98">IF(OR(J792="Indirect Federal funds",J792="Direct Federal Funds", J792="Direct Federal Relief -COVID", J792="Indirect Federal Relief -COVID"),"Add CFDA",IF(J792=" ", " ","N/A"))</f>
        <v xml:space="preserve"> </v>
      </c>
      <c r="O792" s="95" t="str">
        <f t="shared" ref="O792:O794" si="99">IF(N792="Y","N/A",IF(N792=""," ","Please Add"))</f>
        <v xml:space="preserve"> </v>
      </c>
    </row>
    <row r="793" spans="9:15">
      <c r="I793" s="95" t="str">
        <f t="shared" si="94"/>
        <v xml:space="preserve"> </v>
      </c>
      <c r="J793" s="95" t="str">
        <f t="shared" si="95"/>
        <v xml:space="preserve"> </v>
      </c>
      <c r="K793" s="95" t="str">
        <f t="shared" si="96"/>
        <v xml:space="preserve"> </v>
      </c>
      <c r="L793" s="95" t="str">
        <f t="shared" si="97"/>
        <v xml:space="preserve"> </v>
      </c>
      <c r="M793" s="95" t="str">
        <f t="shared" si="98"/>
        <v xml:space="preserve"> </v>
      </c>
      <c r="O793" s="95" t="str">
        <f t="shared" si="99"/>
        <v xml:space="preserve"> </v>
      </c>
    </row>
    <row r="794" spans="9:15">
      <c r="I794" s="95" t="str">
        <f t="shared" si="94"/>
        <v xml:space="preserve"> </v>
      </c>
      <c r="J794" s="95" t="str">
        <f t="shared" si="95"/>
        <v xml:space="preserve"> </v>
      </c>
      <c r="K794" s="95" t="str">
        <f t="shared" si="96"/>
        <v xml:space="preserve"> </v>
      </c>
      <c r="L794" s="95" t="str">
        <f t="shared" si="97"/>
        <v xml:space="preserve"> </v>
      </c>
      <c r="M794" s="95" t="str">
        <f t="shared" si="98"/>
        <v xml:space="preserve"> </v>
      </c>
      <c r="O794" s="95" t="str">
        <f t="shared" si="99"/>
        <v xml:space="preserve"> </v>
      </c>
    </row>
  </sheetData>
  <sheetProtection algorithmName="SHA-512" hashValue="eT8EKrwI9uPXs4UvwA+gQk9A/1LKTAzKfAwJvsULkLPyYrinb51CmEQvfVqD/Z4MUXz5Ee8Olws+KaL6ngYv6A==" saltValue="9/7JYW2ROAsSF1sW7MTs1Q==" spinCount="100000" sheet="1" objects="1" scenarios="1"/>
  <customSheetViews>
    <customSheetView guid="{95AEA7F6-35A0-4B86-9806-DAA78DC72018}" scale="80" fitToPage="1" topLeftCell="G1">
      <selection activeCell="M9" sqref="M9"/>
      <pageMargins left="1" right="1" top="1" bottom="1" header="0.5" footer="0.5"/>
      <pageSetup scale="39" fitToHeight="0" orientation="landscape" r:id="rId1"/>
      <headerFooter alignWithMargins="0">
        <oddHeader>&amp;L&amp;G&amp;Rrev  02/21/17</oddHeader>
      </headerFooter>
    </customSheetView>
  </customSheetViews>
  <mergeCells count="6">
    <mergeCell ref="A1:P1"/>
    <mergeCell ref="I8:L8"/>
    <mergeCell ref="I3:O3"/>
    <mergeCell ref="C2:E2"/>
    <mergeCell ref="C3:E3"/>
    <mergeCell ref="C4:E4"/>
  </mergeCells>
  <phoneticPr fontId="56" type="noConversion"/>
  <conditionalFormatting sqref="I10:I642">
    <cfRule type="expression" dxfId="192" priority="6">
      <formula>I10="N/A"</formula>
    </cfRule>
    <cfRule type="cellIs" dxfId="191" priority="2" operator="equal">
      <formula>"select from drop down"</formula>
    </cfRule>
    <cfRule type="expression" dxfId="190" priority="3">
      <formula>AND(OR(G10="Restricted",G10="Assigned",G10="Committed",G10="Nonspendable"),(OR(I10="Please Add Details Here",I10="")))</formula>
    </cfRule>
    <cfRule type="expression" dxfId="189" priority="4">
      <formula>OR(G10="Unassigned",G10="N/A-TCSG",G10="N/A- Agency funds",G10="N/A- Private Purpose Trust funds")</formula>
    </cfRule>
    <cfRule type="expression" dxfId="188" priority="5" stopIfTrue="1">
      <formula>OR(G10="ALL",B10="N")</formula>
    </cfRule>
  </conditionalFormatting>
  <conditionalFormatting sqref="J10:J642">
    <cfRule type="expression" dxfId="187" priority="1">
      <formula>AND(OR(I10="Restricted",I10="Assigned",I10="Committed",I10="Nonspendable",I10="Unassigned"),(OR(J10="Select Rationale",J10="")))</formula>
    </cfRule>
    <cfRule type="cellIs" dxfId="186" priority="7" operator="equal">
      <formula>"N/A"</formula>
    </cfRule>
    <cfRule type="expression" dxfId="185" priority="242" stopIfTrue="1">
      <formula>OR(G10="ALL",B10="N")</formula>
    </cfRule>
  </conditionalFormatting>
  <conditionalFormatting sqref="K10:K642">
    <cfRule type="expression" dxfId="184" priority="56">
      <formula>AND(OR(I10="Restricted",I10="Assigned",I10="Committed",I10="Nonspendable"),(OR(K10="Please Add Details Here",K10="")))</formula>
    </cfRule>
    <cfRule type="expression" dxfId="183" priority="57">
      <formula>OR(I10="Unassigned",I10="N/A-TCSG",I10="N/A- Agency funds",I10="N/A- Private Purpose Trust funds")</formula>
    </cfRule>
    <cfRule type="expression" dxfId="182" priority="58">
      <formula>OR(G10="ALL",B10="N")</formula>
    </cfRule>
    <cfRule type="expression" dxfId="181" priority="59">
      <formula>K10="N/A"</formula>
    </cfRule>
    <cfRule type="expression" dxfId="180" priority="80">
      <formula>OR(J10="Unassigned", J10="N/A-TCSG",J10="N/A- Agency funds",J10="N/A- Private Purpose Trust funds")</formula>
    </cfRule>
  </conditionalFormatting>
  <conditionalFormatting sqref="L10:L642">
    <cfRule type="expression" dxfId="179" priority="90">
      <formula>L10="N/A"</formula>
    </cfRule>
    <cfRule type="expression" dxfId="178" priority="91">
      <formula>OR(I10="N/A-TCSG",I10="N/A- Agency funds",I10="N/A- Private Purpose Trust funds")</formula>
    </cfRule>
    <cfRule type="expression" dxfId="177" priority="92">
      <formula>OR(G10="ALL",#REF!="ALL")</formula>
    </cfRule>
    <cfRule type="expression" dxfId="176" priority="88">
      <formula>OR(I10="Unassigned", I10="N/A-TCSG",I10="N/A- Agency funds",I10="N/A- Private Purpose Trust funds")</formula>
    </cfRule>
    <cfRule type="expression" dxfId="175" priority="64">
      <formula>AND(OR(I10="Restricted",I10="Assigned",I10="Committed",I10="Nonspendable"),(OR(L10="Please Add Fund Usage Description",L10="")))</formula>
    </cfRule>
    <cfRule type="expression" dxfId="174" priority="65" stopIfTrue="1">
      <formula>OR(G10="ALL",#REF!="ALL")</formula>
    </cfRule>
    <cfRule type="expression" dxfId="173" priority="67">
      <formula>L10="N/A"</formula>
    </cfRule>
    <cfRule type="expression" dxfId="172" priority="68" stopIfTrue="1">
      <formula>OR(G10="ALL",B10="N")</formula>
    </cfRule>
    <cfRule type="expression" dxfId="171" priority="70">
      <formula>L10="N/A"</formula>
    </cfRule>
    <cfRule type="expression" dxfId="170" priority="83">
      <formula>L10="N/A"</formula>
    </cfRule>
    <cfRule type="expression" dxfId="169" priority="75" stopIfTrue="1">
      <formula>OR(G10="ALL",#REF!="ALL")</formula>
    </cfRule>
    <cfRule type="expression" dxfId="168" priority="81">
      <formula>OR(I10="Unassigned",I10="N/A-TCSG",I10="N/A- Agency funds",I10="N/A- Private Purpose Trust funds")</formula>
    </cfRule>
    <cfRule type="expression" dxfId="167" priority="82">
      <formula>OR(G10="ALL")</formula>
    </cfRule>
    <cfRule type="expression" dxfId="166" priority="89" stopIfTrue="1">
      <formula>OR(G10="ALL",#REF!="ALL")</formula>
    </cfRule>
  </conditionalFormatting>
  <conditionalFormatting sqref="M10:M642">
    <cfRule type="expression" dxfId="165" priority="73">
      <formula>M10="N/A"</formula>
    </cfRule>
    <cfRule type="expression" dxfId="164" priority="74">
      <formula>M10=""</formula>
    </cfRule>
    <cfRule type="expression" dxfId="163" priority="66" stopIfTrue="1">
      <formula>OR(G10="ALL",B10="N")</formula>
    </cfRule>
    <cfRule type="expression" dxfId="162" priority="84" stopIfTrue="1">
      <formula>OR(G10="ALL")</formula>
    </cfRule>
    <cfRule type="expression" dxfId="161" priority="85" stopIfTrue="1">
      <formula>OR(I10="Unassigned", I10="N/A-TCSG",I10="N/A- Agency funds",I10="N/A- Private Purpose Trust funds")</formula>
    </cfRule>
    <cfRule type="expression" dxfId="160" priority="72">
      <formula>M10="Add CFDA"</formula>
    </cfRule>
    <cfRule type="expression" dxfId="159" priority="69" stopIfTrue="1">
      <formula>OR(G10="ALL",#REF!="ALL")</formula>
    </cfRule>
  </conditionalFormatting>
  <conditionalFormatting sqref="N10:N642">
    <cfRule type="expression" dxfId="158" priority="60">
      <formula>AND(OR(J10="Direct Federal Funds",J10="Indirect federal funds", J10="Direct Federal Relief -COVID", J10="Indirect Federal Relief -COVID"),OR(M10&gt;0,M10&lt;&gt;"Add CFDA"),N10="")</formula>
    </cfRule>
    <cfRule type="expression" dxfId="157" priority="61" stopIfTrue="1">
      <formula>OR(G10="ALL",B10="N")</formula>
    </cfRule>
    <cfRule type="expression" dxfId="156" priority="62" stopIfTrue="1">
      <formula>OR(I10="Unassigned", I10="N/A-TCSG",I10="N/A- Agency funds",I10="N/A- Private Purpose Trust funds")</formula>
    </cfRule>
    <cfRule type="expression" dxfId="155" priority="63" stopIfTrue="1">
      <formula>M10="N/A"</formula>
    </cfRule>
  </conditionalFormatting>
  <conditionalFormatting sqref="O10:O642">
    <cfRule type="expression" dxfId="154" priority="86" stopIfTrue="1">
      <formula>OR(G10="ALL",#REF!="ALL")</formula>
    </cfRule>
    <cfRule type="expression" dxfId="153" priority="87">
      <formula>AND(OR(O10="Please Add",O10=""),N10="N")</formula>
    </cfRule>
    <cfRule type="expression" dxfId="152" priority="71" stopIfTrue="1">
      <formula>M10="N/A"</formula>
    </cfRule>
    <cfRule type="expression" dxfId="151" priority="76" stopIfTrue="1">
      <formula>OR(G10="ALL",B10="N")</formula>
    </cfRule>
    <cfRule type="expression" dxfId="150" priority="77" stopIfTrue="1">
      <formula>OR(I10="Unassigned", I10="N/A-TCSG",I10="N/A- Agency funds",I10="N/A- Private Purpose Trust funds")</formula>
    </cfRule>
    <cfRule type="expression" dxfId="149" priority="78">
      <formula>AND(OR(O10="Please Add",O10=""),N10="N")</formula>
    </cfRule>
  </conditionalFormatting>
  <dataValidations xWindow="771" yWindow="659" count="12">
    <dataValidation type="textLength" allowBlank="1" showInputMessage="1" showErrorMessage="1" prompt="If column F is Restricted, Assigned, Committed, or Nonspendable, please describe specific purpose for use of funds._x000a__x000a_Warning 100 character maximum." sqref="L2 L643:L1048576" xr:uid="{00000000-0002-0000-0200-000000000000}">
      <formula1>0</formula1>
      <formula2>100</formula2>
    </dataValidation>
    <dataValidation allowBlank="1" showInputMessage="1" showErrorMessage="1" prompt="If answer is &quot;N&quot; in column J - please give reason for using a CFDA number that is not on current program catalog." sqref="O4 O2 O7:O9 O643:O1048576" xr:uid="{00000000-0002-0000-0200-000001000000}"/>
    <dataValidation type="textLength" allowBlank="1" showInputMessage="1" showErrorMessage="1" prompt="If column F is Restricted, Assigned, Committed, or Nonspendable, please describe specific purpose for use of funds._x000a__x000a_Warning 50 character maximum." sqref="L9" xr:uid="{00000000-0002-0000-0200-000002000000}">
      <formula1>0</formula1>
      <formula2>100</formula2>
    </dataValidation>
    <dataValidation type="textLength" allowBlank="1" showErrorMessage="1" prompt="If column F is Restricted, Assigned, Committed, or Nonspendable, please describe specific purpose for use of funds._x000a__x000a_Warning 100 character maximum." sqref="L4:L7" xr:uid="{00000000-0002-0000-0200-000003000000}">
      <formula1>0</formula1>
      <formula2>100</formula2>
    </dataValidation>
    <dataValidation type="textLength" errorStyle="warning" allowBlank="1" showInputMessage="1" showErrorMessage="1" prompt="Please give additional detail for rationale selected in column G.  (i.e. OCGA reference, contract or MOU participants, Grantor agency, etc.)  Warning Maximum 100 characters." sqref="K4:K7 K2 K9 K643:K1048576" xr:uid="{00000000-0002-0000-0200-000004000000}">
      <formula1>0</formula1>
      <formula2>100</formula2>
    </dataValidation>
    <dataValidation allowBlank="1" showInputMessage="1" showErrorMessage="1" prompt="If column F is Restricted, Assigned, Committed, or Nonspendable, please select rationale and submit supporting documentation." sqref="J9" xr:uid="{00000000-0002-0000-0200-000005000000}"/>
    <dataValidation allowBlank="1" showErrorMessage="1" sqref="P10:P642" xr:uid="{00000000-0002-0000-0200-000007000000}"/>
    <dataValidation allowBlank="1" showInputMessage="1" showErrorMessage="1" prompt="Enter ALN number _x000a_" sqref="M10:M642" xr:uid="{00000000-0002-0000-0200-000006000000}"/>
    <dataValidation type="list" allowBlank="1" showInputMessage="1" showErrorMessage="1" prompt="If column F is Restricted, Assigned, Committed, or Nonspendable, please select rationale and submit supporting documentation." sqref="J4:J7 J2" xr:uid="{00000000-0002-0000-0200-000008000000}">
      <formula1>$C$2:$C$88</formula1>
    </dataValidation>
    <dataValidation type="textLength" errorStyle="warning" allowBlank="1" showInputMessage="1" showErrorMessage="1" prompt="Please give additional detail for rationale selected in column H.  (i.e. OCGA reference, contract or MOU participants, Grantor agency, etc.)  Warning Maximum 100 characters." sqref="K10:K642" xr:uid="{00000000-0002-0000-0200-000009000000}">
      <formula1>0</formula1>
      <formula2>100</formula2>
    </dataValidation>
    <dataValidation type="textLength" allowBlank="1" showInputMessage="1" showErrorMessage="1" prompt="If column G is Restricted, Assigned, Committed, or Nonspendable, please describe specific purpose for use of funds._x000a__x000a_Warning 50 character maximum." sqref="L10:L642" xr:uid="{00000000-0002-0000-0200-00000A000000}">
      <formula1>0</formula1>
      <formula2>50</formula2>
    </dataValidation>
    <dataValidation allowBlank="1" showInputMessage="1" showErrorMessage="1" prompt="If answer is &quot;N&quot; in column L - please give reason for using a CFDA number that is not on current program catalog." sqref="O10:O642" xr:uid="{00000000-0002-0000-0200-00000B000000}"/>
  </dataValidations>
  <hyperlinks>
    <hyperlink ref="M6" r:id="rId2" xr:uid="{00000000-0004-0000-0200-000000000000}"/>
  </hyperlinks>
  <printOptions horizontalCentered="1" verticalCentered="1"/>
  <pageMargins left="0.25" right="0.25" top="0.5" bottom="0.25" header="0.3" footer="0.3"/>
  <pageSetup scale="28" orientation="landscape" r:id="rId3"/>
  <headerFooter>
    <oddHeader>&amp;L&amp;G&amp;RRev 04/15/20</oddHeader>
  </headerFooter>
  <drawing r:id="rId4"/>
  <legacyDrawingHF r:id="rId5"/>
  <extLst>
    <ext xmlns:x14="http://schemas.microsoft.com/office/spreadsheetml/2009/9/main" uri="{CCE6A557-97BC-4b89-ADB6-D9C93CAAB3DF}">
      <x14:dataValidations xmlns:xm="http://schemas.microsoft.com/office/excel/2006/main" xWindow="771" yWindow="659" count="6">
        <x14:dataValidation type="list" allowBlank="1" showInputMessage="1" showErrorMessage="1" xr:uid="{00000000-0002-0000-0200-00000C000000}">
          <x14:formula1>
            <xm:f>'Dropdown Lists'!$G$2:$G$3</xm:f>
          </x14:formula1>
          <xm:sqref>N10:N642 B22:B86 B10:B18 B88:B642</xm:sqref>
        </x14:dataValidation>
        <x14:dataValidation type="list" errorStyle="warning" allowBlank="1" showInputMessage="1" showErrorMessage="1" error="Must select from the Dropdown List!!" prompt="select fund balance category for requested fund sources" xr:uid="{5B3980F0-A823-486B-A727-516E636E9961}">
          <x14:formula1>
            <xm:f>'Dropdown Lists'!$J$2:$J$10</xm:f>
          </x14:formula1>
          <xm:sqref>I643:I1048576</xm:sqref>
        </x14:dataValidation>
        <x14:dataValidation type="list" allowBlank="1" showInputMessage="1" showErrorMessage="1" prompt="If column F is Restricted, Assigned, Committed, or Nonspendable, please select rationale and submit supporting documentation." xr:uid="{00000000-0002-0000-0200-00000D000000}">
          <x14:formula1>
            <xm:f>'Dropdown Lists'!$B$2:$B$23</xm:f>
          </x14:formula1>
          <xm:sqref>J643:J1048576</xm:sqref>
        </x14:dataValidation>
        <x14:dataValidation type="list" allowBlank="1" showInputMessage="1" showErrorMessage="1" xr:uid="{02EFFCEC-630E-4BDF-A078-C54F9F4385A7}">
          <x14:formula1>
            <xm:f>'Dropdown Lists'!$N$2:$N$5</xm:f>
          </x14:formula1>
          <xm:sqref>H28 F10:F18 F22:F642</xm:sqref>
        </x14:dataValidation>
        <x14:dataValidation type="list" allowBlank="1" showInputMessage="1" prompt="If column G is Restricted, Assigned, Committed, or Nonspendable, please select rationale and submit supporting documentation." xr:uid="{566AF844-94A6-44AE-A902-3BC00314020A}">
          <x14:formula1>
            <xm:f>'Dropdown Lists'!$B$2:$B$21</xm:f>
          </x14:formula1>
          <xm:sqref>J10:J642</xm:sqref>
        </x14:dataValidation>
        <x14:dataValidation type="list" errorStyle="warning" allowBlank="1" showInputMessage="1" showErrorMessage="1" prompt="select fund balance category for requested fund sources" xr:uid="{3F448EE9-D4C2-48CF-A5E5-D143CEA7AB6D}">
          <x14:formula1>
            <xm:f>'Dropdown Lists'!$J$2:$J$10</xm:f>
          </x14:formula1>
          <xm:sqref>I10:I642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D08A3-785F-43DA-9CC4-AB859A12CC3F}">
  <sheetPr>
    <tabColor rgb="FF92D050"/>
  </sheetPr>
  <dimension ref="A1:S230"/>
  <sheetViews>
    <sheetView zoomScale="89" zoomScaleNormal="130" workbookViewId="0">
      <selection activeCell="L8" sqref="L8"/>
    </sheetView>
  </sheetViews>
  <sheetFormatPr defaultRowHeight="13.2" outlineLevelRow="1"/>
  <cols>
    <col min="2" max="2" width="14.77734375" customWidth="1"/>
    <col min="3" max="3" width="13.77734375" customWidth="1"/>
    <col min="4" max="4" width="9.77734375" customWidth="1"/>
    <col min="5" max="5" width="20.6640625" customWidth="1"/>
    <col min="6" max="6" width="38.33203125" bestFit="1" customWidth="1"/>
    <col min="7" max="7" width="1.77734375" customWidth="1"/>
    <col min="8" max="8" width="45.33203125" bestFit="1" customWidth="1"/>
    <col min="9" max="9" width="23.21875" bestFit="1" customWidth="1"/>
    <col min="10" max="10" width="17.77734375" bestFit="1" customWidth="1"/>
    <col min="11" max="11" width="17.5546875" customWidth="1"/>
    <col min="12" max="12" width="18.6640625" bestFit="1" customWidth="1"/>
    <col min="13" max="13" width="22.21875" customWidth="1"/>
    <col min="14" max="14" width="14.44140625" bestFit="1" customWidth="1"/>
    <col min="15" max="15" width="26.21875" customWidth="1"/>
    <col min="16" max="16" width="13.44140625" bestFit="1" customWidth="1"/>
    <col min="17" max="17" width="23.5546875" customWidth="1"/>
    <col min="18" max="18" width="31.109375" customWidth="1"/>
    <col min="19" max="19" width="57.33203125" style="1" customWidth="1"/>
  </cols>
  <sheetData>
    <row r="1" spans="1:19" s="88" customFormat="1" outlineLevel="1">
      <c r="B1" t="s">
        <v>3280</v>
      </c>
      <c r="S1" s="345"/>
    </row>
    <row r="2" spans="1:19" s="88" customFormat="1" outlineLevel="1">
      <c r="B2" t="s">
        <v>3281</v>
      </c>
      <c r="C2"/>
      <c r="S2" s="345"/>
    </row>
    <row r="3" spans="1:19" s="88" customFormat="1" outlineLevel="1">
      <c r="B3"/>
      <c r="C3" t="s">
        <v>3282</v>
      </c>
      <c r="S3" s="345"/>
    </row>
    <row r="4" spans="1:19">
      <c r="C4" s="338" t="s">
        <v>37611</v>
      </c>
    </row>
    <row r="5" spans="1:19">
      <c r="H5" t="s">
        <v>467</v>
      </c>
    </row>
    <row r="7" spans="1:19">
      <c r="C7" s="73"/>
      <c r="D7" s="73"/>
      <c r="E7" s="73"/>
      <c r="F7" s="73"/>
      <c r="H7" s="209" t="s">
        <v>466</v>
      </c>
      <c r="I7" s="337" t="s">
        <v>37610</v>
      </c>
      <c r="J7" s="209"/>
      <c r="K7" s="209"/>
      <c r="L7" s="337" t="s">
        <v>37610</v>
      </c>
      <c r="M7" s="337" t="s">
        <v>37610</v>
      </c>
      <c r="N7" s="337" t="s">
        <v>37610</v>
      </c>
      <c r="O7" s="337" t="s">
        <v>37610</v>
      </c>
      <c r="P7" s="337" t="s">
        <v>37610</v>
      </c>
      <c r="Q7" s="337" t="s">
        <v>37610</v>
      </c>
      <c r="S7" s="346" t="s">
        <v>37610</v>
      </c>
    </row>
    <row r="8" spans="1:19" ht="57.6">
      <c r="A8" s="334" t="s">
        <v>3268</v>
      </c>
      <c r="B8" s="334" t="s">
        <v>3300</v>
      </c>
      <c r="C8" s="334" t="s">
        <v>3301</v>
      </c>
      <c r="D8" s="334" t="s">
        <v>281</v>
      </c>
      <c r="E8" s="335" t="s">
        <v>267</v>
      </c>
      <c r="F8" s="336" t="s">
        <v>265</v>
      </c>
      <c r="G8" s="73"/>
      <c r="H8" s="333" t="s">
        <v>269</v>
      </c>
      <c r="I8" s="332" t="s">
        <v>37613</v>
      </c>
      <c r="J8" s="343" t="s">
        <v>37614</v>
      </c>
      <c r="K8" s="343" t="s">
        <v>468</v>
      </c>
      <c r="L8" s="344" t="s">
        <v>37619</v>
      </c>
      <c r="M8" s="344" t="s">
        <v>37618</v>
      </c>
      <c r="N8" s="344" t="s">
        <v>37615</v>
      </c>
      <c r="O8" s="344" t="s">
        <v>3306</v>
      </c>
      <c r="P8" s="344" t="s">
        <v>37616</v>
      </c>
      <c r="Q8" s="344" t="s">
        <v>3307</v>
      </c>
      <c r="R8" s="298" t="s">
        <v>3264</v>
      </c>
      <c r="S8" s="344" t="s">
        <v>37617</v>
      </c>
    </row>
    <row r="9" spans="1:19">
      <c r="A9" t="str">
        <f>IF(Form!B10="Y",Form!A10," ")</f>
        <v xml:space="preserve"> </v>
      </c>
      <c r="B9" t="str">
        <f>IF(Form!B10="Y",Form!D10," ")</f>
        <v xml:space="preserve"> </v>
      </c>
      <c r="C9" t="str">
        <f>IF(Form!B10="Y",Form!G10,"")</f>
        <v/>
      </c>
      <c r="D9" t="str">
        <f>MID(B9,1,2)</f>
        <v xml:space="preserve"> </v>
      </c>
      <c r="E9" s="314" t="e">
        <f>VLOOKUP(C9,Sheet2!A:C,2,FALSE)</f>
        <v>#N/A</v>
      </c>
      <c r="F9" s="314" t="e">
        <f>VLOOKUP(C9,Sheet2!A:C,3,FALSE)</f>
        <v>#N/A</v>
      </c>
      <c r="G9" s="313"/>
      <c r="H9" s="313" t="str">
        <f>IF(AND(D9&gt;"09",D9&lt;"40"),Form!H10,"N/A")</f>
        <v>N/A</v>
      </c>
      <c r="I9" s="95" t="str">
        <f>IF(A9=" ","","Please select from dropdown")</f>
        <v/>
      </c>
      <c r="J9" s="313" t="str">
        <f>IF(AND(D9&gt;"09",D9&lt;"40"),Form!M10,"N/A")</f>
        <v>N/A</v>
      </c>
      <c r="K9" s="313" t="str">
        <f>IF(AND(D9&gt;"09",D9&lt;"40"),"Please enter ALN description","N/A")</f>
        <v>N/A</v>
      </c>
      <c r="L9" s="313" t="str">
        <f>IF(I9="Y","Please select from dropdown","N/A")</f>
        <v>N/A</v>
      </c>
      <c r="M9" s="313" t="str">
        <f>VLOOKUP(L9,'Dropdown Lists'!Y:Z,2)</f>
        <v>N/A</v>
      </c>
      <c r="N9" s="313" t="str">
        <f>IF(I9="Y","Please select from dropdown","N/A")</f>
        <v>N/A</v>
      </c>
      <c r="O9" s="313" t="str">
        <f>VLOOKUP(N9,'Dropdown Lists'!S:T,2)</f>
        <v>N/A</v>
      </c>
      <c r="P9" s="313" t="str">
        <f>IF(I9="Y","Please select from dropdown","N/A")</f>
        <v>N/A</v>
      </c>
      <c r="Q9" s="313" t="str">
        <f>VLOOKUP(P9,'Dropdown Lists'!V:W,2)</f>
        <v>N/A</v>
      </c>
      <c r="R9" s="313" t="str">
        <f>Form!I10</f>
        <v xml:space="preserve"> </v>
      </c>
    </row>
    <row r="10" spans="1:19">
      <c r="A10" t="str">
        <f>IF(Form!B11="Y",Form!A11," ")</f>
        <v xml:space="preserve"> </v>
      </c>
      <c r="B10" t="str">
        <f>IF(Form!B11="Y",Form!D11," ")</f>
        <v xml:space="preserve"> </v>
      </c>
      <c r="C10" t="str">
        <f>IF(Form!B11="Y",Form!G11,"")</f>
        <v/>
      </c>
      <c r="D10" t="str">
        <f t="shared" ref="D10:D73" si="0">MID(B10,1,2)</f>
        <v xml:space="preserve"> </v>
      </c>
      <c r="E10" s="314" t="e">
        <f>VLOOKUP(C10,Sheet2!A:C,2,FALSE)</f>
        <v>#N/A</v>
      </c>
      <c r="F10" s="314" t="e">
        <f>VLOOKUP(C10,Sheet2!A:C,3,FALSE)</f>
        <v>#N/A</v>
      </c>
      <c r="G10" s="313"/>
      <c r="H10" s="313" t="str">
        <f>IF(AND(D10&gt;"09",D10&lt;"40"),Form!H11,"N/A")</f>
        <v>N/A</v>
      </c>
      <c r="I10" s="95" t="str">
        <f t="shared" ref="I10:I73" si="1">IF(A10=" ","","Please select from dropdown")</f>
        <v/>
      </c>
      <c r="J10" s="313" t="str">
        <f>IF(AND(D10&gt;"09",D10&lt;"40"),Form!M11,"N/A")</f>
        <v>N/A</v>
      </c>
      <c r="K10" s="313" t="str">
        <f t="shared" ref="K10:K73" si="2">IF(AND(D10&gt;"09",D10&lt;"40"),"Please enter ALN description","N/A")</f>
        <v>N/A</v>
      </c>
      <c r="L10" s="313" t="str">
        <f t="shared" ref="L10:L73" si="3">IF(I10="Y","Please select from dropdown","N/A")</f>
        <v>N/A</v>
      </c>
      <c r="M10" s="313" t="str">
        <f>VLOOKUP(L10,'Dropdown Lists'!Y:Z,2)</f>
        <v>N/A</v>
      </c>
      <c r="N10" s="313" t="str">
        <f t="shared" ref="N10:N73" si="4">IF(I10="Y","Please select from dropdown","N/A")</f>
        <v>N/A</v>
      </c>
      <c r="O10" s="313" t="str">
        <f>VLOOKUP(N10,'Dropdown Lists'!S:T,2)</f>
        <v>N/A</v>
      </c>
      <c r="P10" s="313" t="str">
        <f t="shared" ref="P10:P73" si="5">IF(I10="Y","Please select from dropdown","N/A")</f>
        <v>N/A</v>
      </c>
      <c r="Q10" s="313" t="str">
        <f>VLOOKUP(P10,'Dropdown Lists'!V:W,2)</f>
        <v>N/A</v>
      </c>
      <c r="R10" s="313" t="str">
        <f>Form!I11</f>
        <v xml:space="preserve"> </v>
      </c>
    </row>
    <row r="11" spans="1:19">
      <c r="A11" t="str">
        <f>IF(Form!B12="Y",Form!A12," ")</f>
        <v xml:space="preserve"> </v>
      </c>
      <c r="B11" t="str">
        <f>IF(Form!B12="Y",Form!D12," ")</f>
        <v xml:space="preserve"> </v>
      </c>
      <c r="C11" t="str">
        <f>IF(Form!B12="Y",Form!G12,"")</f>
        <v/>
      </c>
      <c r="D11" t="str">
        <f t="shared" si="0"/>
        <v xml:space="preserve"> </v>
      </c>
      <c r="E11" s="314" t="e">
        <f>VLOOKUP(C11,Sheet2!A:C,2,FALSE)</f>
        <v>#N/A</v>
      </c>
      <c r="F11" s="314" t="e">
        <f>VLOOKUP(C11,Sheet2!A:C,3,FALSE)</f>
        <v>#N/A</v>
      </c>
      <c r="G11" s="313"/>
      <c r="H11" s="313" t="str">
        <f>IF(AND(D11&gt;"09",D11&lt;"40"),Form!H12,"N/A")</f>
        <v>N/A</v>
      </c>
      <c r="I11" s="95" t="str">
        <f t="shared" si="1"/>
        <v/>
      </c>
      <c r="J11" s="313" t="str">
        <f>IF(AND(D11&gt;"09",D11&lt;"40"),Form!M12,"N/A")</f>
        <v>N/A</v>
      </c>
      <c r="K11" s="313" t="str">
        <f t="shared" si="2"/>
        <v>N/A</v>
      </c>
      <c r="L11" s="313" t="str">
        <f t="shared" si="3"/>
        <v>N/A</v>
      </c>
      <c r="M11" s="313" t="str">
        <f>VLOOKUP(L11,'Dropdown Lists'!Y:Z,2)</f>
        <v>N/A</v>
      </c>
      <c r="N11" s="313" t="str">
        <f t="shared" si="4"/>
        <v>N/A</v>
      </c>
      <c r="O11" s="313" t="str">
        <f>VLOOKUP(N11,'Dropdown Lists'!S:T,2)</f>
        <v>N/A</v>
      </c>
      <c r="P11" s="313" t="str">
        <f t="shared" si="5"/>
        <v>N/A</v>
      </c>
      <c r="Q11" s="313" t="str">
        <f>VLOOKUP(P11,'Dropdown Lists'!V:W,2)</f>
        <v>N/A</v>
      </c>
      <c r="R11" s="313" t="str">
        <f>Form!I12</f>
        <v xml:space="preserve"> </v>
      </c>
    </row>
    <row r="12" spans="1:19">
      <c r="A12" t="str">
        <f>IF(Form!B13="Y",Form!A13," ")</f>
        <v xml:space="preserve"> </v>
      </c>
      <c r="B12" t="str">
        <f>IF(Form!B13="Y",Form!D13," ")</f>
        <v xml:space="preserve"> </v>
      </c>
      <c r="C12" t="str">
        <f>IF(Form!B13="Y",Form!G13,"")</f>
        <v/>
      </c>
      <c r="D12" t="str">
        <f t="shared" si="0"/>
        <v xml:space="preserve"> </v>
      </c>
      <c r="E12" s="314" t="e">
        <f>VLOOKUP(C12,Sheet2!A:C,2,FALSE)</f>
        <v>#N/A</v>
      </c>
      <c r="F12" s="314" t="e">
        <f>VLOOKUP(C12,Sheet2!A:C,3,FALSE)</f>
        <v>#N/A</v>
      </c>
      <c r="G12" s="313"/>
      <c r="H12" s="313" t="str">
        <f>IF(AND(D12&gt;"09",D12&lt;"40"),Form!H13,"N/A")</f>
        <v>N/A</v>
      </c>
      <c r="I12" s="95" t="str">
        <f t="shared" si="1"/>
        <v/>
      </c>
      <c r="J12" s="313" t="str">
        <f>IF(AND(D12&gt;"09",D12&lt;"40"),Form!M13,"N/A")</f>
        <v>N/A</v>
      </c>
      <c r="K12" s="313" t="str">
        <f t="shared" si="2"/>
        <v>N/A</v>
      </c>
      <c r="L12" s="313" t="str">
        <f t="shared" si="3"/>
        <v>N/A</v>
      </c>
      <c r="M12" s="313" t="str">
        <f>VLOOKUP(L12,'Dropdown Lists'!Y:Z,2)</f>
        <v>N/A</v>
      </c>
      <c r="N12" s="313" t="str">
        <f t="shared" si="4"/>
        <v>N/A</v>
      </c>
      <c r="O12" s="313" t="str">
        <f>VLOOKUP(N12,'Dropdown Lists'!S:T,2)</f>
        <v>N/A</v>
      </c>
      <c r="P12" s="313" t="str">
        <f t="shared" si="5"/>
        <v>N/A</v>
      </c>
      <c r="Q12" s="313" t="str">
        <f>VLOOKUP(P12,'Dropdown Lists'!V:W,2)</f>
        <v>N/A</v>
      </c>
      <c r="R12" s="313" t="str">
        <f>Form!I13</f>
        <v xml:space="preserve"> </v>
      </c>
    </row>
    <row r="13" spans="1:19">
      <c r="A13" t="str">
        <f>IF(Form!B14="Y",Form!A14," ")</f>
        <v xml:space="preserve"> </v>
      </c>
      <c r="B13" t="str">
        <f>IF(Form!B14="Y",Form!D14," ")</f>
        <v xml:space="preserve"> </v>
      </c>
      <c r="C13" t="str">
        <f>IF(Form!B14="Y",Form!G14,"")</f>
        <v/>
      </c>
      <c r="D13" t="str">
        <f t="shared" si="0"/>
        <v xml:space="preserve"> </v>
      </c>
      <c r="E13" s="314" t="e">
        <f>VLOOKUP(C13,Sheet2!A:C,2,FALSE)</f>
        <v>#N/A</v>
      </c>
      <c r="F13" s="314" t="e">
        <f>VLOOKUP(C13,Sheet2!A:C,3,FALSE)</f>
        <v>#N/A</v>
      </c>
      <c r="G13" s="313"/>
      <c r="H13" s="313" t="str">
        <f>IF(AND(D13&gt;"09",D13&lt;"40"),Form!H14,"N/A")</f>
        <v>N/A</v>
      </c>
      <c r="I13" s="95" t="str">
        <f t="shared" si="1"/>
        <v/>
      </c>
      <c r="J13" s="313" t="str">
        <f>IF(AND(D13&gt;"09",D13&lt;"40"),Form!M14,"N/A")</f>
        <v>N/A</v>
      </c>
      <c r="K13" s="313" t="str">
        <f t="shared" si="2"/>
        <v>N/A</v>
      </c>
      <c r="L13" s="313" t="str">
        <f t="shared" si="3"/>
        <v>N/A</v>
      </c>
      <c r="M13" s="313" t="str">
        <f>VLOOKUP(L13,'Dropdown Lists'!Y:Z,2)</f>
        <v>N/A</v>
      </c>
      <c r="N13" s="313" t="str">
        <f t="shared" si="4"/>
        <v>N/A</v>
      </c>
      <c r="O13" s="313" t="str">
        <f>VLOOKUP(N13,'Dropdown Lists'!S:T,2)</f>
        <v>N/A</v>
      </c>
      <c r="P13" s="313" t="str">
        <f t="shared" si="5"/>
        <v>N/A</v>
      </c>
      <c r="Q13" s="313" t="str">
        <f>VLOOKUP(P13,'Dropdown Lists'!V:W,2)</f>
        <v>N/A</v>
      </c>
      <c r="R13" s="313" t="str">
        <f>Form!I14</f>
        <v xml:space="preserve"> </v>
      </c>
    </row>
    <row r="14" spans="1:19">
      <c r="A14" t="str">
        <f>IF(Form!B15="Y",Form!A15," ")</f>
        <v xml:space="preserve"> </v>
      </c>
      <c r="B14" t="str">
        <f>IF(Form!B15="Y",Form!D15," ")</f>
        <v xml:space="preserve"> </v>
      </c>
      <c r="C14" t="str">
        <f>IF(Form!B15="Y",Form!G15,"")</f>
        <v/>
      </c>
      <c r="D14" t="str">
        <f t="shared" si="0"/>
        <v xml:space="preserve"> </v>
      </c>
      <c r="E14" s="314" t="e">
        <f>VLOOKUP(C14,Sheet2!A:C,2,FALSE)</f>
        <v>#N/A</v>
      </c>
      <c r="F14" s="314" t="e">
        <f>VLOOKUP(C14,Sheet2!A:C,3,FALSE)</f>
        <v>#N/A</v>
      </c>
      <c r="G14" s="313"/>
      <c r="H14" s="313" t="str">
        <f>IF(AND(D14&gt;"09",D14&lt;"40"),Form!H15,"N/A")</f>
        <v>N/A</v>
      </c>
      <c r="I14" s="95" t="str">
        <f t="shared" si="1"/>
        <v/>
      </c>
      <c r="J14" s="313" t="str">
        <f>IF(AND(D14&gt;"09",D14&lt;"40"),Form!M15,"N/A")</f>
        <v>N/A</v>
      </c>
      <c r="K14" s="313" t="str">
        <f t="shared" si="2"/>
        <v>N/A</v>
      </c>
      <c r="L14" s="313" t="str">
        <f t="shared" si="3"/>
        <v>N/A</v>
      </c>
      <c r="M14" s="313" t="str">
        <f>VLOOKUP(L14,'Dropdown Lists'!Y:Z,2)</f>
        <v>N/A</v>
      </c>
      <c r="N14" s="313" t="str">
        <f t="shared" si="4"/>
        <v>N/A</v>
      </c>
      <c r="O14" s="313" t="str">
        <f>VLOOKUP(N14,'Dropdown Lists'!S:T,2)</f>
        <v>N/A</v>
      </c>
      <c r="P14" s="313" t="str">
        <f t="shared" si="5"/>
        <v>N/A</v>
      </c>
      <c r="Q14" s="313" t="str">
        <f>VLOOKUP(P14,'Dropdown Lists'!V:W,2)</f>
        <v>N/A</v>
      </c>
      <c r="R14" s="313" t="str">
        <f>Form!I15</f>
        <v xml:space="preserve"> </v>
      </c>
    </row>
    <row r="15" spans="1:19">
      <c r="A15" t="str">
        <f>IF(Form!B16="Y",Form!A16," ")</f>
        <v xml:space="preserve"> </v>
      </c>
      <c r="B15" t="str">
        <f>IF(Form!B16="Y",Form!D16," ")</f>
        <v xml:space="preserve"> </v>
      </c>
      <c r="C15" t="str">
        <f>IF(Form!B16="Y",Form!G16,"")</f>
        <v/>
      </c>
      <c r="D15" t="str">
        <f t="shared" si="0"/>
        <v xml:space="preserve"> </v>
      </c>
      <c r="E15" s="314" t="e">
        <f>VLOOKUP(C15,Sheet2!A:C,2,FALSE)</f>
        <v>#N/A</v>
      </c>
      <c r="F15" s="314" t="e">
        <f>VLOOKUP(C15,Sheet2!A:C,3,FALSE)</f>
        <v>#N/A</v>
      </c>
      <c r="G15" s="313"/>
      <c r="H15" s="313" t="str">
        <f>IF(AND(D15&gt;"09",D15&lt;"40"),Form!H16,"N/A")</f>
        <v>N/A</v>
      </c>
      <c r="I15" s="95" t="str">
        <f t="shared" si="1"/>
        <v/>
      </c>
      <c r="J15" s="313" t="str">
        <f>IF(AND(D15&gt;"09",D15&lt;"40"),Form!M16,"N/A")</f>
        <v>N/A</v>
      </c>
      <c r="K15" s="313" t="str">
        <f t="shared" si="2"/>
        <v>N/A</v>
      </c>
      <c r="L15" s="313" t="str">
        <f t="shared" si="3"/>
        <v>N/A</v>
      </c>
      <c r="M15" s="313" t="str">
        <f>VLOOKUP(L15,'Dropdown Lists'!Y:Z,2)</f>
        <v>N/A</v>
      </c>
      <c r="N15" s="313" t="str">
        <f t="shared" si="4"/>
        <v>N/A</v>
      </c>
      <c r="O15" s="313" t="str">
        <f>VLOOKUP(N15,'Dropdown Lists'!S:T,2)</f>
        <v>N/A</v>
      </c>
      <c r="P15" s="313" t="str">
        <f t="shared" si="5"/>
        <v>N/A</v>
      </c>
      <c r="Q15" s="313" t="str">
        <f>VLOOKUP(P15,'Dropdown Lists'!V:W,2)</f>
        <v>N/A</v>
      </c>
      <c r="R15" s="313" t="str">
        <f>Form!I16</f>
        <v xml:space="preserve"> </v>
      </c>
    </row>
    <row r="16" spans="1:19">
      <c r="A16" t="str">
        <f>IF(Form!B17="Y",Form!A17," ")</f>
        <v xml:space="preserve"> </v>
      </c>
      <c r="B16" t="str">
        <f>IF(Form!B17="Y",Form!D17," ")</f>
        <v xml:space="preserve"> </v>
      </c>
      <c r="C16" t="str">
        <f>IF(Form!B17="Y",Form!G17,"")</f>
        <v/>
      </c>
      <c r="D16" t="str">
        <f t="shared" si="0"/>
        <v xml:space="preserve"> </v>
      </c>
      <c r="E16" s="314" t="e">
        <f>VLOOKUP(C16,Sheet2!A:C,2,FALSE)</f>
        <v>#N/A</v>
      </c>
      <c r="F16" s="314" t="e">
        <f>VLOOKUP(C16,Sheet2!A:C,3,FALSE)</f>
        <v>#N/A</v>
      </c>
      <c r="G16" s="313"/>
      <c r="H16" s="313" t="str">
        <f>IF(AND(D16&gt;"09",D16&lt;"40"),Form!H17,"N/A")</f>
        <v>N/A</v>
      </c>
      <c r="I16" s="95" t="str">
        <f t="shared" si="1"/>
        <v/>
      </c>
      <c r="J16" s="313" t="str">
        <f>IF(AND(D16&gt;"09",D16&lt;"40"),Form!M17,"N/A")</f>
        <v>N/A</v>
      </c>
      <c r="K16" s="313" t="str">
        <f t="shared" si="2"/>
        <v>N/A</v>
      </c>
      <c r="L16" s="313" t="str">
        <f t="shared" si="3"/>
        <v>N/A</v>
      </c>
      <c r="M16" s="313" t="str">
        <f>VLOOKUP(L16,'Dropdown Lists'!Y:Z,2)</f>
        <v>N/A</v>
      </c>
      <c r="N16" s="313" t="str">
        <f t="shared" si="4"/>
        <v>N/A</v>
      </c>
      <c r="O16" s="313" t="str">
        <f>VLOOKUP(N16,'Dropdown Lists'!S:T,2)</f>
        <v>N/A</v>
      </c>
      <c r="P16" s="313" t="str">
        <f t="shared" si="5"/>
        <v>N/A</v>
      </c>
      <c r="Q16" s="313" t="str">
        <f>VLOOKUP(P16,'Dropdown Lists'!V:W,2)</f>
        <v>N/A</v>
      </c>
      <c r="R16" s="313" t="str">
        <f>Form!I17</f>
        <v xml:space="preserve"> </v>
      </c>
    </row>
    <row r="17" spans="1:18">
      <c r="A17" t="str">
        <f>IF(Form!B18="Y",Form!A18," ")</f>
        <v xml:space="preserve"> </v>
      </c>
      <c r="B17" t="str">
        <f>IF(Form!B18="Y",Form!D18," ")</f>
        <v xml:space="preserve"> </v>
      </c>
      <c r="C17" t="str">
        <f>IF(Form!B18="Y",Form!G18,"")</f>
        <v/>
      </c>
      <c r="D17" t="str">
        <f t="shared" si="0"/>
        <v xml:space="preserve"> </v>
      </c>
      <c r="E17" s="314" t="e">
        <f>VLOOKUP(C17,Sheet2!A:C,2,FALSE)</f>
        <v>#N/A</v>
      </c>
      <c r="F17" s="314" t="e">
        <f>VLOOKUP(C17,Sheet2!A:C,3,FALSE)</f>
        <v>#N/A</v>
      </c>
      <c r="G17" s="313"/>
      <c r="H17" s="313" t="str">
        <f>IF(AND(D17&gt;"09",D17&lt;"40"),Form!H18,"N/A")</f>
        <v>N/A</v>
      </c>
      <c r="I17" s="95" t="str">
        <f t="shared" si="1"/>
        <v/>
      </c>
      <c r="J17" s="313" t="str">
        <f>IF(AND(D17&gt;"09",D17&lt;"40"),Form!M18,"N/A")</f>
        <v>N/A</v>
      </c>
      <c r="K17" s="313" t="str">
        <f t="shared" si="2"/>
        <v>N/A</v>
      </c>
      <c r="L17" s="313" t="str">
        <f t="shared" si="3"/>
        <v>N/A</v>
      </c>
      <c r="M17" s="313" t="str">
        <f>VLOOKUP(L17,'Dropdown Lists'!Y:Z,2)</f>
        <v>N/A</v>
      </c>
      <c r="N17" s="313" t="str">
        <f t="shared" si="4"/>
        <v>N/A</v>
      </c>
      <c r="O17" s="313" t="str">
        <f>VLOOKUP(N17,'Dropdown Lists'!S:T,2)</f>
        <v>N/A</v>
      </c>
      <c r="P17" s="313" t="str">
        <f t="shared" si="5"/>
        <v>N/A</v>
      </c>
      <c r="Q17" s="313" t="str">
        <f>VLOOKUP(P17,'Dropdown Lists'!V:W,2)</f>
        <v>N/A</v>
      </c>
      <c r="R17" s="313" t="str">
        <f>Form!I18</f>
        <v xml:space="preserve"> </v>
      </c>
    </row>
    <row r="18" spans="1:18">
      <c r="A18" t="str">
        <f>IF(Form!B19="Y",Form!A19," ")</f>
        <v xml:space="preserve"> </v>
      </c>
      <c r="B18" t="str">
        <f>IF(Form!B19="Y",Form!D19," ")</f>
        <v xml:space="preserve"> </v>
      </c>
      <c r="C18" t="str">
        <f>IF(Form!B19="Y",Form!G19,"")</f>
        <v/>
      </c>
      <c r="D18" t="str">
        <f t="shared" si="0"/>
        <v xml:space="preserve"> </v>
      </c>
      <c r="E18" s="314" t="e">
        <f>VLOOKUP(C18,Sheet2!A:C,2,FALSE)</f>
        <v>#N/A</v>
      </c>
      <c r="F18" s="314" t="e">
        <f>VLOOKUP(C18,Sheet2!A:C,3,FALSE)</f>
        <v>#N/A</v>
      </c>
      <c r="G18" s="313"/>
      <c r="H18" s="313" t="str">
        <f>IF(AND(D18&gt;"09",D18&lt;"40"),Form!H19,"N/A")</f>
        <v>N/A</v>
      </c>
      <c r="I18" s="95" t="str">
        <f t="shared" si="1"/>
        <v/>
      </c>
      <c r="J18" s="313" t="str">
        <f>IF(AND(D18&gt;"09",D18&lt;"40"),Form!M19,"N/A")</f>
        <v>N/A</v>
      </c>
      <c r="K18" s="313" t="str">
        <f t="shared" si="2"/>
        <v>N/A</v>
      </c>
      <c r="L18" s="313" t="str">
        <f t="shared" si="3"/>
        <v>N/A</v>
      </c>
      <c r="M18" s="313" t="str">
        <f>VLOOKUP(L18,'Dropdown Lists'!Y:Z,2)</f>
        <v>N/A</v>
      </c>
      <c r="N18" s="313" t="str">
        <f t="shared" si="4"/>
        <v>N/A</v>
      </c>
      <c r="O18" s="313" t="str">
        <f>VLOOKUP(N18,'Dropdown Lists'!S:T,2)</f>
        <v>N/A</v>
      </c>
      <c r="P18" s="313" t="str">
        <f t="shared" si="5"/>
        <v>N/A</v>
      </c>
      <c r="Q18" s="313" t="str">
        <f>VLOOKUP(P18,'Dropdown Lists'!V:W,2)</f>
        <v>N/A</v>
      </c>
      <c r="R18" s="313" t="str">
        <f>Form!I19</f>
        <v xml:space="preserve"> </v>
      </c>
    </row>
    <row r="19" spans="1:18">
      <c r="A19" t="str">
        <f>IF(Form!B20="Y",Form!A20," ")</f>
        <v xml:space="preserve"> </v>
      </c>
      <c r="B19" t="str">
        <f>IF(Form!B20="Y",Form!D20," ")</f>
        <v xml:space="preserve"> </v>
      </c>
      <c r="C19" t="str">
        <f>IF(Form!B20="Y",Form!G20,"")</f>
        <v/>
      </c>
      <c r="D19" t="str">
        <f t="shared" si="0"/>
        <v xml:space="preserve"> </v>
      </c>
      <c r="E19" s="314" t="e">
        <f>VLOOKUP(C19,Sheet2!A:C,2,FALSE)</f>
        <v>#N/A</v>
      </c>
      <c r="F19" s="314" t="e">
        <f>VLOOKUP(C19,Sheet2!A:C,3,FALSE)</f>
        <v>#N/A</v>
      </c>
      <c r="G19" s="313"/>
      <c r="H19" s="313" t="str">
        <f>IF(AND(D19&gt;"09",D19&lt;"40"),Form!H20,"N/A")</f>
        <v>N/A</v>
      </c>
      <c r="I19" s="95" t="str">
        <f t="shared" si="1"/>
        <v/>
      </c>
      <c r="J19" s="313" t="str">
        <f>IF(AND(D19&gt;"09",D19&lt;"40"),Form!M20,"N/A")</f>
        <v>N/A</v>
      </c>
      <c r="K19" s="313" t="str">
        <f t="shared" si="2"/>
        <v>N/A</v>
      </c>
      <c r="L19" s="313" t="str">
        <f t="shared" si="3"/>
        <v>N/A</v>
      </c>
      <c r="M19" s="313" t="str">
        <f>VLOOKUP(L19,'Dropdown Lists'!Y:Z,2)</f>
        <v>N/A</v>
      </c>
      <c r="N19" s="313" t="str">
        <f t="shared" si="4"/>
        <v>N/A</v>
      </c>
      <c r="O19" s="313" t="str">
        <f>VLOOKUP(N19,'Dropdown Lists'!S:T,2)</f>
        <v>N/A</v>
      </c>
      <c r="P19" s="313" t="str">
        <f t="shared" si="5"/>
        <v>N/A</v>
      </c>
      <c r="Q19" s="313" t="str">
        <f>VLOOKUP(P19,'Dropdown Lists'!V:W,2)</f>
        <v>N/A</v>
      </c>
      <c r="R19" s="313" t="str">
        <f>Form!I20</f>
        <v xml:space="preserve"> </v>
      </c>
    </row>
    <row r="20" spans="1:18">
      <c r="A20" t="str">
        <f>IF(Form!B21="Y",Form!A21," ")</f>
        <v xml:space="preserve"> </v>
      </c>
      <c r="B20" t="str">
        <f>IF(Form!B21="Y",Form!D21," ")</f>
        <v xml:space="preserve"> </v>
      </c>
      <c r="C20" t="str">
        <f>IF(Form!B21="Y",Form!G21,"")</f>
        <v/>
      </c>
      <c r="D20" t="str">
        <f t="shared" si="0"/>
        <v xml:space="preserve"> </v>
      </c>
      <c r="E20" s="314" t="e">
        <f>VLOOKUP(C20,Sheet2!A:C,2,FALSE)</f>
        <v>#N/A</v>
      </c>
      <c r="F20" s="314" t="e">
        <f>VLOOKUP(C20,Sheet2!A:C,3,FALSE)</f>
        <v>#N/A</v>
      </c>
      <c r="G20" s="313"/>
      <c r="H20" s="313" t="str">
        <f>IF(AND(D20&gt;"09",D20&lt;"40"),Form!H21,"N/A")</f>
        <v>N/A</v>
      </c>
      <c r="I20" s="95" t="str">
        <f t="shared" si="1"/>
        <v/>
      </c>
      <c r="J20" s="313" t="str">
        <f>IF(AND(D20&gt;"09",D20&lt;"40"),Form!M21,"N/A")</f>
        <v>N/A</v>
      </c>
      <c r="K20" s="313" t="str">
        <f t="shared" si="2"/>
        <v>N/A</v>
      </c>
      <c r="L20" s="313" t="str">
        <f t="shared" si="3"/>
        <v>N/A</v>
      </c>
      <c r="M20" s="313" t="str">
        <f>VLOOKUP(L20,'Dropdown Lists'!Y:Z,2)</f>
        <v>N/A</v>
      </c>
      <c r="N20" s="313" t="str">
        <f t="shared" si="4"/>
        <v>N/A</v>
      </c>
      <c r="O20" s="313" t="str">
        <f>VLOOKUP(N20,'Dropdown Lists'!S:T,2)</f>
        <v>N/A</v>
      </c>
      <c r="P20" s="313" t="str">
        <f t="shared" si="5"/>
        <v>N/A</v>
      </c>
      <c r="Q20" s="313" t="str">
        <f>VLOOKUP(P20,'Dropdown Lists'!V:W,2)</f>
        <v>N/A</v>
      </c>
      <c r="R20" s="313" t="str">
        <f>Form!I21</f>
        <v xml:space="preserve"> </v>
      </c>
    </row>
    <row r="21" spans="1:18">
      <c r="A21" t="str">
        <f>IF(Form!B22="Y",Form!A22," ")</f>
        <v xml:space="preserve"> </v>
      </c>
      <c r="B21" t="str">
        <f>IF(Form!B22="Y",Form!D22," ")</f>
        <v xml:space="preserve"> </v>
      </c>
      <c r="C21" t="str">
        <f>IF(Form!B22="Y",Form!G22,"")</f>
        <v/>
      </c>
      <c r="D21" t="str">
        <f t="shared" si="0"/>
        <v xml:space="preserve"> </v>
      </c>
      <c r="E21" s="314" t="e">
        <f>VLOOKUP(C21,Sheet2!A:C,2,FALSE)</f>
        <v>#N/A</v>
      </c>
      <c r="F21" s="314" t="e">
        <f>VLOOKUP(C21,Sheet2!A:C,3,FALSE)</f>
        <v>#N/A</v>
      </c>
      <c r="G21" s="313"/>
      <c r="H21" s="313" t="str">
        <f>IF(AND(D21&gt;"09",D21&lt;"40"),Form!H22,"N/A")</f>
        <v>N/A</v>
      </c>
      <c r="I21" s="95" t="str">
        <f t="shared" si="1"/>
        <v/>
      </c>
      <c r="J21" s="313" t="str">
        <f>IF(AND(D21&gt;"09",D21&lt;"40"),Form!M22,"N/A")</f>
        <v>N/A</v>
      </c>
      <c r="K21" s="313" t="str">
        <f t="shared" si="2"/>
        <v>N/A</v>
      </c>
      <c r="L21" s="313" t="str">
        <f t="shared" si="3"/>
        <v>N/A</v>
      </c>
      <c r="M21" s="313" t="str">
        <f>VLOOKUP(L21,'Dropdown Lists'!Y:Z,2)</f>
        <v>N/A</v>
      </c>
      <c r="N21" s="313" t="str">
        <f t="shared" si="4"/>
        <v>N/A</v>
      </c>
      <c r="O21" s="313" t="str">
        <f>VLOOKUP(N21,'Dropdown Lists'!S:T,2)</f>
        <v>N/A</v>
      </c>
      <c r="P21" s="313" t="str">
        <f t="shared" si="5"/>
        <v>N/A</v>
      </c>
      <c r="Q21" s="313" t="str">
        <f>VLOOKUP(P21,'Dropdown Lists'!V:W,2)</f>
        <v>N/A</v>
      </c>
      <c r="R21" s="313" t="str">
        <f>Form!I22</f>
        <v xml:space="preserve"> </v>
      </c>
    </row>
    <row r="22" spans="1:18">
      <c r="A22" t="str">
        <f>IF(Form!B23="Y",Form!A23," ")</f>
        <v xml:space="preserve"> </v>
      </c>
      <c r="B22" t="str">
        <f>IF(Form!B23="Y",Form!D23," ")</f>
        <v xml:space="preserve"> </v>
      </c>
      <c r="C22" t="str">
        <f>IF(Form!B23="Y",Form!G23,"")</f>
        <v/>
      </c>
      <c r="D22" t="str">
        <f t="shared" si="0"/>
        <v xml:space="preserve"> </v>
      </c>
      <c r="E22" s="314" t="e">
        <f>VLOOKUP(C22,Sheet2!A:C,2,FALSE)</f>
        <v>#N/A</v>
      </c>
      <c r="F22" s="314" t="e">
        <f>VLOOKUP(C22,Sheet2!A:C,3,FALSE)</f>
        <v>#N/A</v>
      </c>
      <c r="G22" s="313"/>
      <c r="H22" s="313" t="str">
        <f>IF(AND(D22&gt;"09",D22&lt;"40"),Form!H23,"N/A")</f>
        <v>N/A</v>
      </c>
      <c r="I22" s="95" t="str">
        <f t="shared" si="1"/>
        <v/>
      </c>
      <c r="J22" s="313" t="str">
        <f>IF(AND(D22&gt;"09",D22&lt;"40"),Form!M23,"N/A")</f>
        <v>N/A</v>
      </c>
      <c r="K22" s="313" t="str">
        <f t="shared" si="2"/>
        <v>N/A</v>
      </c>
      <c r="L22" s="313" t="str">
        <f t="shared" si="3"/>
        <v>N/A</v>
      </c>
      <c r="M22" s="313" t="str">
        <f>VLOOKUP(L22,'Dropdown Lists'!Y:Z,2)</f>
        <v>N/A</v>
      </c>
      <c r="N22" s="313" t="str">
        <f t="shared" si="4"/>
        <v>N/A</v>
      </c>
      <c r="O22" s="313" t="str">
        <f>VLOOKUP(N22,'Dropdown Lists'!S:T,2)</f>
        <v>N/A</v>
      </c>
      <c r="P22" s="313" t="str">
        <f t="shared" si="5"/>
        <v>N/A</v>
      </c>
      <c r="Q22" s="313" t="str">
        <f>VLOOKUP(P22,'Dropdown Lists'!V:W,2)</f>
        <v>N/A</v>
      </c>
      <c r="R22" s="313" t="str">
        <f>Form!I23</f>
        <v xml:space="preserve"> </v>
      </c>
    </row>
    <row r="23" spans="1:18">
      <c r="A23" t="str">
        <f>IF(Form!B24="Y",Form!A24," ")</f>
        <v xml:space="preserve"> </v>
      </c>
      <c r="B23" t="str">
        <f>IF(Form!B24="Y",Form!D24," ")</f>
        <v xml:space="preserve"> </v>
      </c>
      <c r="C23" t="str">
        <f>IF(Form!B24="Y",Form!G24,"")</f>
        <v/>
      </c>
      <c r="D23" t="str">
        <f t="shared" si="0"/>
        <v xml:space="preserve"> </v>
      </c>
      <c r="E23" s="314" t="e">
        <f>VLOOKUP(C23,Sheet2!A:C,2,FALSE)</f>
        <v>#N/A</v>
      </c>
      <c r="F23" s="314" t="e">
        <f>VLOOKUP(C23,Sheet2!A:C,3,FALSE)</f>
        <v>#N/A</v>
      </c>
      <c r="G23" s="313"/>
      <c r="H23" s="313" t="str">
        <f>IF(AND(D23&gt;"09",D23&lt;"40"),Form!H24,"N/A")</f>
        <v>N/A</v>
      </c>
      <c r="I23" s="95" t="str">
        <f t="shared" si="1"/>
        <v/>
      </c>
      <c r="J23" s="313" t="str">
        <f>IF(AND(D23&gt;"09",D23&lt;"40"),Form!M24,"N/A")</f>
        <v>N/A</v>
      </c>
      <c r="K23" s="313" t="str">
        <f t="shared" si="2"/>
        <v>N/A</v>
      </c>
      <c r="L23" s="313" t="str">
        <f t="shared" si="3"/>
        <v>N/A</v>
      </c>
      <c r="M23" s="313" t="str">
        <f>VLOOKUP(L23,'Dropdown Lists'!Y:Z,2)</f>
        <v>N/A</v>
      </c>
      <c r="N23" s="313" t="str">
        <f t="shared" si="4"/>
        <v>N/A</v>
      </c>
      <c r="O23" s="313" t="str">
        <f>VLOOKUP(N23,'Dropdown Lists'!S:T,2)</f>
        <v>N/A</v>
      </c>
      <c r="P23" s="313" t="str">
        <f t="shared" si="5"/>
        <v>N/A</v>
      </c>
      <c r="Q23" s="313" t="str">
        <f>VLOOKUP(P23,'Dropdown Lists'!V:W,2)</f>
        <v>N/A</v>
      </c>
      <c r="R23" s="313" t="str">
        <f>Form!I24</f>
        <v xml:space="preserve"> </v>
      </c>
    </row>
    <row r="24" spans="1:18">
      <c r="A24" t="str">
        <f>IF(Form!B25="Y",Form!A25," ")</f>
        <v xml:space="preserve"> </v>
      </c>
      <c r="B24" t="str">
        <f>IF(Form!B25="Y",Form!D25," ")</f>
        <v xml:space="preserve"> </v>
      </c>
      <c r="C24" t="str">
        <f>IF(Form!B25="Y",Form!G25,"")</f>
        <v/>
      </c>
      <c r="D24" t="str">
        <f t="shared" si="0"/>
        <v xml:space="preserve"> </v>
      </c>
      <c r="E24" s="314" t="e">
        <f>VLOOKUP(C24,Sheet2!A:C,2,FALSE)</f>
        <v>#N/A</v>
      </c>
      <c r="F24" s="314" t="e">
        <f>VLOOKUP(C24,Sheet2!A:C,3,FALSE)</f>
        <v>#N/A</v>
      </c>
      <c r="G24" s="313"/>
      <c r="H24" s="313" t="str">
        <f>IF(AND(D24&gt;"09",D24&lt;"40"),Form!H25,"N/A")</f>
        <v>N/A</v>
      </c>
      <c r="I24" s="95" t="str">
        <f t="shared" si="1"/>
        <v/>
      </c>
      <c r="J24" s="313" t="str">
        <f>IF(AND(D24&gt;"09",D24&lt;"40"),Form!M25,"N/A")</f>
        <v>N/A</v>
      </c>
      <c r="K24" s="313" t="str">
        <f t="shared" si="2"/>
        <v>N/A</v>
      </c>
      <c r="L24" s="313" t="str">
        <f t="shared" si="3"/>
        <v>N/A</v>
      </c>
      <c r="M24" s="313" t="str">
        <f>VLOOKUP(L24,'Dropdown Lists'!Y:Z,2)</f>
        <v>N/A</v>
      </c>
      <c r="N24" s="313" t="str">
        <f t="shared" si="4"/>
        <v>N/A</v>
      </c>
      <c r="O24" s="313" t="str">
        <f>VLOOKUP(N24,'Dropdown Lists'!S:T,2)</f>
        <v>N/A</v>
      </c>
      <c r="P24" s="313" t="str">
        <f t="shared" si="5"/>
        <v>N/A</v>
      </c>
      <c r="Q24" s="313" t="str">
        <f>VLOOKUP(P24,'Dropdown Lists'!V:W,2)</f>
        <v>N/A</v>
      </c>
      <c r="R24" s="313" t="str">
        <f>Form!I25</f>
        <v xml:space="preserve"> </v>
      </c>
    </row>
    <row r="25" spans="1:18">
      <c r="A25" t="str">
        <f>IF(Form!B26="Y",Form!A26," ")</f>
        <v xml:space="preserve"> </v>
      </c>
      <c r="B25" t="str">
        <f>IF(Form!B26="Y",Form!D26," ")</f>
        <v xml:space="preserve"> </v>
      </c>
      <c r="C25" t="str">
        <f>IF(Form!B26="Y",Form!G26,"")</f>
        <v/>
      </c>
      <c r="D25" t="str">
        <f t="shared" si="0"/>
        <v xml:space="preserve"> </v>
      </c>
      <c r="E25" s="314" t="e">
        <f>VLOOKUP(C25,Sheet2!A:C,2,FALSE)</f>
        <v>#N/A</v>
      </c>
      <c r="F25" s="314" t="e">
        <f>VLOOKUP(C25,Sheet2!A:C,3,FALSE)</f>
        <v>#N/A</v>
      </c>
      <c r="G25" s="313"/>
      <c r="H25" s="313" t="str">
        <f>IF(AND(D25&gt;"09",D25&lt;"40"),Form!H26,"N/A")</f>
        <v>N/A</v>
      </c>
      <c r="I25" s="95" t="str">
        <f t="shared" si="1"/>
        <v/>
      </c>
      <c r="J25" s="313" t="str">
        <f>IF(AND(D25&gt;"09",D25&lt;"40"),Form!M26,"N/A")</f>
        <v>N/A</v>
      </c>
      <c r="K25" s="313" t="str">
        <f t="shared" si="2"/>
        <v>N/A</v>
      </c>
      <c r="L25" s="313" t="str">
        <f t="shared" si="3"/>
        <v>N/A</v>
      </c>
      <c r="M25" s="313" t="str">
        <f>VLOOKUP(L25,'Dropdown Lists'!Y:Z,2)</f>
        <v>N/A</v>
      </c>
      <c r="N25" s="313" t="str">
        <f t="shared" si="4"/>
        <v>N/A</v>
      </c>
      <c r="O25" s="313" t="str">
        <f>VLOOKUP(N25,'Dropdown Lists'!S:T,2)</f>
        <v>N/A</v>
      </c>
      <c r="P25" s="313" t="str">
        <f t="shared" si="5"/>
        <v>N/A</v>
      </c>
      <c r="Q25" s="313" t="str">
        <f>VLOOKUP(P25,'Dropdown Lists'!V:W,2)</f>
        <v>N/A</v>
      </c>
      <c r="R25" s="313" t="str">
        <f>Form!I26</f>
        <v xml:space="preserve"> </v>
      </c>
    </row>
    <row r="26" spans="1:18">
      <c r="A26" t="str">
        <f>IF(Form!B27="Y",Form!A27," ")</f>
        <v xml:space="preserve"> </v>
      </c>
      <c r="B26" t="str">
        <f>IF(Form!B27="Y",Form!D27," ")</f>
        <v xml:space="preserve"> </v>
      </c>
      <c r="C26" t="str">
        <f>IF(Form!B27="Y",Form!G27,"")</f>
        <v/>
      </c>
      <c r="D26" t="str">
        <f t="shared" si="0"/>
        <v xml:space="preserve"> </v>
      </c>
      <c r="E26" s="314" t="e">
        <f>VLOOKUP(C26,Sheet2!A:C,2,FALSE)</f>
        <v>#N/A</v>
      </c>
      <c r="F26" s="314" t="e">
        <f>VLOOKUP(C26,Sheet2!A:C,3,FALSE)</f>
        <v>#N/A</v>
      </c>
      <c r="G26" s="313"/>
      <c r="H26" s="313" t="str">
        <f>IF(AND(D26&gt;"09",D26&lt;"40"),Form!H27,"N/A")</f>
        <v>N/A</v>
      </c>
      <c r="I26" s="95" t="str">
        <f t="shared" si="1"/>
        <v/>
      </c>
      <c r="J26" s="313" t="str">
        <f>IF(AND(D26&gt;"09",D26&lt;"40"),Form!M27,"N/A")</f>
        <v>N/A</v>
      </c>
      <c r="K26" s="313" t="str">
        <f t="shared" si="2"/>
        <v>N/A</v>
      </c>
      <c r="L26" s="313" t="str">
        <f t="shared" si="3"/>
        <v>N/A</v>
      </c>
      <c r="M26" s="313" t="str">
        <f>VLOOKUP(L26,'Dropdown Lists'!Y:Z,2)</f>
        <v>N/A</v>
      </c>
      <c r="N26" s="313" t="str">
        <f t="shared" si="4"/>
        <v>N/A</v>
      </c>
      <c r="O26" s="313" t="str">
        <f>VLOOKUP(N26,'Dropdown Lists'!S:T,2)</f>
        <v>N/A</v>
      </c>
      <c r="P26" s="313" t="str">
        <f t="shared" si="5"/>
        <v>N/A</v>
      </c>
      <c r="Q26" s="313" t="str">
        <f>VLOOKUP(P26,'Dropdown Lists'!V:W,2)</f>
        <v>N/A</v>
      </c>
      <c r="R26" s="313" t="str">
        <f>Form!I27</f>
        <v xml:space="preserve"> </v>
      </c>
    </row>
    <row r="27" spans="1:18">
      <c r="A27" t="str">
        <f>IF(Form!B28="Y",Form!A28," ")</f>
        <v xml:space="preserve"> </v>
      </c>
      <c r="B27" t="str">
        <f>IF(Form!B28="Y",Form!D28," ")</f>
        <v xml:space="preserve"> </v>
      </c>
      <c r="C27" t="str">
        <f>IF(Form!B28="Y",Form!G28,"")</f>
        <v/>
      </c>
      <c r="D27" t="str">
        <f t="shared" si="0"/>
        <v xml:space="preserve"> </v>
      </c>
      <c r="E27" s="314" t="e">
        <f>VLOOKUP(C27,Sheet2!A:C,2,FALSE)</f>
        <v>#N/A</v>
      </c>
      <c r="F27" s="314" t="e">
        <f>VLOOKUP(C27,Sheet2!A:C,3,FALSE)</f>
        <v>#N/A</v>
      </c>
      <c r="G27" s="313"/>
      <c r="H27" s="313" t="str">
        <f>IF(AND(D27&gt;"09",D27&lt;"40"),Form!H28,"N/A")</f>
        <v>N/A</v>
      </c>
      <c r="I27" s="95" t="str">
        <f t="shared" si="1"/>
        <v/>
      </c>
      <c r="J27" s="313" t="str">
        <f>IF(AND(D27&gt;"09",D27&lt;"40"),Form!M28,"N/A")</f>
        <v>N/A</v>
      </c>
      <c r="K27" s="313" t="str">
        <f t="shared" si="2"/>
        <v>N/A</v>
      </c>
      <c r="L27" s="313" t="str">
        <f t="shared" si="3"/>
        <v>N/A</v>
      </c>
      <c r="M27" s="313" t="str">
        <f>VLOOKUP(L27,'Dropdown Lists'!Y:Z,2)</f>
        <v>N/A</v>
      </c>
      <c r="N27" s="313" t="str">
        <f t="shared" si="4"/>
        <v>N/A</v>
      </c>
      <c r="O27" s="313" t="str">
        <f>VLOOKUP(N27,'Dropdown Lists'!S:T,2)</f>
        <v>N/A</v>
      </c>
      <c r="P27" s="313" t="str">
        <f t="shared" si="5"/>
        <v>N/A</v>
      </c>
      <c r="Q27" s="313" t="str">
        <f>VLOOKUP(P27,'Dropdown Lists'!V:W,2)</f>
        <v>N/A</v>
      </c>
      <c r="R27" s="313" t="str">
        <f>Form!I28</f>
        <v xml:space="preserve"> </v>
      </c>
    </row>
    <row r="28" spans="1:18">
      <c r="A28" t="str">
        <f>IF(Form!B29="Y",Form!A29," ")</f>
        <v xml:space="preserve"> </v>
      </c>
      <c r="B28" t="str">
        <f>IF(Form!B29="Y",Form!D29," ")</f>
        <v xml:space="preserve"> </v>
      </c>
      <c r="C28" t="str">
        <f>IF(Form!B29="Y",Form!G29,"")</f>
        <v/>
      </c>
      <c r="D28" t="str">
        <f t="shared" si="0"/>
        <v xml:space="preserve"> </v>
      </c>
      <c r="E28" s="314" t="e">
        <f>VLOOKUP(C28,Sheet2!A:C,2,FALSE)</f>
        <v>#N/A</v>
      </c>
      <c r="F28" s="314" t="e">
        <f>VLOOKUP(C28,Sheet2!A:C,3,FALSE)</f>
        <v>#N/A</v>
      </c>
      <c r="G28" s="313"/>
      <c r="H28" s="313" t="str">
        <f>IF(AND(D28&gt;"09",D28&lt;"40"),Form!H29,"N/A")</f>
        <v>N/A</v>
      </c>
      <c r="I28" s="95" t="str">
        <f t="shared" si="1"/>
        <v/>
      </c>
      <c r="J28" s="313" t="str">
        <f>IF(AND(D28&gt;"09",D28&lt;"40"),Form!M29,"N/A")</f>
        <v>N/A</v>
      </c>
      <c r="K28" s="313" t="str">
        <f t="shared" si="2"/>
        <v>N/A</v>
      </c>
      <c r="L28" s="313" t="str">
        <f t="shared" si="3"/>
        <v>N/A</v>
      </c>
      <c r="M28" s="313" t="str">
        <f>VLOOKUP(L28,'Dropdown Lists'!Y:Z,2)</f>
        <v>N/A</v>
      </c>
      <c r="N28" s="313" t="str">
        <f t="shared" si="4"/>
        <v>N/A</v>
      </c>
      <c r="O28" s="313" t="str">
        <f>VLOOKUP(N28,'Dropdown Lists'!S:T,2)</f>
        <v>N/A</v>
      </c>
      <c r="P28" s="313" t="str">
        <f t="shared" si="5"/>
        <v>N/A</v>
      </c>
      <c r="Q28" s="313" t="str">
        <f>VLOOKUP(P28,'Dropdown Lists'!V:W,2)</f>
        <v>N/A</v>
      </c>
      <c r="R28" s="313" t="str">
        <f>Form!I29</f>
        <v xml:space="preserve"> </v>
      </c>
    </row>
    <row r="29" spans="1:18">
      <c r="A29" t="str">
        <f>IF(Form!B30="Y",Form!A30," ")</f>
        <v xml:space="preserve"> </v>
      </c>
      <c r="B29" t="str">
        <f>IF(Form!B30="Y",Form!D30," ")</f>
        <v xml:space="preserve"> </v>
      </c>
      <c r="C29" t="str">
        <f>IF(Form!B30="Y",Form!G30,"")</f>
        <v/>
      </c>
      <c r="D29" t="str">
        <f t="shared" si="0"/>
        <v xml:space="preserve"> </v>
      </c>
      <c r="E29" s="314" t="e">
        <f>VLOOKUP(C29,Sheet2!A:C,2,FALSE)</f>
        <v>#N/A</v>
      </c>
      <c r="F29" s="314" t="e">
        <f>VLOOKUP(C29,Sheet2!A:C,3,FALSE)</f>
        <v>#N/A</v>
      </c>
      <c r="G29" s="313"/>
      <c r="H29" s="313" t="str">
        <f>IF(AND(D29&gt;"09",D29&lt;"40"),Form!H30,"N/A")</f>
        <v>N/A</v>
      </c>
      <c r="I29" s="95" t="str">
        <f t="shared" si="1"/>
        <v/>
      </c>
      <c r="J29" s="313" t="str">
        <f>IF(AND(D29&gt;"09",D29&lt;"40"),Form!M30,"N/A")</f>
        <v>N/A</v>
      </c>
      <c r="K29" s="313" t="str">
        <f t="shared" si="2"/>
        <v>N/A</v>
      </c>
      <c r="L29" s="313" t="str">
        <f t="shared" si="3"/>
        <v>N/A</v>
      </c>
      <c r="M29" s="313" t="str">
        <f>VLOOKUP(L29,'Dropdown Lists'!Y:Z,2)</f>
        <v>N/A</v>
      </c>
      <c r="N29" s="313" t="str">
        <f t="shared" si="4"/>
        <v>N/A</v>
      </c>
      <c r="O29" s="313" t="str">
        <f>VLOOKUP(N29,'Dropdown Lists'!S:T,2)</f>
        <v>N/A</v>
      </c>
      <c r="P29" s="313" t="str">
        <f t="shared" si="5"/>
        <v>N/A</v>
      </c>
      <c r="Q29" s="313" t="str">
        <f>VLOOKUP(P29,'Dropdown Lists'!V:W,2)</f>
        <v>N/A</v>
      </c>
      <c r="R29" s="313" t="str">
        <f>Form!I30</f>
        <v xml:space="preserve"> </v>
      </c>
    </row>
    <row r="30" spans="1:18">
      <c r="A30" t="str">
        <f>IF(Form!B31="Y",Form!A31," ")</f>
        <v xml:space="preserve"> </v>
      </c>
      <c r="B30" t="str">
        <f>IF(Form!B31="Y",Form!D31," ")</f>
        <v xml:space="preserve"> </v>
      </c>
      <c r="C30" t="str">
        <f>IF(Form!B31="Y",Form!G31,"")</f>
        <v/>
      </c>
      <c r="D30" t="str">
        <f t="shared" si="0"/>
        <v xml:space="preserve"> </v>
      </c>
      <c r="E30" s="314" t="e">
        <f>VLOOKUP(C30,Sheet2!A:C,2,FALSE)</f>
        <v>#N/A</v>
      </c>
      <c r="F30" s="314" t="e">
        <f>VLOOKUP(C30,Sheet2!A:C,3,FALSE)</f>
        <v>#N/A</v>
      </c>
      <c r="G30" s="313"/>
      <c r="H30" s="313" t="str">
        <f>IF(AND(D30&gt;"09",D30&lt;"40"),Form!H31,"N/A")</f>
        <v>N/A</v>
      </c>
      <c r="I30" s="95" t="str">
        <f t="shared" si="1"/>
        <v/>
      </c>
      <c r="J30" s="313" t="str">
        <f>IF(AND(D30&gt;"09",D30&lt;"40"),Form!M31,"N/A")</f>
        <v>N/A</v>
      </c>
      <c r="K30" s="313" t="str">
        <f t="shared" si="2"/>
        <v>N/A</v>
      </c>
      <c r="L30" s="313" t="str">
        <f t="shared" si="3"/>
        <v>N/A</v>
      </c>
      <c r="M30" s="313" t="str">
        <f>VLOOKUP(L30,'Dropdown Lists'!Y:Z,2)</f>
        <v>N/A</v>
      </c>
      <c r="N30" s="313" t="str">
        <f t="shared" si="4"/>
        <v>N/A</v>
      </c>
      <c r="O30" s="313" t="str">
        <f>VLOOKUP(N30,'Dropdown Lists'!S:T,2)</f>
        <v>N/A</v>
      </c>
      <c r="P30" s="313" t="str">
        <f t="shared" si="5"/>
        <v>N/A</v>
      </c>
      <c r="Q30" s="313" t="str">
        <f>VLOOKUP(P30,'Dropdown Lists'!V:W,2)</f>
        <v>N/A</v>
      </c>
      <c r="R30" s="313" t="str">
        <f>Form!I31</f>
        <v xml:space="preserve"> </v>
      </c>
    </row>
    <row r="31" spans="1:18">
      <c r="A31" t="str">
        <f>IF(Form!B32="Y",Form!A32," ")</f>
        <v xml:space="preserve"> </v>
      </c>
      <c r="B31" t="str">
        <f>IF(Form!B32="Y",Form!D32," ")</f>
        <v xml:space="preserve"> </v>
      </c>
      <c r="C31" t="str">
        <f>IF(Form!B32="Y",Form!G32,"")</f>
        <v/>
      </c>
      <c r="D31" t="str">
        <f t="shared" si="0"/>
        <v xml:space="preserve"> </v>
      </c>
      <c r="E31" s="314" t="e">
        <f>VLOOKUP(C31,Sheet2!A:C,2,FALSE)</f>
        <v>#N/A</v>
      </c>
      <c r="F31" s="314" t="e">
        <f>VLOOKUP(C31,Sheet2!A:C,3,FALSE)</f>
        <v>#N/A</v>
      </c>
      <c r="G31" s="313"/>
      <c r="H31" s="313" t="str">
        <f>IF(AND(D31&gt;"09",D31&lt;"40"),Form!H32,"N/A")</f>
        <v>N/A</v>
      </c>
      <c r="I31" s="95" t="str">
        <f t="shared" si="1"/>
        <v/>
      </c>
      <c r="J31" s="313" t="str">
        <f>IF(AND(D31&gt;"09",D31&lt;"40"),Form!M32,"N/A")</f>
        <v>N/A</v>
      </c>
      <c r="K31" s="313" t="str">
        <f t="shared" si="2"/>
        <v>N/A</v>
      </c>
      <c r="L31" s="313" t="str">
        <f t="shared" si="3"/>
        <v>N/A</v>
      </c>
      <c r="M31" s="313" t="str">
        <f>VLOOKUP(L31,'Dropdown Lists'!Y:Z,2)</f>
        <v>N/A</v>
      </c>
      <c r="N31" s="313" t="str">
        <f t="shared" si="4"/>
        <v>N/A</v>
      </c>
      <c r="O31" s="313" t="str">
        <f>VLOOKUP(N31,'Dropdown Lists'!S:T,2)</f>
        <v>N/A</v>
      </c>
      <c r="P31" s="313" t="str">
        <f t="shared" si="5"/>
        <v>N/A</v>
      </c>
      <c r="Q31" s="313" t="str">
        <f>VLOOKUP(P31,'Dropdown Lists'!V:W,2)</f>
        <v>N/A</v>
      </c>
      <c r="R31" s="313" t="str">
        <f>Form!I32</f>
        <v xml:space="preserve"> </v>
      </c>
    </row>
    <row r="32" spans="1:18">
      <c r="A32" t="str">
        <f>IF(Form!B33="Y",Form!A33," ")</f>
        <v xml:space="preserve"> </v>
      </c>
      <c r="B32" t="str">
        <f>IF(Form!B33="Y",Form!D33," ")</f>
        <v xml:space="preserve"> </v>
      </c>
      <c r="C32" t="str">
        <f>IF(Form!B33="Y",Form!G33,"")</f>
        <v/>
      </c>
      <c r="D32" t="str">
        <f t="shared" si="0"/>
        <v xml:space="preserve"> </v>
      </c>
      <c r="E32" s="314" t="e">
        <f>VLOOKUP(C32,Sheet2!A:C,2,FALSE)</f>
        <v>#N/A</v>
      </c>
      <c r="F32" s="314" t="e">
        <f>VLOOKUP(C32,Sheet2!A:C,3,FALSE)</f>
        <v>#N/A</v>
      </c>
      <c r="G32" s="313"/>
      <c r="H32" s="313" t="str">
        <f>IF(AND(D32&gt;"09",D32&lt;"40"),Form!H33,"N/A")</f>
        <v>N/A</v>
      </c>
      <c r="I32" s="95" t="str">
        <f t="shared" si="1"/>
        <v/>
      </c>
      <c r="J32" s="313" t="str">
        <f>IF(AND(D32&gt;"09",D32&lt;"40"),Form!M33,"N/A")</f>
        <v>N/A</v>
      </c>
      <c r="K32" s="313" t="str">
        <f t="shared" si="2"/>
        <v>N/A</v>
      </c>
      <c r="L32" s="313" t="str">
        <f t="shared" si="3"/>
        <v>N/A</v>
      </c>
      <c r="M32" s="313" t="str">
        <f>VLOOKUP(L32,'Dropdown Lists'!Y:Z,2)</f>
        <v>N/A</v>
      </c>
      <c r="N32" s="313" t="str">
        <f t="shared" si="4"/>
        <v>N/A</v>
      </c>
      <c r="O32" s="313" t="str">
        <f>VLOOKUP(N32,'Dropdown Lists'!S:T,2)</f>
        <v>N/A</v>
      </c>
      <c r="P32" s="313" t="str">
        <f t="shared" si="5"/>
        <v>N/A</v>
      </c>
      <c r="Q32" s="313" t="str">
        <f>VLOOKUP(P32,'Dropdown Lists'!V:W,2)</f>
        <v>N/A</v>
      </c>
      <c r="R32" s="313" t="str">
        <f>Form!I33</f>
        <v xml:space="preserve"> </v>
      </c>
    </row>
    <row r="33" spans="1:18">
      <c r="A33" t="str">
        <f>IF(Form!B34="Y",Form!A34," ")</f>
        <v xml:space="preserve"> </v>
      </c>
      <c r="B33" t="str">
        <f>IF(Form!B34="Y",Form!D34," ")</f>
        <v xml:space="preserve"> </v>
      </c>
      <c r="C33" t="str">
        <f>IF(Form!B34="Y",Form!G34,"")</f>
        <v/>
      </c>
      <c r="D33" t="str">
        <f t="shared" si="0"/>
        <v xml:space="preserve"> </v>
      </c>
      <c r="E33" s="314" t="e">
        <f>VLOOKUP(C33,Sheet2!A:C,2,FALSE)</f>
        <v>#N/A</v>
      </c>
      <c r="F33" s="314" t="e">
        <f>VLOOKUP(C33,Sheet2!A:C,3,FALSE)</f>
        <v>#N/A</v>
      </c>
      <c r="G33" s="313"/>
      <c r="H33" s="313" t="str">
        <f>IF(AND(D33&gt;"09",D33&lt;"40"),Form!H34,"N/A")</f>
        <v>N/A</v>
      </c>
      <c r="I33" s="95" t="str">
        <f t="shared" si="1"/>
        <v/>
      </c>
      <c r="J33" s="313" t="str">
        <f>IF(AND(D33&gt;"09",D33&lt;"40"),Form!M34,"N/A")</f>
        <v>N/A</v>
      </c>
      <c r="K33" s="313" t="str">
        <f t="shared" si="2"/>
        <v>N/A</v>
      </c>
      <c r="L33" s="313" t="str">
        <f t="shared" si="3"/>
        <v>N/A</v>
      </c>
      <c r="M33" s="313" t="str">
        <f>VLOOKUP(L33,'Dropdown Lists'!Y:Z,2)</f>
        <v>N/A</v>
      </c>
      <c r="N33" s="313" t="str">
        <f t="shared" si="4"/>
        <v>N/A</v>
      </c>
      <c r="O33" s="313" t="str">
        <f>VLOOKUP(N33,'Dropdown Lists'!S:T,2)</f>
        <v>N/A</v>
      </c>
      <c r="P33" s="313" t="str">
        <f t="shared" si="5"/>
        <v>N/A</v>
      </c>
      <c r="Q33" s="313" t="str">
        <f>VLOOKUP(P33,'Dropdown Lists'!V:W,2)</f>
        <v>N/A</v>
      </c>
      <c r="R33" s="313" t="str">
        <f>Form!I34</f>
        <v xml:space="preserve"> </v>
      </c>
    </row>
    <row r="34" spans="1:18">
      <c r="A34" t="str">
        <f>IF(Form!B35="Y",Form!A35," ")</f>
        <v xml:space="preserve"> </v>
      </c>
      <c r="B34" t="str">
        <f>IF(Form!B35="Y",Form!D35," ")</f>
        <v xml:space="preserve"> </v>
      </c>
      <c r="C34" t="str">
        <f>IF(Form!B35="Y",Form!G35,"")</f>
        <v/>
      </c>
      <c r="D34" t="str">
        <f t="shared" si="0"/>
        <v xml:space="preserve"> </v>
      </c>
      <c r="E34" s="314" t="e">
        <f>VLOOKUP(C34,Sheet2!A:C,2,FALSE)</f>
        <v>#N/A</v>
      </c>
      <c r="F34" s="314" t="e">
        <f>VLOOKUP(C34,Sheet2!A:C,3,FALSE)</f>
        <v>#N/A</v>
      </c>
      <c r="G34" s="313"/>
      <c r="H34" s="313" t="str">
        <f>IF(AND(D34&gt;"09",D34&lt;"40"),Form!H35,"N/A")</f>
        <v>N/A</v>
      </c>
      <c r="I34" s="95" t="str">
        <f t="shared" si="1"/>
        <v/>
      </c>
      <c r="J34" s="313" t="str">
        <f>IF(AND(D34&gt;"09",D34&lt;"40"),Form!M35,"N/A")</f>
        <v>N/A</v>
      </c>
      <c r="K34" s="313" t="str">
        <f t="shared" si="2"/>
        <v>N/A</v>
      </c>
      <c r="L34" s="313" t="str">
        <f t="shared" si="3"/>
        <v>N/A</v>
      </c>
      <c r="M34" s="313" t="str">
        <f>VLOOKUP(L34,'Dropdown Lists'!Y:Z,2)</f>
        <v>N/A</v>
      </c>
      <c r="N34" s="313" t="str">
        <f t="shared" si="4"/>
        <v>N/A</v>
      </c>
      <c r="O34" s="313" t="str">
        <f>VLOOKUP(N34,'Dropdown Lists'!S:T,2)</f>
        <v>N/A</v>
      </c>
      <c r="P34" s="313" t="str">
        <f t="shared" si="5"/>
        <v>N/A</v>
      </c>
      <c r="Q34" s="313" t="str">
        <f>VLOOKUP(P34,'Dropdown Lists'!V:W,2)</f>
        <v>N/A</v>
      </c>
      <c r="R34" s="313" t="str">
        <f>Form!I35</f>
        <v xml:space="preserve"> </v>
      </c>
    </row>
    <row r="35" spans="1:18">
      <c r="A35" t="str">
        <f>IF(Form!B36="Y",Form!A36," ")</f>
        <v xml:space="preserve"> </v>
      </c>
      <c r="B35" t="str">
        <f>IF(Form!B36="Y",Form!D36," ")</f>
        <v xml:space="preserve"> </v>
      </c>
      <c r="C35" t="str">
        <f>IF(Form!B36="Y",Form!G36,"")</f>
        <v/>
      </c>
      <c r="D35" t="str">
        <f t="shared" si="0"/>
        <v xml:space="preserve"> </v>
      </c>
      <c r="E35" s="314" t="e">
        <f>VLOOKUP(C35,Sheet2!A:C,2,FALSE)</f>
        <v>#N/A</v>
      </c>
      <c r="F35" s="314" t="e">
        <f>VLOOKUP(C35,Sheet2!A:C,3,FALSE)</f>
        <v>#N/A</v>
      </c>
      <c r="G35" s="313"/>
      <c r="H35" s="313" t="str">
        <f>IF(AND(D35&gt;"09",D35&lt;"40"),Form!H36,"N/A")</f>
        <v>N/A</v>
      </c>
      <c r="I35" s="95" t="str">
        <f t="shared" si="1"/>
        <v/>
      </c>
      <c r="J35" s="313" t="str">
        <f>IF(AND(D35&gt;"09",D35&lt;"40"),Form!M36,"N/A")</f>
        <v>N/A</v>
      </c>
      <c r="K35" s="313" t="str">
        <f t="shared" si="2"/>
        <v>N/A</v>
      </c>
      <c r="L35" s="313" t="str">
        <f t="shared" si="3"/>
        <v>N/A</v>
      </c>
      <c r="M35" s="313" t="str">
        <f>VLOOKUP(L35,'Dropdown Lists'!Y:Z,2)</f>
        <v>N/A</v>
      </c>
      <c r="N35" s="313" t="str">
        <f t="shared" si="4"/>
        <v>N/A</v>
      </c>
      <c r="O35" s="313" t="str">
        <f>VLOOKUP(N35,'Dropdown Lists'!S:T,2)</f>
        <v>N/A</v>
      </c>
      <c r="P35" s="313" t="str">
        <f t="shared" si="5"/>
        <v>N/A</v>
      </c>
      <c r="Q35" s="313" t="str">
        <f>VLOOKUP(P35,'Dropdown Lists'!V:W,2)</f>
        <v>N/A</v>
      </c>
      <c r="R35" s="313" t="str">
        <f>Form!I36</f>
        <v xml:space="preserve"> </v>
      </c>
    </row>
    <row r="36" spans="1:18">
      <c r="A36" t="str">
        <f>IF(Form!B37="Y",Form!A37," ")</f>
        <v xml:space="preserve"> </v>
      </c>
      <c r="B36" t="str">
        <f>IF(Form!B37="Y",Form!D37," ")</f>
        <v xml:space="preserve"> </v>
      </c>
      <c r="C36" t="str">
        <f>IF(Form!B37="Y",Form!G37,"")</f>
        <v/>
      </c>
      <c r="D36" t="str">
        <f t="shared" si="0"/>
        <v xml:space="preserve"> </v>
      </c>
      <c r="E36" s="314" t="e">
        <f>VLOOKUP(C36,Sheet2!A:C,2,FALSE)</f>
        <v>#N/A</v>
      </c>
      <c r="F36" s="314" t="e">
        <f>VLOOKUP(C36,Sheet2!A:C,3,FALSE)</f>
        <v>#N/A</v>
      </c>
      <c r="G36" s="313"/>
      <c r="H36" s="313" t="str">
        <f>IF(AND(D36&gt;"09",D36&lt;"40"),Form!H37,"N/A")</f>
        <v>N/A</v>
      </c>
      <c r="I36" s="95" t="str">
        <f t="shared" si="1"/>
        <v/>
      </c>
      <c r="J36" s="313" t="str">
        <f>IF(AND(D36&gt;"09",D36&lt;"40"),Form!M37,"N/A")</f>
        <v>N/A</v>
      </c>
      <c r="K36" s="313" t="str">
        <f t="shared" si="2"/>
        <v>N/A</v>
      </c>
      <c r="L36" s="313" t="str">
        <f t="shared" si="3"/>
        <v>N/A</v>
      </c>
      <c r="M36" s="313" t="str">
        <f>VLOOKUP(L36,'Dropdown Lists'!Y:Z,2)</f>
        <v>N/A</v>
      </c>
      <c r="N36" s="313" t="str">
        <f t="shared" si="4"/>
        <v>N/A</v>
      </c>
      <c r="O36" s="313" t="str">
        <f>VLOOKUP(N36,'Dropdown Lists'!S:T,2)</f>
        <v>N/A</v>
      </c>
      <c r="P36" s="313" t="str">
        <f t="shared" si="5"/>
        <v>N/A</v>
      </c>
      <c r="Q36" s="313" t="str">
        <f>VLOOKUP(P36,'Dropdown Lists'!V:W,2)</f>
        <v>N/A</v>
      </c>
      <c r="R36" s="313" t="str">
        <f>Form!I37</f>
        <v xml:space="preserve"> </v>
      </c>
    </row>
    <row r="37" spans="1:18">
      <c r="A37" t="str">
        <f>IF(Form!B38="Y",Form!A38," ")</f>
        <v xml:space="preserve"> </v>
      </c>
      <c r="B37" t="str">
        <f>IF(Form!B38="Y",Form!D38," ")</f>
        <v xml:space="preserve"> </v>
      </c>
      <c r="C37" t="str">
        <f>IF(Form!B38="Y",Form!G38,"")</f>
        <v/>
      </c>
      <c r="D37" t="str">
        <f t="shared" si="0"/>
        <v xml:space="preserve"> </v>
      </c>
      <c r="E37" s="314" t="e">
        <f>VLOOKUP(C37,Sheet2!A:C,2,FALSE)</f>
        <v>#N/A</v>
      </c>
      <c r="F37" s="314" t="e">
        <f>VLOOKUP(C37,Sheet2!A:C,3,FALSE)</f>
        <v>#N/A</v>
      </c>
      <c r="G37" s="313"/>
      <c r="H37" s="313" t="str">
        <f>IF(AND(D37&gt;"09",D37&lt;"40"),Form!H38,"N/A")</f>
        <v>N/A</v>
      </c>
      <c r="I37" s="95" t="str">
        <f t="shared" si="1"/>
        <v/>
      </c>
      <c r="J37" s="313" t="str">
        <f>IF(AND(D37&gt;"09",D37&lt;"40"),Form!M38,"N/A")</f>
        <v>N/A</v>
      </c>
      <c r="K37" s="313" t="str">
        <f t="shared" si="2"/>
        <v>N/A</v>
      </c>
      <c r="L37" s="313" t="str">
        <f t="shared" si="3"/>
        <v>N/A</v>
      </c>
      <c r="M37" s="313" t="str">
        <f>VLOOKUP(L37,'Dropdown Lists'!Y:Z,2)</f>
        <v>N/A</v>
      </c>
      <c r="N37" s="313" t="str">
        <f t="shared" si="4"/>
        <v>N/A</v>
      </c>
      <c r="O37" s="313" t="str">
        <f>VLOOKUP(N37,'Dropdown Lists'!S:T,2)</f>
        <v>N/A</v>
      </c>
      <c r="P37" s="313" t="str">
        <f t="shared" si="5"/>
        <v>N/A</v>
      </c>
      <c r="Q37" s="313" t="str">
        <f>VLOOKUP(P37,'Dropdown Lists'!V:W,2)</f>
        <v>N/A</v>
      </c>
      <c r="R37" s="313" t="str">
        <f>Form!I38</f>
        <v xml:space="preserve"> </v>
      </c>
    </row>
    <row r="38" spans="1:18">
      <c r="A38" t="str">
        <f>IF(Form!B39="Y",Form!A39," ")</f>
        <v xml:space="preserve"> </v>
      </c>
      <c r="B38" t="str">
        <f>IF(Form!B39="Y",Form!D39," ")</f>
        <v xml:space="preserve"> </v>
      </c>
      <c r="C38" t="str">
        <f>IF(Form!B39="Y",Form!G39,"")</f>
        <v/>
      </c>
      <c r="D38" t="str">
        <f t="shared" si="0"/>
        <v xml:space="preserve"> </v>
      </c>
      <c r="E38" s="314" t="e">
        <f>VLOOKUP(C38,Sheet2!A:C,2,FALSE)</f>
        <v>#N/A</v>
      </c>
      <c r="F38" s="314" t="e">
        <f>VLOOKUP(C38,Sheet2!A:C,3,FALSE)</f>
        <v>#N/A</v>
      </c>
      <c r="G38" s="313"/>
      <c r="H38" s="313" t="str">
        <f>IF(AND(D38&gt;"09",D38&lt;"40"),Form!H39,"N/A")</f>
        <v>N/A</v>
      </c>
      <c r="I38" s="95" t="str">
        <f t="shared" si="1"/>
        <v/>
      </c>
      <c r="J38" s="313" t="str">
        <f>IF(AND(D38&gt;"09",D38&lt;"40"),Form!M39,"N/A")</f>
        <v>N/A</v>
      </c>
      <c r="K38" s="313" t="str">
        <f t="shared" si="2"/>
        <v>N/A</v>
      </c>
      <c r="L38" s="313" t="str">
        <f t="shared" si="3"/>
        <v>N/A</v>
      </c>
      <c r="M38" s="313" t="str">
        <f>VLOOKUP(L38,'Dropdown Lists'!Y:Z,2)</f>
        <v>N/A</v>
      </c>
      <c r="N38" s="313" t="str">
        <f t="shared" si="4"/>
        <v>N/A</v>
      </c>
      <c r="O38" s="313" t="str">
        <f>VLOOKUP(N38,'Dropdown Lists'!S:T,2)</f>
        <v>N/A</v>
      </c>
      <c r="P38" s="313" t="str">
        <f t="shared" si="5"/>
        <v>N/A</v>
      </c>
      <c r="Q38" s="313" t="str">
        <f>VLOOKUP(P38,'Dropdown Lists'!V:W,2)</f>
        <v>N/A</v>
      </c>
      <c r="R38" s="313" t="str">
        <f>Form!I39</f>
        <v xml:space="preserve"> </v>
      </c>
    </row>
    <row r="39" spans="1:18">
      <c r="A39" t="str">
        <f>IF(Form!B40="Y",Form!A40," ")</f>
        <v xml:space="preserve"> </v>
      </c>
      <c r="B39" t="str">
        <f>IF(Form!B40="Y",Form!D40," ")</f>
        <v xml:space="preserve"> </v>
      </c>
      <c r="C39" t="str">
        <f>IF(Form!B40="Y",Form!G40,"")</f>
        <v/>
      </c>
      <c r="D39" t="str">
        <f t="shared" si="0"/>
        <v xml:space="preserve"> </v>
      </c>
      <c r="E39" s="314" t="e">
        <f>VLOOKUP(C39,Sheet2!A:C,2,FALSE)</f>
        <v>#N/A</v>
      </c>
      <c r="F39" s="314" t="e">
        <f>VLOOKUP(C39,Sheet2!A:C,3,FALSE)</f>
        <v>#N/A</v>
      </c>
      <c r="G39" s="313"/>
      <c r="H39" s="313" t="str">
        <f>IF(AND(D39&gt;"09",D39&lt;"40"),Form!H40,"N/A")</f>
        <v>N/A</v>
      </c>
      <c r="I39" s="95" t="str">
        <f t="shared" si="1"/>
        <v/>
      </c>
      <c r="J39" s="313" t="str">
        <f>IF(AND(D39&gt;"09",D39&lt;"40"),Form!M40,"N/A")</f>
        <v>N/A</v>
      </c>
      <c r="K39" s="313" t="str">
        <f t="shared" si="2"/>
        <v>N/A</v>
      </c>
      <c r="L39" s="313" t="str">
        <f t="shared" si="3"/>
        <v>N/A</v>
      </c>
      <c r="M39" s="313" t="str">
        <f>VLOOKUP(L39,'Dropdown Lists'!Y:Z,2)</f>
        <v>N/A</v>
      </c>
      <c r="N39" s="313" t="str">
        <f t="shared" si="4"/>
        <v>N/A</v>
      </c>
      <c r="O39" s="313" t="str">
        <f>VLOOKUP(N39,'Dropdown Lists'!S:T,2)</f>
        <v>N/A</v>
      </c>
      <c r="P39" s="313" t="str">
        <f t="shared" si="5"/>
        <v>N/A</v>
      </c>
      <c r="Q39" s="313" t="str">
        <f>VLOOKUP(P39,'Dropdown Lists'!V:W,2)</f>
        <v>N/A</v>
      </c>
      <c r="R39" s="313" t="str">
        <f>Form!I40</f>
        <v xml:space="preserve"> </v>
      </c>
    </row>
    <row r="40" spans="1:18">
      <c r="A40" t="str">
        <f>IF(Form!B41="Y",Form!A41," ")</f>
        <v xml:space="preserve"> </v>
      </c>
      <c r="B40" t="str">
        <f>IF(Form!B41="Y",Form!D41," ")</f>
        <v xml:space="preserve"> </v>
      </c>
      <c r="C40" t="str">
        <f>IF(Form!B41="Y",Form!G41,"")</f>
        <v/>
      </c>
      <c r="D40" t="str">
        <f t="shared" si="0"/>
        <v xml:space="preserve"> </v>
      </c>
      <c r="E40" s="314" t="e">
        <f>VLOOKUP(C40,Sheet2!A:C,2,FALSE)</f>
        <v>#N/A</v>
      </c>
      <c r="F40" s="314" t="e">
        <f>VLOOKUP(C40,Sheet2!A:C,3,FALSE)</f>
        <v>#N/A</v>
      </c>
      <c r="G40" s="313"/>
      <c r="H40" s="313" t="str">
        <f>IF(AND(D40&gt;"09",D40&lt;"40"),Form!H41,"N/A")</f>
        <v>N/A</v>
      </c>
      <c r="I40" s="95" t="str">
        <f t="shared" si="1"/>
        <v/>
      </c>
      <c r="J40" s="313" t="str">
        <f>IF(AND(D40&gt;"09",D40&lt;"40"),Form!M41,"N/A")</f>
        <v>N/A</v>
      </c>
      <c r="K40" s="313" t="str">
        <f t="shared" si="2"/>
        <v>N/A</v>
      </c>
      <c r="L40" s="313" t="str">
        <f t="shared" si="3"/>
        <v>N/A</v>
      </c>
      <c r="M40" s="313" t="str">
        <f>VLOOKUP(L40,'Dropdown Lists'!Y:Z,2)</f>
        <v>N/A</v>
      </c>
      <c r="N40" s="313" t="str">
        <f t="shared" si="4"/>
        <v>N/A</v>
      </c>
      <c r="O40" s="313" t="str">
        <f>VLOOKUP(N40,'Dropdown Lists'!S:T,2)</f>
        <v>N/A</v>
      </c>
      <c r="P40" s="313" t="str">
        <f t="shared" si="5"/>
        <v>N/A</v>
      </c>
      <c r="Q40" s="313" t="str">
        <f>VLOOKUP(P40,'Dropdown Lists'!V:W,2)</f>
        <v>N/A</v>
      </c>
      <c r="R40" s="313" t="str">
        <f>Form!I41</f>
        <v xml:space="preserve"> </v>
      </c>
    </row>
    <row r="41" spans="1:18">
      <c r="A41" t="str">
        <f>IF(Form!B42="Y",Form!A42," ")</f>
        <v xml:space="preserve"> </v>
      </c>
      <c r="B41" t="str">
        <f>IF(Form!B42="Y",Form!D42," ")</f>
        <v xml:space="preserve"> </v>
      </c>
      <c r="C41" t="str">
        <f>IF(Form!B42="Y",Form!G42,"")</f>
        <v/>
      </c>
      <c r="D41" t="str">
        <f t="shared" si="0"/>
        <v xml:space="preserve"> </v>
      </c>
      <c r="E41" s="314" t="e">
        <f>VLOOKUP(C41,Sheet2!A:C,2,FALSE)</f>
        <v>#N/A</v>
      </c>
      <c r="F41" s="314" t="e">
        <f>VLOOKUP(C41,Sheet2!A:C,3,FALSE)</f>
        <v>#N/A</v>
      </c>
      <c r="G41" s="313"/>
      <c r="H41" s="313" t="str">
        <f>IF(AND(D41&gt;"09",D41&lt;"40"),Form!H42,"N/A")</f>
        <v>N/A</v>
      </c>
      <c r="I41" s="95" t="str">
        <f t="shared" si="1"/>
        <v/>
      </c>
      <c r="J41" s="313" t="str">
        <f>IF(AND(D41&gt;"09",D41&lt;"40"),Form!M42,"N/A")</f>
        <v>N/A</v>
      </c>
      <c r="K41" s="313" t="str">
        <f t="shared" si="2"/>
        <v>N/A</v>
      </c>
      <c r="L41" s="313" t="str">
        <f t="shared" si="3"/>
        <v>N/A</v>
      </c>
      <c r="M41" s="313" t="str">
        <f>VLOOKUP(L41,'Dropdown Lists'!Y:Z,2)</f>
        <v>N/A</v>
      </c>
      <c r="N41" s="313" t="str">
        <f t="shared" si="4"/>
        <v>N/A</v>
      </c>
      <c r="O41" s="313" t="str">
        <f>VLOOKUP(N41,'Dropdown Lists'!S:T,2)</f>
        <v>N/A</v>
      </c>
      <c r="P41" s="313" t="str">
        <f t="shared" si="5"/>
        <v>N/A</v>
      </c>
      <c r="Q41" s="313" t="str">
        <f>VLOOKUP(P41,'Dropdown Lists'!V:W,2)</f>
        <v>N/A</v>
      </c>
      <c r="R41" s="313" t="str">
        <f>Form!I42</f>
        <v xml:space="preserve"> </v>
      </c>
    </row>
    <row r="42" spans="1:18">
      <c r="A42" t="str">
        <f>IF(Form!B43="Y",Form!A43," ")</f>
        <v xml:space="preserve"> </v>
      </c>
      <c r="B42" t="str">
        <f>IF(Form!B43="Y",Form!D43," ")</f>
        <v xml:space="preserve"> </v>
      </c>
      <c r="C42" t="str">
        <f>IF(Form!B43="Y",Form!G43,"")</f>
        <v/>
      </c>
      <c r="D42" t="str">
        <f t="shared" si="0"/>
        <v xml:space="preserve"> </v>
      </c>
      <c r="E42" s="314" t="e">
        <f>VLOOKUP(C42,Sheet2!A:C,2,FALSE)</f>
        <v>#N/A</v>
      </c>
      <c r="F42" s="314" t="e">
        <f>VLOOKUP(C42,Sheet2!A:C,3,FALSE)</f>
        <v>#N/A</v>
      </c>
      <c r="G42" s="313"/>
      <c r="H42" s="313" t="str">
        <f>IF(AND(D42&gt;"09",D42&lt;"40"),Form!H43,"N/A")</f>
        <v>N/A</v>
      </c>
      <c r="I42" s="95" t="str">
        <f t="shared" si="1"/>
        <v/>
      </c>
      <c r="J42" s="313" t="str">
        <f>IF(AND(D42&gt;"09",D42&lt;"40"),Form!M43,"N/A")</f>
        <v>N/A</v>
      </c>
      <c r="K42" s="313" t="str">
        <f t="shared" si="2"/>
        <v>N/A</v>
      </c>
      <c r="L42" s="313" t="str">
        <f t="shared" si="3"/>
        <v>N/A</v>
      </c>
      <c r="M42" s="313" t="str">
        <f>VLOOKUP(L42,'Dropdown Lists'!Y:Z,2)</f>
        <v>N/A</v>
      </c>
      <c r="N42" s="313" t="str">
        <f t="shared" si="4"/>
        <v>N/A</v>
      </c>
      <c r="O42" s="313" t="str">
        <f>VLOOKUP(N42,'Dropdown Lists'!S:T,2)</f>
        <v>N/A</v>
      </c>
      <c r="P42" s="313" t="str">
        <f t="shared" si="5"/>
        <v>N/A</v>
      </c>
      <c r="Q42" s="313" t="str">
        <f>VLOOKUP(P42,'Dropdown Lists'!V:W,2)</f>
        <v>N/A</v>
      </c>
      <c r="R42" s="313" t="str">
        <f>Form!I43</f>
        <v xml:space="preserve"> </v>
      </c>
    </row>
    <row r="43" spans="1:18">
      <c r="A43" t="str">
        <f>IF(Form!B44="Y",Form!A44," ")</f>
        <v xml:space="preserve"> </v>
      </c>
      <c r="B43" t="str">
        <f>IF(Form!B44="Y",Form!D44," ")</f>
        <v xml:space="preserve"> </v>
      </c>
      <c r="C43" t="str">
        <f>IF(Form!B44="Y",Form!G44,"")</f>
        <v/>
      </c>
      <c r="D43" t="str">
        <f t="shared" si="0"/>
        <v xml:space="preserve"> </v>
      </c>
      <c r="E43" s="314" t="e">
        <f>VLOOKUP(C43,Sheet2!A:C,2,FALSE)</f>
        <v>#N/A</v>
      </c>
      <c r="F43" s="314" t="e">
        <f>VLOOKUP(C43,Sheet2!A:C,3,FALSE)</f>
        <v>#N/A</v>
      </c>
      <c r="G43" s="313"/>
      <c r="H43" s="313" t="str">
        <f>IF(AND(D43&gt;"09",D43&lt;"40"),Form!H44,"N/A")</f>
        <v>N/A</v>
      </c>
      <c r="I43" s="95" t="str">
        <f t="shared" si="1"/>
        <v/>
      </c>
      <c r="J43" s="313" t="str">
        <f>IF(AND(D43&gt;"09",D43&lt;"40"),Form!M44,"N/A")</f>
        <v>N/A</v>
      </c>
      <c r="K43" s="313" t="str">
        <f t="shared" si="2"/>
        <v>N/A</v>
      </c>
      <c r="L43" s="313" t="str">
        <f t="shared" si="3"/>
        <v>N/A</v>
      </c>
      <c r="M43" s="313" t="str">
        <f>VLOOKUP(L43,'Dropdown Lists'!Y:Z,2)</f>
        <v>N/A</v>
      </c>
      <c r="N43" s="313" t="str">
        <f t="shared" si="4"/>
        <v>N/A</v>
      </c>
      <c r="O43" s="313" t="str">
        <f>VLOOKUP(N43,'Dropdown Lists'!S:T,2)</f>
        <v>N/A</v>
      </c>
      <c r="P43" s="313" t="str">
        <f t="shared" si="5"/>
        <v>N/A</v>
      </c>
      <c r="Q43" s="313" t="str">
        <f>VLOOKUP(P43,'Dropdown Lists'!V:W,2)</f>
        <v>N/A</v>
      </c>
      <c r="R43" s="313" t="str">
        <f>Form!I44</f>
        <v xml:space="preserve"> </v>
      </c>
    </row>
    <row r="44" spans="1:18">
      <c r="A44" t="str">
        <f>IF(Form!B45="Y",Form!A45," ")</f>
        <v xml:space="preserve"> </v>
      </c>
      <c r="B44" t="str">
        <f>IF(Form!B45="Y",Form!D45," ")</f>
        <v xml:space="preserve"> </v>
      </c>
      <c r="C44" t="str">
        <f>IF(Form!B45="Y",Form!G45,"")</f>
        <v/>
      </c>
      <c r="D44" t="str">
        <f t="shared" si="0"/>
        <v xml:space="preserve"> </v>
      </c>
      <c r="E44" s="314" t="e">
        <f>VLOOKUP(C44,Sheet2!A:C,2,FALSE)</f>
        <v>#N/A</v>
      </c>
      <c r="F44" s="314" t="e">
        <f>VLOOKUP(C44,Sheet2!A:C,3,FALSE)</f>
        <v>#N/A</v>
      </c>
      <c r="G44" s="313"/>
      <c r="H44" s="313" t="str">
        <f>IF(AND(D44&gt;"09",D44&lt;"40"),Form!H45,"N/A")</f>
        <v>N/A</v>
      </c>
      <c r="I44" s="95" t="str">
        <f t="shared" si="1"/>
        <v/>
      </c>
      <c r="J44" s="313" t="str">
        <f>IF(AND(D44&gt;"09",D44&lt;"40"),Form!M45,"N/A")</f>
        <v>N/A</v>
      </c>
      <c r="K44" s="313" t="str">
        <f t="shared" si="2"/>
        <v>N/A</v>
      </c>
      <c r="L44" s="313" t="str">
        <f t="shared" si="3"/>
        <v>N/A</v>
      </c>
      <c r="M44" s="313" t="str">
        <f>VLOOKUP(L44,'Dropdown Lists'!Y:Z,2)</f>
        <v>N/A</v>
      </c>
      <c r="N44" s="313" t="str">
        <f t="shared" si="4"/>
        <v>N/A</v>
      </c>
      <c r="O44" s="313" t="str">
        <f>VLOOKUP(N44,'Dropdown Lists'!S:T,2)</f>
        <v>N/A</v>
      </c>
      <c r="P44" s="313" t="str">
        <f t="shared" si="5"/>
        <v>N/A</v>
      </c>
      <c r="Q44" s="313" t="str">
        <f>VLOOKUP(P44,'Dropdown Lists'!V:W,2)</f>
        <v>N/A</v>
      </c>
      <c r="R44" s="313" t="str">
        <f>Form!I45</f>
        <v xml:space="preserve"> </v>
      </c>
    </row>
    <row r="45" spans="1:18">
      <c r="A45" t="str">
        <f>IF(Form!B46="Y",Form!A46," ")</f>
        <v xml:space="preserve"> </v>
      </c>
      <c r="B45" t="str">
        <f>IF(Form!B46="Y",Form!D46," ")</f>
        <v xml:space="preserve"> </v>
      </c>
      <c r="C45" t="str">
        <f>IF(Form!B46="Y",Form!G46,"")</f>
        <v/>
      </c>
      <c r="D45" t="str">
        <f t="shared" si="0"/>
        <v xml:space="preserve"> </v>
      </c>
      <c r="E45" s="314" t="e">
        <f>VLOOKUP(C45,Sheet2!A:C,2,FALSE)</f>
        <v>#N/A</v>
      </c>
      <c r="F45" s="314" t="e">
        <f>VLOOKUP(C45,Sheet2!A:C,3,FALSE)</f>
        <v>#N/A</v>
      </c>
      <c r="G45" s="313"/>
      <c r="H45" s="313" t="str">
        <f>IF(AND(D45&gt;"09",D45&lt;"40"),Form!H46,"N/A")</f>
        <v>N/A</v>
      </c>
      <c r="I45" s="95" t="str">
        <f t="shared" si="1"/>
        <v/>
      </c>
      <c r="J45" s="313" t="str">
        <f>IF(AND(D45&gt;"09",D45&lt;"40"),Form!M46,"N/A")</f>
        <v>N/A</v>
      </c>
      <c r="K45" s="313" t="str">
        <f t="shared" si="2"/>
        <v>N/A</v>
      </c>
      <c r="L45" s="313" t="str">
        <f t="shared" si="3"/>
        <v>N/A</v>
      </c>
      <c r="M45" s="313" t="str">
        <f>VLOOKUP(L45,'Dropdown Lists'!Y:Z,2)</f>
        <v>N/A</v>
      </c>
      <c r="N45" s="313" t="str">
        <f t="shared" si="4"/>
        <v>N/A</v>
      </c>
      <c r="O45" s="313" t="str">
        <f>VLOOKUP(N45,'Dropdown Lists'!S:T,2)</f>
        <v>N/A</v>
      </c>
      <c r="P45" s="313" t="str">
        <f t="shared" si="5"/>
        <v>N/A</v>
      </c>
      <c r="Q45" s="313" t="str">
        <f>VLOOKUP(P45,'Dropdown Lists'!V:W,2)</f>
        <v>N/A</v>
      </c>
      <c r="R45" s="313" t="str">
        <f>Form!I46</f>
        <v xml:space="preserve"> </v>
      </c>
    </row>
    <row r="46" spans="1:18">
      <c r="A46" t="str">
        <f>IF(Form!B47="Y",Form!A47," ")</f>
        <v xml:space="preserve"> </v>
      </c>
      <c r="B46" t="str">
        <f>IF(Form!B47="Y",Form!D47," ")</f>
        <v xml:space="preserve"> </v>
      </c>
      <c r="C46" t="str">
        <f>IF(Form!B47="Y",Form!G47,"")</f>
        <v/>
      </c>
      <c r="D46" t="str">
        <f t="shared" si="0"/>
        <v xml:space="preserve"> </v>
      </c>
      <c r="E46" s="314" t="e">
        <f>VLOOKUP(C46,Sheet2!A:C,2,FALSE)</f>
        <v>#N/A</v>
      </c>
      <c r="F46" s="314" t="e">
        <f>VLOOKUP(C46,Sheet2!A:C,3,FALSE)</f>
        <v>#N/A</v>
      </c>
      <c r="G46" s="313"/>
      <c r="H46" s="313" t="str">
        <f>IF(AND(D46&gt;"09",D46&lt;"40"),Form!H47,"N/A")</f>
        <v>N/A</v>
      </c>
      <c r="I46" s="95" t="str">
        <f t="shared" si="1"/>
        <v/>
      </c>
      <c r="J46" s="313" t="str">
        <f>IF(AND(D46&gt;"09",D46&lt;"40"),Form!M47,"N/A")</f>
        <v>N/A</v>
      </c>
      <c r="K46" s="313" t="str">
        <f t="shared" si="2"/>
        <v>N/A</v>
      </c>
      <c r="L46" s="313" t="str">
        <f t="shared" si="3"/>
        <v>N/A</v>
      </c>
      <c r="M46" s="313" t="str">
        <f>VLOOKUP(L46,'Dropdown Lists'!Y:Z,2)</f>
        <v>N/A</v>
      </c>
      <c r="N46" s="313" t="str">
        <f t="shared" si="4"/>
        <v>N/A</v>
      </c>
      <c r="O46" s="313" t="str">
        <f>VLOOKUP(N46,'Dropdown Lists'!S:T,2)</f>
        <v>N/A</v>
      </c>
      <c r="P46" s="313" t="str">
        <f t="shared" si="5"/>
        <v>N/A</v>
      </c>
      <c r="Q46" s="313" t="str">
        <f>VLOOKUP(P46,'Dropdown Lists'!V:W,2)</f>
        <v>N/A</v>
      </c>
      <c r="R46" s="313" t="str">
        <f>Form!I47</f>
        <v xml:space="preserve"> </v>
      </c>
    </row>
    <row r="47" spans="1:18">
      <c r="A47" t="str">
        <f>IF(Form!B48="Y",Form!A48," ")</f>
        <v xml:space="preserve"> </v>
      </c>
      <c r="B47" t="str">
        <f>IF(Form!B48="Y",Form!D48," ")</f>
        <v xml:space="preserve"> </v>
      </c>
      <c r="C47" t="str">
        <f>IF(Form!B48="Y",Form!G48,"")</f>
        <v/>
      </c>
      <c r="D47" t="str">
        <f t="shared" si="0"/>
        <v xml:space="preserve"> </v>
      </c>
      <c r="E47" s="314" t="e">
        <f>VLOOKUP(C47,Sheet2!A:C,2,FALSE)</f>
        <v>#N/A</v>
      </c>
      <c r="F47" s="314" t="e">
        <f>VLOOKUP(C47,Sheet2!A:C,3,FALSE)</f>
        <v>#N/A</v>
      </c>
      <c r="G47" s="313"/>
      <c r="H47" s="313" t="str">
        <f>IF(AND(D47&gt;"09",D47&lt;"40"),Form!H48,"N/A")</f>
        <v>N/A</v>
      </c>
      <c r="I47" s="95" t="str">
        <f t="shared" si="1"/>
        <v/>
      </c>
      <c r="J47" s="313" t="str">
        <f>IF(AND(D47&gt;"09",D47&lt;"40"),Form!M48,"N/A")</f>
        <v>N/A</v>
      </c>
      <c r="K47" s="313" t="str">
        <f t="shared" si="2"/>
        <v>N/A</v>
      </c>
      <c r="L47" s="313" t="str">
        <f t="shared" si="3"/>
        <v>N/A</v>
      </c>
      <c r="M47" s="313" t="str">
        <f>VLOOKUP(L47,'Dropdown Lists'!Y:Z,2)</f>
        <v>N/A</v>
      </c>
      <c r="N47" s="313" t="str">
        <f t="shared" si="4"/>
        <v>N/A</v>
      </c>
      <c r="O47" s="313" t="str">
        <f>VLOOKUP(N47,'Dropdown Lists'!S:T,2)</f>
        <v>N/A</v>
      </c>
      <c r="P47" s="313" t="str">
        <f t="shared" si="5"/>
        <v>N/A</v>
      </c>
      <c r="Q47" s="313" t="str">
        <f>VLOOKUP(P47,'Dropdown Lists'!V:W,2)</f>
        <v>N/A</v>
      </c>
      <c r="R47" s="313" t="str">
        <f>Form!I48</f>
        <v xml:space="preserve"> </v>
      </c>
    </row>
    <row r="48" spans="1:18">
      <c r="A48" t="str">
        <f>IF(Form!B49="Y",Form!A49," ")</f>
        <v xml:space="preserve"> </v>
      </c>
      <c r="B48" t="str">
        <f>IF(Form!B49="Y",Form!D49," ")</f>
        <v xml:space="preserve"> </v>
      </c>
      <c r="C48" t="str">
        <f>IF(Form!B49="Y",Form!G49,"")</f>
        <v/>
      </c>
      <c r="D48" t="str">
        <f t="shared" si="0"/>
        <v xml:space="preserve"> </v>
      </c>
      <c r="E48" s="314" t="e">
        <f>VLOOKUP(C48,Sheet2!A:C,2,FALSE)</f>
        <v>#N/A</v>
      </c>
      <c r="F48" s="314" t="e">
        <f>VLOOKUP(C48,Sheet2!A:C,3,FALSE)</f>
        <v>#N/A</v>
      </c>
      <c r="G48" s="313"/>
      <c r="H48" s="313" t="str">
        <f>IF(AND(D48&gt;"09",D48&lt;"40"),Form!H49,"N/A")</f>
        <v>N/A</v>
      </c>
      <c r="I48" s="95" t="str">
        <f t="shared" si="1"/>
        <v/>
      </c>
      <c r="J48" s="313" t="str">
        <f>IF(AND(D48&gt;"09",D48&lt;"40"),Form!M49,"N/A")</f>
        <v>N/A</v>
      </c>
      <c r="K48" s="313" t="str">
        <f t="shared" si="2"/>
        <v>N/A</v>
      </c>
      <c r="L48" s="313" t="str">
        <f t="shared" si="3"/>
        <v>N/A</v>
      </c>
      <c r="M48" s="313" t="str">
        <f>VLOOKUP(L48,'Dropdown Lists'!Y:Z,2)</f>
        <v>N/A</v>
      </c>
      <c r="N48" s="313" t="str">
        <f t="shared" si="4"/>
        <v>N/A</v>
      </c>
      <c r="O48" s="313" t="str">
        <f>VLOOKUP(N48,'Dropdown Lists'!S:T,2)</f>
        <v>N/A</v>
      </c>
      <c r="P48" s="313" t="str">
        <f t="shared" si="5"/>
        <v>N/A</v>
      </c>
      <c r="Q48" s="313" t="str">
        <f>VLOOKUP(P48,'Dropdown Lists'!V:W,2)</f>
        <v>N/A</v>
      </c>
      <c r="R48" s="313" t="str">
        <f>Form!I49</f>
        <v xml:space="preserve"> </v>
      </c>
    </row>
    <row r="49" spans="1:18">
      <c r="A49" t="str">
        <f>IF(Form!B50="Y",Form!A50," ")</f>
        <v xml:space="preserve"> </v>
      </c>
      <c r="B49" t="str">
        <f>IF(Form!B50="Y",Form!D50," ")</f>
        <v xml:space="preserve"> </v>
      </c>
      <c r="C49" t="str">
        <f>IF(Form!B50="Y",Form!G50,"")</f>
        <v/>
      </c>
      <c r="D49" t="str">
        <f t="shared" si="0"/>
        <v xml:space="preserve"> </v>
      </c>
      <c r="E49" s="314" t="e">
        <f>VLOOKUP(C49,Sheet2!A:C,2,FALSE)</f>
        <v>#N/A</v>
      </c>
      <c r="F49" s="314" t="e">
        <f>VLOOKUP(C49,Sheet2!A:C,3,FALSE)</f>
        <v>#N/A</v>
      </c>
      <c r="G49" s="313"/>
      <c r="H49" s="313" t="str">
        <f>IF(AND(D49&gt;"09",D49&lt;"40"),Form!H50,"N/A")</f>
        <v>N/A</v>
      </c>
      <c r="I49" s="95" t="str">
        <f t="shared" si="1"/>
        <v/>
      </c>
      <c r="J49" s="313" t="str">
        <f>IF(AND(D49&gt;"09",D49&lt;"40"),Form!M50,"N/A")</f>
        <v>N/A</v>
      </c>
      <c r="K49" s="313" t="str">
        <f t="shared" si="2"/>
        <v>N/A</v>
      </c>
      <c r="L49" s="313" t="str">
        <f t="shared" si="3"/>
        <v>N/A</v>
      </c>
      <c r="M49" s="313" t="str">
        <f>VLOOKUP(L49,'Dropdown Lists'!Y:Z,2)</f>
        <v>N/A</v>
      </c>
      <c r="N49" s="313" t="str">
        <f t="shared" si="4"/>
        <v>N/A</v>
      </c>
      <c r="O49" s="313" t="str">
        <f>VLOOKUP(N49,'Dropdown Lists'!S:T,2)</f>
        <v>N/A</v>
      </c>
      <c r="P49" s="313" t="str">
        <f t="shared" si="5"/>
        <v>N/A</v>
      </c>
      <c r="Q49" s="313" t="str">
        <f>VLOOKUP(P49,'Dropdown Lists'!V:W,2)</f>
        <v>N/A</v>
      </c>
      <c r="R49" s="313" t="str">
        <f>Form!I50</f>
        <v xml:space="preserve"> </v>
      </c>
    </row>
    <row r="50" spans="1:18">
      <c r="A50" t="str">
        <f>IF(Form!B51="Y",Form!A51," ")</f>
        <v xml:space="preserve"> </v>
      </c>
      <c r="B50" t="str">
        <f>IF(Form!B51="Y",Form!D51," ")</f>
        <v xml:space="preserve"> </v>
      </c>
      <c r="C50" t="str">
        <f>IF(Form!B51="Y",Form!G51,"")</f>
        <v/>
      </c>
      <c r="D50" t="str">
        <f t="shared" si="0"/>
        <v xml:space="preserve"> </v>
      </c>
      <c r="E50" s="314" t="e">
        <f>VLOOKUP(C50,Sheet2!A:C,2,FALSE)</f>
        <v>#N/A</v>
      </c>
      <c r="F50" s="314" t="e">
        <f>VLOOKUP(C50,Sheet2!A:C,3,FALSE)</f>
        <v>#N/A</v>
      </c>
      <c r="G50" s="313"/>
      <c r="H50" s="313" t="str">
        <f>IF(AND(D50&gt;"09",D50&lt;"40"),Form!H51,"N/A")</f>
        <v>N/A</v>
      </c>
      <c r="I50" s="95" t="str">
        <f t="shared" si="1"/>
        <v/>
      </c>
      <c r="J50" s="313" t="str">
        <f>IF(AND(D50&gt;"09",D50&lt;"40"),Form!M51,"N/A")</f>
        <v>N/A</v>
      </c>
      <c r="K50" s="313" t="str">
        <f t="shared" si="2"/>
        <v>N/A</v>
      </c>
      <c r="L50" s="313" t="str">
        <f t="shared" si="3"/>
        <v>N/A</v>
      </c>
      <c r="M50" s="313" t="str">
        <f>VLOOKUP(L50,'Dropdown Lists'!Y:Z,2)</f>
        <v>N/A</v>
      </c>
      <c r="N50" s="313" t="str">
        <f t="shared" si="4"/>
        <v>N/A</v>
      </c>
      <c r="O50" s="313" t="str">
        <f>VLOOKUP(N50,'Dropdown Lists'!S:T,2)</f>
        <v>N/A</v>
      </c>
      <c r="P50" s="313" t="str">
        <f t="shared" si="5"/>
        <v>N/A</v>
      </c>
      <c r="Q50" s="313" t="str">
        <f>VLOOKUP(P50,'Dropdown Lists'!V:W,2)</f>
        <v>N/A</v>
      </c>
      <c r="R50" s="313" t="str">
        <f>Form!I51</f>
        <v xml:space="preserve"> </v>
      </c>
    </row>
    <row r="51" spans="1:18">
      <c r="A51" t="str">
        <f>IF(Form!B52="Y",Form!A52," ")</f>
        <v xml:space="preserve"> </v>
      </c>
      <c r="B51" t="str">
        <f>IF(Form!B52="Y",Form!D52," ")</f>
        <v xml:space="preserve"> </v>
      </c>
      <c r="C51" t="str">
        <f>IF(Form!B52="Y",Form!G52,"")</f>
        <v/>
      </c>
      <c r="D51" t="str">
        <f t="shared" si="0"/>
        <v xml:space="preserve"> </v>
      </c>
      <c r="E51" s="314" t="e">
        <f>VLOOKUP(C51,Sheet2!A:C,2,FALSE)</f>
        <v>#N/A</v>
      </c>
      <c r="F51" s="314" t="e">
        <f>VLOOKUP(C51,Sheet2!A:C,3,FALSE)</f>
        <v>#N/A</v>
      </c>
      <c r="G51" s="313"/>
      <c r="H51" s="313" t="str">
        <f>IF(AND(D51&gt;"09",D51&lt;"40"),Form!H52,"N/A")</f>
        <v>N/A</v>
      </c>
      <c r="I51" s="95" t="str">
        <f t="shared" si="1"/>
        <v/>
      </c>
      <c r="J51" s="313" t="str">
        <f>IF(AND(D51&gt;"09",D51&lt;"40"),Form!M52,"N/A")</f>
        <v>N/A</v>
      </c>
      <c r="K51" s="313" t="str">
        <f t="shared" si="2"/>
        <v>N/A</v>
      </c>
      <c r="L51" s="313" t="str">
        <f t="shared" si="3"/>
        <v>N/A</v>
      </c>
      <c r="M51" s="313" t="str">
        <f>VLOOKUP(L51,'Dropdown Lists'!Y:Z,2)</f>
        <v>N/A</v>
      </c>
      <c r="N51" s="313" t="str">
        <f t="shared" si="4"/>
        <v>N/A</v>
      </c>
      <c r="O51" s="313" t="str">
        <f>VLOOKUP(N51,'Dropdown Lists'!S:T,2)</f>
        <v>N/A</v>
      </c>
      <c r="P51" s="313" t="str">
        <f t="shared" si="5"/>
        <v>N/A</v>
      </c>
      <c r="Q51" s="313" t="str">
        <f>VLOOKUP(P51,'Dropdown Lists'!V:W,2)</f>
        <v>N/A</v>
      </c>
      <c r="R51" s="313" t="str">
        <f>Form!I52</f>
        <v xml:space="preserve"> </v>
      </c>
    </row>
    <row r="52" spans="1:18">
      <c r="A52" t="str">
        <f>IF(Form!B53="Y",Form!A53," ")</f>
        <v xml:space="preserve"> </v>
      </c>
      <c r="B52" t="str">
        <f>IF(Form!B53="Y",Form!D53," ")</f>
        <v xml:space="preserve"> </v>
      </c>
      <c r="C52" t="str">
        <f>IF(Form!B53="Y",Form!G53,"")</f>
        <v/>
      </c>
      <c r="D52" t="str">
        <f t="shared" si="0"/>
        <v xml:space="preserve"> </v>
      </c>
      <c r="E52" s="314" t="e">
        <f>VLOOKUP(C52,Sheet2!A:C,2,FALSE)</f>
        <v>#N/A</v>
      </c>
      <c r="F52" s="314" t="e">
        <f>VLOOKUP(C52,Sheet2!A:C,3,FALSE)</f>
        <v>#N/A</v>
      </c>
      <c r="G52" s="313"/>
      <c r="H52" s="313" t="str">
        <f>IF(AND(D52&gt;"09",D52&lt;"40"),Form!H53,"N/A")</f>
        <v>N/A</v>
      </c>
      <c r="I52" s="95" t="str">
        <f t="shared" si="1"/>
        <v/>
      </c>
      <c r="J52" s="313" t="str">
        <f>IF(AND(D52&gt;"09",D52&lt;"40"),Form!M53,"N/A")</f>
        <v>N/A</v>
      </c>
      <c r="K52" s="313" t="str">
        <f t="shared" si="2"/>
        <v>N/A</v>
      </c>
      <c r="L52" s="313" t="str">
        <f t="shared" si="3"/>
        <v>N/A</v>
      </c>
      <c r="M52" s="313" t="str">
        <f>VLOOKUP(L52,'Dropdown Lists'!Y:Z,2)</f>
        <v>N/A</v>
      </c>
      <c r="N52" s="313" t="str">
        <f t="shared" si="4"/>
        <v>N/A</v>
      </c>
      <c r="O52" s="313" t="str">
        <f>VLOOKUP(N52,'Dropdown Lists'!S:T,2)</f>
        <v>N/A</v>
      </c>
      <c r="P52" s="313" t="str">
        <f t="shared" si="5"/>
        <v>N/A</v>
      </c>
      <c r="Q52" s="313" t="str">
        <f>VLOOKUP(P52,'Dropdown Lists'!V:W,2)</f>
        <v>N/A</v>
      </c>
      <c r="R52" s="313" t="str">
        <f>Form!I53</f>
        <v xml:space="preserve"> </v>
      </c>
    </row>
    <row r="53" spans="1:18">
      <c r="A53" t="str">
        <f>IF(Form!B54="Y",Form!A54," ")</f>
        <v xml:space="preserve"> </v>
      </c>
      <c r="B53" t="str">
        <f>IF(Form!B54="Y",Form!D54," ")</f>
        <v xml:space="preserve"> </v>
      </c>
      <c r="C53" t="str">
        <f>IF(Form!B54="Y",Form!G54,"")</f>
        <v/>
      </c>
      <c r="D53" t="str">
        <f t="shared" si="0"/>
        <v xml:space="preserve"> </v>
      </c>
      <c r="E53" s="314" t="e">
        <f>VLOOKUP(C53,Sheet2!A:C,2,FALSE)</f>
        <v>#N/A</v>
      </c>
      <c r="F53" s="314" t="e">
        <f>VLOOKUP(C53,Sheet2!A:C,3,FALSE)</f>
        <v>#N/A</v>
      </c>
      <c r="G53" s="313"/>
      <c r="H53" s="313" t="str">
        <f>IF(AND(D53&gt;"09",D53&lt;"40"),Form!H54,"N/A")</f>
        <v>N/A</v>
      </c>
      <c r="I53" s="95" t="str">
        <f t="shared" si="1"/>
        <v/>
      </c>
      <c r="J53" s="313" t="str">
        <f>IF(AND(D53&gt;"09",D53&lt;"40"),Form!M54,"N/A")</f>
        <v>N/A</v>
      </c>
      <c r="K53" s="313" t="str">
        <f t="shared" si="2"/>
        <v>N/A</v>
      </c>
      <c r="L53" s="313" t="str">
        <f t="shared" si="3"/>
        <v>N/A</v>
      </c>
      <c r="M53" s="313" t="str">
        <f>VLOOKUP(L53,'Dropdown Lists'!Y:Z,2)</f>
        <v>N/A</v>
      </c>
      <c r="N53" s="313" t="str">
        <f t="shared" si="4"/>
        <v>N/A</v>
      </c>
      <c r="O53" s="313" t="str">
        <f>VLOOKUP(N53,'Dropdown Lists'!S:T,2)</f>
        <v>N/A</v>
      </c>
      <c r="P53" s="313" t="str">
        <f t="shared" si="5"/>
        <v>N/A</v>
      </c>
      <c r="Q53" s="313" t="str">
        <f>VLOOKUP(P53,'Dropdown Lists'!V:W,2)</f>
        <v>N/A</v>
      </c>
      <c r="R53" s="313" t="str">
        <f>Form!I54</f>
        <v xml:space="preserve"> </v>
      </c>
    </row>
    <row r="54" spans="1:18">
      <c r="A54" t="str">
        <f>IF(Form!B55="Y",Form!A55," ")</f>
        <v xml:space="preserve"> </v>
      </c>
      <c r="B54" t="str">
        <f>IF(Form!B55="Y",Form!D55," ")</f>
        <v xml:space="preserve"> </v>
      </c>
      <c r="C54" t="str">
        <f>IF(Form!B55="Y",Form!G55,"")</f>
        <v/>
      </c>
      <c r="D54" t="str">
        <f t="shared" si="0"/>
        <v xml:space="preserve"> </v>
      </c>
      <c r="E54" s="314" t="e">
        <f>VLOOKUP(C54,Sheet2!A:C,2,FALSE)</f>
        <v>#N/A</v>
      </c>
      <c r="F54" s="314" t="e">
        <f>VLOOKUP(C54,Sheet2!A:C,3,FALSE)</f>
        <v>#N/A</v>
      </c>
      <c r="G54" s="313"/>
      <c r="H54" s="313" t="str">
        <f>IF(AND(D54&gt;"09",D54&lt;"40"),Form!H55,"N/A")</f>
        <v>N/A</v>
      </c>
      <c r="I54" s="95" t="str">
        <f t="shared" si="1"/>
        <v/>
      </c>
      <c r="J54" s="313" t="str">
        <f>IF(AND(D54&gt;"09",D54&lt;"40"),Form!M55,"N/A")</f>
        <v>N/A</v>
      </c>
      <c r="K54" s="313" t="str">
        <f t="shared" si="2"/>
        <v>N/A</v>
      </c>
      <c r="L54" s="313" t="str">
        <f t="shared" si="3"/>
        <v>N/A</v>
      </c>
      <c r="M54" s="313" t="str">
        <f>VLOOKUP(L54,'Dropdown Lists'!Y:Z,2)</f>
        <v>N/A</v>
      </c>
      <c r="N54" s="313" t="str">
        <f t="shared" si="4"/>
        <v>N/A</v>
      </c>
      <c r="O54" s="313" t="str">
        <f>VLOOKUP(N54,'Dropdown Lists'!S:T,2)</f>
        <v>N/A</v>
      </c>
      <c r="P54" s="313" t="str">
        <f t="shared" si="5"/>
        <v>N/A</v>
      </c>
      <c r="Q54" s="313" t="str">
        <f>VLOOKUP(P54,'Dropdown Lists'!V:W,2)</f>
        <v>N/A</v>
      </c>
      <c r="R54" s="313" t="str">
        <f>Form!I55</f>
        <v xml:space="preserve"> </v>
      </c>
    </row>
    <row r="55" spans="1:18">
      <c r="A55" t="str">
        <f>IF(Form!B56="Y",Form!A56," ")</f>
        <v xml:space="preserve"> </v>
      </c>
      <c r="B55" t="str">
        <f>IF(Form!B56="Y",Form!D56," ")</f>
        <v xml:space="preserve"> </v>
      </c>
      <c r="C55" t="str">
        <f>IF(Form!B56="Y",Form!G56,"")</f>
        <v/>
      </c>
      <c r="D55" t="str">
        <f t="shared" si="0"/>
        <v xml:space="preserve"> </v>
      </c>
      <c r="E55" s="314" t="e">
        <f>VLOOKUP(C55,Sheet2!A:C,2,FALSE)</f>
        <v>#N/A</v>
      </c>
      <c r="F55" s="314" t="e">
        <f>VLOOKUP(C55,Sheet2!A:C,3,FALSE)</f>
        <v>#N/A</v>
      </c>
      <c r="G55" s="313"/>
      <c r="H55" s="313" t="str">
        <f>IF(AND(D55&gt;"09",D55&lt;"40"),Form!H56,"N/A")</f>
        <v>N/A</v>
      </c>
      <c r="I55" s="95" t="str">
        <f t="shared" si="1"/>
        <v/>
      </c>
      <c r="J55" s="313" t="str">
        <f>IF(AND(D55&gt;"09",D55&lt;"40"),Form!M56,"N/A")</f>
        <v>N/A</v>
      </c>
      <c r="K55" s="313" t="str">
        <f t="shared" si="2"/>
        <v>N/A</v>
      </c>
      <c r="L55" s="313" t="str">
        <f t="shared" si="3"/>
        <v>N/A</v>
      </c>
      <c r="M55" s="313" t="str">
        <f>VLOOKUP(L55,'Dropdown Lists'!Y:Z,2)</f>
        <v>N/A</v>
      </c>
      <c r="N55" s="313" t="str">
        <f t="shared" si="4"/>
        <v>N/A</v>
      </c>
      <c r="O55" s="313" t="str">
        <f>VLOOKUP(N55,'Dropdown Lists'!S:T,2)</f>
        <v>N/A</v>
      </c>
      <c r="P55" s="313" t="str">
        <f t="shared" si="5"/>
        <v>N/A</v>
      </c>
      <c r="Q55" s="313" t="str">
        <f>VLOOKUP(P55,'Dropdown Lists'!V:W,2)</f>
        <v>N/A</v>
      </c>
      <c r="R55" s="313" t="str">
        <f>Form!I56</f>
        <v xml:space="preserve"> </v>
      </c>
    </row>
    <row r="56" spans="1:18">
      <c r="A56" t="str">
        <f>IF(Form!B57="Y",Form!A57," ")</f>
        <v xml:space="preserve"> </v>
      </c>
      <c r="B56" t="str">
        <f>IF(Form!B57="Y",Form!D57," ")</f>
        <v xml:space="preserve"> </v>
      </c>
      <c r="C56" t="str">
        <f>IF(Form!B57="Y",Form!G57,"")</f>
        <v/>
      </c>
      <c r="D56" t="str">
        <f t="shared" si="0"/>
        <v xml:space="preserve"> </v>
      </c>
      <c r="E56" s="314" t="e">
        <f>VLOOKUP(C56,Sheet2!A:C,2,FALSE)</f>
        <v>#N/A</v>
      </c>
      <c r="F56" s="314" t="e">
        <f>VLOOKUP(C56,Sheet2!A:C,3,FALSE)</f>
        <v>#N/A</v>
      </c>
      <c r="G56" s="313"/>
      <c r="H56" s="313" t="str">
        <f>IF(AND(D56&gt;"09",D56&lt;"40"),Form!H57,"N/A")</f>
        <v>N/A</v>
      </c>
      <c r="I56" s="95" t="str">
        <f t="shared" si="1"/>
        <v/>
      </c>
      <c r="J56" s="313" t="str">
        <f>IF(AND(D56&gt;"09",D56&lt;"40"),Form!M57,"N/A")</f>
        <v>N/A</v>
      </c>
      <c r="K56" s="313" t="str">
        <f t="shared" si="2"/>
        <v>N/A</v>
      </c>
      <c r="L56" s="313" t="str">
        <f t="shared" si="3"/>
        <v>N/A</v>
      </c>
      <c r="M56" s="313" t="str">
        <f>VLOOKUP(L56,'Dropdown Lists'!Y:Z,2)</f>
        <v>N/A</v>
      </c>
      <c r="N56" s="313" t="str">
        <f t="shared" si="4"/>
        <v>N/A</v>
      </c>
      <c r="O56" s="313" t="str">
        <f>VLOOKUP(N56,'Dropdown Lists'!S:T,2)</f>
        <v>N/A</v>
      </c>
      <c r="P56" s="313" t="str">
        <f t="shared" si="5"/>
        <v>N/A</v>
      </c>
      <c r="Q56" s="313" t="str">
        <f>VLOOKUP(P56,'Dropdown Lists'!V:W,2)</f>
        <v>N/A</v>
      </c>
      <c r="R56" s="313" t="str">
        <f>Form!I57</f>
        <v xml:space="preserve"> </v>
      </c>
    </row>
    <row r="57" spans="1:18">
      <c r="A57" t="str">
        <f>IF(Form!B58="Y",Form!A58," ")</f>
        <v xml:space="preserve"> </v>
      </c>
      <c r="B57" t="str">
        <f>IF(Form!B58="Y",Form!D58," ")</f>
        <v xml:space="preserve"> </v>
      </c>
      <c r="C57" t="str">
        <f>IF(Form!B58="Y",Form!G58,"")</f>
        <v/>
      </c>
      <c r="D57" t="str">
        <f t="shared" si="0"/>
        <v xml:space="preserve"> </v>
      </c>
      <c r="E57" s="314" t="e">
        <f>VLOOKUP(C57,Sheet2!A:C,2,FALSE)</f>
        <v>#N/A</v>
      </c>
      <c r="F57" s="314" t="e">
        <f>VLOOKUP(C57,Sheet2!A:C,3,FALSE)</f>
        <v>#N/A</v>
      </c>
      <c r="G57" s="313"/>
      <c r="H57" s="313" t="str">
        <f>IF(AND(D57&gt;"09",D57&lt;"40"),Form!H58,"N/A")</f>
        <v>N/A</v>
      </c>
      <c r="I57" s="95" t="str">
        <f t="shared" si="1"/>
        <v/>
      </c>
      <c r="J57" s="313" t="str">
        <f>IF(AND(D57&gt;"09",D57&lt;"40"),Form!M58,"N/A")</f>
        <v>N/A</v>
      </c>
      <c r="K57" s="313" t="str">
        <f t="shared" si="2"/>
        <v>N/A</v>
      </c>
      <c r="L57" s="313" t="str">
        <f t="shared" si="3"/>
        <v>N/A</v>
      </c>
      <c r="M57" s="313" t="str">
        <f>VLOOKUP(L57,'Dropdown Lists'!Y:Z,2)</f>
        <v>N/A</v>
      </c>
      <c r="N57" s="313" t="str">
        <f t="shared" si="4"/>
        <v>N/A</v>
      </c>
      <c r="O57" s="313" t="str">
        <f>VLOOKUP(N57,'Dropdown Lists'!S:T,2)</f>
        <v>N/A</v>
      </c>
      <c r="P57" s="313" t="str">
        <f t="shared" si="5"/>
        <v>N/A</v>
      </c>
      <c r="Q57" s="313" t="str">
        <f>VLOOKUP(P57,'Dropdown Lists'!V:W,2)</f>
        <v>N/A</v>
      </c>
      <c r="R57" s="313" t="str">
        <f>Form!I58</f>
        <v xml:space="preserve"> </v>
      </c>
    </row>
    <row r="58" spans="1:18">
      <c r="A58" t="str">
        <f>IF(Form!B59="Y",Form!A59," ")</f>
        <v xml:space="preserve"> </v>
      </c>
      <c r="B58" t="str">
        <f>IF(Form!B59="Y",Form!D59," ")</f>
        <v xml:space="preserve"> </v>
      </c>
      <c r="C58" t="str">
        <f>IF(Form!B59="Y",Form!G59,"")</f>
        <v/>
      </c>
      <c r="D58" t="str">
        <f t="shared" si="0"/>
        <v xml:space="preserve"> </v>
      </c>
      <c r="E58" s="314" t="e">
        <f>VLOOKUP(C58,Sheet2!A:C,2,FALSE)</f>
        <v>#N/A</v>
      </c>
      <c r="F58" s="314" t="e">
        <f>VLOOKUP(C58,Sheet2!A:C,3,FALSE)</f>
        <v>#N/A</v>
      </c>
      <c r="G58" s="313"/>
      <c r="H58" s="313" t="str">
        <f>IF(AND(D58&gt;"09",D58&lt;"40"),Form!H59,"N/A")</f>
        <v>N/A</v>
      </c>
      <c r="I58" s="95" t="str">
        <f t="shared" si="1"/>
        <v/>
      </c>
      <c r="J58" s="313" t="str">
        <f>IF(AND(D58&gt;"09",D58&lt;"40"),Form!M59,"N/A")</f>
        <v>N/A</v>
      </c>
      <c r="K58" s="313" t="str">
        <f t="shared" si="2"/>
        <v>N/A</v>
      </c>
      <c r="L58" s="313" t="str">
        <f t="shared" si="3"/>
        <v>N/A</v>
      </c>
      <c r="M58" s="313" t="str">
        <f>VLOOKUP(L58,'Dropdown Lists'!Y:Z,2)</f>
        <v>N/A</v>
      </c>
      <c r="N58" s="313" t="str">
        <f t="shared" si="4"/>
        <v>N/A</v>
      </c>
      <c r="O58" s="313" t="str">
        <f>VLOOKUP(N58,'Dropdown Lists'!S:T,2)</f>
        <v>N/A</v>
      </c>
      <c r="P58" s="313" t="str">
        <f t="shared" si="5"/>
        <v>N/A</v>
      </c>
      <c r="Q58" s="313" t="str">
        <f>VLOOKUP(P58,'Dropdown Lists'!V:W,2)</f>
        <v>N/A</v>
      </c>
      <c r="R58" s="313" t="str">
        <f>Form!I59</f>
        <v xml:space="preserve"> </v>
      </c>
    </row>
    <row r="59" spans="1:18">
      <c r="A59" t="str">
        <f>IF(Form!B60="Y",Form!A60," ")</f>
        <v xml:space="preserve"> </v>
      </c>
      <c r="B59" t="str">
        <f>IF(Form!B60="Y",Form!D60," ")</f>
        <v xml:space="preserve"> </v>
      </c>
      <c r="C59" t="str">
        <f>IF(Form!B60="Y",Form!G60,"")</f>
        <v/>
      </c>
      <c r="D59" t="str">
        <f t="shared" si="0"/>
        <v xml:space="preserve"> </v>
      </c>
      <c r="E59" s="314" t="e">
        <f>VLOOKUP(C59,Sheet2!A:C,2,FALSE)</f>
        <v>#N/A</v>
      </c>
      <c r="F59" s="314" t="e">
        <f>VLOOKUP(C59,Sheet2!A:C,3,FALSE)</f>
        <v>#N/A</v>
      </c>
      <c r="G59" s="313"/>
      <c r="H59" s="313" t="str">
        <f>IF(AND(D59&gt;"09",D59&lt;"40"),Form!H60,"N/A")</f>
        <v>N/A</v>
      </c>
      <c r="I59" s="95" t="str">
        <f t="shared" si="1"/>
        <v/>
      </c>
      <c r="J59" s="313" t="str">
        <f>IF(AND(D59&gt;"09",D59&lt;"40"),Form!M60,"N/A")</f>
        <v>N/A</v>
      </c>
      <c r="K59" s="313" t="str">
        <f t="shared" si="2"/>
        <v>N/A</v>
      </c>
      <c r="L59" s="313" t="str">
        <f t="shared" si="3"/>
        <v>N/A</v>
      </c>
      <c r="M59" s="313" t="str">
        <f>VLOOKUP(L59,'Dropdown Lists'!Y:Z,2)</f>
        <v>N/A</v>
      </c>
      <c r="N59" s="313" t="str">
        <f t="shared" si="4"/>
        <v>N/A</v>
      </c>
      <c r="O59" s="313" t="str">
        <f>VLOOKUP(N59,'Dropdown Lists'!S:T,2)</f>
        <v>N/A</v>
      </c>
      <c r="P59" s="313" t="str">
        <f t="shared" si="5"/>
        <v>N/A</v>
      </c>
      <c r="Q59" s="313" t="str">
        <f>VLOOKUP(P59,'Dropdown Lists'!V:W,2)</f>
        <v>N/A</v>
      </c>
      <c r="R59" s="313" t="str">
        <f>Form!I60</f>
        <v xml:space="preserve"> </v>
      </c>
    </row>
    <row r="60" spans="1:18">
      <c r="A60" t="str">
        <f>IF(Form!B61="Y",Form!A61," ")</f>
        <v xml:space="preserve"> </v>
      </c>
      <c r="B60" t="str">
        <f>IF(Form!B61="Y",Form!D61," ")</f>
        <v xml:space="preserve"> </v>
      </c>
      <c r="C60" t="str">
        <f>IF(Form!B61="Y",Form!G61,"")</f>
        <v/>
      </c>
      <c r="D60" t="str">
        <f t="shared" si="0"/>
        <v xml:space="preserve"> </v>
      </c>
      <c r="E60" s="314" t="e">
        <f>VLOOKUP(C60,Sheet2!A:C,2,FALSE)</f>
        <v>#N/A</v>
      </c>
      <c r="F60" s="314" t="e">
        <f>VLOOKUP(C60,Sheet2!A:C,3,FALSE)</f>
        <v>#N/A</v>
      </c>
      <c r="G60" s="313"/>
      <c r="H60" s="313" t="str">
        <f>IF(AND(D60&gt;"09",D60&lt;"40"),Form!H61,"N/A")</f>
        <v>N/A</v>
      </c>
      <c r="I60" s="95" t="str">
        <f t="shared" si="1"/>
        <v/>
      </c>
      <c r="J60" s="313" t="str">
        <f>IF(AND(D60&gt;"09",D60&lt;"40"),Form!M61,"N/A")</f>
        <v>N/A</v>
      </c>
      <c r="K60" s="313" t="str">
        <f t="shared" si="2"/>
        <v>N/A</v>
      </c>
      <c r="L60" s="313" t="str">
        <f t="shared" si="3"/>
        <v>N/A</v>
      </c>
      <c r="M60" s="313" t="str">
        <f>VLOOKUP(L60,'Dropdown Lists'!Y:Z,2)</f>
        <v>N/A</v>
      </c>
      <c r="N60" s="313" t="str">
        <f t="shared" si="4"/>
        <v>N/A</v>
      </c>
      <c r="O60" s="313" t="str">
        <f>VLOOKUP(N60,'Dropdown Lists'!S:T,2)</f>
        <v>N/A</v>
      </c>
      <c r="P60" s="313" t="str">
        <f t="shared" si="5"/>
        <v>N/A</v>
      </c>
      <c r="Q60" s="313" t="str">
        <f>VLOOKUP(P60,'Dropdown Lists'!V:W,2)</f>
        <v>N/A</v>
      </c>
      <c r="R60" s="313" t="str">
        <f>Form!I61</f>
        <v xml:space="preserve"> </v>
      </c>
    </row>
    <row r="61" spans="1:18">
      <c r="A61" t="str">
        <f>IF(Form!B62="Y",Form!A62," ")</f>
        <v xml:space="preserve"> </v>
      </c>
      <c r="B61" t="str">
        <f>IF(Form!B62="Y",Form!D62," ")</f>
        <v xml:space="preserve"> </v>
      </c>
      <c r="C61" t="str">
        <f>IF(Form!B62="Y",Form!G62,"")</f>
        <v/>
      </c>
      <c r="D61" t="str">
        <f t="shared" si="0"/>
        <v xml:space="preserve"> </v>
      </c>
      <c r="E61" s="314" t="e">
        <f>VLOOKUP(C61,Sheet2!A:C,2,FALSE)</f>
        <v>#N/A</v>
      </c>
      <c r="F61" s="314" t="e">
        <f>VLOOKUP(C61,Sheet2!A:C,3,FALSE)</f>
        <v>#N/A</v>
      </c>
      <c r="G61" s="313"/>
      <c r="H61" s="313" t="str">
        <f>IF(AND(D61&gt;"09",D61&lt;"40"),Form!H62,"N/A")</f>
        <v>N/A</v>
      </c>
      <c r="I61" s="95" t="str">
        <f t="shared" si="1"/>
        <v/>
      </c>
      <c r="J61" s="313" t="str">
        <f>IF(AND(D61&gt;"09",D61&lt;"40"),Form!M62,"N/A")</f>
        <v>N/A</v>
      </c>
      <c r="K61" s="313" t="str">
        <f t="shared" si="2"/>
        <v>N/A</v>
      </c>
      <c r="L61" s="313" t="str">
        <f t="shared" si="3"/>
        <v>N/A</v>
      </c>
      <c r="M61" s="313" t="str">
        <f>VLOOKUP(L61,'Dropdown Lists'!Y:Z,2)</f>
        <v>N/A</v>
      </c>
      <c r="N61" s="313" t="str">
        <f t="shared" si="4"/>
        <v>N/A</v>
      </c>
      <c r="O61" s="313" t="str">
        <f>VLOOKUP(N61,'Dropdown Lists'!S:T,2)</f>
        <v>N/A</v>
      </c>
      <c r="P61" s="313" t="str">
        <f t="shared" si="5"/>
        <v>N/A</v>
      </c>
      <c r="Q61" s="313" t="str">
        <f>VLOOKUP(P61,'Dropdown Lists'!V:W,2)</f>
        <v>N/A</v>
      </c>
      <c r="R61" s="313" t="str">
        <f>Form!I62</f>
        <v xml:space="preserve"> </v>
      </c>
    </row>
    <row r="62" spans="1:18">
      <c r="A62" t="str">
        <f>IF(Form!B63="Y",Form!A63," ")</f>
        <v xml:space="preserve"> </v>
      </c>
      <c r="B62" t="str">
        <f>IF(Form!B63="Y",Form!D63," ")</f>
        <v xml:space="preserve"> </v>
      </c>
      <c r="C62" t="str">
        <f>IF(Form!B63="Y",Form!G63,"")</f>
        <v/>
      </c>
      <c r="D62" t="str">
        <f t="shared" si="0"/>
        <v xml:space="preserve"> </v>
      </c>
      <c r="E62" s="314" t="e">
        <f>VLOOKUP(C62,Sheet2!A:C,2,FALSE)</f>
        <v>#N/A</v>
      </c>
      <c r="F62" s="314" t="e">
        <f>VLOOKUP(C62,Sheet2!A:C,3,FALSE)</f>
        <v>#N/A</v>
      </c>
      <c r="G62" s="313"/>
      <c r="H62" s="313" t="str">
        <f>IF(AND(D62&gt;"09",D62&lt;"40"),Form!H63,"N/A")</f>
        <v>N/A</v>
      </c>
      <c r="I62" s="95" t="str">
        <f t="shared" si="1"/>
        <v/>
      </c>
      <c r="J62" s="313" t="str">
        <f>IF(AND(D62&gt;"09",D62&lt;"40"),Form!M63,"N/A")</f>
        <v>N/A</v>
      </c>
      <c r="K62" s="313" t="str">
        <f t="shared" si="2"/>
        <v>N/A</v>
      </c>
      <c r="L62" s="313" t="str">
        <f t="shared" si="3"/>
        <v>N/A</v>
      </c>
      <c r="M62" s="313" t="str">
        <f>VLOOKUP(L62,'Dropdown Lists'!Y:Z,2)</f>
        <v>N/A</v>
      </c>
      <c r="N62" s="313" t="str">
        <f t="shared" si="4"/>
        <v>N/A</v>
      </c>
      <c r="O62" s="313" t="str">
        <f>VLOOKUP(N62,'Dropdown Lists'!S:T,2)</f>
        <v>N/A</v>
      </c>
      <c r="P62" s="313" t="str">
        <f t="shared" si="5"/>
        <v>N/A</v>
      </c>
      <c r="Q62" s="313" t="str">
        <f>VLOOKUP(P62,'Dropdown Lists'!V:W,2)</f>
        <v>N/A</v>
      </c>
      <c r="R62" s="313" t="str">
        <f>Form!I63</f>
        <v xml:space="preserve"> </v>
      </c>
    </row>
    <row r="63" spans="1:18">
      <c r="A63" t="str">
        <f>IF(Form!B64="Y",Form!A64," ")</f>
        <v xml:space="preserve"> </v>
      </c>
      <c r="B63" t="str">
        <f>IF(Form!B64="Y",Form!D64," ")</f>
        <v xml:space="preserve"> </v>
      </c>
      <c r="C63" t="str">
        <f>IF(Form!B64="Y",Form!G64,"")</f>
        <v/>
      </c>
      <c r="D63" t="str">
        <f t="shared" si="0"/>
        <v xml:space="preserve"> </v>
      </c>
      <c r="E63" s="314" t="e">
        <f>VLOOKUP(C63,Sheet2!A:C,2,FALSE)</f>
        <v>#N/A</v>
      </c>
      <c r="F63" s="314" t="e">
        <f>VLOOKUP(C63,Sheet2!A:C,3,FALSE)</f>
        <v>#N/A</v>
      </c>
      <c r="G63" s="313"/>
      <c r="H63" s="313" t="str">
        <f>IF(AND(D63&gt;"09",D63&lt;"40"),Form!H64,"N/A")</f>
        <v>N/A</v>
      </c>
      <c r="I63" s="95" t="str">
        <f t="shared" si="1"/>
        <v/>
      </c>
      <c r="J63" s="313" t="str">
        <f>IF(AND(D63&gt;"09",D63&lt;"40"),Form!M64,"N/A")</f>
        <v>N/A</v>
      </c>
      <c r="K63" s="313" t="str">
        <f t="shared" si="2"/>
        <v>N/A</v>
      </c>
      <c r="L63" s="313" t="str">
        <f t="shared" si="3"/>
        <v>N/A</v>
      </c>
      <c r="M63" s="313" t="str">
        <f>VLOOKUP(L63,'Dropdown Lists'!Y:Z,2)</f>
        <v>N/A</v>
      </c>
      <c r="N63" s="313" t="str">
        <f t="shared" si="4"/>
        <v>N/A</v>
      </c>
      <c r="O63" s="313" t="str">
        <f>VLOOKUP(N63,'Dropdown Lists'!S:T,2)</f>
        <v>N/A</v>
      </c>
      <c r="P63" s="313" t="str">
        <f t="shared" si="5"/>
        <v>N/A</v>
      </c>
      <c r="Q63" s="313" t="str">
        <f>VLOOKUP(P63,'Dropdown Lists'!V:W,2)</f>
        <v>N/A</v>
      </c>
      <c r="R63" s="313" t="str">
        <f>Form!I64</f>
        <v xml:space="preserve"> </v>
      </c>
    </row>
    <row r="64" spans="1:18">
      <c r="A64" t="str">
        <f>IF(Form!B65="Y",Form!A65," ")</f>
        <v xml:space="preserve"> </v>
      </c>
      <c r="B64" t="str">
        <f>IF(Form!B65="Y",Form!D65," ")</f>
        <v xml:space="preserve"> </v>
      </c>
      <c r="C64" t="str">
        <f>IF(Form!B65="Y",Form!G65,"")</f>
        <v/>
      </c>
      <c r="D64" t="str">
        <f t="shared" si="0"/>
        <v xml:space="preserve"> </v>
      </c>
      <c r="E64" s="314" t="e">
        <f>VLOOKUP(C64,Sheet2!A:C,2,FALSE)</f>
        <v>#N/A</v>
      </c>
      <c r="F64" s="314" t="e">
        <f>VLOOKUP(C64,Sheet2!A:C,3,FALSE)</f>
        <v>#N/A</v>
      </c>
      <c r="G64" s="313"/>
      <c r="H64" s="313" t="str">
        <f>IF(AND(D64&gt;"09",D64&lt;"40"),Form!H65,"N/A")</f>
        <v>N/A</v>
      </c>
      <c r="I64" s="95" t="str">
        <f t="shared" si="1"/>
        <v/>
      </c>
      <c r="J64" s="313" t="str">
        <f>IF(AND(D64&gt;"09",D64&lt;"40"),Form!M65,"N/A")</f>
        <v>N/A</v>
      </c>
      <c r="K64" s="313" t="str">
        <f t="shared" si="2"/>
        <v>N/A</v>
      </c>
      <c r="L64" s="313" t="str">
        <f t="shared" si="3"/>
        <v>N/A</v>
      </c>
      <c r="M64" s="313" t="str">
        <f>VLOOKUP(L64,'Dropdown Lists'!Y:Z,2)</f>
        <v>N/A</v>
      </c>
      <c r="N64" s="313" t="str">
        <f t="shared" si="4"/>
        <v>N/A</v>
      </c>
      <c r="O64" s="313" t="str">
        <f>VLOOKUP(N64,'Dropdown Lists'!S:T,2)</f>
        <v>N/A</v>
      </c>
      <c r="P64" s="313" t="str">
        <f t="shared" si="5"/>
        <v>N/A</v>
      </c>
      <c r="Q64" s="313" t="str">
        <f>VLOOKUP(P64,'Dropdown Lists'!V:W,2)</f>
        <v>N/A</v>
      </c>
      <c r="R64" s="313" t="str">
        <f>Form!I65</f>
        <v xml:space="preserve"> </v>
      </c>
    </row>
    <row r="65" spans="1:18">
      <c r="A65" t="str">
        <f>IF(Form!B66="Y",Form!A66," ")</f>
        <v xml:space="preserve"> </v>
      </c>
      <c r="B65" t="str">
        <f>IF(Form!B66="Y",Form!D66," ")</f>
        <v xml:space="preserve"> </v>
      </c>
      <c r="C65" t="str">
        <f>IF(Form!B66="Y",Form!G66,"")</f>
        <v/>
      </c>
      <c r="D65" t="str">
        <f t="shared" si="0"/>
        <v xml:space="preserve"> </v>
      </c>
      <c r="E65" s="314" t="e">
        <f>VLOOKUP(C65,Sheet2!A:C,2,FALSE)</f>
        <v>#N/A</v>
      </c>
      <c r="F65" s="314" t="e">
        <f>VLOOKUP(C65,Sheet2!A:C,3,FALSE)</f>
        <v>#N/A</v>
      </c>
      <c r="G65" s="313"/>
      <c r="H65" s="313" t="str">
        <f>IF(AND(D65&gt;"09",D65&lt;"40"),Form!H66,"N/A")</f>
        <v>N/A</v>
      </c>
      <c r="I65" s="95" t="str">
        <f t="shared" si="1"/>
        <v/>
      </c>
      <c r="J65" s="313" t="str">
        <f>IF(AND(D65&gt;"09",D65&lt;"40"),Form!M66,"N/A")</f>
        <v>N/A</v>
      </c>
      <c r="K65" s="313" t="str">
        <f t="shared" si="2"/>
        <v>N/A</v>
      </c>
      <c r="L65" s="313" t="str">
        <f t="shared" si="3"/>
        <v>N/A</v>
      </c>
      <c r="M65" s="313" t="str">
        <f>VLOOKUP(L65,'Dropdown Lists'!Y:Z,2)</f>
        <v>N/A</v>
      </c>
      <c r="N65" s="313" t="str">
        <f t="shared" si="4"/>
        <v>N/A</v>
      </c>
      <c r="O65" s="313" t="str">
        <f>VLOOKUP(N65,'Dropdown Lists'!S:T,2)</f>
        <v>N/A</v>
      </c>
      <c r="P65" s="313" t="str">
        <f t="shared" si="5"/>
        <v>N/A</v>
      </c>
      <c r="Q65" s="313" t="str">
        <f>VLOOKUP(P65,'Dropdown Lists'!V:W,2)</f>
        <v>N/A</v>
      </c>
      <c r="R65" s="313" t="str">
        <f>Form!I66</f>
        <v xml:space="preserve"> </v>
      </c>
    </row>
    <row r="66" spans="1:18">
      <c r="A66" t="str">
        <f>IF(Form!B67="Y",Form!A67," ")</f>
        <v xml:space="preserve"> </v>
      </c>
      <c r="B66" t="str">
        <f>IF(Form!B67="Y",Form!D67," ")</f>
        <v xml:space="preserve"> </v>
      </c>
      <c r="C66" t="str">
        <f>IF(Form!B67="Y",Form!G67,"")</f>
        <v/>
      </c>
      <c r="D66" t="str">
        <f t="shared" si="0"/>
        <v xml:space="preserve"> </v>
      </c>
      <c r="E66" s="314" t="e">
        <f>VLOOKUP(C66,Sheet2!A:C,2,FALSE)</f>
        <v>#N/A</v>
      </c>
      <c r="F66" s="314" t="e">
        <f>VLOOKUP(C66,Sheet2!A:C,3,FALSE)</f>
        <v>#N/A</v>
      </c>
      <c r="G66" s="313"/>
      <c r="H66" s="313" t="str">
        <f>IF(AND(D66&gt;"09",D66&lt;"40"),Form!H67,"N/A")</f>
        <v>N/A</v>
      </c>
      <c r="I66" s="95" t="str">
        <f t="shared" si="1"/>
        <v/>
      </c>
      <c r="J66" s="313" t="str">
        <f>IF(AND(D66&gt;"09",D66&lt;"40"),Form!M67,"N/A")</f>
        <v>N/A</v>
      </c>
      <c r="K66" s="313" t="str">
        <f t="shared" si="2"/>
        <v>N/A</v>
      </c>
      <c r="L66" s="313" t="str">
        <f t="shared" si="3"/>
        <v>N/A</v>
      </c>
      <c r="M66" s="313" t="str">
        <f>VLOOKUP(L66,'Dropdown Lists'!Y:Z,2)</f>
        <v>N/A</v>
      </c>
      <c r="N66" s="313" t="str">
        <f t="shared" si="4"/>
        <v>N/A</v>
      </c>
      <c r="O66" s="313" t="str">
        <f>VLOOKUP(N66,'Dropdown Lists'!S:T,2)</f>
        <v>N/A</v>
      </c>
      <c r="P66" s="313" t="str">
        <f t="shared" si="5"/>
        <v>N/A</v>
      </c>
      <c r="Q66" s="313" t="str">
        <f>VLOOKUP(P66,'Dropdown Lists'!V:W,2)</f>
        <v>N/A</v>
      </c>
      <c r="R66" s="313" t="str">
        <f>Form!I67</f>
        <v xml:space="preserve"> </v>
      </c>
    </row>
    <row r="67" spans="1:18">
      <c r="A67" t="str">
        <f>IF(Form!B68="Y",Form!A68," ")</f>
        <v xml:space="preserve"> </v>
      </c>
      <c r="B67" t="str">
        <f>IF(Form!B68="Y",Form!D68," ")</f>
        <v xml:space="preserve"> </v>
      </c>
      <c r="C67" t="str">
        <f>IF(Form!B68="Y",Form!G68,"")</f>
        <v/>
      </c>
      <c r="D67" t="str">
        <f t="shared" si="0"/>
        <v xml:space="preserve"> </v>
      </c>
      <c r="E67" s="314" t="e">
        <f>VLOOKUP(C67,Sheet2!A:C,2,FALSE)</f>
        <v>#N/A</v>
      </c>
      <c r="F67" s="314" t="e">
        <f>VLOOKUP(C67,Sheet2!A:C,3,FALSE)</f>
        <v>#N/A</v>
      </c>
      <c r="G67" s="313"/>
      <c r="H67" s="313" t="str">
        <f>IF(AND(D67&gt;"09",D67&lt;"40"),Form!H68,"N/A")</f>
        <v>N/A</v>
      </c>
      <c r="I67" s="95" t="str">
        <f t="shared" si="1"/>
        <v/>
      </c>
      <c r="J67" s="313" t="str">
        <f>IF(AND(D67&gt;"09",D67&lt;"40"),Form!M68,"N/A")</f>
        <v>N/A</v>
      </c>
      <c r="K67" s="313" t="str">
        <f t="shared" si="2"/>
        <v>N/A</v>
      </c>
      <c r="L67" s="313" t="str">
        <f t="shared" si="3"/>
        <v>N/A</v>
      </c>
      <c r="M67" s="313" t="str">
        <f>VLOOKUP(L67,'Dropdown Lists'!Y:Z,2)</f>
        <v>N/A</v>
      </c>
      <c r="N67" s="313" t="str">
        <f t="shared" si="4"/>
        <v>N/A</v>
      </c>
      <c r="O67" s="313" t="str">
        <f>VLOOKUP(N67,'Dropdown Lists'!S:T,2)</f>
        <v>N/A</v>
      </c>
      <c r="P67" s="313" t="str">
        <f t="shared" si="5"/>
        <v>N/A</v>
      </c>
      <c r="Q67" s="313" t="str">
        <f>VLOOKUP(P67,'Dropdown Lists'!V:W,2)</f>
        <v>N/A</v>
      </c>
      <c r="R67" s="313" t="str">
        <f>Form!I68</f>
        <v xml:space="preserve"> </v>
      </c>
    </row>
    <row r="68" spans="1:18">
      <c r="A68" t="str">
        <f>IF(Form!B69="Y",Form!A69," ")</f>
        <v xml:space="preserve"> </v>
      </c>
      <c r="B68" t="str">
        <f>IF(Form!B69="Y",Form!D69," ")</f>
        <v xml:space="preserve"> </v>
      </c>
      <c r="C68" t="str">
        <f>IF(Form!B69="Y",Form!G69,"")</f>
        <v/>
      </c>
      <c r="D68" t="str">
        <f t="shared" si="0"/>
        <v xml:space="preserve"> </v>
      </c>
      <c r="E68" s="314" t="e">
        <f>VLOOKUP(C68,Sheet2!A:C,2,FALSE)</f>
        <v>#N/A</v>
      </c>
      <c r="F68" s="314" t="e">
        <f>VLOOKUP(C68,Sheet2!A:C,3,FALSE)</f>
        <v>#N/A</v>
      </c>
      <c r="G68" s="313"/>
      <c r="H68" s="313" t="str">
        <f>IF(AND(D68&gt;"09",D68&lt;"40"),Form!H69,"N/A")</f>
        <v>N/A</v>
      </c>
      <c r="I68" s="95" t="str">
        <f t="shared" si="1"/>
        <v/>
      </c>
      <c r="J68" s="313" t="str">
        <f>IF(AND(D68&gt;"09",D68&lt;"40"),Form!M69,"N/A")</f>
        <v>N/A</v>
      </c>
      <c r="K68" s="313" t="str">
        <f t="shared" si="2"/>
        <v>N/A</v>
      </c>
      <c r="L68" s="313" t="str">
        <f t="shared" si="3"/>
        <v>N/A</v>
      </c>
      <c r="M68" s="313" t="str">
        <f>VLOOKUP(L68,'Dropdown Lists'!Y:Z,2)</f>
        <v>N/A</v>
      </c>
      <c r="N68" s="313" t="str">
        <f t="shared" si="4"/>
        <v>N/A</v>
      </c>
      <c r="O68" s="313" t="str">
        <f>VLOOKUP(N68,'Dropdown Lists'!S:T,2)</f>
        <v>N/A</v>
      </c>
      <c r="P68" s="313" t="str">
        <f t="shared" si="5"/>
        <v>N/A</v>
      </c>
      <c r="Q68" s="313" t="str">
        <f>VLOOKUP(P68,'Dropdown Lists'!V:W,2)</f>
        <v>N/A</v>
      </c>
      <c r="R68" s="313" t="str">
        <f>Form!I69</f>
        <v xml:space="preserve"> </v>
      </c>
    </row>
    <row r="69" spans="1:18">
      <c r="A69" t="str">
        <f>IF(Form!B70="Y",Form!A70," ")</f>
        <v xml:space="preserve"> </v>
      </c>
      <c r="B69" t="str">
        <f>IF(Form!B70="Y",Form!D70," ")</f>
        <v xml:space="preserve"> </v>
      </c>
      <c r="C69" t="str">
        <f>IF(Form!B70="Y",Form!G70,"")</f>
        <v/>
      </c>
      <c r="D69" t="str">
        <f t="shared" si="0"/>
        <v xml:space="preserve"> </v>
      </c>
      <c r="E69" s="314" t="e">
        <f>VLOOKUP(C69,Sheet2!A:C,2,FALSE)</f>
        <v>#N/A</v>
      </c>
      <c r="F69" s="314" t="e">
        <f>VLOOKUP(C69,Sheet2!A:C,3,FALSE)</f>
        <v>#N/A</v>
      </c>
      <c r="G69" s="313"/>
      <c r="H69" s="313" t="str">
        <f>IF(AND(D69&gt;"09",D69&lt;"40"),Form!H70,"N/A")</f>
        <v>N/A</v>
      </c>
      <c r="I69" s="95" t="str">
        <f t="shared" si="1"/>
        <v/>
      </c>
      <c r="J69" s="313" t="str">
        <f>IF(AND(D69&gt;"09",D69&lt;"40"),Form!M70,"N/A")</f>
        <v>N/A</v>
      </c>
      <c r="K69" s="313" t="str">
        <f t="shared" si="2"/>
        <v>N/A</v>
      </c>
      <c r="L69" s="313" t="str">
        <f t="shared" si="3"/>
        <v>N/A</v>
      </c>
      <c r="M69" s="313" t="str">
        <f>VLOOKUP(L69,'Dropdown Lists'!Y:Z,2)</f>
        <v>N/A</v>
      </c>
      <c r="N69" s="313" t="str">
        <f t="shared" si="4"/>
        <v>N/A</v>
      </c>
      <c r="O69" s="313" t="str">
        <f>VLOOKUP(N69,'Dropdown Lists'!S:T,2)</f>
        <v>N/A</v>
      </c>
      <c r="P69" s="313" t="str">
        <f t="shared" si="5"/>
        <v>N/A</v>
      </c>
      <c r="Q69" s="313" t="str">
        <f>VLOOKUP(P69,'Dropdown Lists'!V:W,2)</f>
        <v>N/A</v>
      </c>
      <c r="R69" s="313" t="str">
        <f>Form!I70</f>
        <v xml:space="preserve"> </v>
      </c>
    </row>
    <row r="70" spans="1:18">
      <c r="A70" t="str">
        <f>IF(Form!B71="Y",Form!A71," ")</f>
        <v xml:space="preserve"> </v>
      </c>
      <c r="B70" t="str">
        <f>IF(Form!B71="Y",Form!D71," ")</f>
        <v xml:space="preserve"> </v>
      </c>
      <c r="C70" t="str">
        <f>IF(Form!B71="Y",Form!G71,"")</f>
        <v/>
      </c>
      <c r="D70" t="str">
        <f t="shared" si="0"/>
        <v xml:space="preserve"> </v>
      </c>
      <c r="E70" s="314" t="e">
        <f>VLOOKUP(C70,Sheet2!A:C,2,FALSE)</f>
        <v>#N/A</v>
      </c>
      <c r="F70" s="314" t="e">
        <f>VLOOKUP(C70,Sheet2!A:C,3,FALSE)</f>
        <v>#N/A</v>
      </c>
      <c r="G70" s="313"/>
      <c r="H70" s="313" t="str">
        <f>IF(AND(D70&gt;"09",D70&lt;"40"),Form!H71,"N/A")</f>
        <v>N/A</v>
      </c>
      <c r="I70" s="95" t="str">
        <f t="shared" si="1"/>
        <v/>
      </c>
      <c r="J70" s="313" t="str">
        <f>IF(AND(D70&gt;"09",D70&lt;"40"),Form!M71,"N/A")</f>
        <v>N/A</v>
      </c>
      <c r="K70" s="313" t="str">
        <f t="shared" si="2"/>
        <v>N/A</v>
      </c>
      <c r="L70" s="313" t="str">
        <f t="shared" si="3"/>
        <v>N/A</v>
      </c>
      <c r="M70" s="313" t="str">
        <f>VLOOKUP(L70,'Dropdown Lists'!Y:Z,2)</f>
        <v>N/A</v>
      </c>
      <c r="N70" s="313" t="str">
        <f t="shared" si="4"/>
        <v>N/A</v>
      </c>
      <c r="O70" s="313" t="str">
        <f>VLOOKUP(N70,'Dropdown Lists'!S:T,2)</f>
        <v>N/A</v>
      </c>
      <c r="P70" s="313" t="str">
        <f t="shared" si="5"/>
        <v>N/A</v>
      </c>
      <c r="Q70" s="313" t="str">
        <f>VLOOKUP(P70,'Dropdown Lists'!V:W,2)</f>
        <v>N/A</v>
      </c>
      <c r="R70" s="313" t="str">
        <f>Form!I71</f>
        <v xml:space="preserve"> </v>
      </c>
    </row>
    <row r="71" spans="1:18">
      <c r="A71" t="str">
        <f>IF(Form!B72="Y",Form!A72," ")</f>
        <v xml:space="preserve"> </v>
      </c>
      <c r="B71" t="str">
        <f>IF(Form!B72="Y",Form!D72," ")</f>
        <v xml:space="preserve"> </v>
      </c>
      <c r="C71" t="str">
        <f>IF(Form!B72="Y",Form!G72,"")</f>
        <v/>
      </c>
      <c r="D71" t="str">
        <f t="shared" si="0"/>
        <v xml:space="preserve"> </v>
      </c>
      <c r="E71" s="314" t="e">
        <f>VLOOKUP(C71,Sheet2!A:C,2,FALSE)</f>
        <v>#N/A</v>
      </c>
      <c r="F71" s="314" t="e">
        <f>VLOOKUP(C71,Sheet2!A:C,3,FALSE)</f>
        <v>#N/A</v>
      </c>
      <c r="G71" s="313"/>
      <c r="H71" s="313" t="str">
        <f>IF(AND(D71&gt;"09",D71&lt;"40"),Form!H72,"N/A")</f>
        <v>N/A</v>
      </c>
      <c r="I71" s="95" t="str">
        <f t="shared" si="1"/>
        <v/>
      </c>
      <c r="J71" s="313" t="str">
        <f>IF(AND(D71&gt;"09",D71&lt;"40"),Form!M72,"N/A")</f>
        <v>N/A</v>
      </c>
      <c r="K71" s="313" t="str">
        <f t="shared" si="2"/>
        <v>N/A</v>
      </c>
      <c r="L71" s="313" t="str">
        <f t="shared" si="3"/>
        <v>N/A</v>
      </c>
      <c r="M71" s="313" t="str">
        <f>VLOOKUP(L71,'Dropdown Lists'!Y:Z,2)</f>
        <v>N/A</v>
      </c>
      <c r="N71" s="313" t="str">
        <f t="shared" si="4"/>
        <v>N/A</v>
      </c>
      <c r="O71" s="313" t="str">
        <f>VLOOKUP(N71,'Dropdown Lists'!S:T,2)</f>
        <v>N/A</v>
      </c>
      <c r="P71" s="313" t="str">
        <f t="shared" si="5"/>
        <v>N/A</v>
      </c>
      <c r="Q71" s="313" t="str">
        <f>VLOOKUP(P71,'Dropdown Lists'!V:W,2)</f>
        <v>N/A</v>
      </c>
      <c r="R71" s="313" t="str">
        <f>Form!I72</f>
        <v xml:space="preserve"> </v>
      </c>
    </row>
    <row r="72" spans="1:18">
      <c r="A72" t="str">
        <f>IF(Form!B73="Y",Form!A73," ")</f>
        <v xml:space="preserve"> </v>
      </c>
      <c r="B72" t="str">
        <f>IF(Form!B73="Y",Form!D73," ")</f>
        <v xml:space="preserve"> </v>
      </c>
      <c r="C72" t="str">
        <f>IF(Form!B73="Y",Form!G73,"")</f>
        <v/>
      </c>
      <c r="D72" t="str">
        <f t="shared" si="0"/>
        <v xml:space="preserve"> </v>
      </c>
      <c r="E72" s="314" t="e">
        <f>VLOOKUP(C72,Sheet2!A:C,2,FALSE)</f>
        <v>#N/A</v>
      </c>
      <c r="F72" s="314" t="e">
        <f>VLOOKUP(C72,Sheet2!A:C,3,FALSE)</f>
        <v>#N/A</v>
      </c>
      <c r="G72" s="313"/>
      <c r="H72" s="313" t="str">
        <f>IF(AND(D72&gt;"09",D72&lt;"40"),Form!H73,"N/A")</f>
        <v>N/A</v>
      </c>
      <c r="I72" s="95" t="str">
        <f t="shared" si="1"/>
        <v/>
      </c>
      <c r="J72" s="313" t="str">
        <f>IF(AND(D72&gt;"09",D72&lt;"40"),Form!M73,"N/A")</f>
        <v>N/A</v>
      </c>
      <c r="K72" s="313" t="str">
        <f t="shared" si="2"/>
        <v>N/A</v>
      </c>
      <c r="L72" s="313" t="str">
        <f t="shared" si="3"/>
        <v>N/A</v>
      </c>
      <c r="M72" s="313" t="str">
        <f>VLOOKUP(L72,'Dropdown Lists'!Y:Z,2)</f>
        <v>N/A</v>
      </c>
      <c r="N72" s="313" t="str">
        <f t="shared" si="4"/>
        <v>N/A</v>
      </c>
      <c r="O72" s="313" t="str">
        <f>VLOOKUP(N72,'Dropdown Lists'!S:T,2)</f>
        <v>N/A</v>
      </c>
      <c r="P72" s="313" t="str">
        <f t="shared" si="5"/>
        <v>N/A</v>
      </c>
      <c r="Q72" s="313" t="str">
        <f>VLOOKUP(P72,'Dropdown Lists'!V:W,2)</f>
        <v>N/A</v>
      </c>
      <c r="R72" s="313" t="str">
        <f>Form!I73</f>
        <v xml:space="preserve"> </v>
      </c>
    </row>
    <row r="73" spans="1:18">
      <c r="A73" t="str">
        <f>IF(Form!B74="Y",Form!A74," ")</f>
        <v xml:space="preserve"> </v>
      </c>
      <c r="B73" t="str">
        <f>IF(Form!B74="Y",Form!D74," ")</f>
        <v xml:space="preserve"> </v>
      </c>
      <c r="C73" t="str">
        <f>IF(Form!B74="Y",Form!G74,"")</f>
        <v/>
      </c>
      <c r="D73" t="str">
        <f t="shared" si="0"/>
        <v xml:space="preserve"> </v>
      </c>
      <c r="E73" s="314" t="e">
        <f>VLOOKUP(C73,Sheet2!A:C,2,FALSE)</f>
        <v>#N/A</v>
      </c>
      <c r="F73" s="314" t="e">
        <f>VLOOKUP(C73,Sheet2!A:C,3,FALSE)</f>
        <v>#N/A</v>
      </c>
      <c r="G73" s="313"/>
      <c r="H73" s="313" t="str">
        <f>IF(AND(D73&gt;"09",D73&lt;"40"),Form!H74,"N/A")</f>
        <v>N/A</v>
      </c>
      <c r="I73" s="95" t="str">
        <f t="shared" si="1"/>
        <v/>
      </c>
      <c r="J73" s="313" t="str">
        <f>IF(AND(D73&gt;"09",D73&lt;"40"),Form!M74,"N/A")</f>
        <v>N/A</v>
      </c>
      <c r="K73" s="313" t="str">
        <f t="shared" si="2"/>
        <v>N/A</v>
      </c>
      <c r="L73" s="313" t="str">
        <f t="shared" si="3"/>
        <v>N/A</v>
      </c>
      <c r="M73" s="313" t="str">
        <f>VLOOKUP(L73,'Dropdown Lists'!Y:Z,2)</f>
        <v>N/A</v>
      </c>
      <c r="N73" s="313" t="str">
        <f t="shared" si="4"/>
        <v>N/A</v>
      </c>
      <c r="O73" s="313" t="str">
        <f>VLOOKUP(N73,'Dropdown Lists'!S:T,2)</f>
        <v>N/A</v>
      </c>
      <c r="P73" s="313" t="str">
        <f t="shared" si="5"/>
        <v>N/A</v>
      </c>
      <c r="Q73" s="313" t="str">
        <f>VLOOKUP(P73,'Dropdown Lists'!V:W,2)</f>
        <v>N/A</v>
      </c>
      <c r="R73" s="313" t="str">
        <f>Form!I74</f>
        <v xml:space="preserve"> </v>
      </c>
    </row>
    <row r="74" spans="1:18">
      <c r="A74" t="str">
        <f>IF(Form!B75="Y",Form!A75," ")</f>
        <v xml:space="preserve"> </v>
      </c>
      <c r="B74" t="str">
        <f>IF(Form!B75="Y",Form!D75," ")</f>
        <v xml:space="preserve"> </v>
      </c>
      <c r="C74" t="str">
        <f>IF(Form!B75="Y",Form!G75,"")</f>
        <v/>
      </c>
      <c r="D74" t="str">
        <f t="shared" ref="D74:D137" si="6">MID(B74,1,2)</f>
        <v xml:space="preserve"> </v>
      </c>
      <c r="E74" s="314" t="e">
        <f>VLOOKUP(C74,Sheet2!A:C,2,FALSE)</f>
        <v>#N/A</v>
      </c>
      <c r="F74" s="314" t="e">
        <f>VLOOKUP(C74,Sheet2!A:C,3,FALSE)</f>
        <v>#N/A</v>
      </c>
      <c r="G74" s="313"/>
      <c r="H74" s="313" t="str">
        <f>IF(AND(D74&gt;"09",D74&lt;"40"),Form!H75,"N/A")</f>
        <v>N/A</v>
      </c>
      <c r="I74" s="95" t="str">
        <f t="shared" ref="I74:I137" si="7">IF(A74=" ","","Please select from dropdown")</f>
        <v/>
      </c>
      <c r="J74" s="313" t="str">
        <f>IF(AND(D74&gt;"09",D74&lt;"40"),Form!M75,"N/A")</f>
        <v>N/A</v>
      </c>
      <c r="K74" s="313" t="str">
        <f t="shared" ref="K74:K137" si="8">IF(AND(D74&gt;"09",D74&lt;"40"),"Please enter ALN description","N/A")</f>
        <v>N/A</v>
      </c>
      <c r="L74" s="313" t="str">
        <f t="shared" ref="L74:L137" si="9">IF(I74="Y","Please select from dropdown","N/A")</f>
        <v>N/A</v>
      </c>
      <c r="M74" s="313" t="str">
        <f>VLOOKUP(L74,'Dropdown Lists'!Y:Z,2)</f>
        <v>N/A</v>
      </c>
      <c r="N74" s="313" t="str">
        <f t="shared" ref="N74:N137" si="10">IF(I74="Y","Please select from dropdown","N/A")</f>
        <v>N/A</v>
      </c>
      <c r="O74" s="313" t="str">
        <f>VLOOKUP(N74,'Dropdown Lists'!S:T,2)</f>
        <v>N/A</v>
      </c>
      <c r="P74" s="313" t="str">
        <f t="shared" ref="P74:P137" si="11">IF(I74="Y","Please select from dropdown","N/A")</f>
        <v>N/A</v>
      </c>
      <c r="Q74" s="313" t="str">
        <f>VLOOKUP(P74,'Dropdown Lists'!V:W,2)</f>
        <v>N/A</v>
      </c>
      <c r="R74" s="313" t="str">
        <f>Form!I75</f>
        <v xml:space="preserve"> </v>
      </c>
    </row>
    <row r="75" spans="1:18">
      <c r="A75" t="str">
        <f>IF(Form!B76="Y",Form!A76," ")</f>
        <v xml:space="preserve"> </v>
      </c>
      <c r="B75" t="str">
        <f>IF(Form!B76="Y",Form!D76," ")</f>
        <v xml:space="preserve"> </v>
      </c>
      <c r="C75" t="str">
        <f>IF(Form!B76="Y",Form!G76,"")</f>
        <v/>
      </c>
      <c r="D75" t="str">
        <f t="shared" si="6"/>
        <v xml:space="preserve"> </v>
      </c>
      <c r="E75" s="314" t="e">
        <f>VLOOKUP(C75,Sheet2!A:C,2,FALSE)</f>
        <v>#N/A</v>
      </c>
      <c r="F75" s="314" t="e">
        <f>VLOOKUP(C75,Sheet2!A:C,3,FALSE)</f>
        <v>#N/A</v>
      </c>
      <c r="G75" s="313"/>
      <c r="H75" s="313" t="str">
        <f>IF(AND(D75&gt;"09",D75&lt;"40"),Form!H76,"N/A")</f>
        <v>N/A</v>
      </c>
      <c r="I75" s="95" t="str">
        <f t="shared" si="7"/>
        <v/>
      </c>
      <c r="J75" s="313" t="str">
        <f>IF(AND(D75&gt;"09",D75&lt;"40"),Form!M76,"N/A")</f>
        <v>N/A</v>
      </c>
      <c r="K75" s="313" t="str">
        <f t="shared" si="8"/>
        <v>N/A</v>
      </c>
      <c r="L75" s="313" t="str">
        <f t="shared" si="9"/>
        <v>N/A</v>
      </c>
      <c r="M75" s="313" t="str">
        <f>VLOOKUP(L75,'Dropdown Lists'!Y:Z,2)</f>
        <v>N/A</v>
      </c>
      <c r="N75" s="313" t="str">
        <f t="shared" si="10"/>
        <v>N/A</v>
      </c>
      <c r="O75" s="313" t="str">
        <f>VLOOKUP(N75,'Dropdown Lists'!S:T,2)</f>
        <v>N/A</v>
      </c>
      <c r="P75" s="313" t="str">
        <f t="shared" si="11"/>
        <v>N/A</v>
      </c>
      <c r="Q75" s="313" t="str">
        <f>VLOOKUP(P75,'Dropdown Lists'!V:W,2)</f>
        <v>N/A</v>
      </c>
      <c r="R75" s="313" t="str">
        <f>Form!I76</f>
        <v xml:space="preserve"> </v>
      </c>
    </row>
    <row r="76" spans="1:18">
      <c r="A76" t="str">
        <f>IF(Form!B77="Y",Form!A77," ")</f>
        <v xml:space="preserve"> </v>
      </c>
      <c r="B76" t="str">
        <f>IF(Form!B77="Y",Form!D77," ")</f>
        <v xml:space="preserve"> </v>
      </c>
      <c r="C76" t="str">
        <f>IF(Form!B77="Y",Form!G77,"")</f>
        <v/>
      </c>
      <c r="D76" t="str">
        <f t="shared" si="6"/>
        <v xml:space="preserve"> </v>
      </c>
      <c r="E76" s="314" t="e">
        <f>VLOOKUP(C76,Sheet2!A:C,2,FALSE)</f>
        <v>#N/A</v>
      </c>
      <c r="F76" s="314" t="e">
        <f>VLOOKUP(C76,Sheet2!A:C,3,FALSE)</f>
        <v>#N/A</v>
      </c>
      <c r="G76" s="313"/>
      <c r="H76" s="313" t="str">
        <f>IF(AND(D76&gt;"09",D76&lt;"40"),Form!H77,"N/A")</f>
        <v>N/A</v>
      </c>
      <c r="I76" s="95" t="str">
        <f t="shared" si="7"/>
        <v/>
      </c>
      <c r="J76" s="313" t="str">
        <f>IF(AND(D76&gt;"09",D76&lt;"40"),Form!M77,"N/A")</f>
        <v>N/A</v>
      </c>
      <c r="K76" s="313" t="str">
        <f t="shared" si="8"/>
        <v>N/A</v>
      </c>
      <c r="L76" s="313" t="str">
        <f t="shared" si="9"/>
        <v>N/A</v>
      </c>
      <c r="M76" s="313" t="str">
        <f>VLOOKUP(L76,'Dropdown Lists'!Y:Z,2)</f>
        <v>N/A</v>
      </c>
      <c r="N76" s="313" t="str">
        <f t="shared" si="10"/>
        <v>N/A</v>
      </c>
      <c r="O76" s="313" t="str">
        <f>VLOOKUP(N76,'Dropdown Lists'!S:T,2)</f>
        <v>N/A</v>
      </c>
      <c r="P76" s="313" t="str">
        <f t="shared" si="11"/>
        <v>N/A</v>
      </c>
      <c r="Q76" s="313" t="str">
        <f>VLOOKUP(P76,'Dropdown Lists'!V:W,2)</f>
        <v>N/A</v>
      </c>
      <c r="R76" s="313" t="str">
        <f>Form!I77</f>
        <v xml:space="preserve"> </v>
      </c>
    </row>
    <row r="77" spans="1:18">
      <c r="A77" t="str">
        <f>IF(Form!B78="Y",Form!A78," ")</f>
        <v xml:space="preserve"> </v>
      </c>
      <c r="B77" t="str">
        <f>IF(Form!B78="Y",Form!D78," ")</f>
        <v xml:space="preserve"> </v>
      </c>
      <c r="C77" t="str">
        <f>IF(Form!B78="Y",Form!G78,"")</f>
        <v/>
      </c>
      <c r="D77" t="str">
        <f t="shared" si="6"/>
        <v xml:space="preserve"> </v>
      </c>
      <c r="E77" s="314" t="e">
        <f>VLOOKUP(C77,Sheet2!A:C,2,FALSE)</f>
        <v>#N/A</v>
      </c>
      <c r="F77" s="314" t="e">
        <f>VLOOKUP(C77,Sheet2!A:C,3,FALSE)</f>
        <v>#N/A</v>
      </c>
      <c r="G77" s="313"/>
      <c r="H77" s="313" t="str">
        <f>IF(AND(D77&gt;"09",D77&lt;"40"),Form!H78,"N/A")</f>
        <v>N/A</v>
      </c>
      <c r="I77" s="95" t="str">
        <f t="shared" si="7"/>
        <v/>
      </c>
      <c r="J77" s="313" t="str">
        <f>IF(AND(D77&gt;"09",D77&lt;"40"),Form!M78,"N/A")</f>
        <v>N/A</v>
      </c>
      <c r="K77" s="313" t="str">
        <f t="shared" si="8"/>
        <v>N/A</v>
      </c>
      <c r="L77" s="313" t="str">
        <f t="shared" si="9"/>
        <v>N/A</v>
      </c>
      <c r="M77" s="313" t="str">
        <f>VLOOKUP(L77,'Dropdown Lists'!Y:Z,2)</f>
        <v>N/A</v>
      </c>
      <c r="N77" s="313" t="str">
        <f t="shared" si="10"/>
        <v>N/A</v>
      </c>
      <c r="O77" s="313" t="str">
        <f>VLOOKUP(N77,'Dropdown Lists'!S:T,2)</f>
        <v>N/A</v>
      </c>
      <c r="P77" s="313" t="str">
        <f t="shared" si="11"/>
        <v>N/A</v>
      </c>
      <c r="Q77" s="313" t="str">
        <f>VLOOKUP(P77,'Dropdown Lists'!V:W,2)</f>
        <v>N/A</v>
      </c>
      <c r="R77" s="313" t="str">
        <f>Form!I78</f>
        <v xml:space="preserve"> </v>
      </c>
    </row>
    <row r="78" spans="1:18">
      <c r="A78" t="str">
        <f>IF(Form!B79="Y",Form!A79," ")</f>
        <v xml:space="preserve"> </v>
      </c>
      <c r="B78" t="str">
        <f>IF(Form!B79="Y",Form!D79," ")</f>
        <v xml:space="preserve"> </v>
      </c>
      <c r="C78" t="str">
        <f>IF(Form!B79="Y",Form!G79,"")</f>
        <v/>
      </c>
      <c r="D78" t="str">
        <f t="shared" si="6"/>
        <v xml:space="preserve"> </v>
      </c>
      <c r="E78" s="314" t="e">
        <f>VLOOKUP(C78,Sheet2!A:C,2,FALSE)</f>
        <v>#N/A</v>
      </c>
      <c r="F78" s="314" t="e">
        <f>VLOOKUP(C78,Sheet2!A:C,3,FALSE)</f>
        <v>#N/A</v>
      </c>
      <c r="G78" s="313"/>
      <c r="H78" s="313" t="str">
        <f>IF(AND(D78&gt;"09",D78&lt;"40"),Form!H79,"N/A")</f>
        <v>N/A</v>
      </c>
      <c r="I78" s="95" t="str">
        <f t="shared" si="7"/>
        <v/>
      </c>
      <c r="J78" s="313" t="str">
        <f>IF(AND(D78&gt;"09",D78&lt;"40"),Form!M79,"N/A")</f>
        <v>N/A</v>
      </c>
      <c r="K78" s="313" t="str">
        <f t="shared" si="8"/>
        <v>N/A</v>
      </c>
      <c r="L78" s="313" t="str">
        <f t="shared" si="9"/>
        <v>N/A</v>
      </c>
      <c r="M78" s="313" t="str">
        <f>VLOOKUP(L78,'Dropdown Lists'!Y:Z,2)</f>
        <v>N/A</v>
      </c>
      <c r="N78" s="313" t="str">
        <f t="shared" si="10"/>
        <v>N/A</v>
      </c>
      <c r="O78" s="313" t="str">
        <f>VLOOKUP(N78,'Dropdown Lists'!S:T,2)</f>
        <v>N/A</v>
      </c>
      <c r="P78" s="313" t="str">
        <f t="shared" si="11"/>
        <v>N/A</v>
      </c>
      <c r="Q78" s="313" t="str">
        <f>VLOOKUP(P78,'Dropdown Lists'!V:W,2)</f>
        <v>N/A</v>
      </c>
      <c r="R78" s="313" t="str">
        <f>Form!I79</f>
        <v xml:space="preserve"> </v>
      </c>
    </row>
    <row r="79" spans="1:18">
      <c r="A79" t="str">
        <f>IF(Form!B80="Y",Form!A80," ")</f>
        <v xml:space="preserve"> </v>
      </c>
      <c r="B79" t="str">
        <f>IF(Form!B80="Y",Form!D80," ")</f>
        <v xml:space="preserve"> </v>
      </c>
      <c r="C79" t="str">
        <f>IF(Form!B80="Y",Form!G80,"")</f>
        <v/>
      </c>
      <c r="D79" t="str">
        <f t="shared" si="6"/>
        <v xml:space="preserve"> </v>
      </c>
      <c r="E79" s="314" t="e">
        <f>VLOOKUP(C79,Sheet2!A:C,2,FALSE)</f>
        <v>#N/A</v>
      </c>
      <c r="F79" s="314" t="e">
        <f>VLOOKUP(C79,Sheet2!A:C,3,FALSE)</f>
        <v>#N/A</v>
      </c>
      <c r="G79" s="313"/>
      <c r="H79" s="313" t="str">
        <f>IF(AND(D79&gt;"09",D79&lt;"40"),Form!H80,"N/A")</f>
        <v>N/A</v>
      </c>
      <c r="I79" s="95" t="str">
        <f t="shared" si="7"/>
        <v/>
      </c>
      <c r="J79" s="313" t="str">
        <f>IF(AND(D79&gt;"09",D79&lt;"40"),Form!M80,"N/A")</f>
        <v>N/A</v>
      </c>
      <c r="K79" s="313" t="str">
        <f t="shared" si="8"/>
        <v>N/A</v>
      </c>
      <c r="L79" s="313" t="str">
        <f t="shared" si="9"/>
        <v>N/A</v>
      </c>
      <c r="M79" s="313" t="str">
        <f>VLOOKUP(L79,'Dropdown Lists'!Y:Z,2)</f>
        <v>N/A</v>
      </c>
      <c r="N79" s="313" t="str">
        <f t="shared" si="10"/>
        <v>N/A</v>
      </c>
      <c r="O79" s="313" t="str">
        <f>VLOOKUP(N79,'Dropdown Lists'!S:T,2)</f>
        <v>N/A</v>
      </c>
      <c r="P79" s="313" t="str">
        <f t="shared" si="11"/>
        <v>N/A</v>
      </c>
      <c r="Q79" s="313" t="str">
        <f>VLOOKUP(P79,'Dropdown Lists'!V:W,2)</f>
        <v>N/A</v>
      </c>
      <c r="R79" s="313" t="str">
        <f>Form!I80</f>
        <v xml:space="preserve"> </v>
      </c>
    </row>
    <row r="80" spans="1:18">
      <c r="A80" t="str">
        <f>IF(Form!B81="Y",Form!A81," ")</f>
        <v xml:space="preserve"> </v>
      </c>
      <c r="B80" t="str">
        <f>IF(Form!B81="Y",Form!D81," ")</f>
        <v xml:space="preserve"> </v>
      </c>
      <c r="C80" t="str">
        <f>IF(Form!B81="Y",Form!G81,"")</f>
        <v/>
      </c>
      <c r="D80" t="str">
        <f t="shared" si="6"/>
        <v xml:space="preserve"> </v>
      </c>
      <c r="E80" s="314" t="e">
        <f>VLOOKUP(C80,Sheet2!A:C,2,FALSE)</f>
        <v>#N/A</v>
      </c>
      <c r="F80" s="314" t="e">
        <f>VLOOKUP(C80,Sheet2!A:C,3,FALSE)</f>
        <v>#N/A</v>
      </c>
      <c r="G80" s="313"/>
      <c r="H80" s="313" t="str">
        <f>IF(AND(D80&gt;"09",D80&lt;"40"),Form!H81,"N/A")</f>
        <v>N/A</v>
      </c>
      <c r="I80" s="95" t="str">
        <f t="shared" si="7"/>
        <v/>
      </c>
      <c r="J80" s="313" t="str">
        <f>IF(AND(D80&gt;"09",D80&lt;"40"),Form!M81,"N/A")</f>
        <v>N/A</v>
      </c>
      <c r="K80" s="313" t="str">
        <f t="shared" si="8"/>
        <v>N/A</v>
      </c>
      <c r="L80" s="313" t="str">
        <f t="shared" si="9"/>
        <v>N/A</v>
      </c>
      <c r="M80" s="313" t="str">
        <f>VLOOKUP(L80,'Dropdown Lists'!Y:Z,2)</f>
        <v>N/A</v>
      </c>
      <c r="N80" s="313" t="str">
        <f t="shared" si="10"/>
        <v>N/A</v>
      </c>
      <c r="O80" s="313" t="str">
        <f>VLOOKUP(N80,'Dropdown Lists'!S:T,2)</f>
        <v>N/A</v>
      </c>
      <c r="P80" s="313" t="str">
        <f t="shared" si="11"/>
        <v>N/A</v>
      </c>
      <c r="Q80" s="313" t="str">
        <f>VLOOKUP(P80,'Dropdown Lists'!V:W,2)</f>
        <v>N/A</v>
      </c>
      <c r="R80" s="313" t="str">
        <f>Form!I81</f>
        <v xml:space="preserve"> </v>
      </c>
    </row>
    <row r="81" spans="1:18">
      <c r="A81" t="str">
        <f>IF(Form!B82="Y",Form!A82," ")</f>
        <v xml:space="preserve"> </v>
      </c>
      <c r="B81" t="str">
        <f>IF(Form!B82="Y",Form!D82," ")</f>
        <v xml:space="preserve"> </v>
      </c>
      <c r="C81" t="str">
        <f>IF(Form!B82="Y",Form!G82,"")</f>
        <v/>
      </c>
      <c r="D81" t="str">
        <f t="shared" si="6"/>
        <v xml:space="preserve"> </v>
      </c>
      <c r="E81" s="314" t="e">
        <f>VLOOKUP(C81,Sheet2!A:C,2,FALSE)</f>
        <v>#N/A</v>
      </c>
      <c r="F81" s="314" t="e">
        <f>VLOOKUP(C81,Sheet2!A:C,3,FALSE)</f>
        <v>#N/A</v>
      </c>
      <c r="G81" s="313"/>
      <c r="H81" s="313" t="str">
        <f>IF(AND(D81&gt;"09",D81&lt;"40"),Form!H82,"N/A")</f>
        <v>N/A</v>
      </c>
      <c r="I81" s="95" t="str">
        <f t="shared" si="7"/>
        <v/>
      </c>
      <c r="J81" s="313" t="str">
        <f>IF(AND(D81&gt;"09",D81&lt;"40"),Form!M82,"N/A")</f>
        <v>N/A</v>
      </c>
      <c r="K81" s="313" t="str">
        <f t="shared" si="8"/>
        <v>N/A</v>
      </c>
      <c r="L81" s="313" t="str">
        <f t="shared" si="9"/>
        <v>N/A</v>
      </c>
      <c r="M81" s="313" t="str">
        <f>VLOOKUP(L81,'Dropdown Lists'!Y:Z,2)</f>
        <v>N/A</v>
      </c>
      <c r="N81" s="313" t="str">
        <f t="shared" si="10"/>
        <v>N/A</v>
      </c>
      <c r="O81" s="313" t="str">
        <f>VLOOKUP(N81,'Dropdown Lists'!S:T,2)</f>
        <v>N/A</v>
      </c>
      <c r="P81" s="313" t="str">
        <f t="shared" si="11"/>
        <v>N/A</v>
      </c>
      <c r="Q81" s="313" t="str">
        <f>VLOOKUP(P81,'Dropdown Lists'!V:W,2)</f>
        <v>N/A</v>
      </c>
      <c r="R81" s="313" t="str">
        <f>Form!I82</f>
        <v xml:space="preserve"> </v>
      </c>
    </row>
    <row r="82" spans="1:18">
      <c r="A82" t="str">
        <f>IF(Form!B83="Y",Form!A83," ")</f>
        <v xml:space="preserve"> </v>
      </c>
      <c r="B82" t="str">
        <f>IF(Form!B83="Y",Form!D83," ")</f>
        <v xml:space="preserve"> </v>
      </c>
      <c r="C82" t="str">
        <f>IF(Form!B83="Y",Form!G83,"")</f>
        <v/>
      </c>
      <c r="D82" t="str">
        <f t="shared" si="6"/>
        <v xml:space="preserve"> </v>
      </c>
      <c r="E82" s="314" t="e">
        <f>VLOOKUP(C82,Sheet2!A:C,2,FALSE)</f>
        <v>#N/A</v>
      </c>
      <c r="F82" s="314" t="e">
        <f>VLOOKUP(C82,Sheet2!A:C,3,FALSE)</f>
        <v>#N/A</v>
      </c>
      <c r="G82" s="313"/>
      <c r="H82" s="313" t="str">
        <f>IF(AND(D82&gt;"09",D82&lt;"40"),Form!H83,"N/A")</f>
        <v>N/A</v>
      </c>
      <c r="I82" s="95" t="str">
        <f t="shared" si="7"/>
        <v/>
      </c>
      <c r="J82" s="313" t="str">
        <f>IF(AND(D82&gt;"09",D82&lt;"40"),Form!M83,"N/A")</f>
        <v>N/A</v>
      </c>
      <c r="K82" s="313" t="str">
        <f t="shared" si="8"/>
        <v>N/A</v>
      </c>
      <c r="L82" s="313" t="str">
        <f t="shared" si="9"/>
        <v>N/A</v>
      </c>
      <c r="M82" s="313" t="str">
        <f>VLOOKUP(L82,'Dropdown Lists'!Y:Z,2)</f>
        <v>N/A</v>
      </c>
      <c r="N82" s="313" t="str">
        <f t="shared" si="10"/>
        <v>N/A</v>
      </c>
      <c r="O82" s="313" t="str">
        <f>VLOOKUP(N82,'Dropdown Lists'!S:T,2)</f>
        <v>N/A</v>
      </c>
      <c r="P82" s="313" t="str">
        <f t="shared" si="11"/>
        <v>N/A</v>
      </c>
      <c r="Q82" s="313" t="str">
        <f>VLOOKUP(P82,'Dropdown Lists'!V:W,2)</f>
        <v>N/A</v>
      </c>
      <c r="R82" s="313" t="str">
        <f>Form!I83</f>
        <v xml:space="preserve"> </v>
      </c>
    </row>
    <row r="83" spans="1:18">
      <c r="A83" t="str">
        <f>IF(Form!B84="Y",Form!A84," ")</f>
        <v xml:space="preserve"> </v>
      </c>
      <c r="B83" t="str">
        <f>IF(Form!B84="Y",Form!D84," ")</f>
        <v xml:space="preserve"> </v>
      </c>
      <c r="C83" t="str">
        <f>IF(Form!B84="Y",Form!G84,"")</f>
        <v/>
      </c>
      <c r="D83" t="str">
        <f t="shared" si="6"/>
        <v xml:space="preserve"> </v>
      </c>
      <c r="E83" s="314" t="e">
        <f>VLOOKUP(C83,Sheet2!A:C,2,FALSE)</f>
        <v>#N/A</v>
      </c>
      <c r="F83" s="314" t="e">
        <f>VLOOKUP(C83,Sheet2!A:C,3,FALSE)</f>
        <v>#N/A</v>
      </c>
      <c r="G83" s="313"/>
      <c r="H83" s="313" t="str">
        <f>IF(AND(D83&gt;"09",D83&lt;"40"),Form!H84,"N/A")</f>
        <v>N/A</v>
      </c>
      <c r="I83" s="95" t="str">
        <f t="shared" si="7"/>
        <v/>
      </c>
      <c r="J83" s="313" t="str">
        <f>IF(AND(D83&gt;"09",D83&lt;"40"),Form!M84,"N/A")</f>
        <v>N/A</v>
      </c>
      <c r="K83" s="313" t="str">
        <f t="shared" si="8"/>
        <v>N/A</v>
      </c>
      <c r="L83" s="313" t="str">
        <f t="shared" si="9"/>
        <v>N/A</v>
      </c>
      <c r="M83" s="313" t="str">
        <f>VLOOKUP(L83,'Dropdown Lists'!Y:Z,2)</f>
        <v>N/A</v>
      </c>
      <c r="N83" s="313" t="str">
        <f t="shared" si="10"/>
        <v>N/A</v>
      </c>
      <c r="O83" s="313" t="str">
        <f>VLOOKUP(N83,'Dropdown Lists'!S:T,2)</f>
        <v>N/A</v>
      </c>
      <c r="P83" s="313" t="str">
        <f t="shared" si="11"/>
        <v>N/A</v>
      </c>
      <c r="Q83" s="313" t="str">
        <f>VLOOKUP(P83,'Dropdown Lists'!V:W,2)</f>
        <v>N/A</v>
      </c>
      <c r="R83" s="313" t="str">
        <f>Form!I84</f>
        <v xml:space="preserve"> </v>
      </c>
    </row>
    <row r="84" spans="1:18">
      <c r="A84" t="str">
        <f>IF(Form!B85="Y",Form!A85," ")</f>
        <v xml:space="preserve"> </v>
      </c>
      <c r="B84" t="str">
        <f>IF(Form!B85="Y",Form!D85," ")</f>
        <v xml:space="preserve"> </v>
      </c>
      <c r="C84" t="str">
        <f>IF(Form!B85="Y",Form!G85,"")</f>
        <v/>
      </c>
      <c r="D84" t="str">
        <f t="shared" si="6"/>
        <v xml:space="preserve"> </v>
      </c>
      <c r="E84" s="314" t="e">
        <f>VLOOKUP(C84,Sheet2!A:C,2,FALSE)</f>
        <v>#N/A</v>
      </c>
      <c r="F84" s="314" t="e">
        <f>VLOOKUP(C84,Sheet2!A:C,3,FALSE)</f>
        <v>#N/A</v>
      </c>
      <c r="G84" s="313"/>
      <c r="H84" s="313" t="str">
        <f>IF(AND(D84&gt;"09",D84&lt;"40"),Form!H85,"N/A")</f>
        <v>N/A</v>
      </c>
      <c r="I84" s="95" t="str">
        <f t="shared" si="7"/>
        <v/>
      </c>
      <c r="J84" s="313" t="str">
        <f>IF(AND(D84&gt;"09",D84&lt;"40"),Form!M85,"N/A")</f>
        <v>N/A</v>
      </c>
      <c r="K84" s="313" t="str">
        <f t="shared" si="8"/>
        <v>N/A</v>
      </c>
      <c r="L84" s="313" t="str">
        <f t="shared" si="9"/>
        <v>N/A</v>
      </c>
      <c r="M84" s="313" t="str">
        <f>VLOOKUP(L84,'Dropdown Lists'!Y:Z,2)</f>
        <v>N/A</v>
      </c>
      <c r="N84" s="313" t="str">
        <f t="shared" si="10"/>
        <v>N/A</v>
      </c>
      <c r="O84" s="313" t="str">
        <f>VLOOKUP(N84,'Dropdown Lists'!S:T,2)</f>
        <v>N/A</v>
      </c>
      <c r="P84" s="313" t="str">
        <f t="shared" si="11"/>
        <v>N/A</v>
      </c>
      <c r="Q84" s="313" t="str">
        <f>VLOOKUP(P84,'Dropdown Lists'!V:W,2)</f>
        <v>N/A</v>
      </c>
      <c r="R84" s="313" t="str">
        <f>Form!I85</f>
        <v xml:space="preserve"> </v>
      </c>
    </row>
    <row r="85" spans="1:18">
      <c r="A85" t="str">
        <f>IF(Form!B86="Y",Form!A86," ")</f>
        <v xml:space="preserve"> </v>
      </c>
      <c r="B85" t="str">
        <f>IF(Form!B86="Y",Form!D86," ")</f>
        <v xml:space="preserve"> </v>
      </c>
      <c r="C85" t="str">
        <f>IF(Form!B86="Y",Form!G86,"")</f>
        <v/>
      </c>
      <c r="D85" t="str">
        <f t="shared" si="6"/>
        <v xml:space="preserve"> </v>
      </c>
      <c r="E85" s="314" t="e">
        <f>VLOOKUP(C85,Sheet2!A:C,2,FALSE)</f>
        <v>#N/A</v>
      </c>
      <c r="F85" s="314" t="e">
        <f>VLOOKUP(C85,Sheet2!A:C,3,FALSE)</f>
        <v>#N/A</v>
      </c>
      <c r="G85" s="313"/>
      <c r="H85" s="313" t="str">
        <f>IF(AND(D85&gt;"09",D85&lt;"40"),Form!H86,"N/A")</f>
        <v>N/A</v>
      </c>
      <c r="I85" s="95" t="str">
        <f t="shared" si="7"/>
        <v/>
      </c>
      <c r="J85" s="313" t="str">
        <f>IF(AND(D85&gt;"09",D85&lt;"40"),Form!M86,"N/A")</f>
        <v>N/A</v>
      </c>
      <c r="K85" s="313" t="str">
        <f t="shared" si="8"/>
        <v>N/A</v>
      </c>
      <c r="L85" s="313" t="str">
        <f t="shared" si="9"/>
        <v>N/A</v>
      </c>
      <c r="M85" s="313" t="str">
        <f>VLOOKUP(L85,'Dropdown Lists'!Y:Z,2)</f>
        <v>N/A</v>
      </c>
      <c r="N85" s="313" t="str">
        <f t="shared" si="10"/>
        <v>N/A</v>
      </c>
      <c r="O85" s="313" t="str">
        <f>VLOOKUP(N85,'Dropdown Lists'!S:T,2)</f>
        <v>N/A</v>
      </c>
      <c r="P85" s="313" t="str">
        <f t="shared" si="11"/>
        <v>N/A</v>
      </c>
      <c r="Q85" s="313" t="str">
        <f>VLOOKUP(P85,'Dropdown Lists'!V:W,2)</f>
        <v>N/A</v>
      </c>
      <c r="R85" s="313" t="str">
        <f>Form!I86</f>
        <v xml:space="preserve"> </v>
      </c>
    </row>
    <row r="86" spans="1:18">
      <c r="A86" t="str">
        <f>IF(Form!B87="Y",Form!A87," ")</f>
        <v xml:space="preserve"> </v>
      </c>
      <c r="B86" t="str">
        <f>IF(Form!B87="Y",Form!D87," ")</f>
        <v xml:space="preserve"> </v>
      </c>
      <c r="C86" t="str">
        <f>IF(Form!B87="Y",Form!G87,"")</f>
        <v/>
      </c>
      <c r="D86" t="str">
        <f t="shared" si="6"/>
        <v xml:space="preserve"> </v>
      </c>
      <c r="E86" s="314" t="e">
        <f>VLOOKUP(C86,Sheet2!A:C,2,FALSE)</f>
        <v>#N/A</v>
      </c>
      <c r="F86" s="314" t="e">
        <f>VLOOKUP(C86,Sheet2!A:C,3,FALSE)</f>
        <v>#N/A</v>
      </c>
      <c r="G86" s="313"/>
      <c r="H86" s="313" t="str">
        <f>IF(AND(D86&gt;"09",D86&lt;"40"),Form!H87,"N/A")</f>
        <v>N/A</v>
      </c>
      <c r="I86" s="95" t="str">
        <f t="shared" si="7"/>
        <v/>
      </c>
      <c r="J86" s="313" t="str">
        <f>IF(AND(D86&gt;"09",D86&lt;"40"),Form!M87,"N/A")</f>
        <v>N/A</v>
      </c>
      <c r="K86" s="313" t="str">
        <f t="shared" si="8"/>
        <v>N/A</v>
      </c>
      <c r="L86" s="313" t="str">
        <f t="shared" si="9"/>
        <v>N/A</v>
      </c>
      <c r="M86" s="313" t="str">
        <f>VLOOKUP(L86,'Dropdown Lists'!Y:Z,2)</f>
        <v>N/A</v>
      </c>
      <c r="N86" s="313" t="str">
        <f t="shared" si="10"/>
        <v>N/A</v>
      </c>
      <c r="O86" s="313" t="str">
        <f>VLOOKUP(N86,'Dropdown Lists'!S:T,2)</f>
        <v>N/A</v>
      </c>
      <c r="P86" s="313" t="str">
        <f t="shared" si="11"/>
        <v>N/A</v>
      </c>
      <c r="Q86" s="313" t="str">
        <f>VLOOKUP(P86,'Dropdown Lists'!V:W,2)</f>
        <v>N/A</v>
      </c>
      <c r="R86" s="313" t="str">
        <f>Form!I87</f>
        <v xml:space="preserve"> </v>
      </c>
    </row>
    <row r="87" spans="1:18">
      <c r="A87" t="str">
        <f>IF(Form!B88="Y",Form!A88," ")</f>
        <v xml:space="preserve"> </v>
      </c>
      <c r="B87" t="str">
        <f>IF(Form!B88="Y",Form!D88," ")</f>
        <v xml:space="preserve"> </v>
      </c>
      <c r="C87" t="str">
        <f>IF(Form!B88="Y",Form!G88,"")</f>
        <v/>
      </c>
      <c r="D87" t="str">
        <f t="shared" si="6"/>
        <v xml:space="preserve"> </v>
      </c>
      <c r="E87" s="314" t="e">
        <f>VLOOKUP(C87,Sheet2!A:C,2,FALSE)</f>
        <v>#N/A</v>
      </c>
      <c r="F87" s="314" t="e">
        <f>VLOOKUP(C87,Sheet2!A:C,3,FALSE)</f>
        <v>#N/A</v>
      </c>
      <c r="G87" s="313"/>
      <c r="H87" s="313" t="str">
        <f>IF(AND(D87&gt;"09",D87&lt;"40"),Form!H88,"N/A")</f>
        <v>N/A</v>
      </c>
      <c r="I87" s="95" t="str">
        <f t="shared" si="7"/>
        <v/>
      </c>
      <c r="J87" s="313" t="str">
        <f>IF(AND(D87&gt;"09",D87&lt;"40"),Form!M88,"N/A")</f>
        <v>N/A</v>
      </c>
      <c r="K87" s="313" t="str">
        <f t="shared" si="8"/>
        <v>N/A</v>
      </c>
      <c r="L87" s="313" t="str">
        <f t="shared" si="9"/>
        <v>N/A</v>
      </c>
      <c r="M87" s="313" t="str">
        <f>VLOOKUP(L87,'Dropdown Lists'!Y:Z,2)</f>
        <v>N/A</v>
      </c>
      <c r="N87" s="313" t="str">
        <f t="shared" si="10"/>
        <v>N/A</v>
      </c>
      <c r="O87" s="313" t="str">
        <f>VLOOKUP(N87,'Dropdown Lists'!S:T,2)</f>
        <v>N/A</v>
      </c>
      <c r="P87" s="313" t="str">
        <f t="shared" si="11"/>
        <v>N/A</v>
      </c>
      <c r="Q87" s="313" t="str">
        <f>VLOOKUP(P87,'Dropdown Lists'!V:W,2)</f>
        <v>N/A</v>
      </c>
      <c r="R87" s="313" t="str">
        <f>Form!I88</f>
        <v xml:space="preserve"> </v>
      </c>
    </row>
    <row r="88" spans="1:18">
      <c r="A88" t="str">
        <f>IF(Form!B89="Y",Form!A89," ")</f>
        <v xml:space="preserve"> </v>
      </c>
      <c r="B88" t="str">
        <f>IF(Form!B89="Y",Form!D89," ")</f>
        <v xml:space="preserve"> </v>
      </c>
      <c r="C88" t="str">
        <f>IF(Form!B89="Y",Form!G89,"")</f>
        <v/>
      </c>
      <c r="D88" t="str">
        <f t="shared" si="6"/>
        <v xml:space="preserve"> </v>
      </c>
      <c r="E88" s="314" t="e">
        <f>VLOOKUP(C88,Sheet2!A:C,2,FALSE)</f>
        <v>#N/A</v>
      </c>
      <c r="F88" s="314" t="e">
        <f>VLOOKUP(C88,Sheet2!A:C,3,FALSE)</f>
        <v>#N/A</v>
      </c>
      <c r="G88" s="313"/>
      <c r="H88" s="313" t="str">
        <f>IF(AND(D88&gt;"09",D88&lt;"40"),Form!H89,"N/A")</f>
        <v>N/A</v>
      </c>
      <c r="I88" s="95" t="str">
        <f t="shared" si="7"/>
        <v/>
      </c>
      <c r="J88" s="313" t="str">
        <f>IF(AND(D88&gt;"09",D88&lt;"40"),Form!M89,"N/A")</f>
        <v>N/A</v>
      </c>
      <c r="K88" s="313" t="str">
        <f t="shared" si="8"/>
        <v>N/A</v>
      </c>
      <c r="L88" s="313" t="str">
        <f t="shared" si="9"/>
        <v>N/A</v>
      </c>
      <c r="M88" s="313" t="str">
        <f>VLOOKUP(L88,'Dropdown Lists'!Y:Z,2)</f>
        <v>N/A</v>
      </c>
      <c r="N88" s="313" t="str">
        <f t="shared" si="10"/>
        <v>N/A</v>
      </c>
      <c r="O88" s="313" t="str">
        <f>VLOOKUP(N88,'Dropdown Lists'!S:T,2)</f>
        <v>N/A</v>
      </c>
      <c r="P88" s="313" t="str">
        <f t="shared" si="11"/>
        <v>N/A</v>
      </c>
      <c r="Q88" s="313" t="str">
        <f>VLOOKUP(P88,'Dropdown Lists'!V:W,2)</f>
        <v>N/A</v>
      </c>
      <c r="R88" s="313" t="str">
        <f>Form!I89</f>
        <v xml:space="preserve"> </v>
      </c>
    </row>
    <row r="89" spans="1:18">
      <c r="A89" t="str">
        <f>IF(Form!B90="Y",Form!A90," ")</f>
        <v xml:space="preserve"> </v>
      </c>
      <c r="B89" t="str">
        <f>IF(Form!B90="Y",Form!D90," ")</f>
        <v xml:space="preserve"> </v>
      </c>
      <c r="C89" t="str">
        <f>IF(Form!B90="Y",Form!G90,"")</f>
        <v/>
      </c>
      <c r="D89" t="str">
        <f t="shared" si="6"/>
        <v xml:space="preserve"> </v>
      </c>
      <c r="E89" s="314" t="e">
        <f>VLOOKUP(C89,Sheet2!A:C,2,FALSE)</f>
        <v>#N/A</v>
      </c>
      <c r="F89" s="314" t="e">
        <f>VLOOKUP(C89,Sheet2!A:C,3,FALSE)</f>
        <v>#N/A</v>
      </c>
      <c r="G89" s="313"/>
      <c r="H89" s="313" t="str">
        <f>IF(AND(D89&gt;"09",D89&lt;"40"),Form!H90,"N/A")</f>
        <v>N/A</v>
      </c>
      <c r="I89" s="95" t="str">
        <f t="shared" si="7"/>
        <v/>
      </c>
      <c r="J89" s="313" t="str">
        <f>IF(AND(D89&gt;"09",D89&lt;"40"),Form!M90,"N/A")</f>
        <v>N/A</v>
      </c>
      <c r="K89" s="313" t="str">
        <f t="shared" si="8"/>
        <v>N/A</v>
      </c>
      <c r="L89" s="313" t="str">
        <f t="shared" si="9"/>
        <v>N/A</v>
      </c>
      <c r="M89" s="313" t="str">
        <f>VLOOKUP(L89,'Dropdown Lists'!Y:Z,2)</f>
        <v>N/A</v>
      </c>
      <c r="N89" s="313" t="str">
        <f t="shared" si="10"/>
        <v>N/A</v>
      </c>
      <c r="O89" s="313" t="str">
        <f>VLOOKUP(N89,'Dropdown Lists'!S:T,2)</f>
        <v>N/A</v>
      </c>
      <c r="P89" s="313" t="str">
        <f t="shared" si="11"/>
        <v>N/A</v>
      </c>
      <c r="Q89" s="313" t="str">
        <f>VLOOKUP(P89,'Dropdown Lists'!V:W,2)</f>
        <v>N/A</v>
      </c>
      <c r="R89" s="313" t="str">
        <f>Form!I90</f>
        <v xml:space="preserve"> </v>
      </c>
    </row>
    <row r="90" spans="1:18">
      <c r="A90" t="str">
        <f>IF(Form!B91="Y",Form!A91," ")</f>
        <v xml:space="preserve"> </v>
      </c>
      <c r="B90" t="str">
        <f>IF(Form!B91="Y",Form!D91," ")</f>
        <v xml:space="preserve"> </v>
      </c>
      <c r="C90" t="str">
        <f>IF(Form!B91="Y",Form!G91,"")</f>
        <v/>
      </c>
      <c r="D90" t="str">
        <f t="shared" si="6"/>
        <v xml:space="preserve"> </v>
      </c>
      <c r="E90" s="314" t="e">
        <f>VLOOKUP(C90,Sheet2!A:C,2,FALSE)</f>
        <v>#N/A</v>
      </c>
      <c r="F90" s="314" t="e">
        <f>VLOOKUP(C90,Sheet2!A:C,3,FALSE)</f>
        <v>#N/A</v>
      </c>
      <c r="G90" s="313"/>
      <c r="H90" s="313" t="str">
        <f>IF(AND(D90&gt;"09",D90&lt;"40"),Form!H91,"N/A")</f>
        <v>N/A</v>
      </c>
      <c r="I90" s="95" t="str">
        <f t="shared" si="7"/>
        <v/>
      </c>
      <c r="J90" s="313" t="str">
        <f>IF(AND(D90&gt;"09",D90&lt;"40"),Form!M91,"N/A")</f>
        <v>N/A</v>
      </c>
      <c r="K90" s="313" t="str">
        <f t="shared" si="8"/>
        <v>N/A</v>
      </c>
      <c r="L90" s="313" t="str">
        <f t="shared" si="9"/>
        <v>N/A</v>
      </c>
      <c r="M90" s="313" t="str">
        <f>VLOOKUP(L90,'Dropdown Lists'!Y:Z,2)</f>
        <v>N/A</v>
      </c>
      <c r="N90" s="313" t="str">
        <f t="shared" si="10"/>
        <v>N/A</v>
      </c>
      <c r="O90" s="313" t="str">
        <f>VLOOKUP(N90,'Dropdown Lists'!S:T,2)</f>
        <v>N/A</v>
      </c>
      <c r="P90" s="313" t="str">
        <f t="shared" si="11"/>
        <v>N/A</v>
      </c>
      <c r="Q90" s="313" t="str">
        <f>VLOOKUP(P90,'Dropdown Lists'!V:W,2)</f>
        <v>N/A</v>
      </c>
      <c r="R90" s="313" t="str">
        <f>Form!I91</f>
        <v xml:space="preserve"> </v>
      </c>
    </row>
    <row r="91" spans="1:18">
      <c r="A91" t="str">
        <f>IF(Form!B92="Y",Form!A92," ")</f>
        <v xml:space="preserve"> </v>
      </c>
      <c r="B91" t="str">
        <f>IF(Form!B92="Y",Form!D92," ")</f>
        <v xml:space="preserve"> </v>
      </c>
      <c r="C91" t="str">
        <f>IF(Form!B92="Y",Form!G92,"")</f>
        <v/>
      </c>
      <c r="D91" t="str">
        <f t="shared" si="6"/>
        <v xml:space="preserve"> </v>
      </c>
      <c r="E91" s="314" t="e">
        <f>VLOOKUP(C91,Sheet2!A:C,2,FALSE)</f>
        <v>#N/A</v>
      </c>
      <c r="F91" s="314" t="e">
        <f>VLOOKUP(C91,Sheet2!A:C,3,FALSE)</f>
        <v>#N/A</v>
      </c>
      <c r="G91" s="313"/>
      <c r="H91" s="313" t="str">
        <f>IF(AND(D91&gt;"09",D91&lt;"40"),Form!H92,"N/A")</f>
        <v>N/A</v>
      </c>
      <c r="I91" s="95" t="str">
        <f t="shared" si="7"/>
        <v/>
      </c>
      <c r="J91" s="313" t="str">
        <f>IF(AND(D91&gt;"09",D91&lt;"40"),Form!M92,"N/A")</f>
        <v>N/A</v>
      </c>
      <c r="K91" s="313" t="str">
        <f t="shared" si="8"/>
        <v>N/A</v>
      </c>
      <c r="L91" s="313" t="str">
        <f t="shared" si="9"/>
        <v>N/A</v>
      </c>
      <c r="M91" s="313" t="str">
        <f>VLOOKUP(L91,'Dropdown Lists'!Y:Z,2)</f>
        <v>N/A</v>
      </c>
      <c r="N91" s="313" t="str">
        <f t="shared" si="10"/>
        <v>N/A</v>
      </c>
      <c r="O91" s="313" t="str">
        <f>VLOOKUP(N91,'Dropdown Lists'!S:T,2)</f>
        <v>N/A</v>
      </c>
      <c r="P91" s="313" t="str">
        <f t="shared" si="11"/>
        <v>N/A</v>
      </c>
      <c r="Q91" s="313" t="str">
        <f>VLOOKUP(P91,'Dropdown Lists'!V:W,2)</f>
        <v>N/A</v>
      </c>
      <c r="R91" s="313" t="str">
        <f>Form!I92</f>
        <v xml:space="preserve"> </v>
      </c>
    </row>
    <row r="92" spans="1:18">
      <c r="A92" t="str">
        <f>IF(Form!B93="Y",Form!A93," ")</f>
        <v xml:space="preserve"> </v>
      </c>
      <c r="B92" t="str">
        <f>IF(Form!B93="Y",Form!D93," ")</f>
        <v xml:space="preserve"> </v>
      </c>
      <c r="C92" t="str">
        <f>IF(Form!B93="Y",Form!G93,"")</f>
        <v/>
      </c>
      <c r="D92" t="str">
        <f t="shared" si="6"/>
        <v xml:space="preserve"> </v>
      </c>
      <c r="E92" s="314" t="e">
        <f>VLOOKUP(C92,Sheet2!A:C,2,FALSE)</f>
        <v>#N/A</v>
      </c>
      <c r="F92" s="314" t="e">
        <f>VLOOKUP(C92,Sheet2!A:C,3,FALSE)</f>
        <v>#N/A</v>
      </c>
      <c r="G92" s="313"/>
      <c r="H92" s="313" t="str">
        <f>IF(AND(D92&gt;"09",D92&lt;"40"),Form!H93,"N/A")</f>
        <v>N/A</v>
      </c>
      <c r="I92" s="95" t="str">
        <f t="shared" si="7"/>
        <v/>
      </c>
      <c r="J92" s="313" t="str">
        <f>IF(AND(D92&gt;"09",D92&lt;"40"),Form!M93,"N/A")</f>
        <v>N/A</v>
      </c>
      <c r="K92" s="313" t="str">
        <f t="shared" si="8"/>
        <v>N/A</v>
      </c>
      <c r="L92" s="313" t="str">
        <f t="shared" si="9"/>
        <v>N/A</v>
      </c>
      <c r="M92" s="313" t="str">
        <f>VLOOKUP(L92,'Dropdown Lists'!Y:Z,2)</f>
        <v>N/A</v>
      </c>
      <c r="N92" s="313" t="str">
        <f t="shared" si="10"/>
        <v>N/A</v>
      </c>
      <c r="O92" s="313" t="str">
        <f>VLOOKUP(N92,'Dropdown Lists'!S:T,2)</f>
        <v>N/A</v>
      </c>
      <c r="P92" s="313" t="str">
        <f t="shared" si="11"/>
        <v>N/A</v>
      </c>
      <c r="Q92" s="313" t="str">
        <f>VLOOKUP(P92,'Dropdown Lists'!V:W,2)</f>
        <v>N/A</v>
      </c>
      <c r="R92" s="313" t="str">
        <f>Form!I93</f>
        <v xml:space="preserve"> </v>
      </c>
    </row>
    <row r="93" spans="1:18">
      <c r="A93" t="str">
        <f>IF(Form!B94="Y",Form!A94," ")</f>
        <v xml:space="preserve"> </v>
      </c>
      <c r="B93" t="str">
        <f>IF(Form!B94="Y",Form!D94," ")</f>
        <v xml:space="preserve"> </v>
      </c>
      <c r="C93" t="str">
        <f>IF(Form!B94="Y",Form!G94,"")</f>
        <v/>
      </c>
      <c r="D93" t="str">
        <f t="shared" si="6"/>
        <v xml:space="preserve"> </v>
      </c>
      <c r="E93" s="314" t="e">
        <f>VLOOKUP(C93,Sheet2!A:C,2,FALSE)</f>
        <v>#N/A</v>
      </c>
      <c r="F93" s="314" t="e">
        <f>VLOOKUP(C93,Sheet2!A:C,3,FALSE)</f>
        <v>#N/A</v>
      </c>
      <c r="G93" s="313"/>
      <c r="H93" s="313" t="str">
        <f>IF(AND(D93&gt;"09",D93&lt;"40"),Form!H94,"N/A")</f>
        <v>N/A</v>
      </c>
      <c r="I93" s="95" t="str">
        <f t="shared" si="7"/>
        <v/>
      </c>
      <c r="J93" s="313" t="str">
        <f>IF(AND(D93&gt;"09",D93&lt;"40"),Form!M94,"N/A")</f>
        <v>N/A</v>
      </c>
      <c r="K93" s="313" t="str">
        <f t="shared" si="8"/>
        <v>N/A</v>
      </c>
      <c r="L93" s="313" t="str">
        <f t="shared" si="9"/>
        <v>N/A</v>
      </c>
      <c r="M93" s="313" t="str">
        <f>VLOOKUP(L93,'Dropdown Lists'!Y:Z,2)</f>
        <v>N/A</v>
      </c>
      <c r="N93" s="313" t="str">
        <f t="shared" si="10"/>
        <v>N/A</v>
      </c>
      <c r="O93" s="313" t="str">
        <f>VLOOKUP(N93,'Dropdown Lists'!S:T,2)</f>
        <v>N/A</v>
      </c>
      <c r="P93" s="313" t="str">
        <f t="shared" si="11"/>
        <v>N/A</v>
      </c>
      <c r="Q93" s="313" t="str">
        <f>VLOOKUP(P93,'Dropdown Lists'!V:W,2)</f>
        <v>N/A</v>
      </c>
      <c r="R93" s="313" t="str">
        <f>Form!I94</f>
        <v xml:space="preserve"> </v>
      </c>
    </row>
    <row r="94" spans="1:18">
      <c r="A94" t="str">
        <f>IF(Form!B95="Y",Form!A95," ")</f>
        <v xml:space="preserve"> </v>
      </c>
      <c r="B94" t="str">
        <f>IF(Form!B95="Y",Form!D95," ")</f>
        <v xml:space="preserve"> </v>
      </c>
      <c r="C94" t="str">
        <f>IF(Form!B95="Y",Form!G95,"")</f>
        <v/>
      </c>
      <c r="D94" t="str">
        <f t="shared" si="6"/>
        <v xml:space="preserve"> </v>
      </c>
      <c r="E94" s="314" t="e">
        <f>VLOOKUP(C94,Sheet2!A:C,2,FALSE)</f>
        <v>#N/A</v>
      </c>
      <c r="F94" s="314" t="e">
        <f>VLOOKUP(C94,Sheet2!A:C,3,FALSE)</f>
        <v>#N/A</v>
      </c>
      <c r="G94" s="313"/>
      <c r="H94" s="313" t="str">
        <f>IF(AND(D94&gt;"09",D94&lt;"40"),Form!H95,"N/A")</f>
        <v>N/A</v>
      </c>
      <c r="I94" s="95" t="str">
        <f t="shared" si="7"/>
        <v/>
      </c>
      <c r="J94" s="313" t="str">
        <f>IF(AND(D94&gt;"09",D94&lt;"40"),Form!M95,"N/A")</f>
        <v>N/A</v>
      </c>
      <c r="K94" s="313" t="str">
        <f t="shared" si="8"/>
        <v>N/A</v>
      </c>
      <c r="L94" s="313" t="str">
        <f t="shared" si="9"/>
        <v>N/A</v>
      </c>
      <c r="M94" s="313" t="str">
        <f>VLOOKUP(L94,'Dropdown Lists'!Y:Z,2)</f>
        <v>N/A</v>
      </c>
      <c r="N94" s="313" t="str">
        <f t="shared" si="10"/>
        <v>N/A</v>
      </c>
      <c r="O94" s="313" t="str">
        <f>VLOOKUP(N94,'Dropdown Lists'!S:T,2)</f>
        <v>N/A</v>
      </c>
      <c r="P94" s="313" t="str">
        <f t="shared" si="11"/>
        <v>N/A</v>
      </c>
      <c r="Q94" s="313" t="str">
        <f>VLOOKUP(P94,'Dropdown Lists'!V:W,2)</f>
        <v>N/A</v>
      </c>
      <c r="R94" s="313" t="str">
        <f>Form!I95</f>
        <v xml:space="preserve"> </v>
      </c>
    </row>
    <row r="95" spans="1:18">
      <c r="A95" t="str">
        <f>IF(Form!B96="Y",Form!A96," ")</f>
        <v xml:space="preserve"> </v>
      </c>
      <c r="B95" t="str">
        <f>IF(Form!B96="Y",Form!D96," ")</f>
        <v xml:space="preserve"> </v>
      </c>
      <c r="C95" t="str">
        <f>IF(Form!B96="Y",Form!G96,"")</f>
        <v/>
      </c>
      <c r="D95" t="str">
        <f t="shared" si="6"/>
        <v xml:space="preserve"> </v>
      </c>
      <c r="E95" s="314" t="e">
        <f>VLOOKUP(C95,Sheet2!A:C,2,FALSE)</f>
        <v>#N/A</v>
      </c>
      <c r="F95" s="314" t="e">
        <f>VLOOKUP(C95,Sheet2!A:C,3,FALSE)</f>
        <v>#N/A</v>
      </c>
      <c r="G95" s="313"/>
      <c r="H95" s="313" t="str">
        <f>IF(AND(D95&gt;"09",D95&lt;"40"),Form!H96,"N/A")</f>
        <v>N/A</v>
      </c>
      <c r="I95" s="95" t="str">
        <f t="shared" si="7"/>
        <v/>
      </c>
      <c r="J95" s="313" t="str">
        <f>IF(AND(D95&gt;"09",D95&lt;"40"),Form!M96,"N/A")</f>
        <v>N/A</v>
      </c>
      <c r="K95" s="313" t="str">
        <f t="shared" si="8"/>
        <v>N/A</v>
      </c>
      <c r="L95" s="313" t="str">
        <f t="shared" si="9"/>
        <v>N/A</v>
      </c>
      <c r="M95" s="313" t="str">
        <f>VLOOKUP(L95,'Dropdown Lists'!Y:Z,2)</f>
        <v>N/A</v>
      </c>
      <c r="N95" s="313" t="str">
        <f t="shared" si="10"/>
        <v>N/A</v>
      </c>
      <c r="O95" s="313" t="str">
        <f>VLOOKUP(N95,'Dropdown Lists'!S:T,2)</f>
        <v>N/A</v>
      </c>
      <c r="P95" s="313" t="str">
        <f t="shared" si="11"/>
        <v>N/A</v>
      </c>
      <c r="Q95" s="313" t="str">
        <f>VLOOKUP(P95,'Dropdown Lists'!V:W,2)</f>
        <v>N/A</v>
      </c>
      <c r="R95" s="313" t="str">
        <f>Form!I96</f>
        <v xml:space="preserve"> </v>
      </c>
    </row>
    <row r="96" spans="1:18">
      <c r="A96" t="str">
        <f>IF(Form!B97="Y",Form!A97," ")</f>
        <v xml:space="preserve"> </v>
      </c>
      <c r="B96" t="str">
        <f>IF(Form!B97="Y",Form!D97," ")</f>
        <v xml:space="preserve"> </v>
      </c>
      <c r="C96" t="str">
        <f>IF(Form!B97="Y",Form!G97,"")</f>
        <v/>
      </c>
      <c r="D96" t="str">
        <f t="shared" si="6"/>
        <v xml:space="preserve"> </v>
      </c>
      <c r="E96" s="314" t="e">
        <f>VLOOKUP(C96,Sheet2!A:C,2,FALSE)</f>
        <v>#N/A</v>
      </c>
      <c r="F96" s="314" t="e">
        <f>VLOOKUP(C96,Sheet2!A:C,3,FALSE)</f>
        <v>#N/A</v>
      </c>
      <c r="G96" s="313"/>
      <c r="H96" s="313" t="str">
        <f>IF(AND(D96&gt;"09",D96&lt;"40"),Form!H97,"N/A")</f>
        <v>N/A</v>
      </c>
      <c r="I96" s="95" t="str">
        <f t="shared" si="7"/>
        <v/>
      </c>
      <c r="J96" s="313" t="str">
        <f>IF(AND(D96&gt;"09",D96&lt;"40"),Form!M97,"N/A")</f>
        <v>N/A</v>
      </c>
      <c r="K96" s="313" t="str">
        <f t="shared" si="8"/>
        <v>N/A</v>
      </c>
      <c r="L96" s="313" t="str">
        <f t="shared" si="9"/>
        <v>N/A</v>
      </c>
      <c r="M96" s="313" t="str">
        <f>VLOOKUP(L96,'Dropdown Lists'!Y:Z,2)</f>
        <v>N/A</v>
      </c>
      <c r="N96" s="313" t="str">
        <f t="shared" si="10"/>
        <v>N/A</v>
      </c>
      <c r="O96" s="313" t="str">
        <f>VLOOKUP(N96,'Dropdown Lists'!S:T,2)</f>
        <v>N/A</v>
      </c>
      <c r="P96" s="313" t="str">
        <f t="shared" si="11"/>
        <v>N/A</v>
      </c>
      <c r="Q96" s="313" t="str">
        <f>VLOOKUP(P96,'Dropdown Lists'!V:W,2)</f>
        <v>N/A</v>
      </c>
      <c r="R96" s="313" t="str">
        <f>Form!I97</f>
        <v xml:space="preserve"> </v>
      </c>
    </row>
    <row r="97" spans="1:18">
      <c r="A97" t="str">
        <f>IF(Form!B98="Y",Form!A98," ")</f>
        <v xml:space="preserve"> </v>
      </c>
      <c r="B97" t="str">
        <f>IF(Form!B98="Y",Form!D98," ")</f>
        <v xml:space="preserve"> </v>
      </c>
      <c r="C97" t="str">
        <f>IF(Form!B98="Y",Form!G98,"")</f>
        <v/>
      </c>
      <c r="D97" t="str">
        <f t="shared" si="6"/>
        <v xml:space="preserve"> </v>
      </c>
      <c r="E97" s="314" t="e">
        <f>VLOOKUP(C97,Sheet2!A:C,2,FALSE)</f>
        <v>#N/A</v>
      </c>
      <c r="F97" s="314" t="e">
        <f>VLOOKUP(C97,Sheet2!A:C,3,FALSE)</f>
        <v>#N/A</v>
      </c>
      <c r="G97" s="313"/>
      <c r="H97" s="313" t="str">
        <f>IF(AND(D97&gt;"09",D97&lt;"40"),Form!H98,"N/A")</f>
        <v>N/A</v>
      </c>
      <c r="I97" s="95" t="str">
        <f t="shared" si="7"/>
        <v/>
      </c>
      <c r="J97" s="313" t="str">
        <f>IF(AND(D97&gt;"09",D97&lt;"40"),Form!M98,"N/A")</f>
        <v>N/A</v>
      </c>
      <c r="K97" s="313" t="str">
        <f t="shared" si="8"/>
        <v>N/A</v>
      </c>
      <c r="L97" s="313" t="str">
        <f t="shared" si="9"/>
        <v>N/A</v>
      </c>
      <c r="M97" s="313" t="str">
        <f>VLOOKUP(L97,'Dropdown Lists'!Y:Z,2)</f>
        <v>N/A</v>
      </c>
      <c r="N97" s="313" t="str">
        <f t="shared" si="10"/>
        <v>N/A</v>
      </c>
      <c r="O97" s="313" t="str">
        <f>VLOOKUP(N97,'Dropdown Lists'!S:T,2)</f>
        <v>N/A</v>
      </c>
      <c r="P97" s="313" t="str">
        <f t="shared" si="11"/>
        <v>N/A</v>
      </c>
      <c r="Q97" s="313" t="str">
        <f>VLOOKUP(P97,'Dropdown Lists'!V:W,2)</f>
        <v>N/A</v>
      </c>
      <c r="R97" s="313" t="str">
        <f>Form!I98</f>
        <v xml:space="preserve"> </v>
      </c>
    </row>
    <row r="98" spans="1:18">
      <c r="A98" t="str">
        <f>IF(Form!B99="Y",Form!A99," ")</f>
        <v xml:space="preserve"> </v>
      </c>
      <c r="B98" t="str">
        <f>IF(Form!B99="Y",Form!D99," ")</f>
        <v xml:space="preserve"> </v>
      </c>
      <c r="C98" t="str">
        <f>IF(Form!B99="Y",Form!G99,"")</f>
        <v/>
      </c>
      <c r="D98" t="str">
        <f t="shared" si="6"/>
        <v xml:space="preserve"> </v>
      </c>
      <c r="E98" s="314" t="e">
        <f>VLOOKUP(C98,Sheet2!A:C,2,FALSE)</f>
        <v>#N/A</v>
      </c>
      <c r="F98" s="314" t="e">
        <f>VLOOKUP(C98,Sheet2!A:C,3,FALSE)</f>
        <v>#N/A</v>
      </c>
      <c r="G98" s="313"/>
      <c r="H98" s="313" t="str">
        <f>IF(AND(D98&gt;"09",D98&lt;"40"),Form!H99,"N/A")</f>
        <v>N/A</v>
      </c>
      <c r="I98" s="95" t="str">
        <f t="shared" si="7"/>
        <v/>
      </c>
      <c r="J98" s="313" t="str">
        <f>IF(AND(D98&gt;"09",D98&lt;"40"),Form!M99,"N/A")</f>
        <v>N/A</v>
      </c>
      <c r="K98" s="313" t="str">
        <f t="shared" si="8"/>
        <v>N/A</v>
      </c>
      <c r="L98" s="313" t="str">
        <f t="shared" si="9"/>
        <v>N/A</v>
      </c>
      <c r="M98" s="313" t="str">
        <f>VLOOKUP(L98,'Dropdown Lists'!Y:Z,2)</f>
        <v>N/A</v>
      </c>
      <c r="N98" s="313" t="str">
        <f t="shared" si="10"/>
        <v>N/A</v>
      </c>
      <c r="O98" s="313" t="str">
        <f>VLOOKUP(N98,'Dropdown Lists'!S:T,2)</f>
        <v>N/A</v>
      </c>
      <c r="P98" s="313" t="str">
        <f t="shared" si="11"/>
        <v>N/A</v>
      </c>
      <c r="Q98" s="313" t="str">
        <f>VLOOKUP(P98,'Dropdown Lists'!V:W,2)</f>
        <v>N/A</v>
      </c>
      <c r="R98" s="313" t="str">
        <f>Form!I99</f>
        <v xml:space="preserve"> </v>
      </c>
    </row>
    <row r="99" spans="1:18">
      <c r="A99" t="str">
        <f>IF(Form!B100="Y",Form!A100," ")</f>
        <v xml:space="preserve"> </v>
      </c>
      <c r="B99" t="str">
        <f>IF(Form!B100="Y",Form!D100," ")</f>
        <v xml:space="preserve"> </v>
      </c>
      <c r="C99" t="str">
        <f>IF(Form!B100="Y",Form!G100,"")</f>
        <v/>
      </c>
      <c r="D99" t="str">
        <f t="shared" si="6"/>
        <v xml:space="preserve"> </v>
      </c>
      <c r="E99" s="314" t="e">
        <f>VLOOKUP(C99,Sheet2!A:C,2,FALSE)</f>
        <v>#N/A</v>
      </c>
      <c r="F99" s="314" t="e">
        <f>VLOOKUP(C99,Sheet2!A:C,3,FALSE)</f>
        <v>#N/A</v>
      </c>
      <c r="G99" s="313"/>
      <c r="H99" s="313" t="str">
        <f>IF(AND(D99&gt;"09",D99&lt;"40"),Form!H100,"N/A")</f>
        <v>N/A</v>
      </c>
      <c r="I99" s="95" t="str">
        <f t="shared" si="7"/>
        <v/>
      </c>
      <c r="J99" s="313" t="str">
        <f>IF(AND(D99&gt;"09",D99&lt;"40"),Form!M100,"N/A")</f>
        <v>N/A</v>
      </c>
      <c r="K99" s="313" t="str">
        <f t="shared" si="8"/>
        <v>N/A</v>
      </c>
      <c r="L99" s="313" t="str">
        <f t="shared" si="9"/>
        <v>N/A</v>
      </c>
      <c r="M99" s="313" t="str">
        <f>VLOOKUP(L99,'Dropdown Lists'!Y:Z,2)</f>
        <v>N/A</v>
      </c>
      <c r="N99" s="313" t="str">
        <f t="shared" si="10"/>
        <v>N/A</v>
      </c>
      <c r="O99" s="313" t="str">
        <f>VLOOKUP(N99,'Dropdown Lists'!S:T,2)</f>
        <v>N/A</v>
      </c>
      <c r="P99" s="313" t="str">
        <f t="shared" si="11"/>
        <v>N/A</v>
      </c>
      <c r="Q99" s="313" t="str">
        <f>VLOOKUP(P99,'Dropdown Lists'!V:W,2)</f>
        <v>N/A</v>
      </c>
      <c r="R99" s="313" t="str">
        <f>Form!I100</f>
        <v xml:space="preserve"> </v>
      </c>
    </row>
    <row r="100" spans="1:18">
      <c r="A100" t="str">
        <f>IF(Form!B101="Y",Form!A101," ")</f>
        <v xml:space="preserve"> </v>
      </c>
      <c r="B100" t="str">
        <f>IF(Form!B101="Y",Form!D101," ")</f>
        <v xml:space="preserve"> </v>
      </c>
      <c r="C100" t="str">
        <f>IF(Form!B101="Y",Form!G101,"")</f>
        <v/>
      </c>
      <c r="D100" t="str">
        <f t="shared" si="6"/>
        <v xml:space="preserve"> </v>
      </c>
      <c r="E100" s="314" t="e">
        <f>VLOOKUP(C100,Sheet2!A:C,2,FALSE)</f>
        <v>#N/A</v>
      </c>
      <c r="F100" s="314" t="e">
        <f>VLOOKUP(C100,Sheet2!A:C,3,FALSE)</f>
        <v>#N/A</v>
      </c>
      <c r="G100" s="313"/>
      <c r="H100" s="313" t="str">
        <f>IF(AND(D100&gt;"09",D100&lt;"40"),Form!H101,"N/A")</f>
        <v>N/A</v>
      </c>
      <c r="I100" s="95" t="str">
        <f t="shared" si="7"/>
        <v/>
      </c>
      <c r="J100" s="313" t="str">
        <f>IF(AND(D100&gt;"09",D100&lt;"40"),Form!M101,"N/A")</f>
        <v>N/A</v>
      </c>
      <c r="K100" s="313" t="str">
        <f t="shared" si="8"/>
        <v>N/A</v>
      </c>
      <c r="L100" s="313" t="str">
        <f t="shared" si="9"/>
        <v>N/A</v>
      </c>
      <c r="M100" s="313" t="str">
        <f>VLOOKUP(L100,'Dropdown Lists'!Y:Z,2)</f>
        <v>N/A</v>
      </c>
      <c r="N100" s="313" t="str">
        <f t="shared" si="10"/>
        <v>N/A</v>
      </c>
      <c r="O100" s="313" t="str">
        <f>VLOOKUP(N100,'Dropdown Lists'!S:T,2)</f>
        <v>N/A</v>
      </c>
      <c r="P100" s="313" t="str">
        <f t="shared" si="11"/>
        <v>N/A</v>
      </c>
      <c r="Q100" s="313" t="str">
        <f>VLOOKUP(P100,'Dropdown Lists'!V:W,2)</f>
        <v>N/A</v>
      </c>
      <c r="R100" s="313" t="str">
        <f>Form!I101</f>
        <v xml:space="preserve"> </v>
      </c>
    </row>
    <row r="101" spans="1:18">
      <c r="A101" t="str">
        <f>IF(Form!B102="Y",Form!A102," ")</f>
        <v xml:space="preserve"> </v>
      </c>
      <c r="B101" t="str">
        <f>IF(Form!B102="Y",Form!D102," ")</f>
        <v xml:space="preserve"> </v>
      </c>
      <c r="C101" t="str">
        <f>IF(Form!B102="Y",Form!G102,"")</f>
        <v/>
      </c>
      <c r="D101" t="str">
        <f t="shared" si="6"/>
        <v xml:space="preserve"> </v>
      </c>
      <c r="E101" s="314" t="e">
        <f>VLOOKUP(C101,Sheet2!A:C,2,FALSE)</f>
        <v>#N/A</v>
      </c>
      <c r="F101" s="314" t="e">
        <f>VLOOKUP(C101,Sheet2!A:C,3,FALSE)</f>
        <v>#N/A</v>
      </c>
      <c r="G101" s="313"/>
      <c r="H101" s="313" t="str">
        <f>IF(AND(D101&gt;"09",D101&lt;"40"),Form!H102,"N/A")</f>
        <v>N/A</v>
      </c>
      <c r="I101" s="95" t="str">
        <f t="shared" si="7"/>
        <v/>
      </c>
      <c r="J101" s="313" t="str">
        <f>IF(AND(D101&gt;"09",D101&lt;"40"),Form!M102,"N/A")</f>
        <v>N/A</v>
      </c>
      <c r="K101" s="313" t="str">
        <f t="shared" si="8"/>
        <v>N/A</v>
      </c>
      <c r="L101" s="313" t="str">
        <f t="shared" si="9"/>
        <v>N/A</v>
      </c>
      <c r="M101" s="313" t="str">
        <f>VLOOKUP(L101,'Dropdown Lists'!Y:Z,2)</f>
        <v>N/A</v>
      </c>
      <c r="N101" s="313" t="str">
        <f t="shared" si="10"/>
        <v>N/A</v>
      </c>
      <c r="O101" s="313" t="str">
        <f>VLOOKUP(N101,'Dropdown Lists'!S:T,2)</f>
        <v>N/A</v>
      </c>
      <c r="P101" s="313" t="str">
        <f t="shared" si="11"/>
        <v>N/A</v>
      </c>
      <c r="Q101" s="313" t="str">
        <f>VLOOKUP(P101,'Dropdown Lists'!V:W,2)</f>
        <v>N/A</v>
      </c>
      <c r="R101" s="313" t="str">
        <f>Form!I102</f>
        <v xml:space="preserve"> </v>
      </c>
    </row>
    <row r="102" spans="1:18">
      <c r="A102" t="str">
        <f>IF(Form!B103="Y",Form!A103," ")</f>
        <v xml:space="preserve"> </v>
      </c>
      <c r="B102" t="str">
        <f>IF(Form!B103="Y",Form!D103," ")</f>
        <v xml:space="preserve"> </v>
      </c>
      <c r="C102" t="str">
        <f>IF(Form!B103="Y",Form!G103,"")</f>
        <v/>
      </c>
      <c r="D102" t="str">
        <f t="shared" si="6"/>
        <v xml:space="preserve"> </v>
      </c>
      <c r="E102" s="314" t="e">
        <f>VLOOKUP(C102,Sheet2!A:C,2,FALSE)</f>
        <v>#N/A</v>
      </c>
      <c r="F102" s="314" t="e">
        <f>VLOOKUP(C102,Sheet2!A:C,3,FALSE)</f>
        <v>#N/A</v>
      </c>
      <c r="G102" s="313"/>
      <c r="H102" s="313" t="str">
        <f>IF(AND(D102&gt;"09",D102&lt;"40"),Form!H103,"N/A")</f>
        <v>N/A</v>
      </c>
      <c r="I102" s="95" t="str">
        <f t="shared" si="7"/>
        <v/>
      </c>
      <c r="J102" s="313" t="str">
        <f>IF(AND(D102&gt;"09",D102&lt;"40"),Form!M103,"N/A")</f>
        <v>N/A</v>
      </c>
      <c r="K102" s="313" t="str">
        <f t="shared" si="8"/>
        <v>N/A</v>
      </c>
      <c r="L102" s="313" t="str">
        <f t="shared" si="9"/>
        <v>N/A</v>
      </c>
      <c r="M102" s="313" t="str">
        <f>VLOOKUP(L102,'Dropdown Lists'!Y:Z,2)</f>
        <v>N/A</v>
      </c>
      <c r="N102" s="313" t="str">
        <f t="shared" si="10"/>
        <v>N/A</v>
      </c>
      <c r="O102" s="313" t="str">
        <f>VLOOKUP(N102,'Dropdown Lists'!S:T,2)</f>
        <v>N/A</v>
      </c>
      <c r="P102" s="313" t="str">
        <f t="shared" si="11"/>
        <v>N/A</v>
      </c>
      <c r="Q102" s="313" t="str">
        <f>VLOOKUP(P102,'Dropdown Lists'!V:W,2)</f>
        <v>N/A</v>
      </c>
      <c r="R102" s="313" t="str">
        <f>Form!I103</f>
        <v xml:space="preserve"> </v>
      </c>
    </row>
    <row r="103" spans="1:18">
      <c r="A103" t="str">
        <f>IF(Form!B104="Y",Form!A104," ")</f>
        <v xml:space="preserve"> </v>
      </c>
      <c r="B103" t="str">
        <f>IF(Form!B104="Y",Form!D104," ")</f>
        <v xml:space="preserve"> </v>
      </c>
      <c r="C103" t="str">
        <f>IF(Form!B104="Y",Form!G104,"")</f>
        <v/>
      </c>
      <c r="D103" t="str">
        <f t="shared" si="6"/>
        <v xml:space="preserve"> </v>
      </c>
      <c r="E103" s="314" t="e">
        <f>VLOOKUP(C103,Sheet2!A:C,2,FALSE)</f>
        <v>#N/A</v>
      </c>
      <c r="F103" s="314" t="e">
        <f>VLOOKUP(C103,Sheet2!A:C,3,FALSE)</f>
        <v>#N/A</v>
      </c>
      <c r="G103" s="313"/>
      <c r="H103" s="313" t="str">
        <f>IF(AND(D103&gt;"09",D103&lt;"40"),Form!H104,"N/A")</f>
        <v>N/A</v>
      </c>
      <c r="I103" s="95" t="str">
        <f t="shared" si="7"/>
        <v/>
      </c>
      <c r="J103" s="313" t="str">
        <f>IF(AND(D103&gt;"09",D103&lt;"40"),Form!M104,"N/A")</f>
        <v>N/A</v>
      </c>
      <c r="K103" s="313" t="str">
        <f t="shared" si="8"/>
        <v>N/A</v>
      </c>
      <c r="L103" s="313" t="str">
        <f t="shared" si="9"/>
        <v>N/A</v>
      </c>
      <c r="M103" s="313" t="str">
        <f>VLOOKUP(L103,'Dropdown Lists'!Y:Z,2)</f>
        <v>N/A</v>
      </c>
      <c r="N103" s="313" t="str">
        <f t="shared" si="10"/>
        <v>N/A</v>
      </c>
      <c r="O103" s="313" t="str">
        <f>VLOOKUP(N103,'Dropdown Lists'!S:T,2)</f>
        <v>N/A</v>
      </c>
      <c r="P103" s="313" t="str">
        <f t="shared" si="11"/>
        <v>N/A</v>
      </c>
      <c r="Q103" s="313" t="str">
        <f>VLOOKUP(P103,'Dropdown Lists'!V:W,2)</f>
        <v>N/A</v>
      </c>
      <c r="R103" s="313" t="str">
        <f>Form!I104</f>
        <v xml:space="preserve"> </v>
      </c>
    </row>
    <row r="104" spans="1:18">
      <c r="A104" t="str">
        <f>IF(Form!B105="Y",Form!A105," ")</f>
        <v xml:space="preserve"> </v>
      </c>
      <c r="B104" t="str">
        <f>IF(Form!B105="Y",Form!D105," ")</f>
        <v xml:space="preserve"> </v>
      </c>
      <c r="C104" t="str">
        <f>IF(Form!B105="Y",Form!G105,"")</f>
        <v/>
      </c>
      <c r="D104" t="str">
        <f t="shared" si="6"/>
        <v xml:space="preserve"> </v>
      </c>
      <c r="E104" s="314" t="e">
        <f>VLOOKUP(C104,Sheet2!A:C,2,FALSE)</f>
        <v>#N/A</v>
      </c>
      <c r="F104" s="314" t="e">
        <f>VLOOKUP(C104,Sheet2!A:C,3,FALSE)</f>
        <v>#N/A</v>
      </c>
      <c r="G104" s="313"/>
      <c r="H104" s="313" t="str">
        <f>IF(AND(D104&gt;"09",D104&lt;"40"),Form!H105,"N/A")</f>
        <v>N/A</v>
      </c>
      <c r="I104" s="95" t="str">
        <f t="shared" si="7"/>
        <v/>
      </c>
      <c r="J104" s="313" t="str">
        <f>IF(AND(D104&gt;"09",D104&lt;"40"),Form!M105,"N/A")</f>
        <v>N/A</v>
      </c>
      <c r="K104" s="313" t="str">
        <f t="shared" si="8"/>
        <v>N/A</v>
      </c>
      <c r="L104" s="313" t="str">
        <f t="shared" si="9"/>
        <v>N/A</v>
      </c>
      <c r="M104" s="313" t="str">
        <f>VLOOKUP(L104,'Dropdown Lists'!Y:Z,2)</f>
        <v>N/A</v>
      </c>
      <c r="N104" s="313" t="str">
        <f t="shared" si="10"/>
        <v>N/A</v>
      </c>
      <c r="O104" s="313" t="str">
        <f>VLOOKUP(N104,'Dropdown Lists'!S:T,2)</f>
        <v>N/A</v>
      </c>
      <c r="P104" s="313" t="str">
        <f t="shared" si="11"/>
        <v>N/A</v>
      </c>
      <c r="Q104" s="313" t="str">
        <f>VLOOKUP(P104,'Dropdown Lists'!V:W,2)</f>
        <v>N/A</v>
      </c>
      <c r="R104" s="313" t="str">
        <f>Form!I105</f>
        <v xml:space="preserve"> </v>
      </c>
    </row>
    <row r="105" spans="1:18">
      <c r="A105" t="str">
        <f>IF(Form!B106="Y",Form!A106," ")</f>
        <v xml:space="preserve"> </v>
      </c>
      <c r="B105" t="str">
        <f>IF(Form!B106="Y",Form!D106," ")</f>
        <v xml:space="preserve"> </v>
      </c>
      <c r="C105" t="str">
        <f>IF(Form!B106="Y",Form!G106,"")</f>
        <v/>
      </c>
      <c r="D105" t="str">
        <f t="shared" si="6"/>
        <v xml:space="preserve"> </v>
      </c>
      <c r="E105" s="314" t="e">
        <f>VLOOKUP(C105,Sheet2!A:C,2,FALSE)</f>
        <v>#N/A</v>
      </c>
      <c r="F105" s="314" t="e">
        <f>VLOOKUP(C105,Sheet2!A:C,3,FALSE)</f>
        <v>#N/A</v>
      </c>
      <c r="G105" s="313"/>
      <c r="H105" s="313" t="str">
        <f>IF(AND(D105&gt;"09",D105&lt;"40"),Form!H106,"N/A")</f>
        <v>N/A</v>
      </c>
      <c r="I105" s="95" t="str">
        <f t="shared" si="7"/>
        <v/>
      </c>
      <c r="J105" s="313" t="str">
        <f>IF(AND(D105&gt;"09",D105&lt;"40"),Form!M106,"N/A")</f>
        <v>N/A</v>
      </c>
      <c r="K105" s="313" t="str">
        <f t="shared" si="8"/>
        <v>N/A</v>
      </c>
      <c r="L105" s="313" t="str">
        <f t="shared" si="9"/>
        <v>N/A</v>
      </c>
      <c r="M105" s="313" t="str">
        <f>VLOOKUP(L105,'Dropdown Lists'!Y:Z,2)</f>
        <v>N/A</v>
      </c>
      <c r="N105" s="313" t="str">
        <f t="shared" si="10"/>
        <v>N/A</v>
      </c>
      <c r="O105" s="313" t="str">
        <f>VLOOKUP(N105,'Dropdown Lists'!S:T,2)</f>
        <v>N/A</v>
      </c>
      <c r="P105" s="313" t="str">
        <f t="shared" si="11"/>
        <v>N/A</v>
      </c>
      <c r="Q105" s="313" t="str">
        <f>VLOOKUP(P105,'Dropdown Lists'!V:W,2)</f>
        <v>N/A</v>
      </c>
      <c r="R105" s="313" t="str">
        <f>Form!I106</f>
        <v xml:space="preserve"> </v>
      </c>
    </row>
    <row r="106" spans="1:18">
      <c r="A106" t="str">
        <f>IF(Form!B107="Y",Form!A107," ")</f>
        <v xml:space="preserve"> </v>
      </c>
      <c r="B106" t="str">
        <f>IF(Form!B107="Y",Form!D107," ")</f>
        <v xml:space="preserve"> </v>
      </c>
      <c r="C106" t="str">
        <f>IF(Form!B107="Y",Form!G107,"")</f>
        <v/>
      </c>
      <c r="D106" t="str">
        <f t="shared" si="6"/>
        <v xml:space="preserve"> </v>
      </c>
      <c r="E106" s="314" t="e">
        <f>VLOOKUP(C106,Sheet2!A:C,2,FALSE)</f>
        <v>#N/A</v>
      </c>
      <c r="F106" s="314" t="e">
        <f>VLOOKUP(C106,Sheet2!A:C,3,FALSE)</f>
        <v>#N/A</v>
      </c>
      <c r="G106" s="313"/>
      <c r="H106" s="313" t="str">
        <f>IF(AND(D106&gt;"09",D106&lt;"40"),Form!H107,"N/A")</f>
        <v>N/A</v>
      </c>
      <c r="I106" s="95" t="str">
        <f t="shared" si="7"/>
        <v/>
      </c>
      <c r="J106" s="313" t="str">
        <f>IF(AND(D106&gt;"09",D106&lt;"40"),Form!M107,"N/A")</f>
        <v>N/A</v>
      </c>
      <c r="K106" s="313" t="str">
        <f t="shared" si="8"/>
        <v>N/A</v>
      </c>
      <c r="L106" s="313" t="str">
        <f t="shared" si="9"/>
        <v>N/A</v>
      </c>
      <c r="M106" s="313" t="str">
        <f>VLOOKUP(L106,'Dropdown Lists'!Y:Z,2)</f>
        <v>N/A</v>
      </c>
      <c r="N106" s="313" t="str">
        <f t="shared" si="10"/>
        <v>N/A</v>
      </c>
      <c r="O106" s="313" t="str">
        <f>VLOOKUP(N106,'Dropdown Lists'!S:T,2)</f>
        <v>N/A</v>
      </c>
      <c r="P106" s="313" t="str">
        <f t="shared" si="11"/>
        <v>N/A</v>
      </c>
      <c r="Q106" s="313" t="str">
        <f>VLOOKUP(P106,'Dropdown Lists'!V:W,2)</f>
        <v>N/A</v>
      </c>
      <c r="R106" s="313" t="str">
        <f>Form!I107</f>
        <v xml:space="preserve"> </v>
      </c>
    </row>
    <row r="107" spans="1:18">
      <c r="A107" t="str">
        <f>IF(Form!B108="Y",Form!A108," ")</f>
        <v xml:space="preserve"> </v>
      </c>
      <c r="B107" t="str">
        <f>IF(Form!B108="Y",Form!D108," ")</f>
        <v xml:space="preserve"> </v>
      </c>
      <c r="C107" t="str">
        <f>IF(Form!B108="Y",Form!G108,"")</f>
        <v/>
      </c>
      <c r="D107" t="str">
        <f t="shared" si="6"/>
        <v xml:space="preserve"> </v>
      </c>
      <c r="E107" s="314" t="e">
        <f>VLOOKUP(C107,Sheet2!A:C,2,FALSE)</f>
        <v>#N/A</v>
      </c>
      <c r="F107" s="314" t="e">
        <f>VLOOKUP(C107,Sheet2!A:C,3,FALSE)</f>
        <v>#N/A</v>
      </c>
      <c r="G107" s="313"/>
      <c r="H107" s="313" t="str">
        <f>IF(AND(D107&gt;"09",D107&lt;"40"),Form!H108,"N/A")</f>
        <v>N/A</v>
      </c>
      <c r="I107" s="95" t="str">
        <f t="shared" si="7"/>
        <v/>
      </c>
      <c r="J107" s="313" t="str">
        <f>IF(AND(D107&gt;"09",D107&lt;"40"),Form!M108,"N/A")</f>
        <v>N/A</v>
      </c>
      <c r="K107" s="313" t="str">
        <f t="shared" si="8"/>
        <v>N/A</v>
      </c>
      <c r="L107" s="313" t="str">
        <f t="shared" si="9"/>
        <v>N/A</v>
      </c>
      <c r="M107" s="313" t="str">
        <f>VLOOKUP(L107,'Dropdown Lists'!Y:Z,2)</f>
        <v>N/A</v>
      </c>
      <c r="N107" s="313" t="str">
        <f t="shared" si="10"/>
        <v>N/A</v>
      </c>
      <c r="O107" s="313" t="str">
        <f>VLOOKUP(N107,'Dropdown Lists'!S:T,2)</f>
        <v>N/A</v>
      </c>
      <c r="P107" s="313" t="str">
        <f t="shared" si="11"/>
        <v>N/A</v>
      </c>
      <c r="Q107" s="313" t="str">
        <f>VLOOKUP(P107,'Dropdown Lists'!V:W,2)</f>
        <v>N/A</v>
      </c>
      <c r="R107" s="313" t="str">
        <f>Form!I108</f>
        <v xml:space="preserve"> </v>
      </c>
    </row>
    <row r="108" spans="1:18">
      <c r="A108" t="str">
        <f>IF(Form!B109="Y",Form!A109," ")</f>
        <v xml:space="preserve"> </v>
      </c>
      <c r="B108" t="str">
        <f>IF(Form!B109="Y",Form!D109," ")</f>
        <v xml:space="preserve"> </v>
      </c>
      <c r="C108" t="str">
        <f>IF(Form!B109="Y",Form!G109,"")</f>
        <v/>
      </c>
      <c r="D108" t="str">
        <f t="shared" si="6"/>
        <v xml:space="preserve"> </v>
      </c>
      <c r="E108" s="314" t="e">
        <f>VLOOKUP(C108,Sheet2!A:C,2,FALSE)</f>
        <v>#N/A</v>
      </c>
      <c r="F108" s="314" t="e">
        <f>VLOOKUP(C108,Sheet2!A:C,3,FALSE)</f>
        <v>#N/A</v>
      </c>
      <c r="G108" s="313"/>
      <c r="H108" s="313" t="str">
        <f>IF(AND(D108&gt;"09",D108&lt;"40"),Form!H109,"N/A")</f>
        <v>N/A</v>
      </c>
      <c r="I108" s="95" t="str">
        <f t="shared" si="7"/>
        <v/>
      </c>
      <c r="J108" s="313" t="str">
        <f>IF(AND(D108&gt;"09",D108&lt;"40"),Form!M109,"N/A")</f>
        <v>N/A</v>
      </c>
      <c r="K108" s="313" t="str">
        <f t="shared" si="8"/>
        <v>N/A</v>
      </c>
      <c r="L108" s="313" t="str">
        <f t="shared" si="9"/>
        <v>N/A</v>
      </c>
      <c r="M108" s="313" t="str">
        <f>VLOOKUP(L108,'Dropdown Lists'!Y:Z,2)</f>
        <v>N/A</v>
      </c>
      <c r="N108" s="313" t="str">
        <f t="shared" si="10"/>
        <v>N/A</v>
      </c>
      <c r="O108" s="313" t="str">
        <f>VLOOKUP(N108,'Dropdown Lists'!S:T,2)</f>
        <v>N/A</v>
      </c>
      <c r="P108" s="313" t="str">
        <f t="shared" si="11"/>
        <v>N/A</v>
      </c>
      <c r="Q108" s="313" t="str">
        <f>VLOOKUP(P108,'Dropdown Lists'!V:W,2)</f>
        <v>N/A</v>
      </c>
      <c r="R108" s="313" t="str">
        <f>Form!I109</f>
        <v xml:space="preserve"> </v>
      </c>
    </row>
    <row r="109" spans="1:18">
      <c r="A109" t="str">
        <f>IF(Form!B110="Y",Form!A110," ")</f>
        <v xml:space="preserve"> </v>
      </c>
      <c r="B109" t="str">
        <f>IF(Form!B110="Y",Form!D110," ")</f>
        <v xml:space="preserve"> </v>
      </c>
      <c r="C109" t="str">
        <f>IF(Form!B110="Y",Form!G110,"")</f>
        <v/>
      </c>
      <c r="D109" t="str">
        <f t="shared" si="6"/>
        <v xml:space="preserve"> </v>
      </c>
      <c r="E109" s="314" t="e">
        <f>VLOOKUP(C109,Sheet2!A:C,2,FALSE)</f>
        <v>#N/A</v>
      </c>
      <c r="F109" s="314" t="e">
        <f>VLOOKUP(C109,Sheet2!A:C,3,FALSE)</f>
        <v>#N/A</v>
      </c>
      <c r="G109" s="313"/>
      <c r="H109" s="313" t="str">
        <f>IF(AND(D109&gt;"09",D109&lt;"40"),Form!H110,"N/A")</f>
        <v>N/A</v>
      </c>
      <c r="I109" s="95" t="str">
        <f t="shared" si="7"/>
        <v/>
      </c>
      <c r="J109" s="313" t="str">
        <f>IF(AND(D109&gt;"09",D109&lt;"40"),Form!M110,"N/A")</f>
        <v>N/A</v>
      </c>
      <c r="K109" s="313" t="str">
        <f t="shared" si="8"/>
        <v>N/A</v>
      </c>
      <c r="L109" s="313" t="str">
        <f t="shared" si="9"/>
        <v>N/A</v>
      </c>
      <c r="M109" s="313" t="str">
        <f>VLOOKUP(L109,'Dropdown Lists'!Y:Z,2)</f>
        <v>N/A</v>
      </c>
      <c r="N109" s="313" t="str">
        <f t="shared" si="10"/>
        <v>N/A</v>
      </c>
      <c r="O109" s="313" t="str">
        <f>VLOOKUP(N109,'Dropdown Lists'!S:T,2)</f>
        <v>N/A</v>
      </c>
      <c r="P109" s="313" t="str">
        <f t="shared" si="11"/>
        <v>N/A</v>
      </c>
      <c r="Q109" s="313" t="str">
        <f>VLOOKUP(P109,'Dropdown Lists'!V:W,2)</f>
        <v>N/A</v>
      </c>
      <c r="R109" s="313" t="str">
        <f>Form!I110</f>
        <v xml:space="preserve"> </v>
      </c>
    </row>
    <row r="110" spans="1:18">
      <c r="A110" t="str">
        <f>IF(Form!B111="Y",Form!A111," ")</f>
        <v xml:space="preserve"> </v>
      </c>
      <c r="B110" t="str">
        <f>IF(Form!B111="Y",Form!D111," ")</f>
        <v xml:space="preserve"> </v>
      </c>
      <c r="C110" t="str">
        <f>IF(Form!B111="Y",Form!G111,"")</f>
        <v/>
      </c>
      <c r="D110" t="str">
        <f t="shared" si="6"/>
        <v xml:space="preserve"> </v>
      </c>
      <c r="E110" s="314" t="e">
        <f>VLOOKUP(C110,Sheet2!A:C,2,FALSE)</f>
        <v>#N/A</v>
      </c>
      <c r="F110" s="314" t="e">
        <f>VLOOKUP(C110,Sheet2!A:C,3,FALSE)</f>
        <v>#N/A</v>
      </c>
      <c r="G110" s="313"/>
      <c r="H110" s="313" t="str">
        <f>IF(AND(D110&gt;"09",D110&lt;"40"),Form!H111,"N/A")</f>
        <v>N/A</v>
      </c>
      <c r="I110" s="95" t="str">
        <f t="shared" si="7"/>
        <v/>
      </c>
      <c r="J110" s="313" t="str">
        <f>IF(AND(D110&gt;"09",D110&lt;"40"),Form!M111,"N/A")</f>
        <v>N/A</v>
      </c>
      <c r="K110" s="313" t="str">
        <f t="shared" si="8"/>
        <v>N/A</v>
      </c>
      <c r="L110" s="313" t="str">
        <f t="shared" si="9"/>
        <v>N/A</v>
      </c>
      <c r="M110" s="313" t="str">
        <f>VLOOKUP(L110,'Dropdown Lists'!Y:Z,2)</f>
        <v>N/A</v>
      </c>
      <c r="N110" s="313" t="str">
        <f t="shared" si="10"/>
        <v>N/A</v>
      </c>
      <c r="O110" s="313" t="str">
        <f>VLOOKUP(N110,'Dropdown Lists'!S:T,2)</f>
        <v>N/A</v>
      </c>
      <c r="P110" s="313" t="str">
        <f t="shared" si="11"/>
        <v>N/A</v>
      </c>
      <c r="Q110" s="313" t="str">
        <f>VLOOKUP(P110,'Dropdown Lists'!V:W,2)</f>
        <v>N/A</v>
      </c>
      <c r="R110" s="313" t="str">
        <f>Form!I111</f>
        <v xml:space="preserve"> </v>
      </c>
    </row>
    <row r="111" spans="1:18">
      <c r="A111" t="str">
        <f>IF(Form!B112="Y",Form!A112," ")</f>
        <v xml:space="preserve"> </v>
      </c>
      <c r="B111" t="str">
        <f>IF(Form!B112="Y",Form!D112," ")</f>
        <v xml:space="preserve"> </v>
      </c>
      <c r="C111" t="str">
        <f>IF(Form!B112="Y",Form!G112,"")</f>
        <v/>
      </c>
      <c r="D111" t="str">
        <f t="shared" si="6"/>
        <v xml:space="preserve"> </v>
      </c>
      <c r="E111" s="314" t="e">
        <f>VLOOKUP(C111,Sheet2!A:C,2,FALSE)</f>
        <v>#N/A</v>
      </c>
      <c r="F111" s="314" t="e">
        <f>VLOOKUP(C111,Sheet2!A:C,3,FALSE)</f>
        <v>#N/A</v>
      </c>
      <c r="G111" s="313"/>
      <c r="H111" s="313" t="str">
        <f>IF(AND(D111&gt;"09",D111&lt;"40"),Form!H112,"N/A")</f>
        <v>N/A</v>
      </c>
      <c r="I111" s="95" t="str">
        <f t="shared" si="7"/>
        <v/>
      </c>
      <c r="J111" s="313" t="str">
        <f>IF(AND(D111&gt;"09",D111&lt;"40"),Form!M112,"N/A")</f>
        <v>N/A</v>
      </c>
      <c r="K111" s="313" t="str">
        <f t="shared" si="8"/>
        <v>N/A</v>
      </c>
      <c r="L111" s="313" t="str">
        <f t="shared" si="9"/>
        <v>N/A</v>
      </c>
      <c r="M111" s="313" t="str">
        <f>VLOOKUP(L111,'Dropdown Lists'!Y:Z,2)</f>
        <v>N/A</v>
      </c>
      <c r="N111" s="313" t="str">
        <f t="shared" si="10"/>
        <v>N/A</v>
      </c>
      <c r="O111" s="313" t="str">
        <f>VLOOKUP(N111,'Dropdown Lists'!S:T,2)</f>
        <v>N/A</v>
      </c>
      <c r="P111" s="313" t="str">
        <f t="shared" si="11"/>
        <v>N/A</v>
      </c>
      <c r="Q111" s="313" t="str">
        <f>VLOOKUP(P111,'Dropdown Lists'!V:W,2)</f>
        <v>N/A</v>
      </c>
      <c r="R111" s="313" t="str">
        <f>Form!I112</f>
        <v xml:space="preserve"> </v>
      </c>
    </row>
    <row r="112" spans="1:18">
      <c r="A112" t="str">
        <f>IF(Form!B113="Y",Form!A113," ")</f>
        <v xml:space="preserve"> </v>
      </c>
      <c r="B112" t="str">
        <f>IF(Form!B113="Y",Form!D113," ")</f>
        <v xml:space="preserve"> </v>
      </c>
      <c r="C112" t="str">
        <f>IF(Form!B113="Y",Form!G113,"")</f>
        <v/>
      </c>
      <c r="D112" t="str">
        <f t="shared" si="6"/>
        <v xml:space="preserve"> </v>
      </c>
      <c r="E112" s="314" t="e">
        <f>VLOOKUP(C112,Sheet2!A:C,2,FALSE)</f>
        <v>#N/A</v>
      </c>
      <c r="F112" s="314" t="e">
        <f>VLOOKUP(C112,Sheet2!A:C,3,FALSE)</f>
        <v>#N/A</v>
      </c>
      <c r="G112" s="313"/>
      <c r="H112" s="313" t="str">
        <f>IF(AND(D112&gt;"09",D112&lt;"40"),Form!H113,"N/A")</f>
        <v>N/A</v>
      </c>
      <c r="I112" s="95" t="str">
        <f t="shared" si="7"/>
        <v/>
      </c>
      <c r="J112" s="313" t="str">
        <f>IF(AND(D112&gt;"09",D112&lt;"40"),Form!M113,"N/A")</f>
        <v>N/A</v>
      </c>
      <c r="K112" s="313" t="str">
        <f t="shared" si="8"/>
        <v>N/A</v>
      </c>
      <c r="L112" s="313" t="str">
        <f t="shared" si="9"/>
        <v>N/A</v>
      </c>
      <c r="M112" s="313" t="str">
        <f>VLOOKUP(L112,'Dropdown Lists'!Y:Z,2)</f>
        <v>N/A</v>
      </c>
      <c r="N112" s="313" t="str">
        <f t="shared" si="10"/>
        <v>N/A</v>
      </c>
      <c r="O112" s="313" t="str">
        <f>VLOOKUP(N112,'Dropdown Lists'!S:T,2)</f>
        <v>N/A</v>
      </c>
      <c r="P112" s="313" t="str">
        <f t="shared" si="11"/>
        <v>N/A</v>
      </c>
      <c r="Q112" s="313" t="str">
        <f>VLOOKUP(P112,'Dropdown Lists'!V:W,2)</f>
        <v>N/A</v>
      </c>
      <c r="R112" s="313" t="str">
        <f>Form!I113</f>
        <v xml:space="preserve"> </v>
      </c>
    </row>
    <row r="113" spans="1:18">
      <c r="A113" t="str">
        <f>IF(Form!B114="Y",Form!A114," ")</f>
        <v xml:space="preserve"> </v>
      </c>
      <c r="B113" t="str">
        <f>IF(Form!B114="Y",Form!D114," ")</f>
        <v xml:space="preserve"> </v>
      </c>
      <c r="C113" t="str">
        <f>IF(Form!B114="Y",Form!G114,"")</f>
        <v/>
      </c>
      <c r="D113" t="str">
        <f t="shared" si="6"/>
        <v xml:space="preserve"> </v>
      </c>
      <c r="E113" s="314" t="e">
        <f>VLOOKUP(C113,Sheet2!A:C,2,FALSE)</f>
        <v>#N/A</v>
      </c>
      <c r="F113" s="314" t="e">
        <f>VLOOKUP(C113,Sheet2!A:C,3,FALSE)</f>
        <v>#N/A</v>
      </c>
      <c r="G113" s="313"/>
      <c r="H113" s="313" t="str">
        <f>IF(AND(D113&gt;"09",D113&lt;"40"),Form!H114,"N/A")</f>
        <v>N/A</v>
      </c>
      <c r="I113" s="95" t="str">
        <f t="shared" si="7"/>
        <v/>
      </c>
      <c r="J113" s="313" t="str">
        <f>IF(AND(D113&gt;"09",D113&lt;"40"),Form!M114,"N/A")</f>
        <v>N/A</v>
      </c>
      <c r="K113" s="313" t="str">
        <f t="shared" si="8"/>
        <v>N/A</v>
      </c>
      <c r="L113" s="313" t="str">
        <f t="shared" si="9"/>
        <v>N/A</v>
      </c>
      <c r="M113" s="313" t="str">
        <f>VLOOKUP(L113,'Dropdown Lists'!Y:Z,2)</f>
        <v>N/A</v>
      </c>
      <c r="N113" s="313" t="str">
        <f t="shared" si="10"/>
        <v>N/A</v>
      </c>
      <c r="O113" s="313" t="str">
        <f>VLOOKUP(N113,'Dropdown Lists'!S:T,2)</f>
        <v>N/A</v>
      </c>
      <c r="P113" s="313" t="str">
        <f t="shared" si="11"/>
        <v>N/A</v>
      </c>
      <c r="Q113" s="313" t="str">
        <f>VLOOKUP(P113,'Dropdown Lists'!V:W,2)</f>
        <v>N/A</v>
      </c>
      <c r="R113" s="313" t="str">
        <f>Form!I114</f>
        <v xml:space="preserve"> </v>
      </c>
    </row>
    <row r="114" spans="1:18">
      <c r="A114" t="str">
        <f>IF(Form!B115="Y",Form!A115," ")</f>
        <v xml:space="preserve"> </v>
      </c>
      <c r="B114" t="str">
        <f>IF(Form!B115="Y",Form!D115," ")</f>
        <v xml:space="preserve"> </v>
      </c>
      <c r="C114" t="str">
        <f>IF(Form!B115="Y",Form!G115,"")</f>
        <v/>
      </c>
      <c r="D114" t="str">
        <f t="shared" si="6"/>
        <v xml:space="preserve"> </v>
      </c>
      <c r="E114" s="314" t="e">
        <f>VLOOKUP(C114,Sheet2!A:C,2,FALSE)</f>
        <v>#N/A</v>
      </c>
      <c r="F114" s="314" t="e">
        <f>VLOOKUP(C114,Sheet2!A:C,3,FALSE)</f>
        <v>#N/A</v>
      </c>
      <c r="G114" s="313"/>
      <c r="H114" s="313" t="str">
        <f>IF(AND(D114&gt;"09",D114&lt;"40"),Form!H115,"N/A")</f>
        <v>N/A</v>
      </c>
      <c r="I114" s="95" t="str">
        <f t="shared" si="7"/>
        <v/>
      </c>
      <c r="J114" s="313" t="str">
        <f>IF(AND(D114&gt;"09",D114&lt;"40"),Form!M115,"N/A")</f>
        <v>N/A</v>
      </c>
      <c r="K114" s="313" t="str">
        <f t="shared" si="8"/>
        <v>N/A</v>
      </c>
      <c r="L114" s="313" t="str">
        <f t="shared" si="9"/>
        <v>N/A</v>
      </c>
      <c r="M114" s="313" t="str">
        <f>VLOOKUP(L114,'Dropdown Lists'!Y:Z,2)</f>
        <v>N/A</v>
      </c>
      <c r="N114" s="313" t="str">
        <f t="shared" si="10"/>
        <v>N/A</v>
      </c>
      <c r="O114" s="313" t="str">
        <f>VLOOKUP(N114,'Dropdown Lists'!S:T,2)</f>
        <v>N/A</v>
      </c>
      <c r="P114" s="313" t="str">
        <f t="shared" si="11"/>
        <v>N/A</v>
      </c>
      <c r="Q114" s="313" t="str">
        <f>VLOOKUP(P114,'Dropdown Lists'!V:W,2)</f>
        <v>N/A</v>
      </c>
      <c r="R114" s="313" t="str">
        <f>Form!I115</f>
        <v xml:space="preserve"> </v>
      </c>
    </row>
    <row r="115" spans="1:18">
      <c r="A115" t="str">
        <f>IF(Form!B116="Y",Form!A116," ")</f>
        <v xml:space="preserve"> </v>
      </c>
      <c r="B115" t="str">
        <f>IF(Form!B116="Y",Form!D116," ")</f>
        <v xml:space="preserve"> </v>
      </c>
      <c r="C115" t="str">
        <f>IF(Form!B116="Y",Form!G116,"")</f>
        <v/>
      </c>
      <c r="D115" t="str">
        <f t="shared" si="6"/>
        <v xml:space="preserve"> </v>
      </c>
      <c r="E115" s="314" t="e">
        <f>VLOOKUP(C115,Sheet2!A:C,2,FALSE)</f>
        <v>#N/A</v>
      </c>
      <c r="F115" s="314" t="e">
        <f>VLOOKUP(C115,Sheet2!A:C,3,FALSE)</f>
        <v>#N/A</v>
      </c>
      <c r="G115" s="313"/>
      <c r="H115" s="313" t="str">
        <f>IF(AND(D115&gt;"09",D115&lt;"40"),Form!H116,"N/A")</f>
        <v>N/A</v>
      </c>
      <c r="I115" s="95" t="str">
        <f t="shared" si="7"/>
        <v/>
      </c>
      <c r="J115" s="313" t="str">
        <f>IF(AND(D115&gt;"09",D115&lt;"40"),Form!M116,"N/A")</f>
        <v>N/A</v>
      </c>
      <c r="K115" s="313" t="str">
        <f t="shared" si="8"/>
        <v>N/A</v>
      </c>
      <c r="L115" s="313" t="str">
        <f t="shared" si="9"/>
        <v>N/A</v>
      </c>
      <c r="M115" s="313" t="str">
        <f>VLOOKUP(L115,'Dropdown Lists'!Y:Z,2)</f>
        <v>N/A</v>
      </c>
      <c r="N115" s="313" t="str">
        <f t="shared" si="10"/>
        <v>N/A</v>
      </c>
      <c r="O115" s="313" t="str">
        <f>VLOOKUP(N115,'Dropdown Lists'!S:T,2)</f>
        <v>N/A</v>
      </c>
      <c r="P115" s="313" t="str">
        <f t="shared" si="11"/>
        <v>N/A</v>
      </c>
      <c r="Q115" s="313" t="str">
        <f>VLOOKUP(P115,'Dropdown Lists'!V:W,2)</f>
        <v>N/A</v>
      </c>
      <c r="R115" s="313" t="str">
        <f>Form!I116</f>
        <v xml:space="preserve"> </v>
      </c>
    </row>
    <row r="116" spans="1:18">
      <c r="A116" t="str">
        <f>IF(Form!B117="Y",Form!A117," ")</f>
        <v xml:space="preserve"> </v>
      </c>
      <c r="B116" t="str">
        <f>IF(Form!B117="Y",Form!D117," ")</f>
        <v xml:space="preserve"> </v>
      </c>
      <c r="C116" t="str">
        <f>IF(Form!B117="Y",Form!G117,"")</f>
        <v/>
      </c>
      <c r="D116" t="str">
        <f t="shared" si="6"/>
        <v xml:space="preserve"> </v>
      </c>
      <c r="E116" s="314" t="e">
        <f>VLOOKUP(C116,Sheet2!A:C,2,FALSE)</f>
        <v>#N/A</v>
      </c>
      <c r="F116" s="314" t="e">
        <f>VLOOKUP(C116,Sheet2!A:C,3,FALSE)</f>
        <v>#N/A</v>
      </c>
      <c r="G116" s="313"/>
      <c r="H116" s="313" t="str">
        <f>IF(AND(D116&gt;"09",D116&lt;"40"),Form!H117,"N/A")</f>
        <v>N/A</v>
      </c>
      <c r="I116" s="95" t="str">
        <f t="shared" si="7"/>
        <v/>
      </c>
      <c r="J116" s="313" t="str">
        <f>IF(AND(D116&gt;"09",D116&lt;"40"),Form!M117,"N/A")</f>
        <v>N/A</v>
      </c>
      <c r="K116" s="313" t="str">
        <f t="shared" si="8"/>
        <v>N/A</v>
      </c>
      <c r="L116" s="313" t="str">
        <f t="shared" si="9"/>
        <v>N/A</v>
      </c>
      <c r="M116" s="313" t="str">
        <f>VLOOKUP(L116,'Dropdown Lists'!Y:Z,2)</f>
        <v>N/A</v>
      </c>
      <c r="N116" s="313" t="str">
        <f t="shared" si="10"/>
        <v>N/A</v>
      </c>
      <c r="O116" s="313" t="str">
        <f>VLOOKUP(N116,'Dropdown Lists'!S:T,2)</f>
        <v>N/A</v>
      </c>
      <c r="P116" s="313" t="str">
        <f t="shared" si="11"/>
        <v>N/A</v>
      </c>
      <c r="Q116" s="313" t="str">
        <f>VLOOKUP(P116,'Dropdown Lists'!V:W,2)</f>
        <v>N/A</v>
      </c>
      <c r="R116" s="313" t="str">
        <f>Form!I117</f>
        <v xml:space="preserve"> </v>
      </c>
    </row>
    <row r="117" spans="1:18">
      <c r="A117" t="str">
        <f>IF(Form!B118="Y",Form!A118," ")</f>
        <v xml:space="preserve"> </v>
      </c>
      <c r="B117" t="str">
        <f>IF(Form!B118="Y",Form!D118," ")</f>
        <v xml:space="preserve"> </v>
      </c>
      <c r="C117" t="str">
        <f>IF(Form!B118="Y",Form!G118,"")</f>
        <v/>
      </c>
      <c r="D117" t="str">
        <f t="shared" si="6"/>
        <v xml:space="preserve"> </v>
      </c>
      <c r="E117" s="314" t="e">
        <f>VLOOKUP(C117,Sheet2!A:C,2,FALSE)</f>
        <v>#N/A</v>
      </c>
      <c r="F117" s="314" t="e">
        <f>VLOOKUP(C117,Sheet2!A:C,3,FALSE)</f>
        <v>#N/A</v>
      </c>
      <c r="G117" s="313"/>
      <c r="H117" s="313" t="str">
        <f>IF(AND(D117&gt;"09",D117&lt;"40"),Form!H118,"N/A")</f>
        <v>N/A</v>
      </c>
      <c r="I117" s="95" t="str">
        <f t="shared" si="7"/>
        <v/>
      </c>
      <c r="J117" s="313" t="str">
        <f>IF(AND(D117&gt;"09",D117&lt;"40"),Form!M118,"N/A")</f>
        <v>N/A</v>
      </c>
      <c r="K117" s="313" t="str">
        <f t="shared" si="8"/>
        <v>N/A</v>
      </c>
      <c r="L117" s="313" t="str">
        <f t="shared" si="9"/>
        <v>N/A</v>
      </c>
      <c r="M117" s="313" t="str">
        <f>VLOOKUP(L117,'Dropdown Lists'!Y:Z,2)</f>
        <v>N/A</v>
      </c>
      <c r="N117" s="313" t="str">
        <f t="shared" si="10"/>
        <v>N/A</v>
      </c>
      <c r="O117" s="313" t="str">
        <f>VLOOKUP(N117,'Dropdown Lists'!S:T,2)</f>
        <v>N/A</v>
      </c>
      <c r="P117" s="313" t="str">
        <f t="shared" si="11"/>
        <v>N/A</v>
      </c>
      <c r="Q117" s="313" t="str">
        <f>VLOOKUP(P117,'Dropdown Lists'!V:W,2)</f>
        <v>N/A</v>
      </c>
      <c r="R117" s="313" t="str">
        <f>Form!I118</f>
        <v xml:space="preserve"> </v>
      </c>
    </row>
    <row r="118" spans="1:18">
      <c r="A118" t="str">
        <f>IF(Form!B119="Y",Form!A119," ")</f>
        <v xml:space="preserve"> </v>
      </c>
      <c r="B118" t="str">
        <f>IF(Form!B119="Y",Form!D119," ")</f>
        <v xml:space="preserve"> </v>
      </c>
      <c r="C118" t="str">
        <f>IF(Form!B119="Y",Form!G119,"")</f>
        <v/>
      </c>
      <c r="D118" t="str">
        <f t="shared" si="6"/>
        <v xml:space="preserve"> </v>
      </c>
      <c r="E118" s="314" t="e">
        <f>VLOOKUP(C118,Sheet2!A:C,2,FALSE)</f>
        <v>#N/A</v>
      </c>
      <c r="F118" s="314" t="e">
        <f>VLOOKUP(C118,Sheet2!A:C,3,FALSE)</f>
        <v>#N/A</v>
      </c>
      <c r="G118" s="313"/>
      <c r="H118" s="313" t="str">
        <f>IF(AND(D118&gt;"09",D118&lt;"40"),Form!H119,"N/A")</f>
        <v>N/A</v>
      </c>
      <c r="I118" s="95" t="str">
        <f t="shared" si="7"/>
        <v/>
      </c>
      <c r="J118" s="313" t="str">
        <f>IF(AND(D118&gt;"09",D118&lt;"40"),Form!M119,"N/A")</f>
        <v>N/A</v>
      </c>
      <c r="K118" s="313" t="str">
        <f t="shared" si="8"/>
        <v>N/A</v>
      </c>
      <c r="L118" s="313" t="str">
        <f t="shared" si="9"/>
        <v>N/A</v>
      </c>
      <c r="M118" s="313" t="str">
        <f>VLOOKUP(L118,'Dropdown Lists'!Y:Z,2)</f>
        <v>N/A</v>
      </c>
      <c r="N118" s="313" t="str">
        <f t="shared" si="10"/>
        <v>N/A</v>
      </c>
      <c r="O118" s="313" t="str">
        <f>VLOOKUP(N118,'Dropdown Lists'!S:T,2)</f>
        <v>N/A</v>
      </c>
      <c r="P118" s="313" t="str">
        <f t="shared" si="11"/>
        <v>N/A</v>
      </c>
      <c r="Q118" s="313" t="str">
        <f>VLOOKUP(P118,'Dropdown Lists'!V:W,2)</f>
        <v>N/A</v>
      </c>
      <c r="R118" s="313" t="str">
        <f>Form!I119</f>
        <v xml:space="preserve"> </v>
      </c>
    </row>
    <row r="119" spans="1:18">
      <c r="A119" t="str">
        <f>IF(Form!B120="Y",Form!A120," ")</f>
        <v xml:space="preserve"> </v>
      </c>
      <c r="B119" t="str">
        <f>IF(Form!B120="Y",Form!D120," ")</f>
        <v xml:space="preserve"> </v>
      </c>
      <c r="C119" t="str">
        <f>IF(Form!B120="Y",Form!G120,"")</f>
        <v/>
      </c>
      <c r="D119" t="str">
        <f t="shared" si="6"/>
        <v xml:space="preserve"> </v>
      </c>
      <c r="E119" s="314" t="e">
        <f>VLOOKUP(C119,Sheet2!A:C,2,FALSE)</f>
        <v>#N/A</v>
      </c>
      <c r="F119" s="314" t="e">
        <f>VLOOKUP(C119,Sheet2!A:C,3,FALSE)</f>
        <v>#N/A</v>
      </c>
      <c r="G119" s="313"/>
      <c r="H119" s="313" t="str">
        <f>IF(AND(D119&gt;"09",D119&lt;"40"),Form!H120,"N/A")</f>
        <v>N/A</v>
      </c>
      <c r="I119" s="95" t="str">
        <f t="shared" si="7"/>
        <v/>
      </c>
      <c r="J119" s="313" t="str">
        <f>IF(AND(D119&gt;"09",D119&lt;"40"),Form!M120,"N/A")</f>
        <v>N/A</v>
      </c>
      <c r="K119" s="313" t="str">
        <f t="shared" si="8"/>
        <v>N/A</v>
      </c>
      <c r="L119" s="313" t="str">
        <f t="shared" si="9"/>
        <v>N/A</v>
      </c>
      <c r="M119" s="313" t="str">
        <f>VLOOKUP(L119,'Dropdown Lists'!Y:Z,2)</f>
        <v>N/A</v>
      </c>
      <c r="N119" s="313" t="str">
        <f t="shared" si="10"/>
        <v>N/A</v>
      </c>
      <c r="O119" s="313" t="str">
        <f>VLOOKUP(N119,'Dropdown Lists'!S:T,2)</f>
        <v>N/A</v>
      </c>
      <c r="P119" s="313" t="str">
        <f t="shared" si="11"/>
        <v>N/A</v>
      </c>
      <c r="Q119" s="313" t="str">
        <f>VLOOKUP(P119,'Dropdown Lists'!V:W,2)</f>
        <v>N/A</v>
      </c>
      <c r="R119" s="313" t="str">
        <f>Form!I120</f>
        <v xml:space="preserve"> </v>
      </c>
    </row>
    <row r="120" spans="1:18">
      <c r="A120" t="str">
        <f>IF(Form!B121="Y",Form!A121," ")</f>
        <v xml:space="preserve"> </v>
      </c>
      <c r="B120" t="str">
        <f>IF(Form!B121="Y",Form!D121," ")</f>
        <v xml:space="preserve"> </v>
      </c>
      <c r="C120" t="str">
        <f>IF(Form!B121="Y",Form!G121,"")</f>
        <v/>
      </c>
      <c r="D120" t="str">
        <f t="shared" si="6"/>
        <v xml:space="preserve"> </v>
      </c>
      <c r="E120" s="314" t="e">
        <f>VLOOKUP(C120,Sheet2!A:C,2,FALSE)</f>
        <v>#N/A</v>
      </c>
      <c r="F120" s="314" t="e">
        <f>VLOOKUP(C120,Sheet2!A:C,3,FALSE)</f>
        <v>#N/A</v>
      </c>
      <c r="G120" s="313"/>
      <c r="H120" s="313" t="str">
        <f>IF(AND(D120&gt;"09",D120&lt;"40"),Form!H121,"N/A")</f>
        <v>N/A</v>
      </c>
      <c r="I120" s="95" t="str">
        <f t="shared" si="7"/>
        <v/>
      </c>
      <c r="J120" s="313" t="str">
        <f>IF(AND(D120&gt;"09",D120&lt;"40"),Form!M121,"N/A")</f>
        <v>N/A</v>
      </c>
      <c r="K120" s="313" t="str">
        <f t="shared" si="8"/>
        <v>N/A</v>
      </c>
      <c r="L120" s="313" t="str">
        <f t="shared" si="9"/>
        <v>N/A</v>
      </c>
      <c r="M120" s="313" t="str">
        <f>VLOOKUP(L120,'Dropdown Lists'!Y:Z,2)</f>
        <v>N/A</v>
      </c>
      <c r="N120" s="313" t="str">
        <f t="shared" si="10"/>
        <v>N/A</v>
      </c>
      <c r="O120" s="313" t="str">
        <f>VLOOKUP(N120,'Dropdown Lists'!S:T,2)</f>
        <v>N/A</v>
      </c>
      <c r="P120" s="313" t="str">
        <f t="shared" si="11"/>
        <v>N/A</v>
      </c>
      <c r="Q120" s="313" t="str">
        <f>VLOOKUP(P120,'Dropdown Lists'!V:W,2)</f>
        <v>N/A</v>
      </c>
      <c r="R120" s="313" t="str">
        <f>Form!I121</f>
        <v xml:space="preserve"> </v>
      </c>
    </row>
    <row r="121" spans="1:18">
      <c r="A121" t="str">
        <f>IF(Form!B122="Y",Form!A122," ")</f>
        <v xml:space="preserve"> </v>
      </c>
      <c r="B121" t="str">
        <f>IF(Form!B122="Y",Form!D122," ")</f>
        <v xml:space="preserve"> </v>
      </c>
      <c r="C121" t="str">
        <f>IF(Form!B122="Y",Form!G122,"")</f>
        <v/>
      </c>
      <c r="D121" t="str">
        <f t="shared" si="6"/>
        <v xml:space="preserve"> </v>
      </c>
      <c r="E121" s="314" t="e">
        <f>VLOOKUP(C121,Sheet2!A:C,2,FALSE)</f>
        <v>#N/A</v>
      </c>
      <c r="F121" s="314" t="e">
        <f>VLOOKUP(C121,Sheet2!A:C,3,FALSE)</f>
        <v>#N/A</v>
      </c>
      <c r="G121" s="313"/>
      <c r="H121" s="313" t="str">
        <f>IF(AND(D121&gt;"09",D121&lt;"40"),Form!H122,"N/A")</f>
        <v>N/A</v>
      </c>
      <c r="I121" s="95" t="str">
        <f t="shared" si="7"/>
        <v/>
      </c>
      <c r="J121" s="313" t="str">
        <f>IF(AND(D121&gt;"09",D121&lt;"40"),Form!M122,"N/A")</f>
        <v>N/A</v>
      </c>
      <c r="K121" s="313" t="str">
        <f t="shared" si="8"/>
        <v>N/A</v>
      </c>
      <c r="L121" s="313" t="str">
        <f t="shared" si="9"/>
        <v>N/A</v>
      </c>
      <c r="M121" s="313" t="str">
        <f>VLOOKUP(L121,'Dropdown Lists'!Y:Z,2)</f>
        <v>N/A</v>
      </c>
      <c r="N121" s="313" t="str">
        <f t="shared" si="10"/>
        <v>N/A</v>
      </c>
      <c r="O121" s="313" t="str">
        <f>VLOOKUP(N121,'Dropdown Lists'!S:T,2)</f>
        <v>N/A</v>
      </c>
      <c r="P121" s="313" t="str">
        <f t="shared" si="11"/>
        <v>N/A</v>
      </c>
      <c r="Q121" s="313" t="str">
        <f>VLOOKUP(P121,'Dropdown Lists'!V:W,2)</f>
        <v>N/A</v>
      </c>
      <c r="R121" s="313" t="str">
        <f>Form!I122</f>
        <v xml:space="preserve"> </v>
      </c>
    </row>
    <row r="122" spans="1:18">
      <c r="A122" t="str">
        <f>IF(Form!B123="Y",Form!A123," ")</f>
        <v xml:space="preserve"> </v>
      </c>
      <c r="B122" t="str">
        <f>IF(Form!B123="Y",Form!D123," ")</f>
        <v xml:space="preserve"> </v>
      </c>
      <c r="C122" t="str">
        <f>IF(Form!B123="Y",Form!G123,"")</f>
        <v/>
      </c>
      <c r="D122" t="str">
        <f t="shared" si="6"/>
        <v xml:space="preserve"> </v>
      </c>
      <c r="E122" s="314" t="e">
        <f>VLOOKUP(C122,Sheet2!A:C,2,FALSE)</f>
        <v>#N/A</v>
      </c>
      <c r="F122" s="314" t="e">
        <f>VLOOKUP(C122,Sheet2!A:C,3,FALSE)</f>
        <v>#N/A</v>
      </c>
      <c r="G122" s="313"/>
      <c r="H122" s="313" t="str">
        <f>IF(AND(D122&gt;"09",D122&lt;"40"),Form!H123,"N/A")</f>
        <v>N/A</v>
      </c>
      <c r="I122" s="95" t="str">
        <f t="shared" si="7"/>
        <v/>
      </c>
      <c r="J122" s="313" t="str">
        <f>IF(AND(D122&gt;"09",D122&lt;"40"),Form!M123,"N/A")</f>
        <v>N/A</v>
      </c>
      <c r="K122" s="313" t="str">
        <f t="shared" si="8"/>
        <v>N/A</v>
      </c>
      <c r="L122" s="313" t="str">
        <f t="shared" si="9"/>
        <v>N/A</v>
      </c>
      <c r="M122" s="313" t="str">
        <f>VLOOKUP(L122,'Dropdown Lists'!Y:Z,2)</f>
        <v>N/A</v>
      </c>
      <c r="N122" s="313" t="str">
        <f t="shared" si="10"/>
        <v>N/A</v>
      </c>
      <c r="O122" s="313" t="str">
        <f>VLOOKUP(N122,'Dropdown Lists'!S:T,2)</f>
        <v>N/A</v>
      </c>
      <c r="P122" s="313" t="str">
        <f t="shared" si="11"/>
        <v>N/A</v>
      </c>
      <c r="Q122" s="313" t="str">
        <f>VLOOKUP(P122,'Dropdown Lists'!V:W,2)</f>
        <v>N/A</v>
      </c>
      <c r="R122" s="313" t="str">
        <f>Form!I123</f>
        <v xml:space="preserve"> </v>
      </c>
    </row>
    <row r="123" spans="1:18">
      <c r="A123" t="str">
        <f>IF(Form!B124="Y",Form!A124," ")</f>
        <v xml:space="preserve"> </v>
      </c>
      <c r="B123" t="str">
        <f>IF(Form!B124="Y",Form!D124," ")</f>
        <v xml:space="preserve"> </v>
      </c>
      <c r="C123" t="str">
        <f>IF(Form!B124="Y",Form!G124,"")</f>
        <v/>
      </c>
      <c r="D123" t="str">
        <f t="shared" si="6"/>
        <v xml:space="preserve"> </v>
      </c>
      <c r="E123" s="314" t="e">
        <f>VLOOKUP(C123,Sheet2!A:C,2,FALSE)</f>
        <v>#N/A</v>
      </c>
      <c r="F123" s="314" t="e">
        <f>VLOOKUP(C123,Sheet2!A:C,3,FALSE)</f>
        <v>#N/A</v>
      </c>
      <c r="G123" s="313"/>
      <c r="H123" s="313" t="str">
        <f>IF(AND(D123&gt;"09",D123&lt;"40"),Form!H124,"N/A")</f>
        <v>N/A</v>
      </c>
      <c r="I123" s="95" t="str">
        <f t="shared" si="7"/>
        <v/>
      </c>
      <c r="J123" s="313" t="str">
        <f>IF(AND(D123&gt;"09",D123&lt;"40"),Form!M124,"N/A")</f>
        <v>N/A</v>
      </c>
      <c r="K123" s="313" t="str">
        <f t="shared" si="8"/>
        <v>N/A</v>
      </c>
      <c r="L123" s="313" t="str">
        <f t="shared" si="9"/>
        <v>N/A</v>
      </c>
      <c r="M123" s="313" t="str">
        <f>VLOOKUP(L123,'Dropdown Lists'!Y:Z,2)</f>
        <v>N/A</v>
      </c>
      <c r="N123" s="313" t="str">
        <f t="shared" si="10"/>
        <v>N/A</v>
      </c>
      <c r="O123" s="313" t="str">
        <f>VLOOKUP(N123,'Dropdown Lists'!S:T,2)</f>
        <v>N/A</v>
      </c>
      <c r="P123" s="313" t="str">
        <f t="shared" si="11"/>
        <v>N/A</v>
      </c>
      <c r="Q123" s="313" t="str">
        <f>VLOOKUP(P123,'Dropdown Lists'!V:W,2)</f>
        <v>N/A</v>
      </c>
      <c r="R123" s="313" t="str">
        <f>Form!I124</f>
        <v xml:space="preserve"> </v>
      </c>
    </row>
    <row r="124" spans="1:18">
      <c r="A124" t="str">
        <f>IF(Form!B125="Y",Form!A125," ")</f>
        <v xml:space="preserve"> </v>
      </c>
      <c r="B124" t="str">
        <f>IF(Form!B125="Y",Form!D125," ")</f>
        <v xml:space="preserve"> </v>
      </c>
      <c r="C124" t="str">
        <f>IF(Form!B125="Y",Form!G125,"")</f>
        <v/>
      </c>
      <c r="D124" t="str">
        <f t="shared" si="6"/>
        <v xml:space="preserve"> </v>
      </c>
      <c r="E124" s="314" t="e">
        <f>VLOOKUP(C124,Sheet2!A:C,2,FALSE)</f>
        <v>#N/A</v>
      </c>
      <c r="F124" s="314" t="e">
        <f>VLOOKUP(C124,Sheet2!A:C,3,FALSE)</f>
        <v>#N/A</v>
      </c>
      <c r="G124" s="313"/>
      <c r="H124" s="313" t="str">
        <f>IF(AND(D124&gt;"09",D124&lt;"40"),Form!H125,"N/A")</f>
        <v>N/A</v>
      </c>
      <c r="I124" s="95" t="str">
        <f t="shared" si="7"/>
        <v/>
      </c>
      <c r="J124" s="313" t="str">
        <f>IF(AND(D124&gt;"09",D124&lt;"40"),Form!M125,"N/A")</f>
        <v>N/A</v>
      </c>
      <c r="K124" s="313" t="str">
        <f t="shared" si="8"/>
        <v>N/A</v>
      </c>
      <c r="L124" s="313" t="str">
        <f t="shared" si="9"/>
        <v>N/A</v>
      </c>
      <c r="M124" s="313" t="str">
        <f>VLOOKUP(L124,'Dropdown Lists'!Y:Z,2)</f>
        <v>N/A</v>
      </c>
      <c r="N124" s="313" t="str">
        <f t="shared" si="10"/>
        <v>N/A</v>
      </c>
      <c r="O124" s="313" t="str">
        <f>VLOOKUP(N124,'Dropdown Lists'!S:T,2)</f>
        <v>N/A</v>
      </c>
      <c r="P124" s="313" t="str">
        <f t="shared" si="11"/>
        <v>N/A</v>
      </c>
      <c r="Q124" s="313" t="str">
        <f>VLOOKUP(P124,'Dropdown Lists'!V:W,2)</f>
        <v>N/A</v>
      </c>
      <c r="R124" s="313" t="str">
        <f>Form!I125</f>
        <v xml:space="preserve"> </v>
      </c>
    </row>
    <row r="125" spans="1:18">
      <c r="A125" t="str">
        <f>IF(Form!B126="Y",Form!A126," ")</f>
        <v xml:space="preserve"> </v>
      </c>
      <c r="B125" t="str">
        <f>IF(Form!B126="Y",Form!D126," ")</f>
        <v xml:space="preserve"> </v>
      </c>
      <c r="C125" t="str">
        <f>IF(Form!B126="Y",Form!G126,"")</f>
        <v/>
      </c>
      <c r="D125" t="str">
        <f t="shared" si="6"/>
        <v xml:space="preserve"> </v>
      </c>
      <c r="E125" s="314" t="e">
        <f>VLOOKUP(C125,Sheet2!A:C,2,FALSE)</f>
        <v>#N/A</v>
      </c>
      <c r="F125" s="314" t="e">
        <f>VLOOKUP(C125,Sheet2!A:C,3,FALSE)</f>
        <v>#N/A</v>
      </c>
      <c r="G125" s="313"/>
      <c r="H125" s="313" t="str">
        <f>IF(AND(D125&gt;"09",D125&lt;"40"),Form!H126,"N/A")</f>
        <v>N/A</v>
      </c>
      <c r="I125" s="95" t="str">
        <f t="shared" si="7"/>
        <v/>
      </c>
      <c r="J125" s="313" t="str">
        <f>IF(AND(D125&gt;"09",D125&lt;"40"),Form!M126,"N/A")</f>
        <v>N/A</v>
      </c>
      <c r="K125" s="313" t="str">
        <f t="shared" si="8"/>
        <v>N/A</v>
      </c>
      <c r="L125" s="313" t="str">
        <f t="shared" si="9"/>
        <v>N/A</v>
      </c>
      <c r="M125" s="313" t="str">
        <f>VLOOKUP(L125,'Dropdown Lists'!Y:Z,2)</f>
        <v>N/A</v>
      </c>
      <c r="N125" s="313" t="str">
        <f t="shared" si="10"/>
        <v>N/A</v>
      </c>
      <c r="O125" s="313" t="str">
        <f>VLOOKUP(N125,'Dropdown Lists'!S:T,2)</f>
        <v>N/A</v>
      </c>
      <c r="P125" s="313" t="str">
        <f t="shared" si="11"/>
        <v>N/A</v>
      </c>
      <c r="Q125" s="313" t="str">
        <f>VLOOKUP(P125,'Dropdown Lists'!V:W,2)</f>
        <v>N/A</v>
      </c>
      <c r="R125" s="313" t="str">
        <f>Form!I126</f>
        <v xml:space="preserve"> </v>
      </c>
    </row>
    <row r="126" spans="1:18">
      <c r="A126" t="str">
        <f>IF(Form!B127="Y",Form!A127," ")</f>
        <v xml:space="preserve"> </v>
      </c>
      <c r="B126" t="str">
        <f>IF(Form!B127="Y",Form!D127," ")</f>
        <v xml:space="preserve"> </v>
      </c>
      <c r="C126" t="str">
        <f>IF(Form!B127="Y",Form!G127,"")</f>
        <v/>
      </c>
      <c r="D126" t="str">
        <f t="shared" si="6"/>
        <v xml:space="preserve"> </v>
      </c>
      <c r="E126" s="314" t="e">
        <f>VLOOKUP(C126,Sheet2!A:C,2,FALSE)</f>
        <v>#N/A</v>
      </c>
      <c r="F126" s="314" t="e">
        <f>VLOOKUP(C126,Sheet2!A:C,3,FALSE)</f>
        <v>#N/A</v>
      </c>
      <c r="G126" s="313"/>
      <c r="H126" s="313" t="str">
        <f>IF(AND(D126&gt;"09",D126&lt;"40"),Form!H127,"N/A")</f>
        <v>N/A</v>
      </c>
      <c r="I126" s="95" t="str">
        <f t="shared" si="7"/>
        <v/>
      </c>
      <c r="J126" s="313" t="str">
        <f>IF(AND(D126&gt;"09",D126&lt;"40"),Form!M127,"N/A")</f>
        <v>N/A</v>
      </c>
      <c r="K126" s="313" t="str">
        <f t="shared" si="8"/>
        <v>N/A</v>
      </c>
      <c r="L126" s="313" t="str">
        <f t="shared" si="9"/>
        <v>N/A</v>
      </c>
      <c r="M126" s="313" t="str">
        <f>VLOOKUP(L126,'Dropdown Lists'!Y:Z,2)</f>
        <v>N/A</v>
      </c>
      <c r="N126" s="313" t="str">
        <f t="shared" si="10"/>
        <v>N/A</v>
      </c>
      <c r="O126" s="313" t="str">
        <f>VLOOKUP(N126,'Dropdown Lists'!S:T,2)</f>
        <v>N/A</v>
      </c>
      <c r="P126" s="313" t="str">
        <f t="shared" si="11"/>
        <v>N/A</v>
      </c>
      <c r="Q126" s="313" t="str">
        <f>VLOOKUP(P126,'Dropdown Lists'!V:W,2)</f>
        <v>N/A</v>
      </c>
      <c r="R126" s="313" t="str">
        <f>Form!I127</f>
        <v xml:space="preserve"> </v>
      </c>
    </row>
    <row r="127" spans="1:18">
      <c r="A127" t="str">
        <f>IF(Form!B128="Y",Form!A128," ")</f>
        <v xml:space="preserve"> </v>
      </c>
      <c r="B127" t="str">
        <f>IF(Form!B128="Y",Form!D128," ")</f>
        <v xml:space="preserve"> </v>
      </c>
      <c r="C127" t="str">
        <f>IF(Form!B128="Y",Form!G128,"")</f>
        <v/>
      </c>
      <c r="D127" t="str">
        <f t="shared" si="6"/>
        <v xml:space="preserve"> </v>
      </c>
      <c r="E127" s="314" t="e">
        <f>VLOOKUP(C127,Sheet2!A:C,2,FALSE)</f>
        <v>#N/A</v>
      </c>
      <c r="F127" s="314" t="e">
        <f>VLOOKUP(C127,Sheet2!A:C,3,FALSE)</f>
        <v>#N/A</v>
      </c>
      <c r="G127" s="313"/>
      <c r="H127" s="313" t="str">
        <f>IF(AND(D127&gt;"09",D127&lt;"40"),Form!H128,"N/A")</f>
        <v>N/A</v>
      </c>
      <c r="I127" s="95" t="str">
        <f t="shared" si="7"/>
        <v/>
      </c>
      <c r="J127" s="313" t="str">
        <f>IF(AND(D127&gt;"09",D127&lt;"40"),Form!M128,"N/A")</f>
        <v>N/A</v>
      </c>
      <c r="K127" s="313" t="str">
        <f t="shared" si="8"/>
        <v>N/A</v>
      </c>
      <c r="L127" s="313" t="str">
        <f t="shared" si="9"/>
        <v>N/A</v>
      </c>
      <c r="M127" s="313" t="str">
        <f>VLOOKUP(L127,'Dropdown Lists'!Y:Z,2)</f>
        <v>N/A</v>
      </c>
      <c r="N127" s="313" t="str">
        <f t="shared" si="10"/>
        <v>N/A</v>
      </c>
      <c r="O127" s="313" t="str">
        <f>VLOOKUP(N127,'Dropdown Lists'!S:T,2)</f>
        <v>N/A</v>
      </c>
      <c r="P127" s="313" t="str">
        <f t="shared" si="11"/>
        <v>N/A</v>
      </c>
      <c r="Q127" s="313" t="str">
        <f>VLOOKUP(P127,'Dropdown Lists'!V:W,2)</f>
        <v>N/A</v>
      </c>
      <c r="R127" s="313" t="str">
        <f>Form!I128</f>
        <v xml:space="preserve"> </v>
      </c>
    </row>
    <row r="128" spans="1:18">
      <c r="A128" t="str">
        <f>IF(Form!B129="Y",Form!A129," ")</f>
        <v xml:space="preserve"> </v>
      </c>
      <c r="B128" t="str">
        <f>IF(Form!B129="Y",Form!D129," ")</f>
        <v xml:space="preserve"> </v>
      </c>
      <c r="C128" t="str">
        <f>IF(Form!B129="Y",Form!G129,"")</f>
        <v/>
      </c>
      <c r="D128" t="str">
        <f t="shared" si="6"/>
        <v xml:space="preserve"> </v>
      </c>
      <c r="E128" s="314" t="e">
        <f>VLOOKUP(C128,Sheet2!A:C,2,FALSE)</f>
        <v>#N/A</v>
      </c>
      <c r="F128" s="314" t="e">
        <f>VLOOKUP(C128,Sheet2!A:C,3,FALSE)</f>
        <v>#N/A</v>
      </c>
      <c r="G128" s="313"/>
      <c r="H128" s="313" t="str">
        <f>IF(AND(D128&gt;"09",D128&lt;"40"),Form!H129,"N/A")</f>
        <v>N/A</v>
      </c>
      <c r="I128" s="95" t="str">
        <f t="shared" si="7"/>
        <v/>
      </c>
      <c r="J128" s="313" t="str">
        <f>IF(AND(D128&gt;"09",D128&lt;"40"),Form!M129,"N/A")</f>
        <v>N/A</v>
      </c>
      <c r="K128" s="313" t="str">
        <f t="shared" si="8"/>
        <v>N/A</v>
      </c>
      <c r="L128" s="313" t="str">
        <f t="shared" si="9"/>
        <v>N/A</v>
      </c>
      <c r="M128" s="313" t="str">
        <f>VLOOKUP(L128,'Dropdown Lists'!Y:Z,2)</f>
        <v>N/A</v>
      </c>
      <c r="N128" s="313" t="str">
        <f t="shared" si="10"/>
        <v>N/A</v>
      </c>
      <c r="O128" s="313" t="str">
        <f>VLOOKUP(N128,'Dropdown Lists'!S:T,2)</f>
        <v>N/A</v>
      </c>
      <c r="P128" s="313" t="str">
        <f t="shared" si="11"/>
        <v>N/A</v>
      </c>
      <c r="Q128" s="313" t="str">
        <f>VLOOKUP(P128,'Dropdown Lists'!V:W,2)</f>
        <v>N/A</v>
      </c>
      <c r="R128" s="313" t="str">
        <f>Form!I129</f>
        <v xml:space="preserve"> </v>
      </c>
    </row>
    <row r="129" spans="1:18">
      <c r="A129" t="str">
        <f>IF(Form!B130="Y",Form!A130," ")</f>
        <v xml:space="preserve"> </v>
      </c>
      <c r="B129" t="str">
        <f>IF(Form!B130="Y",Form!D130," ")</f>
        <v xml:space="preserve"> </v>
      </c>
      <c r="C129" t="str">
        <f>IF(Form!B130="Y",Form!G130,"")</f>
        <v/>
      </c>
      <c r="D129" t="str">
        <f t="shared" si="6"/>
        <v xml:space="preserve"> </v>
      </c>
      <c r="E129" s="314" t="e">
        <f>VLOOKUP(C129,Sheet2!A:C,2,FALSE)</f>
        <v>#N/A</v>
      </c>
      <c r="F129" s="314" t="e">
        <f>VLOOKUP(C129,Sheet2!A:C,3,FALSE)</f>
        <v>#N/A</v>
      </c>
      <c r="G129" s="313"/>
      <c r="H129" s="313" t="str">
        <f>IF(AND(D129&gt;"09",D129&lt;"40"),Form!H130,"N/A")</f>
        <v>N/A</v>
      </c>
      <c r="I129" s="95" t="str">
        <f t="shared" si="7"/>
        <v/>
      </c>
      <c r="J129" s="313" t="str">
        <f>IF(AND(D129&gt;"09",D129&lt;"40"),Form!M130,"N/A")</f>
        <v>N/A</v>
      </c>
      <c r="K129" s="313" t="str">
        <f t="shared" si="8"/>
        <v>N/A</v>
      </c>
      <c r="L129" s="313" t="str">
        <f t="shared" si="9"/>
        <v>N/A</v>
      </c>
      <c r="M129" s="313" t="str">
        <f>VLOOKUP(L129,'Dropdown Lists'!Y:Z,2)</f>
        <v>N/A</v>
      </c>
      <c r="N129" s="313" t="str">
        <f t="shared" si="10"/>
        <v>N/A</v>
      </c>
      <c r="O129" s="313" t="str">
        <f>VLOOKUP(N129,'Dropdown Lists'!S:T,2)</f>
        <v>N/A</v>
      </c>
      <c r="P129" s="313" t="str">
        <f t="shared" si="11"/>
        <v>N/A</v>
      </c>
      <c r="Q129" s="313" t="str">
        <f>VLOOKUP(P129,'Dropdown Lists'!V:W,2)</f>
        <v>N/A</v>
      </c>
      <c r="R129" s="313" t="str">
        <f>Form!I130</f>
        <v xml:space="preserve"> </v>
      </c>
    </row>
    <row r="130" spans="1:18">
      <c r="A130" t="str">
        <f>IF(Form!B131="Y",Form!A131," ")</f>
        <v xml:space="preserve"> </v>
      </c>
      <c r="B130" t="str">
        <f>IF(Form!B131="Y",Form!D131," ")</f>
        <v xml:space="preserve"> </v>
      </c>
      <c r="C130" t="str">
        <f>IF(Form!B131="Y",Form!G131,"")</f>
        <v/>
      </c>
      <c r="D130" t="str">
        <f t="shared" si="6"/>
        <v xml:space="preserve"> </v>
      </c>
      <c r="E130" s="314" t="e">
        <f>VLOOKUP(C130,Sheet2!A:C,2,FALSE)</f>
        <v>#N/A</v>
      </c>
      <c r="F130" s="314" t="e">
        <f>VLOOKUP(C130,Sheet2!A:C,3,FALSE)</f>
        <v>#N/A</v>
      </c>
      <c r="G130" s="313"/>
      <c r="H130" s="313" t="str">
        <f>IF(AND(D130&gt;"09",D130&lt;"40"),Form!H131,"N/A")</f>
        <v>N/A</v>
      </c>
      <c r="I130" s="95" t="str">
        <f t="shared" si="7"/>
        <v/>
      </c>
      <c r="J130" s="313" t="str">
        <f>IF(AND(D130&gt;"09",D130&lt;"40"),Form!M131,"N/A")</f>
        <v>N/A</v>
      </c>
      <c r="K130" s="313" t="str">
        <f t="shared" si="8"/>
        <v>N/A</v>
      </c>
      <c r="L130" s="313" t="str">
        <f t="shared" si="9"/>
        <v>N/A</v>
      </c>
      <c r="M130" s="313" t="str">
        <f>VLOOKUP(L130,'Dropdown Lists'!Y:Z,2)</f>
        <v>N/A</v>
      </c>
      <c r="N130" s="313" t="str">
        <f t="shared" si="10"/>
        <v>N/A</v>
      </c>
      <c r="O130" s="313" t="str">
        <f>VLOOKUP(N130,'Dropdown Lists'!S:T,2)</f>
        <v>N/A</v>
      </c>
      <c r="P130" s="313" t="str">
        <f t="shared" si="11"/>
        <v>N/A</v>
      </c>
      <c r="Q130" s="313" t="str">
        <f>VLOOKUP(P130,'Dropdown Lists'!V:W,2)</f>
        <v>N/A</v>
      </c>
      <c r="R130" s="313" t="str">
        <f>Form!I131</f>
        <v xml:space="preserve"> </v>
      </c>
    </row>
    <row r="131" spans="1:18">
      <c r="A131" t="str">
        <f>IF(Form!B132="Y",Form!A132," ")</f>
        <v xml:space="preserve"> </v>
      </c>
      <c r="B131" t="str">
        <f>IF(Form!B132="Y",Form!D132," ")</f>
        <v xml:space="preserve"> </v>
      </c>
      <c r="C131" t="str">
        <f>IF(Form!B132="Y",Form!G132,"")</f>
        <v/>
      </c>
      <c r="D131" t="str">
        <f t="shared" si="6"/>
        <v xml:space="preserve"> </v>
      </c>
      <c r="E131" s="314" t="e">
        <f>VLOOKUP(C131,Sheet2!A:C,2,FALSE)</f>
        <v>#N/A</v>
      </c>
      <c r="F131" s="314" t="e">
        <f>VLOOKUP(C131,Sheet2!A:C,3,FALSE)</f>
        <v>#N/A</v>
      </c>
      <c r="G131" s="313"/>
      <c r="H131" s="313" t="str">
        <f>IF(AND(D131&gt;"09",D131&lt;"40"),Form!H132,"N/A")</f>
        <v>N/A</v>
      </c>
      <c r="I131" s="95" t="str">
        <f t="shared" si="7"/>
        <v/>
      </c>
      <c r="J131" s="313" t="str">
        <f>IF(AND(D131&gt;"09",D131&lt;"40"),Form!M132,"N/A")</f>
        <v>N/A</v>
      </c>
      <c r="K131" s="313" t="str">
        <f t="shared" si="8"/>
        <v>N/A</v>
      </c>
      <c r="L131" s="313" t="str">
        <f t="shared" si="9"/>
        <v>N/A</v>
      </c>
      <c r="M131" s="313" t="str">
        <f>VLOOKUP(L131,'Dropdown Lists'!Y:Z,2)</f>
        <v>N/A</v>
      </c>
      <c r="N131" s="313" t="str">
        <f t="shared" si="10"/>
        <v>N/A</v>
      </c>
      <c r="O131" s="313" t="str">
        <f>VLOOKUP(N131,'Dropdown Lists'!S:T,2)</f>
        <v>N/A</v>
      </c>
      <c r="P131" s="313" t="str">
        <f t="shared" si="11"/>
        <v>N/A</v>
      </c>
      <c r="Q131" s="313" t="str">
        <f>VLOOKUP(P131,'Dropdown Lists'!V:W,2)</f>
        <v>N/A</v>
      </c>
      <c r="R131" s="313" t="str">
        <f>Form!I132</f>
        <v xml:space="preserve"> </v>
      </c>
    </row>
    <row r="132" spans="1:18">
      <c r="A132" t="str">
        <f>IF(Form!B133="Y",Form!A133," ")</f>
        <v xml:space="preserve"> </v>
      </c>
      <c r="B132" t="str">
        <f>IF(Form!B133="Y",Form!D133," ")</f>
        <v xml:space="preserve"> </v>
      </c>
      <c r="C132" t="str">
        <f>IF(Form!B133="Y",Form!G133,"")</f>
        <v/>
      </c>
      <c r="D132" t="str">
        <f t="shared" si="6"/>
        <v xml:space="preserve"> </v>
      </c>
      <c r="E132" s="314" t="e">
        <f>VLOOKUP(C132,Sheet2!A:C,2,FALSE)</f>
        <v>#N/A</v>
      </c>
      <c r="F132" s="314" t="e">
        <f>VLOOKUP(C132,Sheet2!A:C,3,FALSE)</f>
        <v>#N/A</v>
      </c>
      <c r="G132" s="313"/>
      <c r="H132" s="313" t="str">
        <f>IF(AND(D132&gt;"09",D132&lt;"40"),Form!H133,"N/A")</f>
        <v>N/A</v>
      </c>
      <c r="I132" s="95" t="str">
        <f t="shared" si="7"/>
        <v/>
      </c>
      <c r="J132" s="313" t="str">
        <f>IF(AND(D132&gt;"09",D132&lt;"40"),Form!M133,"N/A")</f>
        <v>N/A</v>
      </c>
      <c r="K132" s="313" t="str">
        <f t="shared" si="8"/>
        <v>N/A</v>
      </c>
      <c r="L132" s="313" t="str">
        <f t="shared" si="9"/>
        <v>N/A</v>
      </c>
      <c r="M132" s="313" t="str">
        <f>VLOOKUP(L132,'Dropdown Lists'!Y:Z,2)</f>
        <v>N/A</v>
      </c>
      <c r="N132" s="313" t="str">
        <f t="shared" si="10"/>
        <v>N/A</v>
      </c>
      <c r="O132" s="313" t="str">
        <f>VLOOKUP(N132,'Dropdown Lists'!S:T,2)</f>
        <v>N/A</v>
      </c>
      <c r="P132" s="313" t="str">
        <f t="shared" si="11"/>
        <v>N/A</v>
      </c>
      <c r="Q132" s="313" t="str">
        <f>VLOOKUP(P132,'Dropdown Lists'!V:W,2)</f>
        <v>N/A</v>
      </c>
      <c r="R132" s="313" t="str">
        <f>Form!I133</f>
        <v xml:space="preserve"> </v>
      </c>
    </row>
    <row r="133" spans="1:18">
      <c r="A133" t="str">
        <f>IF(Form!B134="Y",Form!A134," ")</f>
        <v xml:space="preserve"> </v>
      </c>
      <c r="B133" t="str">
        <f>IF(Form!B134="Y",Form!D134," ")</f>
        <v xml:space="preserve"> </v>
      </c>
      <c r="C133" t="str">
        <f>IF(Form!B134="Y",Form!G134,"")</f>
        <v/>
      </c>
      <c r="D133" t="str">
        <f t="shared" si="6"/>
        <v xml:space="preserve"> </v>
      </c>
      <c r="E133" s="314" t="e">
        <f>VLOOKUP(C133,Sheet2!A:C,2,FALSE)</f>
        <v>#N/A</v>
      </c>
      <c r="F133" s="314" t="e">
        <f>VLOOKUP(C133,Sheet2!A:C,3,FALSE)</f>
        <v>#N/A</v>
      </c>
      <c r="G133" s="313"/>
      <c r="H133" s="313" t="str">
        <f>IF(AND(D133&gt;"09",D133&lt;"40"),Form!H134,"N/A")</f>
        <v>N/A</v>
      </c>
      <c r="I133" s="95" t="str">
        <f t="shared" si="7"/>
        <v/>
      </c>
      <c r="J133" s="313" t="str">
        <f>IF(AND(D133&gt;"09",D133&lt;"40"),Form!M134,"N/A")</f>
        <v>N/A</v>
      </c>
      <c r="K133" s="313" t="str">
        <f t="shared" si="8"/>
        <v>N/A</v>
      </c>
      <c r="L133" s="313" t="str">
        <f t="shared" si="9"/>
        <v>N/A</v>
      </c>
      <c r="M133" s="313" t="str">
        <f>VLOOKUP(L133,'Dropdown Lists'!Y:Z,2)</f>
        <v>N/A</v>
      </c>
      <c r="N133" s="313" t="str">
        <f t="shared" si="10"/>
        <v>N/A</v>
      </c>
      <c r="O133" s="313" t="str">
        <f>VLOOKUP(N133,'Dropdown Lists'!S:T,2)</f>
        <v>N/A</v>
      </c>
      <c r="P133" s="313" t="str">
        <f t="shared" si="11"/>
        <v>N/A</v>
      </c>
      <c r="Q133" s="313" t="str">
        <f>VLOOKUP(P133,'Dropdown Lists'!V:W,2)</f>
        <v>N/A</v>
      </c>
      <c r="R133" s="313" t="str">
        <f>Form!I134</f>
        <v xml:space="preserve"> </v>
      </c>
    </row>
    <row r="134" spans="1:18">
      <c r="A134" t="str">
        <f>IF(Form!B135="Y",Form!A135," ")</f>
        <v xml:space="preserve"> </v>
      </c>
      <c r="B134" t="str">
        <f>IF(Form!B135="Y",Form!D135," ")</f>
        <v xml:space="preserve"> </v>
      </c>
      <c r="C134" t="str">
        <f>IF(Form!B135="Y",Form!G135,"")</f>
        <v/>
      </c>
      <c r="D134" t="str">
        <f t="shared" si="6"/>
        <v xml:space="preserve"> </v>
      </c>
      <c r="E134" s="314" t="e">
        <f>VLOOKUP(C134,Sheet2!A:C,2,FALSE)</f>
        <v>#N/A</v>
      </c>
      <c r="F134" s="314" t="e">
        <f>VLOOKUP(C134,Sheet2!A:C,3,FALSE)</f>
        <v>#N/A</v>
      </c>
      <c r="G134" s="313"/>
      <c r="H134" s="313" t="str">
        <f>IF(AND(D134&gt;"09",D134&lt;"40"),Form!H135,"N/A")</f>
        <v>N/A</v>
      </c>
      <c r="I134" s="95" t="str">
        <f t="shared" si="7"/>
        <v/>
      </c>
      <c r="J134" s="313" t="str">
        <f>IF(AND(D134&gt;"09",D134&lt;"40"),Form!M135,"N/A")</f>
        <v>N/A</v>
      </c>
      <c r="K134" s="313" t="str">
        <f t="shared" si="8"/>
        <v>N/A</v>
      </c>
      <c r="L134" s="313" t="str">
        <f t="shared" si="9"/>
        <v>N/A</v>
      </c>
      <c r="M134" s="313" t="str">
        <f>VLOOKUP(L134,'Dropdown Lists'!Y:Z,2)</f>
        <v>N/A</v>
      </c>
      <c r="N134" s="313" t="str">
        <f t="shared" si="10"/>
        <v>N/A</v>
      </c>
      <c r="O134" s="313" t="str">
        <f>VLOOKUP(N134,'Dropdown Lists'!S:T,2)</f>
        <v>N/A</v>
      </c>
      <c r="P134" s="313" t="str">
        <f t="shared" si="11"/>
        <v>N/A</v>
      </c>
      <c r="Q134" s="313" t="str">
        <f>VLOOKUP(P134,'Dropdown Lists'!V:W,2)</f>
        <v>N/A</v>
      </c>
      <c r="R134" s="313" t="str">
        <f>Form!I135</f>
        <v xml:space="preserve"> </v>
      </c>
    </row>
    <row r="135" spans="1:18">
      <c r="A135" t="str">
        <f>IF(Form!B136="Y",Form!A136," ")</f>
        <v xml:space="preserve"> </v>
      </c>
      <c r="B135" t="str">
        <f>IF(Form!B136="Y",Form!D136," ")</f>
        <v xml:space="preserve"> </v>
      </c>
      <c r="C135" t="str">
        <f>IF(Form!B136="Y",Form!G136,"")</f>
        <v/>
      </c>
      <c r="D135" t="str">
        <f t="shared" si="6"/>
        <v xml:space="preserve"> </v>
      </c>
      <c r="E135" s="314" t="e">
        <f>VLOOKUP(C135,Sheet2!A:C,2,FALSE)</f>
        <v>#N/A</v>
      </c>
      <c r="F135" s="314" t="e">
        <f>VLOOKUP(C135,Sheet2!A:C,3,FALSE)</f>
        <v>#N/A</v>
      </c>
      <c r="G135" s="313"/>
      <c r="H135" s="313" t="str">
        <f>IF(AND(D135&gt;"09",D135&lt;"40"),Form!H136,"N/A")</f>
        <v>N/A</v>
      </c>
      <c r="I135" s="95" t="str">
        <f t="shared" si="7"/>
        <v/>
      </c>
      <c r="J135" s="313" t="str">
        <f>IF(AND(D135&gt;"09",D135&lt;"40"),Form!M136,"N/A")</f>
        <v>N/A</v>
      </c>
      <c r="K135" s="313" t="str">
        <f t="shared" si="8"/>
        <v>N/A</v>
      </c>
      <c r="L135" s="313" t="str">
        <f t="shared" si="9"/>
        <v>N/A</v>
      </c>
      <c r="M135" s="313" t="str">
        <f>VLOOKUP(L135,'Dropdown Lists'!Y:Z,2)</f>
        <v>N/A</v>
      </c>
      <c r="N135" s="313" t="str">
        <f t="shared" si="10"/>
        <v>N/A</v>
      </c>
      <c r="O135" s="313" t="str">
        <f>VLOOKUP(N135,'Dropdown Lists'!S:T,2)</f>
        <v>N/A</v>
      </c>
      <c r="P135" s="313" t="str">
        <f t="shared" si="11"/>
        <v>N/A</v>
      </c>
      <c r="Q135" s="313" t="str">
        <f>VLOOKUP(P135,'Dropdown Lists'!V:W,2)</f>
        <v>N/A</v>
      </c>
      <c r="R135" s="313" t="str">
        <f>Form!I136</f>
        <v xml:space="preserve"> </v>
      </c>
    </row>
    <row r="136" spans="1:18">
      <c r="A136" t="str">
        <f>IF(Form!B137="Y",Form!A137," ")</f>
        <v xml:space="preserve"> </v>
      </c>
      <c r="B136" t="str">
        <f>IF(Form!B137="Y",Form!D137," ")</f>
        <v xml:space="preserve"> </v>
      </c>
      <c r="C136" t="str">
        <f>IF(Form!B137="Y",Form!G137,"")</f>
        <v/>
      </c>
      <c r="D136" t="str">
        <f t="shared" si="6"/>
        <v xml:space="preserve"> </v>
      </c>
      <c r="E136" s="314" t="e">
        <f>VLOOKUP(C136,Sheet2!A:C,2,FALSE)</f>
        <v>#N/A</v>
      </c>
      <c r="F136" s="314" t="e">
        <f>VLOOKUP(C136,Sheet2!A:C,3,FALSE)</f>
        <v>#N/A</v>
      </c>
      <c r="G136" s="313"/>
      <c r="H136" s="313" t="str">
        <f>IF(AND(D136&gt;"09",D136&lt;"40"),Form!H137,"N/A")</f>
        <v>N/A</v>
      </c>
      <c r="I136" s="95" t="str">
        <f t="shared" si="7"/>
        <v/>
      </c>
      <c r="J136" s="313" t="str">
        <f>IF(AND(D136&gt;"09",D136&lt;"40"),Form!M137,"N/A")</f>
        <v>N/A</v>
      </c>
      <c r="K136" s="313" t="str">
        <f t="shared" si="8"/>
        <v>N/A</v>
      </c>
      <c r="L136" s="313" t="str">
        <f t="shared" si="9"/>
        <v>N/A</v>
      </c>
      <c r="M136" s="313" t="str">
        <f>VLOOKUP(L136,'Dropdown Lists'!Y:Z,2)</f>
        <v>N/A</v>
      </c>
      <c r="N136" s="313" t="str">
        <f t="shared" si="10"/>
        <v>N/A</v>
      </c>
      <c r="O136" s="313" t="str">
        <f>VLOOKUP(N136,'Dropdown Lists'!S:T,2)</f>
        <v>N/A</v>
      </c>
      <c r="P136" s="313" t="str">
        <f t="shared" si="11"/>
        <v>N/A</v>
      </c>
      <c r="Q136" s="313" t="str">
        <f>VLOOKUP(P136,'Dropdown Lists'!V:W,2)</f>
        <v>N/A</v>
      </c>
      <c r="R136" s="313" t="str">
        <f>Form!I137</f>
        <v xml:space="preserve"> </v>
      </c>
    </row>
    <row r="137" spans="1:18">
      <c r="A137" t="str">
        <f>IF(Form!B138="Y",Form!A138," ")</f>
        <v xml:space="preserve"> </v>
      </c>
      <c r="B137" t="str">
        <f>IF(Form!B138="Y",Form!D138," ")</f>
        <v xml:space="preserve"> </v>
      </c>
      <c r="C137" t="str">
        <f>IF(Form!B138="Y",Form!G138,"")</f>
        <v/>
      </c>
      <c r="D137" t="str">
        <f t="shared" si="6"/>
        <v xml:space="preserve"> </v>
      </c>
      <c r="E137" s="314" t="e">
        <f>VLOOKUP(C137,Sheet2!A:C,2,FALSE)</f>
        <v>#N/A</v>
      </c>
      <c r="F137" s="314" t="e">
        <f>VLOOKUP(C137,Sheet2!A:C,3,FALSE)</f>
        <v>#N/A</v>
      </c>
      <c r="G137" s="313"/>
      <c r="H137" s="313" t="str">
        <f>IF(AND(D137&gt;"09",D137&lt;"40"),Form!H138,"N/A")</f>
        <v>N/A</v>
      </c>
      <c r="I137" s="95" t="str">
        <f t="shared" si="7"/>
        <v/>
      </c>
      <c r="J137" s="313" t="str">
        <f>IF(AND(D137&gt;"09",D137&lt;"40"),Form!M138,"N/A")</f>
        <v>N/A</v>
      </c>
      <c r="K137" s="313" t="str">
        <f t="shared" si="8"/>
        <v>N/A</v>
      </c>
      <c r="L137" s="313" t="str">
        <f t="shared" si="9"/>
        <v>N/A</v>
      </c>
      <c r="M137" s="313" t="str">
        <f>VLOOKUP(L137,'Dropdown Lists'!Y:Z,2)</f>
        <v>N/A</v>
      </c>
      <c r="N137" s="313" t="str">
        <f t="shared" si="10"/>
        <v>N/A</v>
      </c>
      <c r="O137" s="313" t="str">
        <f>VLOOKUP(N137,'Dropdown Lists'!S:T,2)</f>
        <v>N/A</v>
      </c>
      <c r="P137" s="313" t="str">
        <f t="shared" si="11"/>
        <v>N/A</v>
      </c>
      <c r="Q137" s="313" t="str">
        <f>VLOOKUP(P137,'Dropdown Lists'!V:W,2)</f>
        <v>N/A</v>
      </c>
      <c r="R137" s="313" t="str">
        <f>Form!I138</f>
        <v xml:space="preserve"> </v>
      </c>
    </row>
    <row r="138" spans="1:18">
      <c r="A138" t="str">
        <f>IF(Form!B139="Y",Form!A139," ")</f>
        <v xml:space="preserve"> </v>
      </c>
      <c r="B138" t="str">
        <f>IF(Form!B139="Y",Form!D139," ")</f>
        <v xml:space="preserve"> </v>
      </c>
      <c r="C138" t="str">
        <f>IF(Form!B139="Y",Form!G139,"")</f>
        <v/>
      </c>
      <c r="D138" t="str">
        <f t="shared" ref="D138:D201" si="12">MID(B138,1,2)</f>
        <v xml:space="preserve"> </v>
      </c>
      <c r="E138" s="314" t="e">
        <f>VLOOKUP(C138,Sheet2!A:C,2,FALSE)</f>
        <v>#N/A</v>
      </c>
      <c r="F138" s="314" t="e">
        <f>VLOOKUP(C138,Sheet2!A:C,3,FALSE)</f>
        <v>#N/A</v>
      </c>
      <c r="G138" s="313"/>
      <c r="H138" s="313" t="str">
        <f>IF(AND(D138&gt;"09",D138&lt;"40"),Form!H139,"N/A")</f>
        <v>N/A</v>
      </c>
      <c r="I138" s="95" t="str">
        <f t="shared" ref="I138:I201" si="13">IF(A138=" ","","Please select from dropdown")</f>
        <v/>
      </c>
      <c r="J138" s="313" t="str">
        <f>IF(AND(D138&gt;"09",D138&lt;"40"),Form!M139,"N/A")</f>
        <v>N/A</v>
      </c>
      <c r="K138" s="313" t="str">
        <f t="shared" ref="K138:K201" si="14">IF(AND(D138&gt;"09",D138&lt;"40"),"Please enter ALN description","N/A")</f>
        <v>N/A</v>
      </c>
      <c r="L138" s="313" t="str">
        <f t="shared" ref="L138:L201" si="15">IF(I138="Y","Please select from dropdown","N/A")</f>
        <v>N/A</v>
      </c>
      <c r="M138" s="313" t="str">
        <f>VLOOKUP(L138,'Dropdown Lists'!Y:Z,2)</f>
        <v>N/A</v>
      </c>
      <c r="N138" s="313" t="str">
        <f t="shared" ref="N138:N201" si="16">IF(I138="Y","Please select from dropdown","N/A")</f>
        <v>N/A</v>
      </c>
      <c r="O138" s="313" t="str">
        <f>VLOOKUP(N138,'Dropdown Lists'!S:T,2)</f>
        <v>N/A</v>
      </c>
      <c r="P138" s="313" t="str">
        <f t="shared" ref="P138:P201" si="17">IF(I138="Y","Please select from dropdown","N/A")</f>
        <v>N/A</v>
      </c>
      <c r="Q138" s="313" t="str">
        <f>VLOOKUP(P138,'Dropdown Lists'!V:W,2)</f>
        <v>N/A</v>
      </c>
      <c r="R138" s="313" t="str">
        <f>Form!I139</f>
        <v xml:space="preserve"> </v>
      </c>
    </row>
    <row r="139" spans="1:18">
      <c r="A139" t="str">
        <f>IF(Form!B140="Y",Form!A140," ")</f>
        <v xml:space="preserve"> </v>
      </c>
      <c r="B139" t="str">
        <f>IF(Form!B140="Y",Form!D140," ")</f>
        <v xml:space="preserve"> </v>
      </c>
      <c r="C139" t="str">
        <f>IF(Form!B140="Y",Form!G140,"")</f>
        <v/>
      </c>
      <c r="D139" t="str">
        <f t="shared" si="12"/>
        <v xml:space="preserve"> </v>
      </c>
      <c r="E139" s="314" t="e">
        <f>VLOOKUP(C139,Sheet2!A:C,2,FALSE)</f>
        <v>#N/A</v>
      </c>
      <c r="F139" s="314" t="e">
        <f>VLOOKUP(C139,Sheet2!A:C,3,FALSE)</f>
        <v>#N/A</v>
      </c>
      <c r="G139" s="313"/>
      <c r="H139" s="313" t="str">
        <f>IF(AND(D139&gt;"09",D139&lt;"40"),Form!H140,"N/A")</f>
        <v>N/A</v>
      </c>
      <c r="I139" s="95" t="str">
        <f t="shared" si="13"/>
        <v/>
      </c>
      <c r="J139" s="313" t="str">
        <f>IF(AND(D139&gt;"09",D139&lt;"40"),Form!M140,"N/A")</f>
        <v>N/A</v>
      </c>
      <c r="K139" s="313" t="str">
        <f t="shared" si="14"/>
        <v>N/A</v>
      </c>
      <c r="L139" s="313" t="str">
        <f t="shared" si="15"/>
        <v>N/A</v>
      </c>
      <c r="M139" s="313" t="str">
        <f>VLOOKUP(L139,'Dropdown Lists'!Y:Z,2)</f>
        <v>N/A</v>
      </c>
      <c r="N139" s="313" t="str">
        <f t="shared" si="16"/>
        <v>N/A</v>
      </c>
      <c r="O139" s="313" t="str">
        <f>VLOOKUP(N139,'Dropdown Lists'!S:T,2)</f>
        <v>N/A</v>
      </c>
      <c r="P139" s="313" t="str">
        <f t="shared" si="17"/>
        <v>N/A</v>
      </c>
      <c r="Q139" s="313" t="str">
        <f>VLOOKUP(P139,'Dropdown Lists'!V:W,2)</f>
        <v>N/A</v>
      </c>
      <c r="R139" s="313" t="str">
        <f>Form!I140</f>
        <v xml:space="preserve"> </v>
      </c>
    </row>
    <row r="140" spans="1:18">
      <c r="A140" t="str">
        <f>IF(Form!B141="Y",Form!A141," ")</f>
        <v xml:space="preserve"> </v>
      </c>
      <c r="B140" t="str">
        <f>IF(Form!B141="Y",Form!D141," ")</f>
        <v xml:space="preserve"> </v>
      </c>
      <c r="C140" t="str">
        <f>IF(Form!B141="Y",Form!G141,"")</f>
        <v/>
      </c>
      <c r="D140" t="str">
        <f t="shared" si="12"/>
        <v xml:space="preserve"> </v>
      </c>
      <c r="E140" s="314" t="e">
        <f>VLOOKUP(C140,Sheet2!A:C,2,FALSE)</f>
        <v>#N/A</v>
      </c>
      <c r="F140" s="314" t="e">
        <f>VLOOKUP(C140,Sheet2!A:C,3,FALSE)</f>
        <v>#N/A</v>
      </c>
      <c r="G140" s="313"/>
      <c r="H140" s="313" t="str">
        <f>IF(AND(D140&gt;"09",D140&lt;"40"),Form!H141,"N/A")</f>
        <v>N/A</v>
      </c>
      <c r="I140" s="95" t="str">
        <f t="shared" si="13"/>
        <v/>
      </c>
      <c r="J140" s="313" t="str">
        <f>IF(AND(D140&gt;"09",D140&lt;"40"),Form!M141,"N/A")</f>
        <v>N/A</v>
      </c>
      <c r="K140" s="313" t="str">
        <f t="shared" si="14"/>
        <v>N/A</v>
      </c>
      <c r="L140" s="313" t="str">
        <f t="shared" si="15"/>
        <v>N/A</v>
      </c>
      <c r="M140" s="313" t="str">
        <f>VLOOKUP(L140,'Dropdown Lists'!Y:Z,2)</f>
        <v>N/A</v>
      </c>
      <c r="N140" s="313" t="str">
        <f t="shared" si="16"/>
        <v>N/A</v>
      </c>
      <c r="O140" s="313" t="str">
        <f>VLOOKUP(N140,'Dropdown Lists'!S:T,2)</f>
        <v>N/A</v>
      </c>
      <c r="P140" s="313" t="str">
        <f t="shared" si="17"/>
        <v>N/A</v>
      </c>
      <c r="Q140" s="313" t="str">
        <f>VLOOKUP(P140,'Dropdown Lists'!V:W,2)</f>
        <v>N/A</v>
      </c>
      <c r="R140" s="313" t="str">
        <f>Form!I141</f>
        <v xml:space="preserve"> </v>
      </c>
    </row>
    <row r="141" spans="1:18">
      <c r="A141" t="str">
        <f>IF(Form!B142="Y",Form!A142," ")</f>
        <v xml:space="preserve"> </v>
      </c>
      <c r="B141" t="str">
        <f>IF(Form!B142="Y",Form!D142," ")</f>
        <v xml:space="preserve"> </v>
      </c>
      <c r="C141" t="str">
        <f>IF(Form!B142="Y",Form!G142,"")</f>
        <v/>
      </c>
      <c r="D141" t="str">
        <f t="shared" si="12"/>
        <v xml:space="preserve"> </v>
      </c>
      <c r="E141" s="314" t="e">
        <f>VLOOKUP(C141,Sheet2!A:C,2,FALSE)</f>
        <v>#N/A</v>
      </c>
      <c r="F141" s="314" t="e">
        <f>VLOOKUP(C141,Sheet2!A:C,3,FALSE)</f>
        <v>#N/A</v>
      </c>
      <c r="G141" s="313"/>
      <c r="H141" s="313" t="str">
        <f>IF(AND(D141&gt;"09",D141&lt;"40"),Form!H142,"N/A")</f>
        <v>N/A</v>
      </c>
      <c r="I141" s="95" t="str">
        <f t="shared" si="13"/>
        <v/>
      </c>
      <c r="J141" s="313" t="str">
        <f>IF(AND(D141&gt;"09",D141&lt;"40"),Form!M142,"N/A")</f>
        <v>N/A</v>
      </c>
      <c r="K141" s="313" t="str">
        <f t="shared" si="14"/>
        <v>N/A</v>
      </c>
      <c r="L141" s="313" t="str">
        <f t="shared" si="15"/>
        <v>N/A</v>
      </c>
      <c r="M141" s="313" t="str">
        <f>VLOOKUP(L141,'Dropdown Lists'!Y:Z,2)</f>
        <v>N/A</v>
      </c>
      <c r="N141" s="313" t="str">
        <f t="shared" si="16"/>
        <v>N/A</v>
      </c>
      <c r="O141" s="313" t="str">
        <f>VLOOKUP(N141,'Dropdown Lists'!S:T,2)</f>
        <v>N/A</v>
      </c>
      <c r="P141" s="313" t="str">
        <f t="shared" si="17"/>
        <v>N/A</v>
      </c>
      <c r="Q141" s="313" t="str">
        <f>VLOOKUP(P141,'Dropdown Lists'!V:W,2)</f>
        <v>N/A</v>
      </c>
      <c r="R141" s="313" t="str">
        <f>Form!I142</f>
        <v xml:space="preserve"> </v>
      </c>
    </row>
    <row r="142" spans="1:18">
      <c r="A142" t="str">
        <f>IF(Form!B143="Y",Form!A143," ")</f>
        <v xml:space="preserve"> </v>
      </c>
      <c r="B142" t="str">
        <f>IF(Form!B143="Y",Form!D143," ")</f>
        <v xml:space="preserve"> </v>
      </c>
      <c r="C142" t="str">
        <f>IF(Form!B143="Y",Form!G143,"")</f>
        <v/>
      </c>
      <c r="D142" t="str">
        <f t="shared" si="12"/>
        <v xml:space="preserve"> </v>
      </c>
      <c r="E142" s="314" t="e">
        <f>VLOOKUP(C142,Sheet2!A:C,2,FALSE)</f>
        <v>#N/A</v>
      </c>
      <c r="F142" s="314" t="e">
        <f>VLOOKUP(C142,Sheet2!A:C,3,FALSE)</f>
        <v>#N/A</v>
      </c>
      <c r="G142" s="313"/>
      <c r="H142" s="313" t="str">
        <f>IF(AND(D142&gt;"09",D142&lt;"40"),Form!H143,"N/A")</f>
        <v>N/A</v>
      </c>
      <c r="I142" s="95" t="str">
        <f t="shared" si="13"/>
        <v/>
      </c>
      <c r="J142" s="313" t="str">
        <f>IF(AND(D142&gt;"09",D142&lt;"40"),Form!M143,"N/A")</f>
        <v>N/A</v>
      </c>
      <c r="K142" s="313" t="str">
        <f t="shared" si="14"/>
        <v>N/A</v>
      </c>
      <c r="L142" s="313" t="str">
        <f t="shared" si="15"/>
        <v>N/A</v>
      </c>
      <c r="M142" s="313" t="str">
        <f>VLOOKUP(L142,'Dropdown Lists'!Y:Z,2)</f>
        <v>N/A</v>
      </c>
      <c r="N142" s="313" t="str">
        <f t="shared" si="16"/>
        <v>N/A</v>
      </c>
      <c r="O142" s="313" t="str">
        <f>VLOOKUP(N142,'Dropdown Lists'!S:T,2)</f>
        <v>N/A</v>
      </c>
      <c r="P142" s="313" t="str">
        <f t="shared" si="17"/>
        <v>N/A</v>
      </c>
      <c r="Q142" s="313" t="str">
        <f>VLOOKUP(P142,'Dropdown Lists'!V:W,2)</f>
        <v>N/A</v>
      </c>
      <c r="R142" s="313" t="str">
        <f>Form!I143</f>
        <v xml:space="preserve"> </v>
      </c>
    </row>
    <row r="143" spans="1:18">
      <c r="A143" t="str">
        <f>IF(Form!B144="Y",Form!A144," ")</f>
        <v xml:space="preserve"> </v>
      </c>
      <c r="B143" t="str">
        <f>IF(Form!B144="Y",Form!D144," ")</f>
        <v xml:space="preserve"> </v>
      </c>
      <c r="C143" t="str">
        <f>IF(Form!B144="Y",Form!G144,"")</f>
        <v/>
      </c>
      <c r="D143" t="str">
        <f t="shared" si="12"/>
        <v xml:space="preserve"> </v>
      </c>
      <c r="E143" s="314" t="e">
        <f>VLOOKUP(C143,Sheet2!A:C,2,FALSE)</f>
        <v>#N/A</v>
      </c>
      <c r="F143" s="314" t="e">
        <f>VLOOKUP(C143,Sheet2!A:C,3,FALSE)</f>
        <v>#N/A</v>
      </c>
      <c r="G143" s="313"/>
      <c r="H143" s="313" t="str">
        <f>IF(AND(D143&gt;"09",D143&lt;"40"),Form!H144,"N/A")</f>
        <v>N/A</v>
      </c>
      <c r="I143" s="95" t="str">
        <f t="shared" si="13"/>
        <v/>
      </c>
      <c r="J143" s="313" t="str">
        <f>IF(AND(D143&gt;"09",D143&lt;"40"),Form!M144,"N/A")</f>
        <v>N/A</v>
      </c>
      <c r="K143" s="313" t="str">
        <f t="shared" si="14"/>
        <v>N/A</v>
      </c>
      <c r="L143" s="313" t="str">
        <f t="shared" si="15"/>
        <v>N/A</v>
      </c>
      <c r="M143" s="313" t="str">
        <f>VLOOKUP(L143,'Dropdown Lists'!Y:Z,2)</f>
        <v>N/A</v>
      </c>
      <c r="N143" s="313" t="str">
        <f t="shared" si="16"/>
        <v>N/A</v>
      </c>
      <c r="O143" s="313" t="str">
        <f>VLOOKUP(N143,'Dropdown Lists'!S:T,2)</f>
        <v>N/A</v>
      </c>
      <c r="P143" s="313" t="str">
        <f t="shared" si="17"/>
        <v>N/A</v>
      </c>
      <c r="Q143" s="313" t="str">
        <f>VLOOKUP(P143,'Dropdown Lists'!V:W,2)</f>
        <v>N/A</v>
      </c>
      <c r="R143" s="313" t="str">
        <f>Form!I144</f>
        <v xml:space="preserve"> </v>
      </c>
    </row>
    <row r="144" spans="1:18">
      <c r="A144" t="str">
        <f>IF(Form!B145="Y",Form!A145," ")</f>
        <v xml:space="preserve"> </v>
      </c>
      <c r="B144" t="str">
        <f>IF(Form!B145="Y",Form!D145," ")</f>
        <v xml:space="preserve"> </v>
      </c>
      <c r="C144" t="str">
        <f>IF(Form!B145="Y",Form!G145,"")</f>
        <v/>
      </c>
      <c r="D144" t="str">
        <f t="shared" si="12"/>
        <v xml:space="preserve"> </v>
      </c>
      <c r="E144" s="314" t="e">
        <f>VLOOKUP(C144,Sheet2!A:C,2,FALSE)</f>
        <v>#N/A</v>
      </c>
      <c r="F144" s="314" t="e">
        <f>VLOOKUP(C144,Sheet2!A:C,3,FALSE)</f>
        <v>#N/A</v>
      </c>
      <c r="G144" s="313"/>
      <c r="H144" s="313" t="str">
        <f>IF(AND(D144&gt;"09",D144&lt;"40"),Form!H145,"N/A")</f>
        <v>N/A</v>
      </c>
      <c r="I144" s="95" t="str">
        <f t="shared" si="13"/>
        <v/>
      </c>
      <c r="J144" s="313" t="str">
        <f>IF(AND(D144&gt;"09",D144&lt;"40"),Form!M145,"N/A")</f>
        <v>N/A</v>
      </c>
      <c r="K144" s="313" t="str">
        <f t="shared" si="14"/>
        <v>N/A</v>
      </c>
      <c r="L144" s="313" t="str">
        <f t="shared" si="15"/>
        <v>N/A</v>
      </c>
      <c r="M144" s="313" t="str">
        <f>VLOOKUP(L144,'Dropdown Lists'!Y:Z,2)</f>
        <v>N/A</v>
      </c>
      <c r="N144" s="313" t="str">
        <f t="shared" si="16"/>
        <v>N/A</v>
      </c>
      <c r="O144" s="313" t="str">
        <f>VLOOKUP(N144,'Dropdown Lists'!S:T,2)</f>
        <v>N/A</v>
      </c>
      <c r="P144" s="313" t="str">
        <f t="shared" si="17"/>
        <v>N/A</v>
      </c>
      <c r="Q144" s="313" t="str">
        <f>VLOOKUP(P144,'Dropdown Lists'!V:W,2)</f>
        <v>N/A</v>
      </c>
      <c r="R144" s="313" t="str">
        <f>Form!I145</f>
        <v xml:space="preserve"> </v>
      </c>
    </row>
    <row r="145" spans="1:18">
      <c r="A145" t="str">
        <f>IF(Form!B146="Y",Form!A146," ")</f>
        <v xml:space="preserve"> </v>
      </c>
      <c r="B145" t="str">
        <f>IF(Form!B146="Y",Form!D146," ")</f>
        <v xml:space="preserve"> </v>
      </c>
      <c r="C145" t="str">
        <f>IF(Form!B146="Y",Form!G146,"")</f>
        <v/>
      </c>
      <c r="D145" t="str">
        <f t="shared" si="12"/>
        <v xml:space="preserve"> </v>
      </c>
      <c r="E145" s="314" t="e">
        <f>VLOOKUP(C145,Sheet2!A:C,2,FALSE)</f>
        <v>#N/A</v>
      </c>
      <c r="F145" s="314" t="e">
        <f>VLOOKUP(C145,Sheet2!A:C,3,FALSE)</f>
        <v>#N/A</v>
      </c>
      <c r="G145" s="313"/>
      <c r="H145" s="313" t="str">
        <f>IF(AND(D145&gt;"09",D145&lt;"40"),Form!H146,"N/A")</f>
        <v>N/A</v>
      </c>
      <c r="I145" s="95" t="str">
        <f t="shared" si="13"/>
        <v/>
      </c>
      <c r="J145" s="313" t="str">
        <f>IF(AND(D145&gt;"09",D145&lt;"40"),Form!M146,"N/A")</f>
        <v>N/A</v>
      </c>
      <c r="K145" s="313" t="str">
        <f t="shared" si="14"/>
        <v>N/A</v>
      </c>
      <c r="L145" s="313" t="str">
        <f t="shared" si="15"/>
        <v>N/A</v>
      </c>
      <c r="M145" s="313" t="str">
        <f>VLOOKUP(L145,'Dropdown Lists'!Y:Z,2)</f>
        <v>N/A</v>
      </c>
      <c r="N145" s="313" t="str">
        <f t="shared" si="16"/>
        <v>N/A</v>
      </c>
      <c r="O145" s="313" t="str">
        <f>VLOOKUP(N145,'Dropdown Lists'!S:T,2)</f>
        <v>N/A</v>
      </c>
      <c r="P145" s="313" t="str">
        <f t="shared" si="17"/>
        <v>N/A</v>
      </c>
      <c r="Q145" s="313" t="str">
        <f>VLOOKUP(P145,'Dropdown Lists'!V:W,2)</f>
        <v>N/A</v>
      </c>
      <c r="R145" s="313" t="str">
        <f>Form!I146</f>
        <v xml:space="preserve"> </v>
      </c>
    </row>
    <row r="146" spans="1:18">
      <c r="A146" t="str">
        <f>IF(Form!B147="Y",Form!A147," ")</f>
        <v xml:space="preserve"> </v>
      </c>
      <c r="B146" t="str">
        <f>IF(Form!B147="Y",Form!D147," ")</f>
        <v xml:space="preserve"> </v>
      </c>
      <c r="C146" t="str">
        <f>IF(Form!B147="Y",Form!G147,"")</f>
        <v/>
      </c>
      <c r="D146" t="str">
        <f t="shared" si="12"/>
        <v xml:space="preserve"> </v>
      </c>
      <c r="E146" s="314" t="e">
        <f>VLOOKUP(C146,Sheet2!A:C,2,FALSE)</f>
        <v>#N/A</v>
      </c>
      <c r="F146" s="314" t="e">
        <f>VLOOKUP(C146,Sheet2!A:C,3,FALSE)</f>
        <v>#N/A</v>
      </c>
      <c r="G146" s="313"/>
      <c r="H146" s="313" t="str">
        <f>IF(AND(D146&gt;"09",D146&lt;"40"),Form!H147,"N/A")</f>
        <v>N/A</v>
      </c>
      <c r="I146" s="95" t="str">
        <f t="shared" si="13"/>
        <v/>
      </c>
      <c r="J146" s="313" t="str">
        <f>IF(AND(D146&gt;"09",D146&lt;"40"),Form!M147,"N/A")</f>
        <v>N/A</v>
      </c>
      <c r="K146" s="313" t="str">
        <f t="shared" si="14"/>
        <v>N/A</v>
      </c>
      <c r="L146" s="313" t="str">
        <f t="shared" si="15"/>
        <v>N/A</v>
      </c>
      <c r="M146" s="313" t="str">
        <f>VLOOKUP(L146,'Dropdown Lists'!Y:Z,2)</f>
        <v>N/A</v>
      </c>
      <c r="N146" s="313" t="str">
        <f t="shared" si="16"/>
        <v>N/A</v>
      </c>
      <c r="O146" s="313" t="str">
        <f>VLOOKUP(N146,'Dropdown Lists'!S:T,2)</f>
        <v>N/A</v>
      </c>
      <c r="P146" s="313" t="str">
        <f t="shared" si="17"/>
        <v>N/A</v>
      </c>
      <c r="Q146" s="313" t="str">
        <f>VLOOKUP(P146,'Dropdown Lists'!V:W,2)</f>
        <v>N/A</v>
      </c>
      <c r="R146" s="313" t="str">
        <f>Form!I147</f>
        <v xml:space="preserve"> </v>
      </c>
    </row>
    <row r="147" spans="1:18">
      <c r="A147" t="str">
        <f>IF(Form!B148="Y",Form!A148," ")</f>
        <v xml:space="preserve"> </v>
      </c>
      <c r="B147" t="str">
        <f>IF(Form!B148="Y",Form!D148," ")</f>
        <v xml:space="preserve"> </v>
      </c>
      <c r="C147" t="str">
        <f>IF(Form!B148="Y",Form!G148,"")</f>
        <v/>
      </c>
      <c r="D147" t="str">
        <f t="shared" si="12"/>
        <v xml:space="preserve"> </v>
      </c>
      <c r="E147" s="314" t="e">
        <f>VLOOKUP(C147,Sheet2!A:C,2,FALSE)</f>
        <v>#N/A</v>
      </c>
      <c r="F147" s="314" t="e">
        <f>VLOOKUP(C147,Sheet2!A:C,3,FALSE)</f>
        <v>#N/A</v>
      </c>
      <c r="G147" s="313"/>
      <c r="H147" s="313" t="str">
        <f>IF(AND(D147&gt;"09",D147&lt;"40"),Form!H148,"N/A")</f>
        <v>N/A</v>
      </c>
      <c r="I147" s="95" t="str">
        <f t="shared" si="13"/>
        <v/>
      </c>
      <c r="J147" s="313" t="str">
        <f>IF(AND(D147&gt;"09",D147&lt;"40"),Form!M148,"N/A")</f>
        <v>N/A</v>
      </c>
      <c r="K147" s="313" t="str">
        <f t="shared" si="14"/>
        <v>N/A</v>
      </c>
      <c r="L147" s="313" t="str">
        <f t="shared" si="15"/>
        <v>N/A</v>
      </c>
      <c r="M147" s="313" t="str">
        <f>VLOOKUP(L147,'Dropdown Lists'!Y:Z,2)</f>
        <v>N/A</v>
      </c>
      <c r="N147" s="313" t="str">
        <f t="shared" si="16"/>
        <v>N/A</v>
      </c>
      <c r="O147" s="313" t="str">
        <f>VLOOKUP(N147,'Dropdown Lists'!S:T,2)</f>
        <v>N/A</v>
      </c>
      <c r="P147" s="313" t="str">
        <f t="shared" si="17"/>
        <v>N/A</v>
      </c>
      <c r="Q147" s="313" t="str">
        <f>VLOOKUP(P147,'Dropdown Lists'!V:W,2)</f>
        <v>N/A</v>
      </c>
      <c r="R147" s="313" t="str">
        <f>Form!I148</f>
        <v xml:space="preserve"> </v>
      </c>
    </row>
    <row r="148" spans="1:18">
      <c r="A148" t="str">
        <f>IF(Form!B149="Y",Form!A149," ")</f>
        <v xml:space="preserve"> </v>
      </c>
      <c r="B148" t="str">
        <f>IF(Form!B149="Y",Form!D149," ")</f>
        <v xml:space="preserve"> </v>
      </c>
      <c r="C148" t="str">
        <f>IF(Form!B149="Y",Form!G149,"")</f>
        <v/>
      </c>
      <c r="D148" t="str">
        <f t="shared" si="12"/>
        <v xml:space="preserve"> </v>
      </c>
      <c r="E148" s="314" t="e">
        <f>VLOOKUP(C148,Sheet2!A:C,2,FALSE)</f>
        <v>#N/A</v>
      </c>
      <c r="F148" s="314" t="e">
        <f>VLOOKUP(C148,Sheet2!A:C,3,FALSE)</f>
        <v>#N/A</v>
      </c>
      <c r="G148" s="313"/>
      <c r="H148" s="313" t="str">
        <f>IF(AND(D148&gt;"09",D148&lt;"40"),Form!H149,"N/A")</f>
        <v>N/A</v>
      </c>
      <c r="I148" s="95" t="str">
        <f t="shared" si="13"/>
        <v/>
      </c>
      <c r="J148" s="313" t="str">
        <f>IF(AND(D148&gt;"09",D148&lt;"40"),Form!M149,"N/A")</f>
        <v>N/A</v>
      </c>
      <c r="K148" s="313" t="str">
        <f t="shared" si="14"/>
        <v>N/A</v>
      </c>
      <c r="L148" s="313" t="str">
        <f t="shared" si="15"/>
        <v>N/A</v>
      </c>
      <c r="M148" s="313" t="str">
        <f>VLOOKUP(L148,'Dropdown Lists'!Y:Z,2)</f>
        <v>N/A</v>
      </c>
      <c r="N148" s="313" t="str">
        <f t="shared" si="16"/>
        <v>N/A</v>
      </c>
      <c r="O148" s="313" t="str">
        <f>VLOOKUP(N148,'Dropdown Lists'!S:T,2)</f>
        <v>N/A</v>
      </c>
      <c r="P148" s="313" t="str">
        <f t="shared" si="17"/>
        <v>N/A</v>
      </c>
      <c r="Q148" s="313" t="str">
        <f>VLOOKUP(P148,'Dropdown Lists'!V:W,2)</f>
        <v>N/A</v>
      </c>
      <c r="R148" s="313" t="str">
        <f>Form!I149</f>
        <v xml:space="preserve"> </v>
      </c>
    </row>
    <row r="149" spans="1:18">
      <c r="A149" t="str">
        <f>IF(Form!B150="Y",Form!A150," ")</f>
        <v xml:space="preserve"> </v>
      </c>
      <c r="B149" t="str">
        <f>IF(Form!B150="Y",Form!D150," ")</f>
        <v xml:space="preserve"> </v>
      </c>
      <c r="C149" t="str">
        <f>IF(Form!B150="Y",Form!G150,"")</f>
        <v/>
      </c>
      <c r="D149" t="str">
        <f t="shared" si="12"/>
        <v xml:space="preserve"> </v>
      </c>
      <c r="E149" s="314" t="e">
        <f>VLOOKUP(C149,Sheet2!A:C,2,FALSE)</f>
        <v>#N/A</v>
      </c>
      <c r="F149" s="314" t="e">
        <f>VLOOKUP(C149,Sheet2!A:C,3,FALSE)</f>
        <v>#N/A</v>
      </c>
      <c r="G149" s="313"/>
      <c r="H149" s="313" t="str">
        <f>IF(AND(D149&gt;"09",D149&lt;"40"),Form!H150,"N/A")</f>
        <v>N/A</v>
      </c>
      <c r="I149" s="95" t="str">
        <f t="shared" si="13"/>
        <v/>
      </c>
      <c r="J149" s="313" t="str">
        <f>IF(AND(D149&gt;"09",D149&lt;"40"),Form!M150,"N/A")</f>
        <v>N/A</v>
      </c>
      <c r="K149" s="313" t="str">
        <f t="shared" si="14"/>
        <v>N/A</v>
      </c>
      <c r="L149" s="313" t="str">
        <f t="shared" si="15"/>
        <v>N/A</v>
      </c>
      <c r="M149" s="313" t="str">
        <f>VLOOKUP(L149,'Dropdown Lists'!Y:Z,2)</f>
        <v>N/A</v>
      </c>
      <c r="N149" s="313" t="str">
        <f t="shared" si="16"/>
        <v>N/A</v>
      </c>
      <c r="O149" s="313" t="str">
        <f>VLOOKUP(N149,'Dropdown Lists'!S:T,2)</f>
        <v>N/A</v>
      </c>
      <c r="P149" s="313" t="str">
        <f t="shared" si="17"/>
        <v>N/A</v>
      </c>
      <c r="Q149" s="313" t="str">
        <f>VLOOKUP(P149,'Dropdown Lists'!V:W,2)</f>
        <v>N/A</v>
      </c>
      <c r="R149" s="313" t="str">
        <f>Form!I150</f>
        <v xml:space="preserve"> </v>
      </c>
    </row>
    <row r="150" spans="1:18">
      <c r="A150" t="str">
        <f>IF(Form!B151="Y",Form!A151," ")</f>
        <v xml:space="preserve"> </v>
      </c>
      <c r="B150" t="str">
        <f>IF(Form!B151="Y",Form!D151," ")</f>
        <v xml:space="preserve"> </v>
      </c>
      <c r="C150" t="str">
        <f>IF(Form!B151="Y",Form!G151,"")</f>
        <v/>
      </c>
      <c r="D150" t="str">
        <f t="shared" si="12"/>
        <v xml:space="preserve"> </v>
      </c>
      <c r="E150" s="314" t="e">
        <f>VLOOKUP(C150,Sheet2!A:C,2,FALSE)</f>
        <v>#N/A</v>
      </c>
      <c r="F150" s="314" t="e">
        <f>VLOOKUP(C150,Sheet2!A:C,3,FALSE)</f>
        <v>#N/A</v>
      </c>
      <c r="G150" s="313"/>
      <c r="H150" s="313" t="str">
        <f>IF(AND(D150&gt;"09",D150&lt;"40"),Form!H151,"N/A")</f>
        <v>N/A</v>
      </c>
      <c r="I150" s="95" t="str">
        <f t="shared" si="13"/>
        <v/>
      </c>
      <c r="J150" s="313" t="str">
        <f>IF(AND(D150&gt;"09",D150&lt;"40"),Form!M151,"N/A")</f>
        <v>N/A</v>
      </c>
      <c r="K150" s="313" t="str">
        <f t="shared" si="14"/>
        <v>N/A</v>
      </c>
      <c r="L150" s="313" t="str">
        <f t="shared" si="15"/>
        <v>N/A</v>
      </c>
      <c r="M150" s="313" t="str">
        <f>VLOOKUP(L150,'Dropdown Lists'!Y:Z,2)</f>
        <v>N/A</v>
      </c>
      <c r="N150" s="313" t="str">
        <f t="shared" si="16"/>
        <v>N/A</v>
      </c>
      <c r="O150" s="313" t="str">
        <f>VLOOKUP(N150,'Dropdown Lists'!S:T,2)</f>
        <v>N/A</v>
      </c>
      <c r="P150" s="313" t="str">
        <f t="shared" si="17"/>
        <v>N/A</v>
      </c>
      <c r="Q150" s="313" t="str">
        <f>VLOOKUP(P150,'Dropdown Lists'!V:W,2)</f>
        <v>N/A</v>
      </c>
      <c r="R150" s="313" t="str">
        <f>Form!I151</f>
        <v xml:space="preserve"> </v>
      </c>
    </row>
    <row r="151" spans="1:18">
      <c r="A151" t="str">
        <f>IF(Form!B152="Y",Form!A152," ")</f>
        <v xml:space="preserve"> </v>
      </c>
      <c r="B151" t="str">
        <f>IF(Form!B152="Y",Form!D152," ")</f>
        <v xml:space="preserve"> </v>
      </c>
      <c r="C151" t="str">
        <f>IF(Form!B152="Y",Form!G152,"")</f>
        <v/>
      </c>
      <c r="D151" t="str">
        <f t="shared" si="12"/>
        <v xml:space="preserve"> </v>
      </c>
      <c r="E151" s="314" t="e">
        <f>VLOOKUP(C151,Sheet2!A:C,2,FALSE)</f>
        <v>#N/A</v>
      </c>
      <c r="F151" s="314" t="e">
        <f>VLOOKUP(C151,Sheet2!A:C,3,FALSE)</f>
        <v>#N/A</v>
      </c>
      <c r="G151" s="313"/>
      <c r="H151" s="313" t="str">
        <f>IF(AND(D151&gt;"09",D151&lt;"40"),Form!H152,"N/A")</f>
        <v>N/A</v>
      </c>
      <c r="I151" s="95" t="str">
        <f t="shared" si="13"/>
        <v/>
      </c>
      <c r="J151" s="313" t="str">
        <f>IF(AND(D151&gt;"09",D151&lt;"40"),Form!M152,"N/A")</f>
        <v>N/A</v>
      </c>
      <c r="K151" s="313" t="str">
        <f t="shared" si="14"/>
        <v>N/A</v>
      </c>
      <c r="L151" s="313" t="str">
        <f t="shared" si="15"/>
        <v>N/A</v>
      </c>
      <c r="M151" s="313" t="str">
        <f>VLOOKUP(L151,'Dropdown Lists'!Y:Z,2)</f>
        <v>N/A</v>
      </c>
      <c r="N151" s="313" t="str">
        <f t="shared" si="16"/>
        <v>N/A</v>
      </c>
      <c r="O151" s="313" t="str">
        <f>VLOOKUP(N151,'Dropdown Lists'!S:T,2)</f>
        <v>N/A</v>
      </c>
      <c r="P151" s="313" t="str">
        <f t="shared" si="17"/>
        <v>N/A</v>
      </c>
      <c r="Q151" s="313" t="str">
        <f>VLOOKUP(P151,'Dropdown Lists'!V:W,2)</f>
        <v>N/A</v>
      </c>
      <c r="R151" s="313" t="str">
        <f>Form!I152</f>
        <v xml:space="preserve"> </v>
      </c>
    </row>
    <row r="152" spans="1:18">
      <c r="A152" t="str">
        <f>IF(Form!B153="Y",Form!A153," ")</f>
        <v xml:space="preserve"> </v>
      </c>
      <c r="B152" t="str">
        <f>IF(Form!B153="Y",Form!D153," ")</f>
        <v xml:space="preserve"> </v>
      </c>
      <c r="C152" t="str">
        <f>IF(Form!B153="Y",Form!G153,"")</f>
        <v/>
      </c>
      <c r="D152" t="str">
        <f t="shared" si="12"/>
        <v xml:space="preserve"> </v>
      </c>
      <c r="E152" s="314" t="e">
        <f>VLOOKUP(C152,Sheet2!A:C,2,FALSE)</f>
        <v>#N/A</v>
      </c>
      <c r="F152" s="314" t="e">
        <f>VLOOKUP(C152,Sheet2!A:C,3,FALSE)</f>
        <v>#N/A</v>
      </c>
      <c r="G152" s="313"/>
      <c r="H152" s="313" t="str">
        <f>IF(AND(D152&gt;"09",D152&lt;"40"),Form!H153,"N/A")</f>
        <v>N/A</v>
      </c>
      <c r="I152" s="95" t="str">
        <f t="shared" si="13"/>
        <v/>
      </c>
      <c r="J152" s="313" t="str">
        <f>IF(AND(D152&gt;"09",D152&lt;"40"),Form!M153,"N/A")</f>
        <v>N/A</v>
      </c>
      <c r="K152" s="313" t="str">
        <f t="shared" si="14"/>
        <v>N/A</v>
      </c>
      <c r="L152" s="313" t="str">
        <f t="shared" si="15"/>
        <v>N/A</v>
      </c>
      <c r="M152" s="313" t="str">
        <f>VLOOKUP(L152,'Dropdown Lists'!Y:Z,2)</f>
        <v>N/A</v>
      </c>
      <c r="N152" s="313" t="str">
        <f t="shared" si="16"/>
        <v>N/A</v>
      </c>
      <c r="O152" s="313" t="str">
        <f>VLOOKUP(N152,'Dropdown Lists'!S:T,2)</f>
        <v>N/A</v>
      </c>
      <c r="P152" s="313" t="str">
        <f t="shared" si="17"/>
        <v>N/A</v>
      </c>
      <c r="Q152" s="313" t="str">
        <f>VLOOKUP(P152,'Dropdown Lists'!V:W,2)</f>
        <v>N/A</v>
      </c>
      <c r="R152" s="313" t="str">
        <f>Form!I153</f>
        <v xml:space="preserve"> </v>
      </c>
    </row>
    <row r="153" spans="1:18">
      <c r="A153" t="str">
        <f>IF(Form!B154="Y",Form!A154," ")</f>
        <v xml:space="preserve"> </v>
      </c>
      <c r="B153" t="str">
        <f>IF(Form!B154="Y",Form!D154," ")</f>
        <v xml:space="preserve"> </v>
      </c>
      <c r="C153" t="str">
        <f>IF(Form!B154="Y",Form!G154,"")</f>
        <v/>
      </c>
      <c r="D153" t="str">
        <f t="shared" si="12"/>
        <v xml:space="preserve"> </v>
      </c>
      <c r="E153" s="314" t="e">
        <f>VLOOKUP(C153,Sheet2!A:C,2,FALSE)</f>
        <v>#N/A</v>
      </c>
      <c r="F153" s="314" t="e">
        <f>VLOOKUP(C153,Sheet2!A:C,3,FALSE)</f>
        <v>#N/A</v>
      </c>
      <c r="G153" s="313"/>
      <c r="H153" s="313" t="str">
        <f>IF(AND(D153&gt;"09",D153&lt;"40"),Form!H154,"N/A")</f>
        <v>N/A</v>
      </c>
      <c r="I153" s="95" t="str">
        <f t="shared" si="13"/>
        <v/>
      </c>
      <c r="J153" s="313" t="str">
        <f>IF(AND(D153&gt;"09",D153&lt;"40"),Form!M154,"N/A")</f>
        <v>N/A</v>
      </c>
      <c r="K153" s="313" t="str">
        <f t="shared" si="14"/>
        <v>N/A</v>
      </c>
      <c r="L153" s="313" t="str">
        <f t="shared" si="15"/>
        <v>N/A</v>
      </c>
      <c r="M153" s="313" t="str">
        <f>VLOOKUP(L153,'Dropdown Lists'!Y:Z,2)</f>
        <v>N/A</v>
      </c>
      <c r="N153" s="313" t="str">
        <f t="shared" si="16"/>
        <v>N/A</v>
      </c>
      <c r="O153" s="313" t="str">
        <f>VLOOKUP(N153,'Dropdown Lists'!S:T,2)</f>
        <v>N/A</v>
      </c>
      <c r="P153" s="313" t="str">
        <f t="shared" si="17"/>
        <v>N/A</v>
      </c>
      <c r="Q153" s="313" t="str">
        <f>VLOOKUP(P153,'Dropdown Lists'!V:W,2)</f>
        <v>N/A</v>
      </c>
      <c r="R153" s="313" t="str">
        <f>Form!I154</f>
        <v xml:space="preserve"> </v>
      </c>
    </row>
    <row r="154" spans="1:18">
      <c r="A154" t="str">
        <f>IF(Form!B155="Y",Form!A155," ")</f>
        <v xml:space="preserve"> </v>
      </c>
      <c r="B154" t="str">
        <f>IF(Form!B155="Y",Form!D155," ")</f>
        <v xml:space="preserve"> </v>
      </c>
      <c r="C154" t="str">
        <f>IF(Form!B155="Y",Form!G155,"")</f>
        <v/>
      </c>
      <c r="D154" t="str">
        <f t="shared" si="12"/>
        <v xml:space="preserve"> </v>
      </c>
      <c r="E154" s="314" t="e">
        <f>VLOOKUP(C154,Sheet2!A:C,2,FALSE)</f>
        <v>#N/A</v>
      </c>
      <c r="F154" s="314" t="e">
        <f>VLOOKUP(C154,Sheet2!A:C,3,FALSE)</f>
        <v>#N/A</v>
      </c>
      <c r="G154" s="313"/>
      <c r="H154" s="313" t="str">
        <f>IF(AND(D154&gt;"09",D154&lt;"40"),Form!H155,"N/A")</f>
        <v>N/A</v>
      </c>
      <c r="I154" s="95" t="str">
        <f t="shared" si="13"/>
        <v/>
      </c>
      <c r="J154" s="313" t="str">
        <f>IF(AND(D154&gt;"09",D154&lt;"40"),Form!M155,"N/A")</f>
        <v>N/A</v>
      </c>
      <c r="K154" s="313" t="str">
        <f t="shared" si="14"/>
        <v>N/A</v>
      </c>
      <c r="L154" s="313" t="str">
        <f t="shared" si="15"/>
        <v>N/A</v>
      </c>
      <c r="M154" s="313" t="str">
        <f>VLOOKUP(L154,'Dropdown Lists'!Y:Z,2)</f>
        <v>N/A</v>
      </c>
      <c r="N154" s="313" t="str">
        <f t="shared" si="16"/>
        <v>N/A</v>
      </c>
      <c r="O154" s="313" t="str">
        <f>VLOOKUP(N154,'Dropdown Lists'!S:T,2)</f>
        <v>N/A</v>
      </c>
      <c r="P154" s="313" t="str">
        <f t="shared" si="17"/>
        <v>N/A</v>
      </c>
      <c r="Q154" s="313" t="str">
        <f>VLOOKUP(P154,'Dropdown Lists'!V:W,2)</f>
        <v>N/A</v>
      </c>
      <c r="R154" s="313" t="str">
        <f>Form!I155</f>
        <v xml:space="preserve"> </v>
      </c>
    </row>
    <row r="155" spans="1:18">
      <c r="A155" t="str">
        <f>IF(Form!B156="Y",Form!A156," ")</f>
        <v xml:space="preserve"> </v>
      </c>
      <c r="B155" t="str">
        <f>IF(Form!B156="Y",Form!D156," ")</f>
        <v xml:space="preserve"> </v>
      </c>
      <c r="C155" t="str">
        <f>IF(Form!B156="Y",Form!G156,"")</f>
        <v/>
      </c>
      <c r="D155" t="str">
        <f t="shared" si="12"/>
        <v xml:space="preserve"> </v>
      </c>
      <c r="E155" s="314" t="e">
        <f>VLOOKUP(C155,Sheet2!A:C,2,FALSE)</f>
        <v>#N/A</v>
      </c>
      <c r="F155" s="314" t="e">
        <f>VLOOKUP(C155,Sheet2!A:C,3,FALSE)</f>
        <v>#N/A</v>
      </c>
      <c r="G155" s="313"/>
      <c r="H155" s="313" t="str">
        <f>IF(AND(D155&gt;"09",D155&lt;"40"),Form!H156,"N/A")</f>
        <v>N/A</v>
      </c>
      <c r="I155" s="95" t="str">
        <f t="shared" si="13"/>
        <v/>
      </c>
      <c r="J155" s="313" t="str">
        <f>IF(AND(D155&gt;"09",D155&lt;"40"),Form!M156,"N/A")</f>
        <v>N/A</v>
      </c>
      <c r="K155" s="313" t="str">
        <f t="shared" si="14"/>
        <v>N/A</v>
      </c>
      <c r="L155" s="313" t="str">
        <f t="shared" si="15"/>
        <v>N/A</v>
      </c>
      <c r="M155" s="313" t="str">
        <f>VLOOKUP(L155,'Dropdown Lists'!Y:Z,2)</f>
        <v>N/A</v>
      </c>
      <c r="N155" s="313" t="str">
        <f t="shared" si="16"/>
        <v>N/A</v>
      </c>
      <c r="O155" s="313" t="str">
        <f>VLOOKUP(N155,'Dropdown Lists'!S:T,2)</f>
        <v>N/A</v>
      </c>
      <c r="P155" s="313" t="str">
        <f t="shared" si="17"/>
        <v>N/A</v>
      </c>
      <c r="Q155" s="313" t="str">
        <f>VLOOKUP(P155,'Dropdown Lists'!V:W,2)</f>
        <v>N/A</v>
      </c>
      <c r="R155" s="313" t="str">
        <f>Form!I156</f>
        <v xml:space="preserve"> </v>
      </c>
    </row>
    <row r="156" spans="1:18">
      <c r="A156" t="str">
        <f>IF(Form!B157="Y",Form!A157," ")</f>
        <v xml:space="preserve"> </v>
      </c>
      <c r="B156" t="str">
        <f>IF(Form!B157="Y",Form!D157," ")</f>
        <v xml:space="preserve"> </v>
      </c>
      <c r="C156" t="str">
        <f>IF(Form!B157="Y",Form!G157,"")</f>
        <v/>
      </c>
      <c r="D156" t="str">
        <f t="shared" si="12"/>
        <v xml:space="preserve"> </v>
      </c>
      <c r="E156" s="314" t="e">
        <f>VLOOKUP(C156,Sheet2!A:C,2,FALSE)</f>
        <v>#N/A</v>
      </c>
      <c r="F156" s="314" t="e">
        <f>VLOOKUP(C156,Sheet2!A:C,3,FALSE)</f>
        <v>#N/A</v>
      </c>
      <c r="G156" s="313"/>
      <c r="H156" s="313" t="str">
        <f>IF(AND(D156&gt;"09",D156&lt;"40"),Form!H157,"N/A")</f>
        <v>N/A</v>
      </c>
      <c r="I156" s="95" t="str">
        <f t="shared" si="13"/>
        <v/>
      </c>
      <c r="J156" s="313" t="str">
        <f>IF(AND(D156&gt;"09",D156&lt;"40"),Form!M157,"N/A")</f>
        <v>N/A</v>
      </c>
      <c r="K156" s="313" t="str">
        <f t="shared" si="14"/>
        <v>N/A</v>
      </c>
      <c r="L156" s="313" t="str">
        <f t="shared" si="15"/>
        <v>N/A</v>
      </c>
      <c r="M156" s="313" t="str">
        <f>VLOOKUP(L156,'Dropdown Lists'!Y:Z,2)</f>
        <v>N/A</v>
      </c>
      <c r="N156" s="313" t="str">
        <f t="shared" si="16"/>
        <v>N/A</v>
      </c>
      <c r="O156" s="313" t="str">
        <f>VLOOKUP(N156,'Dropdown Lists'!S:T,2)</f>
        <v>N/A</v>
      </c>
      <c r="P156" s="313" t="str">
        <f t="shared" si="17"/>
        <v>N/A</v>
      </c>
      <c r="Q156" s="313" t="str">
        <f>VLOOKUP(P156,'Dropdown Lists'!V:W,2)</f>
        <v>N/A</v>
      </c>
      <c r="R156" s="313" t="str">
        <f>Form!I157</f>
        <v xml:space="preserve"> </v>
      </c>
    </row>
    <row r="157" spans="1:18">
      <c r="A157" t="str">
        <f>IF(Form!B158="Y",Form!A158," ")</f>
        <v xml:space="preserve"> </v>
      </c>
      <c r="B157" t="str">
        <f>IF(Form!B158="Y",Form!D158," ")</f>
        <v xml:space="preserve"> </v>
      </c>
      <c r="C157" t="str">
        <f>IF(Form!B158="Y",Form!G158,"")</f>
        <v/>
      </c>
      <c r="D157" t="str">
        <f t="shared" si="12"/>
        <v xml:space="preserve"> </v>
      </c>
      <c r="E157" s="314" t="e">
        <f>VLOOKUP(C157,Sheet2!A:C,2,FALSE)</f>
        <v>#N/A</v>
      </c>
      <c r="F157" s="314" t="e">
        <f>VLOOKUP(C157,Sheet2!A:C,3,FALSE)</f>
        <v>#N/A</v>
      </c>
      <c r="G157" s="313"/>
      <c r="H157" s="313" t="str">
        <f>IF(AND(D157&gt;"09",D157&lt;"40"),Form!H158,"N/A")</f>
        <v>N/A</v>
      </c>
      <c r="I157" s="95" t="str">
        <f t="shared" si="13"/>
        <v/>
      </c>
      <c r="J157" s="313" t="str">
        <f>IF(AND(D157&gt;"09",D157&lt;"40"),Form!M158,"N/A")</f>
        <v>N/A</v>
      </c>
      <c r="K157" s="313" t="str">
        <f t="shared" si="14"/>
        <v>N/A</v>
      </c>
      <c r="L157" s="313" t="str">
        <f t="shared" si="15"/>
        <v>N/A</v>
      </c>
      <c r="M157" s="313" t="str">
        <f>VLOOKUP(L157,'Dropdown Lists'!Y:Z,2)</f>
        <v>N/A</v>
      </c>
      <c r="N157" s="313" t="str">
        <f t="shared" si="16"/>
        <v>N/A</v>
      </c>
      <c r="O157" s="313" t="str">
        <f>VLOOKUP(N157,'Dropdown Lists'!S:T,2)</f>
        <v>N/A</v>
      </c>
      <c r="P157" s="313" t="str">
        <f t="shared" si="17"/>
        <v>N/A</v>
      </c>
      <c r="Q157" s="313" t="str">
        <f>VLOOKUP(P157,'Dropdown Lists'!V:W,2)</f>
        <v>N/A</v>
      </c>
      <c r="R157" s="313" t="str">
        <f>Form!I158</f>
        <v xml:space="preserve"> </v>
      </c>
    </row>
    <row r="158" spans="1:18">
      <c r="A158" t="str">
        <f>IF(Form!B159="Y",Form!A159," ")</f>
        <v xml:space="preserve"> </v>
      </c>
      <c r="B158" t="str">
        <f>IF(Form!B159="Y",Form!D159," ")</f>
        <v xml:space="preserve"> </v>
      </c>
      <c r="C158" t="str">
        <f>IF(Form!B159="Y",Form!G159,"")</f>
        <v/>
      </c>
      <c r="D158" t="str">
        <f t="shared" si="12"/>
        <v xml:space="preserve"> </v>
      </c>
      <c r="E158" s="314" t="e">
        <f>VLOOKUP(C158,Sheet2!A:C,2,FALSE)</f>
        <v>#N/A</v>
      </c>
      <c r="F158" s="314" t="e">
        <f>VLOOKUP(C158,Sheet2!A:C,3,FALSE)</f>
        <v>#N/A</v>
      </c>
      <c r="G158" s="313"/>
      <c r="H158" s="313" t="str">
        <f>IF(AND(D158&gt;"09",D158&lt;"40"),Form!H159,"N/A")</f>
        <v>N/A</v>
      </c>
      <c r="I158" s="95" t="str">
        <f t="shared" si="13"/>
        <v/>
      </c>
      <c r="J158" s="313" t="str">
        <f>IF(AND(D158&gt;"09",D158&lt;"40"),Form!M159,"N/A")</f>
        <v>N/A</v>
      </c>
      <c r="K158" s="313" t="str">
        <f t="shared" si="14"/>
        <v>N/A</v>
      </c>
      <c r="L158" s="313" t="str">
        <f t="shared" si="15"/>
        <v>N/A</v>
      </c>
      <c r="M158" s="313" t="str">
        <f>VLOOKUP(L158,'Dropdown Lists'!Y:Z,2)</f>
        <v>N/A</v>
      </c>
      <c r="N158" s="313" t="str">
        <f t="shared" si="16"/>
        <v>N/A</v>
      </c>
      <c r="O158" s="313" t="str">
        <f>VLOOKUP(N158,'Dropdown Lists'!S:T,2)</f>
        <v>N/A</v>
      </c>
      <c r="P158" s="313" t="str">
        <f t="shared" si="17"/>
        <v>N/A</v>
      </c>
      <c r="Q158" s="313" t="str">
        <f>VLOOKUP(P158,'Dropdown Lists'!V:W,2)</f>
        <v>N/A</v>
      </c>
      <c r="R158" s="313" t="str">
        <f>Form!I159</f>
        <v xml:space="preserve"> </v>
      </c>
    </row>
    <row r="159" spans="1:18">
      <c r="A159" t="str">
        <f>IF(Form!B160="Y",Form!A160," ")</f>
        <v xml:space="preserve"> </v>
      </c>
      <c r="B159" t="str">
        <f>IF(Form!B160="Y",Form!D160," ")</f>
        <v xml:space="preserve"> </v>
      </c>
      <c r="C159" t="str">
        <f>IF(Form!B160="Y",Form!G160,"")</f>
        <v/>
      </c>
      <c r="D159" t="str">
        <f t="shared" si="12"/>
        <v xml:space="preserve"> </v>
      </c>
      <c r="E159" s="314" t="e">
        <f>VLOOKUP(C159,Sheet2!A:C,2,FALSE)</f>
        <v>#N/A</v>
      </c>
      <c r="F159" s="314" t="e">
        <f>VLOOKUP(C159,Sheet2!A:C,3,FALSE)</f>
        <v>#N/A</v>
      </c>
      <c r="G159" s="313"/>
      <c r="H159" s="313" t="str">
        <f>IF(AND(D159&gt;"09",D159&lt;"40"),Form!H160,"N/A")</f>
        <v>N/A</v>
      </c>
      <c r="I159" s="95" t="str">
        <f t="shared" si="13"/>
        <v/>
      </c>
      <c r="J159" s="313" t="str">
        <f>IF(AND(D159&gt;"09",D159&lt;"40"),Form!M160,"N/A")</f>
        <v>N/A</v>
      </c>
      <c r="K159" s="313" t="str">
        <f t="shared" si="14"/>
        <v>N/A</v>
      </c>
      <c r="L159" s="313" t="str">
        <f t="shared" si="15"/>
        <v>N/A</v>
      </c>
      <c r="M159" s="313" t="str">
        <f>VLOOKUP(L159,'Dropdown Lists'!Y:Z,2)</f>
        <v>N/A</v>
      </c>
      <c r="N159" s="313" t="str">
        <f t="shared" si="16"/>
        <v>N/A</v>
      </c>
      <c r="O159" s="313" t="str">
        <f>VLOOKUP(N159,'Dropdown Lists'!S:T,2)</f>
        <v>N/A</v>
      </c>
      <c r="P159" s="313" t="str">
        <f t="shared" si="17"/>
        <v>N/A</v>
      </c>
      <c r="Q159" s="313" t="str">
        <f>VLOOKUP(P159,'Dropdown Lists'!V:W,2)</f>
        <v>N/A</v>
      </c>
      <c r="R159" s="313" t="str">
        <f>Form!I160</f>
        <v xml:space="preserve"> </v>
      </c>
    </row>
    <row r="160" spans="1:18">
      <c r="A160" t="str">
        <f>IF(Form!B161="Y",Form!A161," ")</f>
        <v xml:space="preserve"> </v>
      </c>
      <c r="B160" t="str">
        <f>IF(Form!B161="Y",Form!D161," ")</f>
        <v xml:space="preserve"> </v>
      </c>
      <c r="C160" t="str">
        <f>IF(Form!B161="Y",Form!G161,"")</f>
        <v/>
      </c>
      <c r="D160" t="str">
        <f t="shared" si="12"/>
        <v xml:space="preserve"> </v>
      </c>
      <c r="E160" s="314" t="e">
        <f>VLOOKUP(C160,Sheet2!A:C,2,FALSE)</f>
        <v>#N/A</v>
      </c>
      <c r="F160" s="314" t="e">
        <f>VLOOKUP(C160,Sheet2!A:C,3,FALSE)</f>
        <v>#N/A</v>
      </c>
      <c r="G160" s="313"/>
      <c r="H160" s="313" t="str">
        <f>IF(AND(D160&gt;"09",D160&lt;"40"),Form!H161,"N/A")</f>
        <v>N/A</v>
      </c>
      <c r="I160" s="95" t="str">
        <f t="shared" si="13"/>
        <v/>
      </c>
      <c r="J160" s="313" t="str">
        <f>IF(AND(D160&gt;"09",D160&lt;"40"),Form!M161,"N/A")</f>
        <v>N/A</v>
      </c>
      <c r="K160" s="313" t="str">
        <f t="shared" si="14"/>
        <v>N/A</v>
      </c>
      <c r="L160" s="313" t="str">
        <f t="shared" si="15"/>
        <v>N/A</v>
      </c>
      <c r="M160" s="313" t="str">
        <f>VLOOKUP(L160,'Dropdown Lists'!Y:Z,2)</f>
        <v>N/A</v>
      </c>
      <c r="N160" s="313" t="str">
        <f t="shared" si="16"/>
        <v>N/A</v>
      </c>
      <c r="O160" s="313" t="str">
        <f>VLOOKUP(N160,'Dropdown Lists'!S:T,2)</f>
        <v>N/A</v>
      </c>
      <c r="P160" s="313" t="str">
        <f t="shared" si="17"/>
        <v>N/A</v>
      </c>
      <c r="Q160" s="313" t="str">
        <f>VLOOKUP(P160,'Dropdown Lists'!V:W,2)</f>
        <v>N/A</v>
      </c>
      <c r="R160" s="313" t="str">
        <f>Form!I161</f>
        <v xml:space="preserve"> </v>
      </c>
    </row>
    <row r="161" spans="1:18">
      <c r="A161" t="str">
        <f>IF(Form!B162="Y",Form!A162," ")</f>
        <v xml:space="preserve"> </v>
      </c>
      <c r="B161" t="str">
        <f>IF(Form!B162="Y",Form!D162," ")</f>
        <v xml:space="preserve"> </v>
      </c>
      <c r="C161" t="str">
        <f>IF(Form!B162="Y",Form!G162,"")</f>
        <v/>
      </c>
      <c r="D161" t="str">
        <f t="shared" si="12"/>
        <v xml:space="preserve"> </v>
      </c>
      <c r="E161" s="314" t="e">
        <f>VLOOKUP(C161,Sheet2!A:C,2,FALSE)</f>
        <v>#N/A</v>
      </c>
      <c r="F161" s="314" t="e">
        <f>VLOOKUP(C161,Sheet2!A:C,3,FALSE)</f>
        <v>#N/A</v>
      </c>
      <c r="G161" s="313"/>
      <c r="H161" s="313" t="str">
        <f>IF(AND(D161&gt;"09",D161&lt;"40"),Form!H162,"N/A")</f>
        <v>N/A</v>
      </c>
      <c r="I161" s="95" t="str">
        <f t="shared" si="13"/>
        <v/>
      </c>
      <c r="J161" s="313" t="str">
        <f>IF(AND(D161&gt;"09",D161&lt;"40"),Form!M162,"N/A")</f>
        <v>N/A</v>
      </c>
      <c r="K161" s="313" t="str">
        <f t="shared" si="14"/>
        <v>N/A</v>
      </c>
      <c r="L161" s="313" t="str">
        <f t="shared" si="15"/>
        <v>N/A</v>
      </c>
      <c r="M161" s="313" t="str">
        <f>VLOOKUP(L161,'Dropdown Lists'!Y:Z,2)</f>
        <v>N/A</v>
      </c>
      <c r="N161" s="313" t="str">
        <f t="shared" si="16"/>
        <v>N/A</v>
      </c>
      <c r="O161" s="313" t="str">
        <f>VLOOKUP(N161,'Dropdown Lists'!S:T,2)</f>
        <v>N/A</v>
      </c>
      <c r="P161" s="313" t="str">
        <f t="shared" si="17"/>
        <v>N/A</v>
      </c>
      <c r="Q161" s="313" t="str">
        <f>VLOOKUP(P161,'Dropdown Lists'!V:W,2)</f>
        <v>N/A</v>
      </c>
      <c r="R161" s="313" t="str">
        <f>Form!I162</f>
        <v xml:space="preserve"> </v>
      </c>
    </row>
    <row r="162" spans="1:18">
      <c r="A162" t="str">
        <f>IF(Form!B163="Y",Form!A163," ")</f>
        <v xml:space="preserve"> </v>
      </c>
      <c r="B162" t="str">
        <f>IF(Form!B163="Y",Form!D163," ")</f>
        <v xml:space="preserve"> </v>
      </c>
      <c r="C162" t="str">
        <f>IF(Form!B163="Y",Form!G163,"")</f>
        <v/>
      </c>
      <c r="D162" t="str">
        <f t="shared" si="12"/>
        <v xml:space="preserve"> </v>
      </c>
      <c r="E162" s="314" t="e">
        <f>VLOOKUP(C162,Sheet2!A:C,2,FALSE)</f>
        <v>#N/A</v>
      </c>
      <c r="F162" s="314" t="e">
        <f>VLOOKUP(C162,Sheet2!A:C,3,FALSE)</f>
        <v>#N/A</v>
      </c>
      <c r="G162" s="313"/>
      <c r="H162" s="313" t="str">
        <f>IF(AND(D162&gt;"09",D162&lt;"40"),Form!H163,"N/A")</f>
        <v>N/A</v>
      </c>
      <c r="I162" s="95" t="str">
        <f t="shared" si="13"/>
        <v/>
      </c>
      <c r="J162" s="313" t="str">
        <f>IF(AND(D162&gt;"09",D162&lt;"40"),Form!M163,"N/A")</f>
        <v>N/A</v>
      </c>
      <c r="K162" s="313" t="str">
        <f t="shared" si="14"/>
        <v>N/A</v>
      </c>
      <c r="L162" s="313" t="str">
        <f t="shared" si="15"/>
        <v>N/A</v>
      </c>
      <c r="M162" s="313" t="str">
        <f>VLOOKUP(L162,'Dropdown Lists'!Y:Z,2)</f>
        <v>N/A</v>
      </c>
      <c r="N162" s="313" t="str">
        <f t="shared" si="16"/>
        <v>N/A</v>
      </c>
      <c r="O162" s="313" t="str">
        <f>VLOOKUP(N162,'Dropdown Lists'!S:T,2)</f>
        <v>N/A</v>
      </c>
      <c r="P162" s="313" t="str">
        <f t="shared" si="17"/>
        <v>N/A</v>
      </c>
      <c r="Q162" s="313" t="str">
        <f>VLOOKUP(P162,'Dropdown Lists'!V:W,2)</f>
        <v>N/A</v>
      </c>
      <c r="R162" s="313" t="str">
        <f>Form!I163</f>
        <v xml:space="preserve"> </v>
      </c>
    </row>
    <row r="163" spans="1:18">
      <c r="A163" t="str">
        <f>IF(Form!B164="Y",Form!A164," ")</f>
        <v xml:space="preserve"> </v>
      </c>
      <c r="B163" t="str">
        <f>IF(Form!B164="Y",Form!D164," ")</f>
        <v xml:space="preserve"> </v>
      </c>
      <c r="C163" t="str">
        <f>IF(Form!B164="Y",Form!G164,"")</f>
        <v/>
      </c>
      <c r="D163" t="str">
        <f t="shared" si="12"/>
        <v xml:space="preserve"> </v>
      </c>
      <c r="E163" s="314" t="e">
        <f>VLOOKUP(C163,Sheet2!A:C,2,FALSE)</f>
        <v>#N/A</v>
      </c>
      <c r="F163" s="314" t="e">
        <f>VLOOKUP(C163,Sheet2!A:C,3,FALSE)</f>
        <v>#N/A</v>
      </c>
      <c r="G163" s="313"/>
      <c r="H163" s="313" t="str">
        <f>IF(AND(D163&gt;"09",D163&lt;"40"),Form!H164,"N/A")</f>
        <v>N/A</v>
      </c>
      <c r="I163" s="95" t="str">
        <f t="shared" si="13"/>
        <v/>
      </c>
      <c r="J163" s="313" t="str">
        <f>IF(AND(D163&gt;"09",D163&lt;"40"),Form!M164,"N/A")</f>
        <v>N/A</v>
      </c>
      <c r="K163" s="313" t="str">
        <f t="shared" si="14"/>
        <v>N/A</v>
      </c>
      <c r="L163" s="313" t="str">
        <f t="shared" si="15"/>
        <v>N/A</v>
      </c>
      <c r="M163" s="313" t="str">
        <f>VLOOKUP(L163,'Dropdown Lists'!Y:Z,2)</f>
        <v>N/A</v>
      </c>
      <c r="N163" s="313" t="str">
        <f t="shared" si="16"/>
        <v>N/A</v>
      </c>
      <c r="O163" s="313" t="str">
        <f>VLOOKUP(N163,'Dropdown Lists'!S:T,2)</f>
        <v>N/A</v>
      </c>
      <c r="P163" s="313" t="str">
        <f t="shared" si="17"/>
        <v>N/A</v>
      </c>
      <c r="Q163" s="313" t="str">
        <f>VLOOKUP(P163,'Dropdown Lists'!V:W,2)</f>
        <v>N/A</v>
      </c>
      <c r="R163" s="313" t="str">
        <f>Form!I164</f>
        <v xml:space="preserve"> </v>
      </c>
    </row>
    <row r="164" spans="1:18">
      <c r="A164" t="str">
        <f>IF(Form!B165="Y",Form!A165," ")</f>
        <v xml:space="preserve"> </v>
      </c>
      <c r="B164" t="str">
        <f>IF(Form!B165="Y",Form!D165," ")</f>
        <v xml:space="preserve"> </v>
      </c>
      <c r="C164" t="str">
        <f>IF(Form!B165="Y",Form!G165,"")</f>
        <v/>
      </c>
      <c r="D164" t="str">
        <f t="shared" si="12"/>
        <v xml:space="preserve"> </v>
      </c>
      <c r="E164" s="314" t="e">
        <f>VLOOKUP(C164,Sheet2!A:C,2,FALSE)</f>
        <v>#N/A</v>
      </c>
      <c r="F164" s="314" t="e">
        <f>VLOOKUP(C164,Sheet2!A:C,3,FALSE)</f>
        <v>#N/A</v>
      </c>
      <c r="G164" s="313"/>
      <c r="H164" s="313" t="str">
        <f>IF(AND(D164&gt;"09",D164&lt;"40"),Form!H165,"N/A")</f>
        <v>N/A</v>
      </c>
      <c r="I164" s="95" t="str">
        <f t="shared" si="13"/>
        <v/>
      </c>
      <c r="J164" s="313" t="str">
        <f>IF(AND(D164&gt;"09",D164&lt;"40"),Form!M165,"N/A")</f>
        <v>N/A</v>
      </c>
      <c r="K164" s="313" t="str">
        <f t="shared" si="14"/>
        <v>N/A</v>
      </c>
      <c r="L164" s="313" t="str">
        <f t="shared" si="15"/>
        <v>N/A</v>
      </c>
      <c r="M164" s="313" t="str">
        <f>VLOOKUP(L164,'Dropdown Lists'!Y:Z,2)</f>
        <v>N/A</v>
      </c>
      <c r="N164" s="313" t="str">
        <f t="shared" si="16"/>
        <v>N/A</v>
      </c>
      <c r="O164" s="313" t="str">
        <f>VLOOKUP(N164,'Dropdown Lists'!S:T,2)</f>
        <v>N/A</v>
      </c>
      <c r="P164" s="313" t="str">
        <f t="shared" si="17"/>
        <v>N/A</v>
      </c>
      <c r="Q164" s="313" t="str">
        <f>VLOOKUP(P164,'Dropdown Lists'!V:W,2)</f>
        <v>N/A</v>
      </c>
      <c r="R164" s="313" t="str">
        <f>Form!I165</f>
        <v xml:space="preserve"> </v>
      </c>
    </row>
    <row r="165" spans="1:18">
      <c r="A165" t="str">
        <f>IF(Form!B166="Y",Form!A166," ")</f>
        <v xml:space="preserve"> </v>
      </c>
      <c r="B165" t="str">
        <f>IF(Form!B166="Y",Form!D166," ")</f>
        <v xml:space="preserve"> </v>
      </c>
      <c r="C165" t="str">
        <f>IF(Form!B166="Y",Form!G166,"")</f>
        <v/>
      </c>
      <c r="D165" t="str">
        <f t="shared" si="12"/>
        <v xml:space="preserve"> </v>
      </c>
      <c r="E165" s="314" t="e">
        <f>VLOOKUP(C165,Sheet2!A:C,2,FALSE)</f>
        <v>#N/A</v>
      </c>
      <c r="F165" s="314" t="e">
        <f>VLOOKUP(C165,Sheet2!A:C,3,FALSE)</f>
        <v>#N/A</v>
      </c>
      <c r="G165" s="313"/>
      <c r="H165" s="313" t="str">
        <f>IF(AND(D165&gt;"09",D165&lt;"40"),Form!H166,"N/A")</f>
        <v>N/A</v>
      </c>
      <c r="I165" s="95" t="str">
        <f t="shared" si="13"/>
        <v/>
      </c>
      <c r="J165" s="313" t="str">
        <f>IF(AND(D165&gt;"09",D165&lt;"40"),Form!M166,"N/A")</f>
        <v>N/A</v>
      </c>
      <c r="K165" s="313" t="str">
        <f t="shared" si="14"/>
        <v>N/A</v>
      </c>
      <c r="L165" s="313" t="str">
        <f t="shared" si="15"/>
        <v>N/A</v>
      </c>
      <c r="M165" s="313" t="str">
        <f>VLOOKUP(L165,'Dropdown Lists'!Y:Z,2)</f>
        <v>N/A</v>
      </c>
      <c r="N165" s="313" t="str">
        <f t="shared" si="16"/>
        <v>N/A</v>
      </c>
      <c r="O165" s="313" t="str">
        <f>VLOOKUP(N165,'Dropdown Lists'!S:T,2)</f>
        <v>N/A</v>
      </c>
      <c r="P165" s="313" t="str">
        <f t="shared" si="17"/>
        <v>N/A</v>
      </c>
      <c r="Q165" s="313" t="str">
        <f>VLOOKUP(P165,'Dropdown Lists'!V:W,2)</f>
        <v>N/A</v>
      </c>
      <c r="R165" s="313" t="str">
        <f>Form!I166</f>
        <v xml:space="preserve"> </v>
      </c>
    </row>
    <row r="166" spans="1:18">
      <c r="A166" t="str">
        <f>IF(Form!B167="Y",Form!A167," ")</f>
        <v xml:space="preserve"> </v>
      </c>
      <c r="B166" t="str">
        <f>IF(Form!B167="Y",Form!D167," ")</f>
        <v xml:space="preserve"> </v>
      </c>
      <c r="C166" t="str">
        <f>IF(Form!B167="Y",Form!G167,"")</f>
        <v/>
      </c>
      <c r="D166" t="str">
        <f t="shared" si="12"/>
        <v xml:space="preserve"> </v>
      </c>
      <c r="E166" s="314" t="e">
        <f>VLOOKUP(C166,Sheet2!A:C,2,FALSE)</f>
        <v>#N/A</v>
      </c>
      <c r="F166" s="314" t="e">
        <f>VLOOKUP(C166,Sheet2!A:C,3,FALSE)</f>
        <v>#N/A</v>
      </c>
      <c r="G166" s="313"/>
      <c r="H166" s="313" t="str">
        <f>IF(AND(D166&gt;"09",D166&lt;"40"),Form!H167,"N/A")</f>
        <v>N/A</v>
      </c>
      <c r="I166" s="95" t="str">
        <f t="shared" si="13"/>
        <v/>
      </c>
      <c r="J166" s="313" t="str">
        <f>IF(AND(D166&gt;"09",D166&lt;"40"),Form!M167,"N/A")</f>
        <v>N/A</v>
      </c>
      <c r="K166" s="313" t="str">
        <f t="shared" si="14"/>
        <v>N/A</v>
      </c>
      <c r="L166" s="313" t="str">
        <f t="shared" si="15"/>
        <v>N/A</v>
      </c>
      <c r="M166" s="313" t="str">
        <f>VLOOKUP(L166,'Dropdown Lists'!Y:Z,2)</f>
        <v>N/A</v>
      </c>
      <c r="N166" s="313" t="str">
        <f t="shared" si="16"/>
        <v>N/A</v>
      </c>
      <c r="O166" s="313" t="str">
        <f>VLOOKUP(N166,'Dropdown Lists'!S:T,2)</f>
        <v>N/A</v>
      </c>
      <c r="P166" s="313" t="str">
        <f t="shared" si="17"/>
        <v>N/A</v>
      </c>
      <c r="Q166" s="313" t="str">
        <f>VLOOKUP(P166,'Dropdown Lists'!V:W,2)</f>
        <v>N/A</v>
      </c>
      <c r="R166" s="313" t="str">
        <f>Form!I167</f>
        <v xml:space="preserve"> </v>
      </c>
    </row>
    <row r="167" spans="1:18">
      <c r="A167" t="str">
        <f>IF(Form!B168="Y",Form!A168," ")</f>
        <v xml:space="preserve"> </v>
      </c>
      <c r="B167" t="str">
        <f>IF(Form!B168="Y",Form!D168," ")</f>
        <v xml:space="preserve"> </v>
      </c>
      <c r="C167" t="str">
        <f>IF(Form!B168="Y",Form!G168,"")</f>
        <v/>
      </c>
      <c r="D167" t="str">
        <f t="shared" si="12"/>
        <v xml:space="preserve"> </v>
      </c>
      <c r="E167" s="314" t="e">
        <f>VLOOKUP(C167,Sheet2!A:C,2,FALSE)</f>
        <v>#N/A</v>
      </c>
      <c r="F167" s="314" t="e">
        <f>VLOOKUP(C167,Sheet2!A:C,3,FALSE)</f>
        <v>#N/A</v>
      </c>
      <c r="G167" s="313"/>
      <c r="H167" s="313" t="str">
        <f>IF(AND(D167&gt;"09",D167&lt;"40"),Form!H168,"N/A")</f>
        <v>N/A</v>
      </c>
      <c r="I167" s="95" t="str">
        <f t="shared" si="13"/>
        <v/>
      </c>
      <c r="J167" s="313" t="str">
        <f>IF(AND(D167&gt;"09",D167&lt;"40"),Form!M168,"N/A")</f>
        <v>N/A</v>
      </c>
      <c r="K167" s="313" t="str">
        <f t="shared" si="14"/>
        <v>N/A</v>
      </c>
      <c r="L167" s="313" t="str">
        <f t="shared" si="15"/>
        <v>N/A</v>
      </c>
      <c r="M167" s="313" t="str">
        <f>VLOOKUP(L167,'Dropdown Lists'!Y:Z,2)</f>
        <v>N/A</v>
      </c>
      <c r="N167" s="313" t="str">
        <f t="shared" si="16"/>
        <v>N/A</v>
      </c>
      <c r="O167" s="313" t="str">
        <f>VLOOKUP(N167,'Dropdown Lists'!S:T,2)</f>
        <v>N/A</v>
      </c>
      <c r="P167" s="313" t="str">
        <f t="shared" si="17"/>
        <v>N/A</v>
      </c>
      <c r="Q167" s="313" t="str">
        <f>VLOOKUP(P167,'Dropdown Lists'!V:W,2)</f>
        <v>N/A</v>
      </c>
      <c r="R167" s="313" t="str">
        <f>Form!I168</f>
        <v xml:space="preserve"> </v>
      </c>
    </row>
    <row r="168" spans="1:18">
      <c r="A168" t="str">
        <f>IF(Form!B169="Y",Form!A169," ")</f>
        <v xml:space="preserve"> </v>
      </c>
      <c r="B168" t="str">
        <f>IF(Form!B169="Y",Form!D169," ")</f>
        <v xml:space="preserve"> </v>
      </c>
      <c r="C168" t="str">
        <f>IF(Form!B169="Y",Form!G169,"")</f>
        <v/>
      </c>
      <c r="D168" t="str">
        <f t="shared" si="12"/>
        <v xml:space="preserve"> </v>
      </c>
      <c r="E168" s="314" t="e">
        <f>VLOOKUP(C168,Sheet2!A:C,2,FALSE)</f>
        <v>#N/A</v>
      </c>
      <c r="F168" s="314" t="e">
        <f>VLOOKUP(C168,Sheet2!A:C,3,FALSE)</f>
        <v>#N/A</v>
      </c>
      <c r="G168" s="313"/>
      <c r="H168" s="313" t="str">
        <f>IF(AND(D168&gt;"09",D168&lt;"40"),Form!H169,"N/A")</f>
        <v>N/A</v>
      </c>
      <c r="I168" s="95" t="str">
        <f t="shared" si="13"/>
        <v/>
      </c>
      <c r="J168" s="313" t="str">
        <f>IF(AND(D168&gt;"09",D168&lt;"40"),Form!M169,"N/A")</f>
        <v>N/A</v>
      </c>
      <c r="K168" s="313" t="str">
        <f t="shared" si="14"/>
        <v>N/A</v>
      </c>
      <c r="L168" s="313" t="str">
        <f t="shared" si="15"/>
        <v>N/A</v>
      </c>
      <c r="M168" s="313" t="str">
        <f>VLOOKUP(L168,'Dropdown Lists'!Y:Z,2)</f>
        <v>N/A</v>
      </c>
      <c r="N168" s="313" t="str">
        <f t="shared" si="16"/>
        <v>N/A</v>
      </c>
      <c r="O168" s="313" t="str">
        <f>VLOOKUP(N168,'Dropdown Lists'!S:T,2)</f>
        <v>N/A</v>
      </c>
      <c r="P168" s="313" t="str">
        <f t="shared" si="17"/>
        <v>N/A</v>
      </c>
      <c r="Q168" s="313" t="str">
        <f>VLOOKUP(P168,'Dropdown Lists'!V:W,2)</f>
        <v>N/A</v>
      </c>
      <c r="R168" s="313" t="str">
        <f>Form!I169</f>
        <v xml:space="preserve"> </v>
      </c>
    </row>
    <row r="169" spans="1:18">
      <c r="A169" t="str">
        <f>IF(Form!B170="Y",Form!A170," ")</f>
        <v xml:space="preserve"> </v>
      </c>
      <c r="B169" t="str">
        <f>IF(Form!B170="Y",Form!D170," ")</f>
        <v xml:space="preserve"> </v>
      </c>
      <c r="C169" t="str">
        <f>IF(Form!B170="Y",Form!G170,"")</f>
        <v/>
      </c>
      <c r="D169" t="str">
        <f t="shared" si="12"/>
        <v xml:space="preserve"> </v>
      </c>
      <c r="E169" s="314" t="e">
        <f>VLOOKUP(C169,Sheet2!A:C,2,FALSE)</f>
        <v>#N/A</v>
      </c>
      <c r="F169" s="314" t="e">
        <f>VLOOKUP(C169,Sheet2!A:C,3,FALSE)</f>
        <v>#N/A</v>
      </c>
      <c r="G169" s="313"/>
      <c r="H169" s="313" t="str">
        <f>IF(AND(D169&gt;"09",D169&lt;"40"),Form!H170,"N/A")</f>
        <v>N/A</v>
      </c>
      <c r="I169" s="95" t="str">
        <f t="shared" si="13"/>
        <v/>
      </c>
      <c r="J169" s="313" t="str">
        <f>IF(AND(D169&gt;"09",D169&lt;"40"),Form!M170,"N/A")</f>
        <v>N/A</v>
      </c>
      <c r="K169" s="313" t="str">
        <f t="shared" si="14"/>
        <v>N/A</v>
      </c>
      <c r="L169" s="313" t="str">
        <f t="shared" si="15"/>
        <v>N/A</v>
      </c>
      <c r="M169" s="313" t="str">
        <f>VLOOKUP(L169,'Dropdown Lists'!Y:Z,2)</f>
        <v>N/A</v>
      </c>
      <c r="N169" s="313" t="str">
        <f t="shared" si="16"/>
        <v>N/A</v>
      </c>
      <c r="O169" s="313" t="str">
        <f>VLOOKUP(N169,'Dropdown Lists'!S:T,2)</f>
        <v>N/A</v>
      </c>
      <c r="P169" s="313" t="str">
        <f t="shared" si="17"/>
        <v>N/A</v>
      </c>
      <c r="Q169" s="313" t="str">
        <f>VLOOKUP(P169,'Dropdown Lists'!V:W,2)</f>
        <v>N/A</v>
      </c>
      <c r="R169" s="313" t="str">
        <f>Form!I170</f>
        <v xml:space="preserve"> </v>
      </c>
    </row>
    <row r="170" spans="1:18">
      <c r="A170" t="str">
        <f>IF(Form!B171="Y",Form!A171," ")</f>
        <v xml:space="preserve"> </v>
      </c>
      <c r="B170" t="str">
        <f>IF(Form!B171="Y",Form!D171," ")</f>
        <v xml:space="preserve"> </v>
      </c>
      <c r="C170" t="str">
        <f>IF(Form!B171="Y",Form!G171,"")</f>
        <v/>
      </c>
      <c r="D170" t="str">
        <f t="shared" si="12"/>
        <v xml:space="preserve"> </v>
      </c>
      <c r="E170" s="314" t="e">
        <f>VLOOKUP(C170,Sheet2!A:C,2,FALSE)</f>
        <v>#N/A</v>
      </c>
      <c r="F170" s="314" t="e">
        <f>VLOOKUP(C170,Sheet2!A:C,3,FALSE)</f>
        <v>#N/A</v>
      </c>
      <c r="G170" s="313"/>
      <c r="H170" s="313" t="str">
        <f>IF(AND(D170&gt;"09",D170&lt;"40"),Form!H171,"N/A")</f>
        <v>N/A</v>
      </c>
      <c r="I170" s="95" t="str">
        <f t="shared" si="13"/>
        <v/>
      </c>
      <c r="J170" s="313" t="str">
        <f>IF(AND(D170&gt;"09",D170&lt;"40"),Form!M171,"N/A")</f>
        <v>N/A</v>
      </c>
      <c r="K170" s="313" t="str">
        <f t="shared" si="14"/>
        <v>N/A</v>
      </c>
      <c r="L170" s="313" t="str">
        <f t="shared" si="15"/>
        <v>N/A</v>
      </c>
      <c r="M170" s="313" t="str">
        <f>VLOOKUP(L170,'Dropdown Lists'!Y:Z,2)</f>
        <v>N/A</v>
      </c>
      <c r="N170" s="313" t="str">
        <f t="shared" si="16"/>
        <v>N/A</v>
      </c>
      <c r="O170" s="313" t="str">
        <f>VLOOKUP(N170,'Dropdown Lists'!S:T,2)</f>
        <v>N/A</v>
      </c>
      <c r="P170" s="313" t="str">
        <f t="shared" si="17"/>
        <v>N/A</v>
      </c>
      <c r="Q170" s="313" t="str">
        <f>VLOOKUP(P170,'Dropdown Lists'!V:W,2)</f>
        <v>N/A</v>
      </c>
      <c r="R170" s="313" t="str">
        <f>Form!I171</f>
        <v xml:space="preserve"> </v>
      </c>
    </row>
    <row r="171" spans="1:18">
      <c r="A171" t="str">
        <f>IF(Form!B172="Y",Form!A172," ")</f>
        <v xml:space="preserve"> </v>
      </c>
      <c r="B171" t="str">
        <f>IF(Form!B172="Y",Form!D172," ")</f>
        <v xml:space="preserve"> </v>
      </c>
      <c r="C171" t="str">
        <f>IF(Form!B172="Y",Form!G172,"")</f>
        <v/>
      </c>
      <c r="D171" t="str">
        <f t="shared" si="12"/>
        <v xml:space="preserve"> </v>
      </c>
      <c r="E171" s="314" t="e">
        <f>VLOOKUP(C171,Sheet2!A:C,2,FALSE)</f>
        <v>#N/A</v>
      </c>
      <c r="F171" s="314" t="e">
        <f>VLOOKUP(C171,Sheet2!A:C,3,FALSE)</f>
        <v>#N/A</v>
      </c>
      <c r="G171" s="313"/>
      <c r="H171" s="313" t="str">
        <f>IF(AND(D171&gt;"09",D171&lt;"40"),Form!H172,"N/A")</f>
        <v>N/A</v>
      </c>
      <c r="I171" s="95" t="str">
        <f t="shared" si="13"/>
        <v/>
      </c>
      <c r="J171" s="313" t="str">
        <f>IF(AND(D171&gt;"09",D171&lt;"40"),Form!M172,"N/A")</f>
        <v>N/A</v>
      </c>
      <c r="K171" s="313" t="str">
        <f t="shared" si="14"/>
        <v>N/A</v>
      </c>
      <c r="L171" s="313" t="str">
        <f t="shared" si="15"/>
        <v>N/A</v>
      </c>
      <c r="M171" s="313" t="str">
        <f>VLOOKUP(L171,'Dropdown Lists'!Y:Z,2)</f>
        <v>N/A</v>
      </c>
      <c r="N171" s="313" t="str">
        <f t="shared" si="16"/>
        <v>N/A</v>
      </c>
      <c r="O171" s="313" t="str">
        <f>VLOOKUP(N171,'Dropdown Lists'!S:T,2)</f>
        <v>N/A</v>
      </c>
      <c r="P171" s="313" t="str">
        <f t="shared" si="17"/>
        <v>N/A</v>
      </c>
      <c r="Q171" s="313" t="str">
        <f>VLOOKUP(P171,'Dropdown Lists'!V:W,2)</f>
        <v>N/A</v>
      </c>
      <c r="R171" s="313" t="str">
        <f>Form!I172</f>
        <v xml:space="preserve"> </v>
      </c>
    </row>
    <row r="172" spans="1:18">
      <c r="A172" t="str">
        <f>IF(Form!B173="Y",Form!A173," ")</f>
        <v xml:space="preserve"> </v>
      </c>
      <c r="B172" t="str">
        <f>IF(Form!B173="Y",Form!D173," ")</f>
        <v xml:space="preserve"> </v>
      </c>
      <c r="C172" t="str">
        <f>IF(Form!B173="Y",Form!G173,"")</f>
        <v/>
      </c>
      <c r="D172" t="str">
        <f t="shared" si="12"/>
        <v xml:space="preserve"> </v>
      </c>
      <c r="E172" s="314" t="e">
        <f>VLOOKUP(C172,Sheet2!A:C,2,FALSE)</f>
        <v>#N/A</v>
      </c>
      <c r="F172" s="314" t="e">
        <f>VLOOKUP(C172,Sheet2!A:C,3,FALSE)</f>
        <v>#N/A</v>
      </c>
      <c r="G172" s="313"/>
      <c r="H172" s="313" t="str">
        <f>IF(AND(D172&gt;"09",D172&lt;"40"),Form!H173,"N/A")</f>
        <v>N/A</v>
      </c>
      <c r="I172" s="95" t="str">
        <f t="shared" si="13"/>
        <v/>
      </c>
      <c r="J172" s="313" t="str">
        <f>IF(AND(D172&gt;"09",D172&lt;"40"),Form!M173,"N/A")</f>
        <v>N/A</v>
      </c>
      <c r="K172" s="313" t="str">
        <f t="shared" si="14"/>
        <v>N/A</v>
      </c>
      <c r="L172" s="313" t="str">
        <f t="shared" si="15"/>
        <v>N/A</v>
      </c>
      <c r="M172" s="313" t="str">
        <f>VLOOKUP(L172,'Dropdown Lists'!Y:Z,2)</f>
        <v>N/A</v>
      </c>
      <c r="N172" s="313" t="str">
        <f t="shared" si="16"/>
        <v>N/A</v>
      </c>
      <c r="O172" s="313" t="str">
        <f>VLOOKUP(N172,'Dropdown Lists'!S:T,2)</f>
        <v>N/A</v>
      </c>
      <c r="P172" s="313" t="str">
        <f t="shared" si="17"/>
        <v>N/A</v>
      </c>
      <c r="Q172" s="313" t="str">
        <f>VLOOKUP(P172,'Dropdown Lists'!V:W,2)</f>
        <v>N/A</v>
      </c>
      <c r="R172" s="313" t="str">
        <f>Form!I173</f>
        <v xml:space="preserve"> </v>
      </c>
    </row>
    <row r="173" spans="1:18">
      <c r="A173" t="str">
        <f>IF(Form!B174="Y",Form!A174," ")</f>
        <v xml:space="preserve"> </v>
      </c>
      <c r="B173" t="str">
        <f>IF(Form!B174="Y",Form!D174," ")</f>
        <v xml:space="preserve"> </v>
      </c>
      <c r="C173" t="str">
        <f>IF(Form!B174="Y",Form!G174,"")</f>
        <v/>
      </c>
      <c r="D173" t="str">
        <f t="shared" si="12"/>
        <v xml:space="preserve"> </v>
      </c>
      <c r="E173" s="314" t="e">
        <f>VLOOKUP(C173,Sheet2!A:C,2,FALSE)</f>
        <v>#N/A</v>
      </c>
      <c r="F173" s="314" t="e">
        <f>VLOOKUP(C173,Sheet2!A:C,3,FALSE)</f>
        <v>#N/A</v>
      </c>
      <c r="G173" s="313"/>
      <c r="H173" s="313" t="str">
        <f>IF(AND(D173&gt;"09",D173&lt;"40"),Form!H174,"N/A")</f>
        <v>N/A</v>
      </c>
      <c r="I173" s="95" t="str">
        <f t="shared" si="13"/>
        <v/>
      </c>
      <c r="J173" s="313" t="str">
        <f>IF(AND(D173&gt;"09",D173&lt;"40"),Form!M174,"N/A")</f>
        <v>N/A</v>
      </c>
      <c r="K173" s="313" t="str">
        <f t="shared" si="14"/>
        <v>N/A</v>
      </c>
      <c r="L173" s="313" t="str">
        <f t="shared" si="15"/>
        <v>N/A</v>
      </c>
      <c r="M173" s="313" t="str">
        <f>VLOOKUP(L173,'Dropdown Lists'!Y:Z,2)</f>
        <v>N/A</v>
      </c>
      <c r="N173" s="313" t="str">
        <f t="shared" si="16"/>
        <v>N/A</v>
      </c>
      <c r="O173" s="313" t="str">
        <f>VLOOKUP(N173,'Dropdown Lists'!S:T,2)</f>
        <v>N/A</v>
      </c>
      <c r="P173" s="313" t="str">
        <f t="shared" si="17"/>
        <v>N/A</v>
      </c>
      <c r="Q173" s="313" t="str">
        <f>VLOOKUP(P173,'Dropdown Lists'!V:W,2)</f>
        <v>N/A</v>
      </c>
      <c r="R173" s="313" t="str">
        <f>Form!I174</f>
        <v xml:space="preserve"> </v>
      </c>
    </row>
    <row r="174" spans="1:18">
      <c r="A174" t="str">
        <f>IF(Form!B175="Y",Form!A175," ")</f>
        <v xml:space="preserve"> </v>
      </c>
      <c r="B174" t="str">
        <f>IF(Form!B175="Y",Form!D175," ")</f>
        <v xml:space="preserve"> </v>
      </c>
      <c r="C174" t="str">
        <f>IF(Form!B175="Y",Form!G175,"")</f>
        <v/>
      </c>
      <c r="D174" t="str">
        <f t="shared" si="12"/>
        <v xml:space="preserve"> </v>
      </c>
      <c r="E174" s="314" t="e">
        <f>VLOOKUP(C174,Sheet2!A:C,2,FALSE)</f>
        <v>#N/A</v>
      </c>
      <c r="F174" s="314" t="e">
        <f>VLOOKUP(C174,Sheet2!A:C,3,FALSE)</f>
        <v>#N/A</v>
      </c>
      <c r="G174" s="313"/>
      <c r="H174" s="313" t="str">
        <f>IF(AND(D174&gt;"09",D174&lt;"40"),Form!H175,"N/A")</f>
        <v>N/A</v>
      </c>
      <c r="I174" s="95" t="str">
        <f t="shared" si="13"/>
        <v/>
      </c>
      <c r="J174" s="313" t="str">
        <f>IF(AND(D174&gt;"09",D174&lt;"40"),Form!M175,"N/A")</f>
        <v>N/A</v>
      </c>
      <c r="K174" s="313" t="str">
        <f t="shared" si="14"/>
        <v>N/A</v>
      </c>
      <c r="L174" s="313" t="str">
        <f t="shared" si="15"/>
        <v>N/A</v>
      </c>
      <c r="M174" s="313" t="str">
        <f>VLOOKUP(L174,'Dropdown Lists'!Y:Z,2)</f>
        <v>N/A</v>
      </c>
      <c r="N174" s="313" t="str">
        <f t="shared" si="16"/>
        <v>N/A</v>
      </c>
      <c r="O174" s="313" t="str">
        <f>VLOOKUP(N174,'Dropdown Lists'!S:T,2)</f>
        <v>N/A</v>
      </c>
      <c r="P174" s="313" t="str">
        <f t="shared" si="17"/>
        <v>N/A</v>
      </c>
      <c r="Q174" s="313" t="str">
        <f>VLOOKUP(P174,'Dropdown Lists'!V:W,2)</f>
        <v>N/A</v>
      </c>
      <c r="R174" s="313" t="str">
        <f>Form!I175</f>
        <v xml:space="preserve"> </v>
      </c>
    </row>
    <row r="175" spans="1:18">
      <c r="A175" t="str">
        <f>IF(Form!B176="Y",Form!A176," ")</f>
        <v xml:space="preserve"> </v>
      </c>
      <c r="B175" t="str">
        <f>IF(Form!B176="Y",Form!D176," ")</f>
        <v xml:space="preserve"> </v>
      </c>
      <c r="C175" t="str">
        <f>IF(Form!B176="Y",Form!G176,"")</f>
        <v/>
      </c>
      <c r="D175" t="str">
        <f t="shared" si="12"/>
        <v xml:space="preserve"> </v>
      </c>
      <c r="E175" s="314" t="e">
        <f>VLOOKUP(C175,Sheet2!A:C,2,FALSE)</f>
        <v>#N/A</v>
      </c>
      <c r="F175" s="314" t="e">
        <f>VLOOKUP(C175,Sheet2!A:C,3,FALSE)</f>
        <v>#N/A</v>
      </c>
      <c r="G175" s="313"/>
      <c r="H175" s="313" t="str">
        <f>IF(AND(D175&gt;"09",D175&lt;"40"),Form!H176,"N/A")</f>
        <v>N/A</v>
      </c>
      <c r="I175" s="95" t="str">
        <f t="shared" si="13"/>
        <v/>
      </c>
      <c r="J175" s="313" t="str">
        <f>IF(AND(D175&gt;"09",D175&lt;"40"),Form!M176,"N/A")</f>
        <v>N/A</v>
      </c>
      <c r="K175" s="313" t="str">
        <f t="shared" si="14"/>
        <v>N/A</v>
      </c>
      <c r="L175" s="313" t="str">
        <f t="shared" si="15"/>
        <v>N/A</v>
      </c>
      <c r="M175" s="313" t="str">
        <f>VLOOKUP(L175,'Dropdown Lists'!Y:Z,2)</f>
        <v>N/A</v>
      </c>
      <c r="N175" s="313" t="str">
        <f t="shared" si="16"/>
        <v>N/A</v>
      </c>
      <c r="O175" s="313" t="str">
        <f>VLOOKUP(N175,'Dropdown Lists'!S:T,2)</f>
        <v>N/A</v>
      </c>
      <c r="P175" s="313" t="str">
        <f t="shared" si="17"/>
        <v>N/A</v>
      </c>
      <c r="Q175" s="313" t="str">
        <f>VLOOKUP(P175,'Dropdown Lists'!V:W,2)</f>
        <v>N/A</v>
      </c>
      <c r="R175" s="313" t="str">
        <f>Form!I176</f>
        <v xml:space="preserve"> </v>
      </c>
    </row>
    <row r="176" spans="1:18">
      <c r="A176" t="str">
        <f>IF(Form!B177="Y",Form!A177," ")</f>
        <v xml:space="preserve"> </v>
      </c>
      <c r="B176" t="str">
        <f>IF(Form!B177="Y",Form!D177," ")</f>
        <v xml:space="preserve"> </v>
      </c>
      <c r="C176" t="str">
        <f>IF(Form!B177="Y",Form!G177,"")</f>
        <v/>
      </c>
      <c r="D176" t="str">
        <f t="shared" si="12"/>
        <v xml:space="preserve"> </v>
      </c>
      <c r="E176" s="314" t="e">
        <f>VLOOKUP(C176,Sheet2!A:C,2,FALSE)</f>
        <v>#N/A</v>
      </c>
      <c r="F176" s="314" t="e">
        <f>VLOOKUP(C176,Sheet2!A:C,3,FALSE)</f>
        <v>#N/A</v>
      </c>
      <c r="G176" s="313"/>
      <c r="H176" s="313" t="str">
        <f>IF(AND(D176&gt;"09",D176&lt;"40"),Form!H177,"N/A")</f>
        <v>N/A</v>
      </c>
      <c r="I176" s="95" t="str">
        <f t="shared" si="13"/>
        <v/>
      </c>
      <c r="J176" s="313" t="str">
        <f>IF(AND(D176&gt;"09",D176&lt;"40"),Form!M177,"N/A")</f>
        <v>N/A</v>
      </c>
      <c r="K176" s="313" t="str">
        <f t="shared" si="14"/>
        <v>N/A</v>
      </c>
      <c r="L176" s="313" t="str">
        <f t="shared" si="15"/>
        <v>N/A</v>
      </c>
      <c r="M176" s="313" t="str">
        <f>VLOOKUP(L176,'Dropdown Lists'!Y:Z,2)</f>
        <v>N/A</v>
      </c>
      <c r="N176" s="313" t="str">
        <f t="shared" si="16"/>
        <v>N/A</v>
      </c>
      <c r="O176" s="313" t="str">
        <f>VLOOKUP(N176,'Dropdown Lists'!S:T,2)</f>
        <v>N/A</v>
      </c>
      <c r="P176" s="313" t="str">
        <f t="shared" si="17"/>
        <v>N/A</v>
      </c>
      <c r="Q176" s="313" t="str">
        <f>VLOOKUP(P176,'Dropdown Lists'!V:W,2)</f>
        <v>N/A</v>
      </c>
      <c r="R176" s="313" t="str">
        <f>Form!I177</f>
        <v xml:space="preserve"> </v>
      </c>
    </row>
    <row r="177" spans="1:18">
      <c r="A177" t="str">
        <f>IF(Form!B178="Y",Form!A178," ")</f>
        <v xml:space="preserve"> </v>
      </c>
      <c r="B177" t="str">
        <f>IF(Form!B178="Y",Form!D178," ")</f>
        <v xml:space="preserve"> </v>
      </c>
      <c r="C177" t="str">
        <f>IF(Form!B178="Y",Form!G178,"")</f>
        <v/>
      </c>
      <c r="D177" t="str">
        <f t="shared" si="12"/>
        <v xml:space="preserve"> </v>
      </c>
      <c r="E177" s="314" t="e">
        <f>VLOOKUP(C177,Sheet2!A:C,2,FALSE)</f>
        <v>#N/A</v>
      </c>
      <c r="F177" s="314" t="e">
        <f>VLOOKUP(C177,Sheet2!A:C,3,FALSE)</f>
        <v>#N/A</v>
      </c>
      <c r="G177" s="313"/>
      <c r="H177" s="313" t="str">
        <f>IF(AND(D177&gt;"09",D177&lt;"40"),Form!H178,"N/A")</f>
        <v>N/A</v>
      </c>
      <c r="I177" s="95" t="str">
        <f t="shared" si="13"/>
        <v/>
      </c>
      <c r="J177" s="313" t="str">
        <f>IF(AND(D177&gt;"09",D177&lt;"40"),Form!M178,"N/A")</f>
        <v>N/A</v>
      </c>
      <c r="K177" s="313" t="str">
        <f t="shared" si="14"/>
        <v>N/A</v>
      </c>
      <c r="L177" s="313" t="str">
        <f t="shared" si="15"/>
        <v>N/A</v>
      </c>
      <c r="M177" s="313" t="str">
        <f>VLOOKUP(L177,'Dropdown Lists'!Y:Z,2)</f>
        <v>N/A</v>
      </c>
      <c r="N177" s="313" t="str">
        <f t="shared" si="16"/>
        <v>N/A</v>
      </c>
      <c r="O177" s="313" t="str">
        <f>VLOOKUP(N177,'Dropdown Lists'!S:T,2)</f>
        <v>N/A</v>
      </c>
      <c r="P177" s="313" t="str">
        <f t="shared" si="17"/>
        <v>N/A</v>
      </c>
      <c r="Q177" s="313" t="str">
        <f>VLOOKUP(P177,'Dropdown Lists'!V:W,2)</f>
        <v>N/A</v>
      </c>
      <c r="R177" s="313" t="str">
        <f>Form!I178</f>
        <v xml:space="preserve"> </v>
      </c>
    </row>
    <row r="178" spans="1:18">
      <c r="A178" t="str">
        <f>IF(Form!B179="Y",Form!A179," ")</f>
        <v xml:space="preserve"> </v>
      </c>
      <c r="B178" t="str">
        <f>IF(Form!B179="Y",Form!D179," ")</f>
        <v xml:space="preserve"> </v>
      </c>
      <c r="C178" t="str">
        <f>IF(Form!B179="Y",Form!G179,"")</f>
        <v/>
      </c>
      <c r="D178" t="str">
        <f t="shared" si="12"/>
        <v xml:space="preserve"> </v>
      </c>
      <c r="E178" s="314" t="e">
        <f>VLOOKUP(C178,Sheet2!A:C,2,FALSE)</f>
        <v>#N/A</v>
      </c>
      <c r="F178" s="314" t="e">
        <f>VLOOKUP(C178,Sheet2!A:C,3,FALSE)</f>
        <v>#N/A</v>
      </c>
      <c r="G178" s="313"/>
      <c r="H178" s="313" t="str">
        <f>IF(AND(D178&gt;"09",D178&lt;"40"),Form!H179,"N/A")</f>
        <v>N/A</v>
      </c>
      <c r="I178" s="95" t="str">
        <f t="shared" si="13"/>
        <v/>
      </c>
      <c r="J178" s="313" t="str">
        <f>IF(AND(D178&gt;"09",D178&lt;"40"),Form!M179,"N/A")</f>
        <v>N/A</v>
      </c>
      <c r="K178" s="313" t="str">
        <f t="shared" si="14"/>
        <v>N/A</v>
      </c>
      <c r="L178" s="313" t="str">
        <f t="shared" si="15"/>
        <v>N/A</v>
      </c>
      <c r="M178" s="313" t="str">
        <f>VLOOKUP(L178,'Dropdown Lists'!Y:Z,2)</f>
        <v>N/A</v>
      </c>
      <c r="N178" s="313" t="str">
        <f t="shared" si="16"/>
        <v>N/A</v>
      </c>
      <c r="O178" s="313" t="str">
        <f>VLOOKUP(N178,'Dropdown Lists'!S:T,2)</f>
        <v>N/A</v>
      </c>
      <c r="P178" s="313" t="str">
        <f t="shared" si="17"/>
        <v>N/A</v>
      </c>
      <c r="Q178" s="313" t="str">
        <f>VLOOKUP(P178,'Dropdown Lists'!V:W,2)</f>
        <v>N/A</v>
      </c>
      <c r="R178" s="313" t="str">
        <f>Form!I179</f>
        <v xml:space="preserve"> </v>
      </c>
    </row>
    <row r="179" spans="1:18">
      <c r="A179" t="str">
        <f>IF(Form!B180="Y",Form!A180," ")</f>
        <v xml:space="preserve"> </v>
      </c>
      <c r="B179" t="str">
        <f>IF(Form!B180="Y",Form!D180," ")</f>
        <v xml:space="preserve"> </v>
      </c>
      <c r="C179" t="str">
        <f>IF(Form!B180="Y",Form!G180,"")</f>
        <v/>
      </c>
      <c r="D179" t="str">
        <f t="shared" si="12"/>
        <v xml:space="preserve"> </v>
      </c>
      <c r="E179" s="314" t="e">
        <f>VLOOKUP(C179,Sheet2!A:C,2,FALSE)</f>
        <v>#N/A</v>
      </c>
      <c r="F179" s="314" t="e">
        <f>VLOOKUP(C179,Sheet2!A:C,3,FALSE)</f>
        <v>#N/A</v>
      </c>
      <c r="G179" s="313"/>
      <c r="H179" s="313" t="str">
        <f>IF(AND(D179&gt;"09",D179&lt;"40"),Form!H180,"N/A")</f>
        <v>N/A</v>
      </c>
      <c r="I179" s="95" t="str">
        <f t="shared" si="13"/>
        <v/>
      </c>
      <c r="J179" s="313" t="str">
        <f>IF(AND(D179&gt;"09",D179&lt;"40"),Form!M180,"N/A")</f>
        <v>N/A</v>
      </c>
      <c r="K179" s="313" t="str">
        <f t="shared" si="14"/>
        <v>N/A</v>
      </c>
      <c r="L179" s="313" t="str">
        <f t="shared" si="15"/>
        <v>N/A</v>
      </c>
      <c r="M179" s="313" t="str">
        <f>VLOOKUP(L179,'Dropdown Lists'!Y:Z,2)</f>
        <v>N/A</v>
      </c>
      <c r="N179" s="313" t="str">
        <f t="shared" si="16"/>
        <v>N/A</v>
      </c>
      <c r="O179" s="313" t="str">
        <f>VLOOKUP(N179,'Dropdown Lists'!S:T,2)</f>
        <v>N/A</v>
      </c>
      <c r="P179" s="313" t="str">
        <f t="shared" si="17"/>
        <v>N/A</v>
      </c>
      <c r="Q179" s="313" t="str">
        <f>VLOOKUP(P179,'Dropdown Lists'!V:W,2)</f>
        <v>N/A</v>
      </c>
      <c r="R179" s="313" t="str">
        <f>Form!I180</f>
        <v xml:space="preserve"> </v>
      </c>
    </row>
    <row r="180" spans="1:18">
      <c r="A180" t="str">
        <f>IF(Form!B181="Y",Form!A181," ")</f>
        <v xml:space="preserve"> </v>
      </c>
      <c r="B180" t="str">
        <f>IF(Form!B181="Y",Form!D181," ")</f>
        <v xml:space="preserve"> </v>
      </c>
      <c r="C180" t="str">
        <f>IF(Form!B181="Y",Form!G181,"")</f>
        <v/>
      </c>
      <c r="D180" t="str">
        <f t="shared" si="12"/>
        <v xml:space="preserve"> </v>
      </c>
      <c r="E180" s="314" t="e">
        <f>VLOOKUP(C180,Sheet2!A:C,2,FALSE)</f>
        <v>#N/A</v>
      </c>
      <c r="F180" s="314" t="e">
        <f>VLOOKUP(C180,Sheet2!A:C,3,FALSE)</f>
        <v>#N/A</v>
      </c>
      <c r="G180" s="313"/>
      <c r="H180" s="313" t="str">
        <f>IF(AND(D180&gt;"09",D180&lt;"40"),Form!H181,"N/A")</f>
        <v>N/A</v>
      </c>
      <c r="I180" s="95" t="str">
        <f t="shared" si="13"/>
        <v/>
      </c>
      <c r="J180" s="313" t="str">
        <f>IF(AND(D180&gt;"09",D180&lt;"40"),Form!M181,"N/A")</f>
        <v>N/A</v>
      </c>
      <c r="K180" s="313" t="str">
        <f t="shared" si="14"/>
        <v>N/A</v>
      </c>
      <c r="L180" s="313" t="str">
        <f t="shared" si="15"/>
        <v>N/A</v>
      </c>
      <c r="M180" s="313" t="str">
        <f>VLOOKUP(L180,'Dropdown Lists'!Y:Z,2)</f>
        <v>N/A</v>
      </c>
      <c r="N180" s="313" t="str">
        <f t="shared" si="16"/>
        <v>N/A</v>
      </c>
      <c r="O180" s="313" t="str">
        <f>VLOOKUP(N180,'Dropdown Lists'!S:T,2)</f>
        <v>N/A</v>
      </c>
      <c r="P180" s="313" t="str">
        <f t="shared" si="17"/>
        <v>N/A</v>
      </c>
      <c r="Q180" s="313" t="str">
        <f>VLOOKUP(P180,'Dropdown Lists'!V:W,2)</f>
        <v>N/A</v>
      </c>
      <c r="R180" s="313" t="str">
        <f>Form!I181</f>
        <v xml:space="preserve"> </v>
      </c>
    </row>
    <row r="181" spans="1:18">
      <c r="A181" t="str">
        <f>IF(Form!B182="Y",Form!A182," ")</f>
        <v xml:space="preserve"> </v>
      </c>
      <c r="B181" t="str">
        <f>IF(Form!B182="Y",Form!D182," ")</f>
        <v xml:space="preserve"> </v>
      </c>
      <c r="C181" t="str">
        <f>IF(Form!B182="Y",Form!G182,"")</f>
        <v/>
      </c>
      <c r="D181" t="str">
        <f t="shared" si="12"/>
        <v xml:space="preserve"> </v>
      </c>
      <c r="E181" s="314" t="e">
        <f>VLOOKUP(C181,Sheet2!A:C,2,FALSE)</f>
        <v>#N/A</v>
      </c>
      <c r="F181" s="314" t="e">
        <f>VLOOKUP(C181,Sheet2!A:C,3,FALSE)</f>
        <v>#N/A</v>
      </c>
      <c r="G181" s="313"/>
      <c r="H181" s="313" t="str">
        <f>IF(AND(D181&gt;"09",D181&lt;"40"),Form!H182,"N/A")</f>
        <v>N/A</v>
      </c>
      <c r="I181" s="95" t="str">
        <f t="shared" si="13"/>
        <v/>
      </c>
      <c r="J181" s="313" t="str">
        <f>IF(AND(D181&gt;"09",D181&lt;"40"),Form!M182,"N/A")</f>
        <v>N/A</v>
      </c>
      <c r="K181" s="313" t="str">
        <f t="shared" si="14"/>
        <v>N/A</v>
      </c>
      <c r="L181" s="313" t="str">
        <f t="shared" si="15"/>
        <v>N/A</v>
      </c>
      <c r="M181" s="313" t="str">
        <f>VLOOKUP(L181,'Dropdown Lists'!Y:Z,2)</f>
        <v>N/A</v>
      </c>
      <c r="N181" s="313" t="str">
        <f t="shared" si="16"/>
        <v>N/A</v>
      </c>
      <c r="O181" s="313" t="str">
        <f>VLOOKUP(N181,'Dropdown Lists'!S:T,2)</f>
        <v>N/A</v>
      </c>
      <c r="P181" s="313" t="str">
        <f t="shared" si="17"/>
        <v>N/A</v>
      </c>
      <c r="Q181" s="313" t="str">
        <f>VLOOKUP(P181,'Dropdown Lists'!V:W,2)</f>
        <v>N/A</v>
      </c>
      <c r="R181" s="313" t="str">
        <f>Form!I182</f>
        <v xml:space="preserve"> </v>
      </c>
    </row>
    <row r="182" spans="1:18">
      <c r="A182" t="str">
        <f>IF(Form!B183="Y",Form!A183," ")</f>
        <v xml:space="preserve"> </v>
      </c>
      <c r="B182" t="str">
        <f>IF(Form!B183="Y",Form!D183," ")</f>
        <v xml:space="preserve"> </v>
      </c>
      <c r="C182" t="str">
        <f>IF(Form!B183="Y",Form!G183,"")</f>
        <v/>
      </c>
      <c r="D182" t="str">
        <f t="shared" si="12"/>
        <v xml:space="preserve"> </v>
      </c>
      <c r="E182" s="314" t="e">
        <f>VLOOKUP(C182,Sheet2!A:C,2,FALSE)</f>
        <v>#N/A</v>
      </c>
      <c r="F182" s="314" t="e">
        <f>VLOOKUP(C182,Sheet2!A:C,3,FALSE)</f>
        <v>#N/A</v>
      </c>
      <c r="G182" s="313"/>
      <c r="H182" s="313" t="str">
        <f>IF(AND(D182&gt;"09",D182&lt;"40"),Form!H183,"N/A")</f>
        <v>N/A</v>
      </c>
      <c r="I182" s="95" t="str">
        <f t="shared" si="13"/>
        <v/>
      </c>
      <c r="J182" s="313" t="str">
        <f>IF(AND(D182&gt;"09",D182&lt;"40"),Form!M183,"N/A")</f>
        <v>N/A</v>
      </c>
      <c r="K182" s="313" t="str">
        <f t="shared" si="14"/>
        <v>N/A</v>
      </c>
      <c r="L182" s="313" t="str">
        <f t="shared" si="15"/>
        <v>N/A</v>
      </c>
      <c r="M182" s="313" t="str">
        <f>VLOOKUP(L182,'Dropdown Lists'!Y:Z,2)</f>
        <v>N/A</v>
      </c>
      <c r="N182" s="313" t="str">
        <f t="shared" si="16"/>
        <v>N/A</v>
      </c>
      <c r="O182" s="313" t="str">
        <f>VLOOKUP(N182,'Dropdown Lists'!S:T,2)</f>
        <v>N/A</v>
      </c>
      <c r="P182" s="313" t="str">
        <f t="shared" si="17"/>
        <v>N/A</v>
      </c>
      <c r="Q182" s="313" t="str">
        <f>VLOOKUP(P182,'Dropdown Lists'!V:W,2)</f>
        <v>N/A</v>
      </c>
      <c r="R182" s="313" t="str">
        <f>Form!I183</f>
        <v xml:space="preserve"> </v>
      </c>
    </row>
    <row r="183" spans="1:18">
      <c r="A183" t="str">
        <f>IF(Form!B184="Y",Form!A184," ")</f>
        <v xml:space="preserve"> </v>
      </c>
      <c r="B183" t="str">
        <f>IF(Form!B184="Y",Form!D184," ")</f>
        <v xml:space="preserve"> </v>
      </c>
      <c r="C183" t="str">
        <f>IF(Form!B184="Y",Form!G184,"")</f>
        <v/>
      </c>
      <c r="D183" t="str">
        <f t="shared" si="12"/>
        <v xml:space="preserve"> </v>
      </c>
      <c r="E183" s="314" t="e">
        <f>VLOOKUP(C183,Sheet2!A:C,2,FALSE)</f>
        <v>#N/A</v>
      </c>
      <c r="F183" s="314" t="e">
        <f>VLOOKUP(C183,Sheet2!A:C,3,FALSE)</f>
        <v>#N/A</v>
      </c>
      <c r="G183" s="313"/>
      <c r="H183" s="313" t="str">
        <f>IF(AND(D183&gt;"09",D183&lt;"40"),Form!H184,"N/A")</f>
        <v>N/A</v>
      </c>
      <c r="I183" s="95" t="str">
        <f t="shared" si="13"/>
        <v/>
      </c>
      <c r="J183" s="313" t="str">
        <f>IF(AND(D183&gt;"09",D183&lt;"40"),Form!M184,"N/A")</f>
        <v>N/A</v>
      </c>
      <c r="K183" s="313" t="str">
        <f t="shared" si="14"/>
        <v>N/A</v>
      </c>
      <c r="L183" s="313" t="str">
        <f t="shared" si="15"/>
        <v>N/A</v>
      </c>
      <c r="M183" s="313" t="str">
        <f>VLOOKUP(L183,'Dropdown Lists'!Y:Z,2)</f>
        <v>N/A</v>
      </c>
      <c r="N183" s="313" t="str">
        <f t="shared" si="16"/>
        <v>N/A</v>
      </c>
      <c r="O183" s="313" t="str">
        <f>VLOOKUP(N183,'Dropdown Lists'!S:T,2)</f>
        <v>N/A</v>
      </c>
      <c r="P183" s="313" t="str">
        <f t="shared" si="17"/>
        <v>N/A</v>
      </c>
      <c r="Q183" s="313" t="str">
        <f>VLOOKUP(P183,'Dropdown Lists'!V:W,2)</f>
        <v>N/A</v>
      </c>
      <c r="R183" s="313" t="str">
        <f>Form!I184</f>
        <v xml:space="preserve"> </v>
      </c>
    </row>
    <row r="184" spans="1:18">
      <c r="A184" t="str">
        <f>IF(Form!B185="Y",Form!A185," ")</f>
        <v xml:space="preserve"> </v>
      </c>
      <c r="B184" t="str">
        <f>IF(Form!B185="Y",Form!D185," ")</f>
        <v xml:space="preserve"> </v>
      </c>
      <c r="C184" t="str">
        <f>IF(Form!B185="Y",Form!G185,"")</f>
        <v/>
      </c>
      <c r="D184" t="str">
        <f t="shared" si="12"/>
        <v xml:space="preserve"> </v>
      </c>
      <c r="E184" s="314" t="e">
        <f>VLOOKUP(C184,Sheet2!A:C,2,FALSE)</f>
        <v>#N/A</v>
      </c>
      <c r="F184" s="314" t="e">
        <f>VLOOKUP(C184,Sheet2!A:C,3,FALSE)</f>
        <v>#N/A</v>
      </c>
      <c r="G184" s="313"/>
      <c r="H184" s="313" t="str">
        <f>IF(AND(D184&gt;"09",D184&lt;"40"),Form!H185,"N/A")</f>
        <v>N/A</v>
      </c>
      <c r="I184" s="95" t="str">
        <f t="shared" si="13"/>
        <v/>
      </c>
      <c r="J184" s="313" t="str">
        <f>IF(AND(D184&gt;"09",D184&lt;"40"),Form!M185,"N/A")</f>
        <v>N/A</v>
      </c>
      <c r="K184" s="313" t="str">
        <f t="shared" si="14"/>
        <v>N/A</v>
      </c>
      <c r="L184" s="313" t="str">
        <f t="shared" si="15"/>
        <v>N/A</v>
      </c>
      <c r="M184" s="313" t="str">
        <f>VLOOKUP(L184,'Dropdown Lists'!Y:Z,2)</f>
        <v>N/A</v>
      </c>
      <c r="N184" s="313" t="str">
        <f t="shared" si="16"/>
        <v>N/A</v>
      </c>
      <c r="O184" s="313" t="str">
        <f>VLOOKUP(N184,'Dropdown Lists'!S:T,2)</f>
        <v>N/A</v>
      </c>
      <c r="P184" s="313" t="str">
        <f t="shared" si="17"/>
        <v>N/A</v>
      </c>
      <c r="Q184" s="313" t="str">
        <f>VLOOKUP(P184,'Dropdown Lists'!V:W,2)</f>
        <v>N/A</v>
      </c>
      <c r="R184" s="313" t="str">
        <f>Form!I185</f>
        <v xml:space="preserve"> </v>
      </c>
    </row>
    <row r="185" spans="1:18">
      <c r="A185" t="str">
        <f>IF(Form!B186="Y",Form!A186," ")</f>
        <v xml:space="preserve"> </v>
      </c>
      <c r="B185" t="str">
        <f>IF(Form!B186="Y",Form!D186," ")</f>
        <v xml:space="preserve"> </v>
      </c>
      <c r="C185" t="str">
        <f>IF(Form!B186="Y",Form!G186,"")</f>
        <v/>
      </c>
      <c r="D185" t="str">
        <f t="shared" si="12"/>
        <v xml:space="preserve"> </v>
      </c>
      <c r="E185" s="314" t="e">
        <f>VLOOKUP(C185,Sheet2!A:C,2,FALSE)</f>
        <v>#N/A</v>
      </c>
      <c r="F185" s="314" t="e">
        <f>VLOOKUP(C185,Sheet2!A:C,3,FALSE)</f>
        <v>#N/A</v>
      </c>
      <c r="G185" s="313"/>
      <c r="H185" s="313" t="str">
        <f>IF(AND(D185&gt;"09",D185&lt;"40"),Form!H186,"N/A")</f>
        <v>N/A</v>
      </c>
      <c r="I185" s="95" t="str">
        <f t="shared" si="13"/>
        <v/>
      </c>
      <c r="J185" s="313" t="str">
        <f>IF(AND(D185&gt;"09",D185&lt;"40"),Form!M186,"N/A")</f>
        <v>N/A</v>
      </c>
      <c r="K185" s="313" t="str">
        <f t="shared" si="14"/>
        <v>N/A</v>
      </c>
      <c r="L185" s="313" t="str">
        <f t="shared" si="15"/>
        <v>N/A</v>
      </c>
      <c r="M185" s="313" t="str">
        <f>VLOOKUP(L185,'Dropdown Lists'!Y:Z,2)</f>
        <v>N/A</v>
      </c>
      <c r="N185" s="313" t="str">
        <f t="shared" si="16"/>
        <v>N/A</v>
      </c>
      <c r="O185" s="313" t="str">
        <f>VLOOKUP(N185,'Dropdown Lists'!S:T,2)</f>
        <v>N/A</v>
      </c>
      <c r="P185" s="313" t="str">
        <f t="shared" si="17"/>
        <v>N/A</v>
      </c>
      <c r="Q185" s="313" t="str">
        <f>VLOOKUP(P185,'Dropdown Lists'!V:W,2)</f>
        <v>N/A</v>
      </c>
      <c r="R185" s="313" t="str">
        <f>Form!I186</f>
        <v xml:space="preserve"> </v>
      </c>
    </row>
    <row r="186" spans="1:18">
      <c r="A186" t="str">
        <f>IF(Form!B187="Y",Form!A187," ")</f>
        <v xml:space="preserve"> </v>
      </c>
      <c r="B186" t="str">
        <f>IF(Form!B187="Y",Form!D187," ")</f>
        <v xml:space="preserve"> </v>
      </c>
      <c r="C186" t="str">
        <f>IF(Form!B187="Y",Form!G187,"")</f>
        <v/>
      </c>
      <c r="D186" t="str">
        <f t="shared" si="12"/>
        <v xml:space="preserve"> </v>
      </c>
      <c r="E186" s="314" t="e">
        <f>VLOOKUP(C186,Sheet2!A:C,2,FALSE)</f>
        <v>#N/A</v>
      </c>
      <c r="F186" s="314" t="e">
        <f>VLOOKUP(C186,Sheet2!A:C,3,FALSE)</f>
        <v>#N/A</v>
      </c>
      <c r="G186" s="313"/>
      <c r="H186" s="313" t="str">
        <f>IF(AND(D186&gt;"09",D186&lt;"40"),Form!H187,"N/A")</f>
        <v>N/A</v>
      </c>
      <c r="I186" s="95" t="str">
        <f t="shared" si="13"/>
        <v/>
      </c>
      <c r="J186" s="313" t="str">
        <f>IF(AND(D186&gt;"09",D186&lt;"40"),Form!M187,"N/A")</f>
        <v>N/A</v>
      </c>
      <c r="K186" s="313" t="str">
        <f t="shared" si="14"/>
        <v>N/A</v>
      </c>
      <c r="L186" s="313" t="str">
        <f t="shared" si="15"/>
        <v>N/A</v>
      </c>
      <c r="M186" s="313" t="str">
        <f>VLOOKUP(L186,'Dropdown Lists'!Y:Z,2)</f>
        <v>N/A</v>
      </c>
      <c r="N186" s="313" t="str">
        <f t="shared" si="16"/>
        <v>N/A</v>
      </c>
      <c r="O186" s="313" t="str">
        <f>VLOOKUP(N186,'Dropdown Lists'!S:T,2)</f>
        <v>N/A</v>
      </c>
      <c r="P186" s="313" t="str">
        <f t="shared" si="17"/>
        <v>N/A</v>
      </c>
      <c r="Q186" s="313" t="str">
        <f>VLOOKUP(P186,'Dropdown Lists'!V:W,2)</f>
        <v>N/A</v>
      </c>
      <c r="R186" s="313" t="str">
        <f>Form!I187</f>
        <v xml:space="preserve"> </v>
      </c>
    </row>
    <row r="187" spans="1:18">
      <c r="A187" t="str">
        <f>IF(Form!B188="Y",Form!A188," ")</f>
        <v xml:space="preserve"> </v>
      </c>
      <c r="B187" t="str">
        <f>IF(Form!B188="Y",Form!D188," ")</f>
        <v xml:space="preserve"> </v>
      </c>
      <c r="C187" t="str">
        <f>IF(Form!B188="Y",Form!G188,"")</f>
        <v/>
      </c>
      <c r="D187" t="str">
        <f t="shared" si="12"/>
        <v xml:space="preserve"> </v>
      </c>
      <c r="E187" s="314" t="e">
        <f>VLOOKUP(C187,Sheet2!A:C,2,FALSE)</f>
        <v>#N/A</v>
      </c>
      <c r="F187" s="314" t="e">
        <f>VLOOKUP(C187,Sheet2!A:C,3,FALSE)</f>
        <v>#N/A</v>
      </c>
      <c r="G187" s="313"/>
      <c r="H187" s="313" t="str">
        <f>IF(AND(D187&gt;"09",D187&lt;"40"),Form!H188,"N/A")</f>
        <v>N/A</v>
      </c>
      <c r="I187" s="95" t="str">
        <f t="shared" si="13"/>
        <v/>
      </c>
      <c r="J187" s="313" t="str">
        <f>IF(AND(D187&gt;"09",D187&lt;"40"),Form!M188,"N/A")</f>
        <v>N/A</v>
      </c>
      <c r="K187" s="313" t="str">
        <f t="shared" si="14"/>
        <v>N/A</v>
      </c>
      <c r="L187" s="313" t="str">
        <f t="shared" si="15"/>
        <v>N/A</v>
      </c>
      <c r="M187" s="313" t="str">
        <f>VLOOKUP(L187,'Dropdown Lists'!Y:Z,2)</f>
        <v>N/A</v>
      </c>
      <c r="N187" s="313" t="str">
        <f t="shared" si="16"/>
        <v>N/A</v>
      </c>
      <c r="O187" s="313" t="str">
        <f>VLOOKUP(N187,'Dropdown Lists'!S:T,2)</f>
        <v>N/A</v>
      </c>
      <c r="P187" s="313" t="str">
        <f t="shared" si="17"/>
        <v>N/A</v>
      </c>
      <c r="Q187" s="313" t="str">
        <f>VLOOKUP(P187,'Dropdown Lists'!V:W,2)</f>
        <v>N/A</v>
      </c>
      <c r="R187" s="313" t="str">
        <f>Form!I188</f>
        <v xml:space="preserve"> </v>
      </c>
    </row>
    <row r="188" spans="1:18">
      <c r="A188" t="str">
        <f>IF(Form!B189="Y",Form!A189," ")</f>
        <v xml:space="preserve"> </v>
      </c>
      <c r="B188" t="str">
        <f>IF(Form!B189="Y",Form!D189," ")</f>
        <v xml:space="preserve"> </v>
      </c>
      <c r="C188" t="str">
        <f>IF(Form!B189="Y",Form!G189,"")</f>
        <v/>
      </c>
      <c r="D188" t="str">
        <f t="shared" si="12"/>
        <v xml:space="preserve"> </v>
      </c>
      <c r="E188" s="314" t="e">
        <f>VLOOKUP(C188,Sheet2!A:C,2,FALSE)</f>
        <v>#N/A</v>
      </c>
      <c r="F188" s="314" t="e">
        <f>VLOOKUP(C188,Sheet2!A:C,3,FALSE)</f>
        <v>#N/A</v>
      </c>
      <c r="G188" s="313"/>
      <c r="H188" s="313" t="str">
        <f>IF(AND(D188&gt;"09",D188&lt;"40"),Form!H189,"N/A")</f>
        <v>N/A</v>
      </c>
      <c r="I188" s="95" t="str">
        <f t="shared" si="13"/>
        <v/>
      </c>
      <c r="J188" s="313" t="str">
        <f>IF(AND(D188&gt;"09",D188&lt;"40"),Form!M189,"N/A")</f>
        <v>N/A</v>
      </c>
      <c r="K188" s="313" t="str">
        <f t="shared" si="14"/>
        <v>N/A</v>
      </c>
      <c r="L188" s="313" t="str">
        <f t="shared" si="15"/>
        <v>N/A</v>
      </c>
      <c r="M188" s="313" t="str">
        <f>VLOOKUP(L188,'Dropdown Lists'!Y:Z,2)</f>
        <v>N/A</v>
      </c>
      <c r="N188" s="313" t="str">
        <f t="shared" si="16"/>
        <v>N/A</v>
      </c>
      <c r="O188" s="313" t="str">
        <f>VLOOKUP(N188,'Dropdown Lists'!S:T,2)</f>
        <v>N/A</v>
      </c>
      <c r="P188" s="313" t="str">
        <f t="shared" si="17"/>
        <v>N/A</v>
      </c>
      <c r="Q188" s="313" t="str">
        <f>VLOOKUP(P188,'Dropdown Lists'!V:W,2)</f>
        <v>N/A</v>
      </c>
      <c r="R188" s="313" t="str">
        <f>Form!I189</f>
        <v xml:space="preserve"> </v>
      </c>
    </row>
    <row r="189" spans="1:18">
      <c r="A189" t="str">
        <f>IF(Form!B190="Y",Form!A190," ")</f>
        <v xml:space="preserve"> </v>
      </c>
      <c r="B189" t="str">
        <f>IF(Form!B190="Y",Form!D190," ")</f>
        <v xml:space="preserve"> </v>
      </c>
      <c r="C189" t="str">
        <f>IF(Form!B190="Y",Form!G190,"")</f>
        <v/>
      </c>
      <c r="D189" t="str">
        <f t="shared" si="12"/>
        <v xml:space="preserve"> </v>
      </c>
      <c r="E189" s="314" t="e">
        <f>VLOOKUP(C189,Sheet2!A:C,2,FALSE)</f>
        <v>#N/A</v>
      </c>
      <c r="F189" s="314" t="e">
        <f>VLOOKUP(C189,Sheet2!A:C,3,FALSE)</f>
        <v>#N/A</v>
      </c>
      <c r="G189" s="313"/>
      <c r="H189" s="313" t="str">
        <f>IF(AND(D189&gt;"09",D189&lt;"40"),Form!H190,"N/A")</f>
        <v>N/A</v>
      </c>
      <c r="I189" s="95" t="str">
        <f t="shared" si="13"/>
        <v/>
      </c>
      <c r="J189" s="313" t="str">
        <f>IF(AND(D189&gt;"09",D189&lt;"40"),Form!M190,"N/A")</f>
        <v>N/A</v>
      </c>
      <c r="K189" s="313" t="str">
        <f t="shared" si="14"/>
        <v>N/A</v>
      </c>
      <c r="L189" s="313" t="str">
        <f t="shared" si="15"/>
        <v>N/A</v>
      </c>
      <c r="M189" s="313" t="str">
        <f>VLOOKUP(L189,'Dropdown Lists'!Y:Z,2)</f>
        <v>N/A</v>
      </c>
      <c r="N189" s="313" t="str">
        <f t="shared" si="16"/>
        <v>N/A</v>
      </c>
      <c r="O189" s="313" t="str">
        <f>VLOOKUP(N189,'Dropdown Lists'!S:T,2)</f>
        <v>N/A</v>
      </c>
      <c r="P189" s="313" t="str">
        <f t="shared" si="17"/>
        <v>N/A</v>
      </c>
      <c r="Q189" s="313" t="str">
        <f>VLOOKUP(P189,'Dropdown Lists'!V:W,2)</f>
        <v>N/A</v>
      </c>
      <c r="R189" s="313" t="str">
        <f>Form!I190</f>
        <v xml:space="preserve"> </v>
      </c>
    </row>
    <row r="190" spans="1:18">
      <c r="A190" t="str">
        <f>IF(Form!B191="Y",Form!A191," ")</f>
        <v xml:space="preserve"> </v>
      </c>
      <c r="B190" t="str">
        <f>IF(Form!B191="Y",Form!D191," ")</f>
        <v xml:space="preserve"> </v>
      </c>
      <c r="C190" t="str">
        <f>IF(Form!B191="Y",Form!G191,"")</f>
        <v/>
      </c>
      <c r="D190" t="str">
        <f t="shared" si="12"/>
        <v xml:space="preserve"> </v>
      </c>
      <c r="E190" s="314" t="e">
        <f>VLOOKUP(C190,Sheet2!A:C,2,FALSE)</f>
        <v>#N/A</v>
      </c>
      <c r="F190" s="314" t="e">
        <f>VLOOKUP(C190,Sheet2!A:C,3,FALSE)</f>
        <v>#N/A</v>
      </c>
      <c r="G190" s="313"/>
      <c r="H190" s="313" t="str">
        <f>IF(AND(D190&gt;"09",D190&lt;"40"),Form!H191,"N/A")</f>
        <v>N/A</v>
      </c>
      <c r="I190" s="95" t="str">
        <f t="shared" si="13"/>
        <v/>
      </c>
      <c r="J190" s="313" t="str">
        <f>IF(AND(D190&gt;"09",D190&lt;"40"),Form!M191,"N/A")</f>
        <v>N/A</v>
      </c>
      <c r="K190" s="313" t="str">
        <f t="shared" si="14"/>
        <v>N/A</v>
      </c>
      <c r="L190" s="313" t="str">
        <f t="shared" si="15"/>
        <v>N/A</v>
      </c>
      <c r="M190" s="313" t="str">
        <f>VLOOKUP(L190,'Dropdown Lists'!Y:Z,2)</f>
        <v>N/A</v>
      </c>
      <c r="N190" s="313" t="str">
        <f t="shared" si="16"/>
        <v>N/A</v>
      </c>
      <c r="O190" s="313" t="str">
        <f>VLOOKUP(N190,'Dropdown Lists'!S:T,2)</f>
        <v>N/A</v>
      </c>
      <c r="P190" s="313" t="str">
        <f t="shared" si="17"/>
        <v>N/A</v>
      </c>
      <c r="Q190" s="313" t="str">
        <f>VLOOKUP(P190,'Dropdown Lists'!V:W,2)</f>
        <v>N/A</v>
      </c>
      <c r="R190" s="313" t="str">
        <f>Form!I191</f>
        <v xml:space="preserve"> </v>
      </c>
    </row>
    <row r="191" spans="1:18">
      <c r="A191" t="str">
        <f>IF(Form!B192="Y",Form!A192," ")</f>
        <v xml:space="preserve"> </v>
      </c>
      <c r="B191" t="str">
        <f>IF(Form!B192="Y",Form!D192," ")</f>
        <v xml:space="preserve"> </v>
      </c>
      <c r="C191" t="str">
        <f>IF(Form!B192="Y",Form!G192,"")</f>
        <v/>
      </c>
      <c r="D191" t="str">
        <f t="shared" si="12"/>
        <v xml:space="preserve"> </v>
      </c>
      <c r="E191" s="314" t="e">
        <f>VLOOKUP(C191,Sheet2!A:C,2,FALSE)</f>
        <v>#N/A</v>
      </c>
      <c r="F191" s="314" t="e">
        <f>VLOOKUP(C191,Sheet2!A:C,3,FALSE)</f>
        <v>#N/A</v>
      </c>
      <c r="G191" s="313"/>
      <c r="H191" s="313" t="str">
        <f>IF(AND(D191&gt;"09",D191&lt;"40"),Form!H192,"N/A")</f>
        <v>N/A</v>
      </c>
      <c r="I191" s="95" t="str">
        <f t="shared" si="13"/>
        <v/>
      </c>
      <c r="J191" s="313" t="str">
        <f>IF(AND(D191&gt;"09",D191&lt;"40"),Form!M192,"N/A")</f>
        <v>N/A</v>
      </c>
      <c r="K191" s="313" t="str">
        <f t="shared" si="14"/>
        <v>N/A</v>
      </c>
      <c r="L191" s="313" t="str">
        <f t="shared" si="15"/>
        <v>N/A</v>
      </c>
      <c r="M191" s="313" t="str">
        <f>VLOOKUP(L191,'Dropdown Lists'!Y:Z,2)</f>
        <v>N/A</v>
      </c>
      <c r="N191" s="313" t="str">
        <f t="shared" si="16"/>
        <v>N/A</v>
      </c>
      <c r="O191" s="313" t="str">
        <f>VLOOKUP(N191,'Dropdown Lists'!S:T,2)</f>
        <v>N/A</v>
      </c>
      <c r="P191" s="313" t="str">
        <f t="shared" si="17"/>
        <v>N/A</v>
      </c>
      <c r="Q191" s="313" t="str">
        <f>VLOOKUP(P191,'Dropdown Lists'!V:W,2)</f>
        <v>N/A</v>
      </c>
      <c r="R191" s="313" t="str">
        <f>Form!I192</f>
        <v xml:space="preserve"> </v>
      </c>
    </row>
    <row r="192" spans="1:18">
      <c r="A192" t="str">
        <f>IF(Form!B193="Y",Form!A193," ")</f>
        <v xml:space="preserve"> </v>
      </c>
      <c r="B192" t="str">
        <f>IF(Form!B193="Y",Form!D193," ")</f>
        <v xml:space="preserve"> </v>
      </c>
      <c r="C192" t="str">
        <f>IF(Form!B193="Y",Form!G193,"")</f>
        <v/>
      </c>
      <c r="D192" t="str">
        <f t="shared" si="12"/>
        <v xml:space="preserve"> </v>
      </c>
      <c r="E192" s="314" t="e">
        <f>VLOOKUP(C192,Sheet2!A:C,2,FALSE)</f>
        <v>#N/A</v>
      </c>
      <c r="F192" s="314" t="e">
        <f>VLOOKUP(C192,Sheet2!A:C,3,FALSE)</f>
        <v>#N/A</v>
      </c>
      <c r="G192" s="313"/>
      <c r="H192" s="313" t="str">
        <f>IF(AND(D192&gt;"09",D192&lt;"40"),Form!H193,"N/A")</f>
        <v>N/A</v>
      </c>
      <c r="I192" s="95" t="str">
        <f t="shared" si="13"/>
        <v/>
      </c>
      <c r="J192" s="313" t="str">
        <f>IF(AND(D192&gt;"09",D192&lt;"40"),Form!M193,"N/A")</f>
        <v>N/A</v>
      </c>
      <c r="K192" s="313" t="str">
        <f t="shared" si="14"/>
        <v>N/A</v>
      </c>
      <c r="L192" s="313" t="str">
        <f t="shared" si="15"/>
        <v>N/A</v>
      </c>
      <c r="M192" s="313" t="str">
        <f>VLOOKUP(L192,'Dropdown Lists'!Y:Z,2)</f>
        <v>N/A</v>
      </c>
      <c r="N192" s="313" t="str">
        <f t="shared" si="16"/>
        <v>N/A</v>
      </c>
      <c r="O192" s="313" t="str">
        <f>VLOOKUP(N192,'Dropdown Lists'!S:T,2)</f>
        <v>N/A</v>
      </c>
      <c r="P192" s="313" t="str">
        <f t="shared" si="17"/>
        <v>N/A</v>
      </c>
      <c r="Q192" s="313" t="str">
        <f>VLOOKUP(P192,'Dropdown Lists'!V:W,2)</f>
        <v>N/A</v>
      </c>
      <c r="R192" s="313" t="str">
        <f>Form!I193</f>
        <v xml:space="preserve"> </v>
      </c>
    </row>
    <row r="193" spans="1:18">
      <c r="A193" t="str">
        <f>IF(Form!B194="Y",Form!A194," ")</f>
        <v xml:space="preserve"> </v>
      </c>
      <c r="B193" t="str">
        <f>IF(Form!B194="Y",Form!D194," ")</f>
        <v xml:space="preserve"> </v>
      </c>
      <c r="C193" t="str">
        <f>IF(Form!B194="Y",Form!G194,"")</f>
        <v/>
      </c>
      <c r="D193" t="str">
        <f t="shared" si="12"/>
        <v xml:space="preserve"> </v>
      </c>
      <c r="E193" s="314" t="e">
        <f>VLOOKUP(C193,Sheet2!A:C,2,FALSE)</f>
        <v>#N/A</v>
      </c>
      <c r="F193" s="314" t="e">
        <f>VLOOKUP(C193,Sheet2!A:C,3,FALSE)</f>
        <v>#N/A</v>
      </c>
      <c r="G193" s="313"/>
      <c r="H193" s="313" t="str">
        <f>IF(AND(D193&gt;"09",D193&lt;"40"),Form!H194,"N/A")</f>
        <v>N/A</v>
      </c>
      <c r="I193" s="95" t="str">
        <f t="shared" si="13"/>
        <v/>
      </c>
      <c r="J193" s="313" t="str">
        <f>IF(AND(D193&gt;"09",D193&lt;"40"),Form!M194,"N/A")</f>
        <v>N/A</v>
      </c>
      <c r="K193" s="313" t="str">
        <f t="shared" si="14"/>
        <v>N/A</v>
      </c>
      <c r="L193" s="313" t="str">
        <f t="shared" si="15"/>
        <v>N/A</v>
      </c>
      <c r="M193" s="313" t="str">
        <f>VLOOKUP(L193,'Dropdown Lists'!Y:Z,2)</f>
        <v>N/A</v>
      </c>
      <c r="N193" s="313" t="str">
        <f t="shared" si="16"/>
        <v>N/A</v>
      </c>
      <c r="O193" s="313" t="str">
        <f>VLOOKUP(N193,'Dropdown Lists'!S:T,2)</f>
        <v>N/A</v>
      </c>
      <c r="P193" s="313" t="str">
        <f t="shared" si="17"/>
        <v>N/A</v>
      </c>
      <c r="Q193" s="313" t="str">
        <f>VLOOKUP(P193,'Dropdown Lists'!V:W,2)</f>
        <v>N/A</v>
      </c>
      <c r="R193" s="313" t="str">
        <f>Form!I194</f>
        <v xml:space="preserve"> </v>
      </c>
    </row>
    <row r="194" spans="1:18">
      <c r="A194" t="str">
        <f>IF(Form!B195="Y",Form!A195," ")</f>
        <v xml:space="preserve"> </v>
      </c>
      <c r="B194" t="str">
        <f>IF(Form!B195="Y",Form!D195," ")</f>
        <v xml:space="preserve"> </v>
      </c>
      <c r="C194" t="str">
        <f>IF(Form!B195="Y",Form!G195,"")</f>
        <v/>
      </c>
      <c r="D194" t="str">
        <f t="shared" si="12"/>
        <v xml:space="preserve"> </v>
      </c>
      <c r="E194" s="314" t="e">
        <f>VLOOKUP(C194,Sheet2!A:C,2,FALSE)</f>
        <v>#N/A</v>
      </c>
      <c r="F194" s="314" t="e">
        <f>VLOOKUP(C194,Sheet2!A:C,3,FALSE)</f>
        <v>#N/A</v>
      </c>
      <c r="G194" s="313"/>
      <c r="H194" s="313" t="str">
        <f>IF(AND(D194&gt;"09",D194&lt;"40"),Form!H195,"N/A")</f>
        <v>N/A</v>
      </c>
      <c r="I194" s="95" t="str">
        <f t="shared" si="13"/>
        <v/>
      </c>
      <c r="J194" s="313" t="str">
        <f>IF(AND(D194&gt;"09",D194&lt;"40"),Form!M195,"N/A")</f>
        <v>N/A</v>
      </c>
      <c r="K194" s="313" t="str">
        <f t="shared" si="14"/>
        <v>N/A</v>
      </c>
      <c r="L194" s="313" t="str">
        <f t="shared" si="15"/>
        <v>N/A</v>
      </c>
      <c r="M194" s="313" t="str">
        <f>VLOOKUP(L194,'Dropdown Lists'!Y:Z,2)</f>
        <v>N/A</v>
      </c>
      <c r="N194" s="313" t="str">
        <f t="shared" si="16"/>
        <v>N/A</v>
      </c>
      <c r="O194" s="313" t="str">
        <f>VLOOKUP(N194,'Dropdown Lists'!S:T,2)</f>
        <v>N/A</v>
      </c>
      <c r="P194" s="313" t="str">
        <f t="shared" si="17"/>
        <v>N/A</v>
      </c>
      <c r="Q194" s="313" t="str">
        <f>VLOOKUP(P194,'Dropdown Lists'!V:W,2)</f>
        <v>N/A</v>
      </c>
      <c r="R194" s="313" t="str">
        <f>Form!I195</f>
        <v xml:space="preserve"> </v>
      </c>
    </row>
    <row r="195" spans="1:18">
      <c r="A195" t="str">
        <f>IF(Form!B196="Y",Form!A196," ")</f>
        <v xml:space="preserve"> </v>
      </c>
      <c r="B195" t="str">
        <f>IF(Form!B196="Y",Form!D196," ")</f>
        <v xml:space="preserve"> </v>
      </c>
      <c r="C195" t="str">
        <f>IF(Form!B196="Y",Form!G196,"")</f>
        <v/>
      </c>
      <c r="D195" t="str">
        <f t="shared" si="12"/>
        <v xml:space="preserve"> </v>
      </c>
      <c r="E195" s="314" t="e">
        <f>VLOOKUP(C195,Sheet2!A:C,2,FALSE)</f>
        <v>#N/A</v>
      </c>
      <c r="F195" s="314" t="e">
        <f>VLOOKUP(C195,Sheet2!A:C,3,FALSE)</f>
        <v>#N/A</v>
      </c>
      <c r="G195" s="313"/>
      <c r="H195" s="313" t="str">
        <f>IF(AND(D195&gt;"09",D195&lt;"40"),Form!H196,"N/A")</f>
        <v>N/A</v>
      </c>
      <c r="I195" s="95" t="str">
        <f t="shared" si="13"/>
        <v/>
      </c>
      <c r="J195" s="313" t="str">
        <f>IF(AND(D195&gt;"09",D195&lt;"40"),Form!M196,"N/A")</f>
        <v>N/A</v>
      </c>
      <c r="K195" s="313" t="str">
        <f t="shared" si="14"/>
        <v>N/A</v>
      </c>
      <c r="L195" s="313" t="str">
        <f t="shared" si="15"/>
        <v>N/A</v>
      </c>
      <c r="M195" s="313" t="str">
        <f>VLOOKUP(L195,'Dropdown Lists'!Y:Z,2)</f>
        <v>N/A</v>
      </c>
      <c r="N195" s="313" t="str">
        <f t="shared" si="16"/>
        <v>N/A</v>
      </c>
      <c r="O195" s="313" t="str">
        <f>VLOOKUP(N195,'Dropdown Lists'!S:T,2)</f>
        <v>N/A</v>
      </c>
      <c r="P195" s="313" t="str">
        <f t="shared" si="17"/>
        <v>N/A</v>
      </c>
      <c r="Q195" s="313" t="str">
        <f>VLOOKUP(P195,'Dropdown Lists'!V:W,2)</f>
        <v>N/A</v>
      </c>
      <c r="R195" s="313" t="str">
        <f>Form!I196</f>
        <v xml:space="preserve"> </v>
      </c>
    </row>
    <row r="196" spans="1:18">
      <c r="A196" t="str">
        <f>IF(Form!B197="Y",Form!A197," ")</f>
        <v xml:space="preserve"> </v>
      </c>
      <c r="B196" t="str">
        <f>IF(Form!B197="Y",Form!D197," ")</f>
        <v xml:space="preserve"> </v>
      </c>
      <c r="C196" t="str">
        <f>IF(Form!B197="Y",Form!G197,"")</f>
        <v/>
      </c>
      <c r="D196" t="str">
        <f t="shared" si="12"/>
        <v xml:space="preserve"> </v>
      </c>
      <c r="E196" s="314" t="e">
        <f>VLOOKUP(C196,Sheet2!A:C,2,FALSE)</f>
        <v>#N/A</v>
      </c>
      <c r="F196" s="314" t="e">
        <f>VLOOKUP(C196,Sheet2!A:C,3,FALSE)</f>
        <v>#N/A</v>
      </c>
      <c r="G196" s="313"/>
      <c r="H196" s="313" t="str">
        <f>IF(AND(D196&gt;"09",D196&lt;"40"),Form!H197,"N/A")</f>
        <v>N/A</v>
      </c>
      <c r="I196" s="95" t="str">
        <f t="shared" si="13"/>
        <v/>
      </c>
      <c r="J196" s="313" t="str">
        <f>IF(AND(D196&gt;"09",D196&lt;"40"),Form!M197,"N/A")</f>
        <v>N/A</v>
      </c>
      <c r="K196" s="313" t="str">
        <f t="shared" si="14"/>
        <v>N/A</v>
      </c>
      <c r="L196" s="313" t="str">
        <f t="shared" si="15"/>
        <v>N/A</v>
      </c>
      <c r="M196" s="313" t="str">
        <f>VLOOKUP(L196,'Dropdown Lists'!Y:Z,2)</f>
        <v>N/A</v>
      </c>
      <c r="N196" s="313" t="str">
        <f t="shared" si="16"/>
        <v>N/A</v>
      </c>
      <c r="O196" s="313" t="str">
        <f>VLOOKUP(N196,'Dropdown Lists'!S:T,2)</f>
        <v>N/A</v>
      </c>
      <c r="P196" s="313" t="str">
        <f t="shared" si="17"/>
        <v>N/A</v>
      </c>
      <c r="Q196" s="313" t="str">
        <f>VLOOKUP(P196,'Dropdown Lists'!V:W,2)</f>
        <v>N/A</v>
      </c>
      <c r="R196" s="313" t="str">
        <f>Form!I197</f>
        <v xml:space="preserve"> </v>
      </c>
    </row>
    <row r="197" spans="1:18">
      <c r="A197" t="str">
        <f>IF(Form!B198="Y",Form!A198," ")</f>
        <v xml:space="preserve"> </v>
      </c>
      <c r="B197" t="str">
        <f>IF(Form!B198="Y",Form!D198," ")</f>
        <v xml:space="preserve"> </v>
      </c>
      <c r="C197" t="str">
        <f>IF(Form!B198="Y",Form!G198,"")</f>
        <v/>
      </c>
      <c r="D197" t="str">
        <f t="shared" si="12"/>
        <v xml:space="preserve"> </v>
      </c>
      <c r="E197" s="314" t="e">
        <f>VLOOKUP(C197,Sheet2!A:C,2,FALSE)</f>
        <v>#N/A</v>
      </c>
      <c r="F197" s="314" t="e">
        <f>VLOOKUP(C197,Sheet2!A:C,3,FALSE)</f>
        <v>#N/A</v>
      </c>
      <c r="G197" s="313"/>
      <c r="H197" s="313" t="str">
        <f>IF(AND(D197&gt;"09",D197&lt;"40"),Form!H198,"N/A")</f>
        <v>N/A</v>
      </c>
      <c r="I197" s="95" t="str">
        <f t="shared" si="13"/>
        <v/>
      </c>
      <c r="J197" s="313" t="str">
        <f>IF(AND(D197&gt;"09",D197&lt;"40"),Form!M198,"N/A")</f>
        <v>N/A</v>
      </c>
      <c r="K197" s="313" t="str">
        <f t="shared" si="14"/>
        <v>N/A</v>
      </c>
      <c r="L197" s="313" t="str">
        <f t="shared" si="15"/>
        <v>N/A</v>
      </c>
      <c r="M197" s="313" t="str">
        <f>VLOOKUP(L197,'Dropdown Lists'!Y:Z,2)</f>
        <v>N/A</v>
      </c>
      <c r="N197" s="313" t="str">
        <f t="shared" si="16"/>
        <v>N/A</v>
      </c>
      <c r="O197" s="313" t="str">
        <f>VLOOKUP(N197,'Dropdown Lists'!S:T,2)</f>
        <v>N/A</v>
      </c>
      <c r="P197" s="313" t="str">
        <f t="shared" si="17"/>
        <v>N/A</v>
      </c>
      <c r="Q197" s="313" t="str">
        <f>VLOOKUP(P197,'Dropdown Lists'!V:W,2)</f>
        <v>N/A</v>
      </c>
      <c r="R197" s="313" t="str">
        <f>Form!I198</f>
        <v xml:space="preserve"> </v>
      </c>
    </row>
    <row r="198" spans="1:18">
      <c r="A198" t="str">
        <f>IF(Form!B199="Y",Form!A199," ")</f>
        <v xml:space="preserve"> </v>
      </c>
      <c r="B198" t="str">
        <f>IF(Form!B199="Y",Form!D199," ")</f>
        <v xml:space="preserve"> </v>
      </c>
      <c r="C198" t="str">
        <f>IF(Form!B199="Y",Form!G199,"")</f>
        <v/>
      </c>
      <c r="D198" t="str">
        <f t="shared" si="12"/>
        <v xml:space="preserve"> </v>
      </c>
      <c r="E198" s="314" t="e">
        <f>VLOOKUP(C198,Sheet2!A:C,2,FALSE)</f>
        <v>#N/A</v>
      </c>
      <c r="F198" s="314" t="e">
        <f>VLOOKUP(C198,Sheet2!A:C,3,FALSE)</f>
        <v>#N/A</v>
      </c>
      <c r="G198" s="313"/>
      <c r="H198" s="313" t="str">
        <f>IF(AND(D198&gt;"09",D198&lt;"40"),Form!H199,"N/A")</f>
        <v>N/A</v>
      </c>
      <c r="I198" s="95" t="str">
        <f t="shared" si="13"/>
        <v/>
      </c>
      <c r="J198" s="313" t="str">
        <f>IF(AND(D198&gt;"09",D198&lt;"40"),Form!M199,"N/A")</f>
        <v>N/A</v>
      </c>
      <c r="K198" s="313" t="str">
        <f t="shared" si="14"/>
        <v>N/A</v>
      </c>
      <c r="L198" s="313" t="str">
        <f t="shared" si="15"/>
        <v>N/A</v>
      </c>
      <c r="M198" s="313" t="str">
        <f>VLOOKUP(L198,'Dropdown Lists'!Y:Z,2)</f>
        <v>N/A</v>
      </c>
      <c r="N198" s="313" t="str">
        <f t="shared" si="16"/>
        <v>N/A</v>
      </c>
      <c r="O198" s="313" t="str">
        <f>VLOOKUP(N198,'Dropdown Lists'!S:T,2)</f>
        <v>N/A</v>
      </c>
      <c r="P198" s="313" t="str">
        <f t="shared" si="17"/>
        <v>N/A</v>
      </c>
      <c r="Q198" s="313" t="str">
        <f>VLOOKUP(P198,'Dropdown Lists'!V:W,2)</f>
        <v>N/A</v>
      </c>
      <c r="R198" s="313" t="str">
        <f>Form!I199</f>
        <v xml:space="preserve"> </v>
      </c>
    </row>
    <row r="199" spans="1:18">
      <c r="A199" t="str">
        <f>IF(Form!B200="Y",Form!A200," ")</f>
        <v xml:space="preserve"> </v>
      </c>
      <c r="B199" t="str">
        <f>IF(Form!B200="Y",Form!D200," ")</f>
        <v xml:space="preserve"> </v>
      </c>
      <c r="C199" t="str">
        <f>IF(Form!B200="Y",Form!G200,"")</f>
        <v/>
      </c>
      <c r="D199" t="str">
        <f t="shared" si="12"/>
        <v xml:space="preserve"> </v>
      </c>
      <c r="E199" s="314" t="e">
        <f>VLOOKUP(C199,Sheet2!A:C,2,FALSE)</f>
        <v>#N/A</v>
      </c>
      <c r="F199" s="314" t="e">
        <f>VLOOKUP(C199,Sheet2!A:C,3,FALSE)</f>
        <v>#N/A</v>
      </c>
      <c r="G199" s="313"/>
      <c r="H199" s="313" t="str">
        <f>IF(AND(D199&gt;"09",D199&lt;"40"),Form!H200,"N/A")</f>
        <v>N/A</v>
      </c>
      <c r="I199" s="95" t="str">
        <f t="shared" si="13"/>
        <v/>
      </c>
      <c r="J199" s="313" t="str">
        <f>IF(AND(D199&gt;"09",D199&lt;"40"),Form!M200,"N/A")</f>
        <v>N/A</v>
      </c>
      <c r="K199" s="313" t="str">
        <f t="shared" si="14"/>
        <v>N/A</v>
      </c>
      <c r="L199" s="313" t="str">
        <f t="shared" si="15"/>
        <v>N/A</v>
      </c>
      <c r="M199" s="313" t="str">
        <f>VLOOKUP(L199,'Dropdown Lists'!Y:Z,2)</f>
        <v>N/A</v>
      </c>
      <c r="N199" s="313" t="str">
        <f t="shared" si="16"/>
        <v>N/A</v>
      </c>
      <c r="O199" s="313" t="str">
        <f>VLOOKUP(N199,'Dropdown Lists'!S:T,2)</f>
        <v>N/A</v>
      </c>
      <c r="P199" s="313" t="str">
        <f t="shared" si="17"/>
        <v>N/A</v>
      </c>
      <c r="Q199" s="313" t="str">
        <f>VLOOKUP(P199,'Dropdown Lists'!V:W,2)</f>
        <v>N/A</v>
      </c>
      <c r="R199" s="313" t="str">
        <f>Form!I200</f>
        <v xml:space="preserve"> </v>
      </c>
    </row>
    <row r="200" spans="1:18">
      <c r="A200" t="str">
        <f>IF(Form!B201="Y",Form!A201," ")</f>
        <v xml:space="preserve"> </v>
      </c>
      <c r="B200" t="str">
        <f>IF(Form!B201="Y",Form!D201," ")</f>
        <v xml:space="preserve"> </v>
      </c>
      <c r="C200" t="str">
        <f>IF(Form!B201="Y",Form!G201,"")</f>
        <v/>
      </c>
      <c r="D200" t="str">
        <f t="shared" si="12"/>
        <v xml:space="preserve"> </v>
      </c>
      <c r="E200" s="314" t="e">
        <f>VLOOKUP(C200,Sheet2!A:C,2,FALSE)</f>
        <v>#N/A</v>
      </c>
      <c r="F200" s="314" t="e">
        <f>VLOOKUP(C200,Sheet2!A:C,3,FALSE)</f>
        <v>#N/A</v>
      </c>
      <c r="G200" s="313"/>
      <c r="H200" s="313" t="str">
        <f>IF(AND(D200&gt;"09",D200&lt;"40"),Form!H201,"N/A")</f>
        <v>N/A</v>
      </c>
      <c r="I200" s="95" t="str">
        <f t="shared" si="13"/>
        <v/>
      </c>
      <c r="J200" s="313" t="str">
        <f>IF(AND(D200&gt;"09",D200&lt;"40"),Form!M201,"N/A")</f>
        <v>N/A</v>
      </c>
      <c r="K200" s="313" t="str">
        <f t="shared" si="14"/>
        <v>N/A</v>
      </c>
      <c r="L200" s="313" t="str">
        <f t="shared" si="15"/>
        <v>N/A</v>
      </c>
      <c r="M200" s="313" t="str">
        <f>VLOOKUP(L200,'Dropdown Lists'!Y:Z,2)</f>
        <v>N/A</v>
      </c>
      <c r="N200" s="313" t="str">
        <f t="shared" si="16"/>
        <v>N/A</v>
      </c>
      <c r="O200" s="313" t="str">
        <f>VLOOKUP(N200,'Dropdown Lists'!S:T,2)</f>
        <v>N/A</v>
      </c>
      <c r="P200" s="313" t="str">
        <f t="shared" si="17"/>
        <v>N/A</v>
      </c>
      <c r="Q200" s="313" t="str">
        <f>VLOOKUP(P200,'Dropdown Lists'!V:W,2)</f>
        <v>N/A</v>
      </c>
      <c r="R200" s="313" t="str">
        <f>Form!I201</f>
        <v xml:space="preserve"> </v>
      </c>
    </row>
    <row r="201" spans="1:18">
      <c r="A201" t="str">
        <f>IF(Form!B202="Y",Form!A202," ")</f>
        <v xml:space="preserve"> </v>
      </c>
      <c r="B201" t="str">
        <f>IF(Form!B202="Y",Form!D202," ")</f>
        <v xml:space="preserve"> </v>
      </c>
      <c r="C201" t="str">
        <f>IF(Form!B202="Y",Form!G202,"")</f>
        <v/>
      </c>
      <c r="D201" t="str">
        <f t="shared" si="12"/>
        <v xml:space="preserve"> </v>
      </c>
      <c r="E201" s="314" t="e">
        <f>VLOOKUP(C201,Sheet2!A:C,2,FALSE)</f>
        <v>#N/A</v>
      </c>
      <c r="F201" s="314" t="e">
        <f>VLOOKUP(C201,Sheet2!A:C,3,FALSE)</f>
        <v>#N/A</v>
      </c>
      <c r="G201" s="313"/>
      <c r="H201" s="313" t="str">
        <f>IF(AND(D201&gt;"09",D201&lt;"40"),Form!H202,"N/A")</f>
        <v>N/A</v>
      </c>
      <c r="I201" s="95" t="str">
        <f t="shared" si="13"/>
        <v/>
      </c>
      <c r="J201" s="313" t="str">
        <f>IF(AND(D201&gt;"09",D201&lt;"40"),Form!M202,"N/A")</f>
        <v>N/A</v>
      </c>
      <c r="K201" s="313" t="str">
        <f t="shared" si="14"/>
        <v>N/A</v>
      </c>
      <c r="L201" s="313" t="str">
        <f t="shared" si="15"/>
        <v>N/A</v>
      </c>
      <c r="M201" s="313" t="str">
        <f>VLOOKUP(L201,'Dropdown Lists'!Y:Z,2)</f>
        <v>N/A</v>
      </c>
      <c r="N201" s="313" t="str">
        <f t="shared" si="16"/>
        <v>N/A</v>
      </c>
      <c r="O201" s="313" t="str">
        <f>VLOOKUP(N201,'Dropdown Lists'!S:T,2)</f>
        <v>N/A</v>
      </c>
      <c r="P201" s="313" t="str">
        <f t="shared" si="17"/>
        <v>N/A</v>
      </c>
      <c r="Q201" s="313" t="str">
        <f>VLOOKUP(P201,'Dropdown Lists'!V:W,2)</f>
        <v>N/A</v>
      </c>
      <c r="R201" s="313" t="str">
        <f>Form!I202</f>
        <v xml:space="preserve"> </v>
      </c>
    </row>
    <row r="202" spans="1:18">
      <c r="A202" t="str">
        <f>IF(Form!B203="Y",Form!A203," ")</f>
        <v xml:space="preserve"> </v>
      </c>
      <c r="B202" t="str">
        <f>IF(Form!B203="Y",Form!D203," ")</f>
        <v xml:space="preserve"> </v>
      </c>
      <c r="C202" t="str">
        <f>IF(Form!B203="Y",Form!G203,"")</f>
        <v/>
      </c>
      <c r="D202" t="str">
        <f t="shared" ref="D202:D230" si="18">MID(B202,1,2)</f>
        <v xml:space="preserve"> </v>
      </c>
      <c r="E202" s="314" t="e">
        <f>VLOOKUP(C202,Sheet2!A:C,2,FALSE)</f>
        <v>#N/A</v>
      </c>
      <c r="F202" s="314" t="e">
        <f>VLOOKUP(C202,Sheet2!A:C,3,FALSE)</f>
        <v>#N/A</v>
      </c>
      <c r="G202" s="313"/>
      <c r="H202" s="313" t="str">
        <f>IF(AND(D202&gt;"09",D202&lt;"40"),Form!H203,"N/A")</f>
        <v>N/A</v>
      </c>
      <c r="I202" s="95" t="str">
        <f t="shared" ref="I202:I230" si="19">IF(A202=" ","","Please select from dropdown")</f>
        <v/>
      </c>
      <c r="J202" s="313" t="str">
        <f>IF(AND(D202&gt;"09",D202&lt;"40"),Form!M203,"N/A")</f>
        <v>N/A</v>
      </c>
      <c r="K202" s="313" t="str">
        <f t="shared" ref="K202:K230" si="20">IF(AND(D202&gt;"09",D202&lt;"40"),"Please enter ALN description","N/A")</f>
        <v>N/A</v>
      </c>
      <c r="L202" s="313" t="str">
        <f t="shared" ref="L202:L230" si="21">IF(I202="Y","Please select from dropdown","N/A")</f>
        <v>N/A</v>
      </c>
      <c r="M202" s="313" t="str">
        <f>VLOOKUP(L202,'Dropdown Lists'!Y:Z,2)</f>
        <v>N/A</v>
      </c>
      <c r="N202" s="313" t="str">
        <f t="shared" ref="N202:N230" si="22">IF(I202="Y","Please select from dropdown","N/A")</f>
        <v>N/A</v>
      </c>
      <c r="O202" s="313" t="str">
        <f>VLOOKUP(N202,'Dropdown Lists'!S:T,2)</f>
        <v>N/A</v>
      </c>
      <c r="P202" s="313" t="str">
        <f t="shared" ref="P202:P230" si="23">IF(I202="Y","Please select from dropdown","N/A")</f>
        <v>N/A</v>
      </c>
      <c r="Q202" s="313" t="str">
        <f>VLOOKUP(P202,'Dropdown Lists'!V:W,2)</f>
        <v>N/A</v>
      </c>
      <c r="R202" s="313" t="str">
        <f>Form!I203</f>
        <v xml:space="preserve"> </v>
      </c>
    </row>
    <row r="203" spans="1:18">
      <c r="A203" t="str">
        <f>IF(Form!B204="Y",Form!A204," ")</f>
        <v xml:space="preserve"> </v>
      </c>
      <c r="B203" t="str">
        <f>IF(Form!B204="Y",Form!D204," ")</f>
        <v xml:space="preserve"> </v>
      </c>
      <c r="C203" t="str">
        <f>IF(Form!B204="Y",Form!G204,"")</f>
        <v/>
      </c>
      <c r="D203" t="str">
        <f t="shared" si="18"/>
        <v xml:space="preserve"> </v>
      </c>
      <c r="E203" s="314" t="e">
        <f>VLOOKUP(C203,Sheet2!A:C,2,FALSE)</f>
        <v>#N/A</v>
      </c>
      <c r="F203" s="314" t="e">
        <f>VLOOKUP(C203,Sheet2!A:C,3,FALSE)</f>
        <v>#N/A</v>
      </c>
      <c r="G203" s="313"/>
      <c r="H203" s="313" t="str">
        <f>IF(AND(D203&gt;"09",D203&lt;"40"),Form!H204,"N/A")</f>
        <v>N/A</v>
      </c>
      <c r="I203" s="95" t="str">
        <f t="shared" si="19"/>
        <v/>
      </c>
      <c r="J203" s="313" t="str">
        <f>IF(AND(D203&gt;"09",D203&lt;"40"),Form!M204,"N/A")</f>
        <v>N/A</v>
      </c>
      <c r="K203" s="313" t="str">
        <f t="shared" si="20"/>
        <v>N/A</v>
      </c>
      <c r="L203" s="313" t="str">
        <f t="shared" si="21"/>
        <v>N/A</v>
      </c>
      <c r="M203" s="313" t="str">
        <f>VLOOKUP(L203,'Dropdown Lists'!Y:Z,2)</f>
        <v>N/A</v>
      </c>
      <c r="N203" s="313" t="str">
        <f t="shared" si="22"/>
        <v>N/A</v>
      </c>
      <c r="O203" s="313" t="str">
        <f>VLOOKUP(N203,'Dropdown Lists'!S:T,2)</f>
        <v>N/A</v>
      </c>
      <c r="P203" s="313" t="str">
        <f t="shared" si="23"/>
        <v>N/A</v>
      </c>
      <c r="Q203" s="313" t="str">
        <f>VLOOKUP(P203,'Dropdown Lists'!V:W,2)</f>
        <v>N/A</v>
      </c>
      <c r="R203" s="313" t="str">
        <f>Form!I204</f>
        <v xml:space="preserve"> </v>
      </c>
    </row>
    <row r="204" spans="1:18">
      <c r="A204" t="str">
        <f>IF(Form!B205="Y",Form!A205," ")</f>
        <v xml:space="preserve"> </v>
      </c>
      <c r="B204" t="str">
        <f>IF(Form!B205="Y",Form!D205," ")</f>
        <v xml:space="preserve"> </v>
      </c>
      <c r="C204" t="str">
        <f>IF(Form!B205="Y",Form!G205,"")</f>
        <v/>
      </c>
      <c r="D204" t="str">
        <f t="shared" si="18"/>
        <v xml:space="preserve"> </v>
      </c>
      <c r="E204" s="314" t="e">
        <f>VLOOKUP(C204,Sheet2!A:C,2,FALSE)</f>
        <v>#N/A</v>
      </c>
      <c r="F204" s="314" t="e">
        <f>VLOOKUP(C204,Sheet2!A:C,3,FALSE)</f>
        <v>#N/A</v>
      </c>
      <c r="G204" s="313"/>
      <c r="H204" s="313" t="str">
        <f>IF(AND(D204&gt;"09",D204&lt;"40"),Form!H205,"N/A")</f>
        <v>N/A</v>
      </c>
      <c r="I204" s="95" t="str">
        <f t="shared" si="19"/>
        <v/>
      </c>
      <c r="J204" s="313" t="str">
        <f>IF(AND(D204&gt;"09",D204&lt;"40"),Form!M205,"N/A")</f>
        <v>N/A</v>
      </c>
      <c r="K204" s="313" t="str">
        <f t="shared" si="20"/>
        <v>N/A</v>
      </c>
      <c r="L204" s="313" t="str">
        <f t="shared" si="21"/>
        <v>N/A</v>
      </c>
      <c r="M204" s="313" t="str">
        <f>VLOOKUP(L204,'Dropdown Lists'!Y:Z,2)</f>
        <v>N/A</v>
      </c>
      <c r="N204" s="313" t="str">
        <f t="shared" si="22"/>
        <v>N/A</v>
      </c>
      <c r="O204" s="313" t="str">
        <f>VLOOKUP(N204,'Dropdown Lists'!S:T,2)</f>
        <v>N/A</v>
      </c>
      <c r="P204" s="313" t="str">
        <f t="shared" si="23"/>
        <v>N/A</v>
      </c>
      <c r="Q204" s="313" t="str">
        <f>VLOOKUP(P204,'Dropdown Lists'!V:W,2)</f>
        <v>N/A</v>
      </c>
      <c r="R204" s="313" t="str">
        <f>Form!I205</f>
        <v xml:space="preserve"> </v>
      </c>
    </row>
    <row r="205" spans="1:18">
      <c r="A205" t="str">
        <f>IF(Form!B206="Y",Form!A206," ")</f>
        <v xml:space="preserve"> </v>
      </c>
      <c r="B205" t="str">
        <f>IF(Form!B206="Y",Form!D206," ")</f>
        <v xml:space="preserve"> </v>
      </c>
      <c r="C205" t="str">
        <f>IF(Form!B206="Y",Form!G206,"")</f>
        <v/>
      </c>
      <c r="D205" t="str">
        <f t="shared" si="18"/>
        <v xml:space="preserve"> </v>
      </c>
      <c r="E205" s="314" t="e">
        <f>VLOOKUP(C205,Sheet2!A:C,2,FALSE)</f>
        <v>#N/A</v>
      </c>
      <c r="F205" s="314" t="e">
        <f>VLOOKUP(C205,Sheet2!A:C,3,FALSE)</f>
        <v>#N/A</v>
      </c>
      <c r="G205" s="313"/>
      <c r="H205" s="313" t="str">
        <f>IF(AND(D205&gt;"09",D205&lt;"40"),Form!H206,"N/A")</f>
        <v>N/A</v>
      </c>
      <c r="I205" s="95" t="str">
        <f t="shared" si="19"/>
        <v/>
      </c>
      <c r="J205" s="313" t="str">
        <f>IF(AND(D205&gt;"09",D205&lt;"40"),Form!M206,"N/A")</f>
        <v>N/A</v>
      </c>
      <c r="K205" s="313" t="str">
        <f t="shared" si="20"/>
        <v>N/A</v>
      </c>
      <c r="L205" s="313" t="str">
        <f t="shared" si="21"/>
        <v>N/A</v>
      </c>
      <c r="M205" s="313" t="str">
        <f>VLOOKUP(L205,'Dropdown Lists'!Y:Z,2)</f>
        <v>N/A</v>
      </c>
      <c r="N205" s="313" t="str">
        <f t="shared" si="22"/>
        <v>N/A</v>
      </c>
      <c r="O205" s="313" t="str">
        <f>VLOOKUP(N205,'Dropdown Lists'!S:T,2)</f>
        <v>N/A</v>
      </c>
      <c r="P205" s="313" t="str">
        <f t="shared" si="23"/>
        <v>N/A</v>
      </c>
      <c r="Q205" s="313" t="str">
        <f>VLOOKUP(P205,'Dropdown Lists'!V:W,2)</f>
        <v>N/A</v>
      </c>
      <c r="R205" s="313" t="str">
        <f>Form!I206</f>
        <v xml:space="preserve"> </v>
      </c>
    </row>
    <row r="206" spans="1:18">
      <c r="A206" t="str">
        <f>IF(Form!B207="Y",Form!A207," ")</f>
        <v xml:space="preserve"> </v>
      </c>
      <c r="B206" t="str">
        <f>IF(Form!B207="Y",Form!D207," ")</f>
        <v xml:space="preserve"> </v>
      </c>
      <c r="C206" t="str">
        <f>IF(Form!B207="Y",Form!G207,"")</f>
        <v/>
      </c>
      <c r="D206" t="str">
        <f t="shared" si="18"/>
        <v xml:space="preserve"> </v>
      </c>
      <c r="E206" s="314" t="e">
        <f>VLOOKUP(C206,Sheet2!A:C,2,FALSE)</f>
        <v>#N/A</v>
      </c>
      <c r="F206" s="314" t="e">
        <f>VLOOKUP(C206,Sheet2!A:C,3,FALSE)</f>
        <v>#N/A</v>
      </c>
      <c r="G206" s="313"/>
      <c r="H206" s="313" t="str">
        <f>IF(AND(D206&gt;"09",D206&lt;"40"),Form!H207,"N/A")</f>
        <v>N/A</v>
      </c>
      <c r="I206" s="95" t="str">
        <f t="shared" si="19"/>
        <v/>
      </c>
      <c r="J206" s="313" t="str">
        <f>IF(AND(D206&gt;"09",D206&lt;"40"),Form!M207,"N/A")</f>
        <v>N/A</v>
      </c>
      <c r="K206" s="313" t="str">
        <f t="shared" si="20"/>
        <v>N/A</v>
      </c>
      <c r="L206" s="313" t="str">
        <f t="shared" si="21"/>
        <v>N/A</v>
      </c>
      <c r="M206" s="313" t="str">
        <f>VLOOKUP(L206,'Dropdown Lists'!Y:Z,2)</f>
        <v>N/A</v>
      </c>
      <c r="N206" s="313" t="str">
        <f t="shared" si="22"/>
        <v>N/A</v>
      </c>
      <c r="O206" s="313" t="str">
        <f>VLOOKUP(N206,'Dropdown Lists'!S:T,2)</f>
        <v>N/A</v>
      </c>
      <c r="P206" s="313" t="str">
        <f t="shared" si="23"/>
        <v>N/A</v>
      </c>
      <c r="Q206" s="313" t="str">
        <f>VLOOKUP(P206,'Dropdown Lists'!V:W,2)</f>
        <v>N/A</v>
      </c>
      <c r="R206" s="313" t="str">
        <f>Form!I207</f>
        <v xml:space="preserve"> </v>
      </c>
    </row>
    <row r="207" spans="1:18">
      <c r="A207" t="str">
        <f>IF(Form!B208="Y",Form!A208," ")</f>
        <v xml:space="preserve"> </v>
      </c>
      <c r="B207" t="str">
        <f>IF(Form!B208="Y",Form!D208," ")</f>
        <v xml:space="preserve"> </v>
      </c>
      <c r="C207" t="str">
        <f>IF(Form!B208="Y",Form!G208,"")</f>
        <v/>
      </c>
      <c r="D207" t="str">
        <f t="shared" si="18"/>
        <v xml:space="preserve"> </v>
      </c>
      <c r="E207" s="314" t="e">
        <f>VLOOKUP(C207,Sheet2!A:C,2,FALSE)</f>
        <v>#N/A</v>
      </c>
      <c r="F207" s="314" t="e">
        <f>VLOOKUP(C207,Sheet2!A:C,3,FALSE)</f>
        <v>#N/A</v>
      </c>
      <c r="G207" s="313"/>
      <c r="H207" s="313" t="str">
        <f>IF(AND(D207&gt;"09",D207&lt;"40"),Form!H208,"N/A")</f>
        <v>N/A</v>
      </c>
      <c r="I207" s="95" t="str">
        <f t="shared" si="19"/>
        <v/>
      </c>
      <c r="J207" s="313" t="str">
        <f>IF(AND(D207&gt;"09",D207&lt;"40"),Form!M208,"N/A")</f>
        <v>N/A</v>
      </c>
      <c r="K207" s="313" t="str">
        <f t="shared" si="20"/>
        <v>N/A</v>
      </c>
      <c r="L207" s="313" t="str">
        <f t="shared" si="21"/>
        <v>N/A</v>
      </c>
      <c r="M207" s="313" t="str">
        <f>VLOOKUP(L207,'Dropdown Lists'!Y:Z,2)</f>
        <v>N/A</v>
      </c>
      <c r="N207" s="313" t="str">
        <f t="shared" si="22"/>
        <v>N/A</v>
      </c>
      <c r="O207" s="313" t="str">
        <f>VLOOKUP(N207,'Dropdown Lists'!S:T,2)</f>
        <v>N/A</v>
      </c>
      <c r="P207" s="313" t="str">
        <f t="shared" si="23"/>
        <v>N/A</v>
      </c>
      <c r="Q207" s="313" t="str">
        <f>VLOOKUP(P207,'Dropdown Lists'!V:W,2)</f>
        <v>N/A</v>
      </c>
      <c r="R207" s="313" t="str">
        <f>Form!I208</f>
        <v xml:space="preserve"> </v>
      </c>
    </row>
    <row r="208" spans="1:18">
      <c r="A208" t="str">
        <f>IF(Form!B209="Y",Form!A209," ")</f>
        <v xml:space="preserve"> </v>
      </c>
      <c r="B208" t="str">
        <f>IF(Form!B209="Y",Form!D209," ")</f>
        <v xml:space="preserve"> </v>
      </c>
      <c r="C208" t="str">
        <f>IF(Form!B209="Y",Form!G209,"")</f>
        <v/>
      </c>
      <c r="D208" t="str">
        <f t="shared" si="18"/>
        <v xml:space="preserve"> </v>
      </c>
      <c r="E208" s="314" t="e">
        <f>VLOOKUP(C208,Sheet2!A:C,2,FALSE)</f>
        <v>#N/A</v>
      </c>
      <c r="F208" s="314" t="e">
        <f>VLOOKUP(C208,Sheet2!A:C,3,FALSE)</f>
        <v>#N/A</v>
      </c>
      <c r="G208" s="313"/>
      <c r="H208" s="313" t="str">
        <f>IF(AND(D208&gt;"09",D208&lt;"40"),Form!H209,"N/A")</f>
        <v>N/A</v>
      </c>
      <c r="I208" s="95" t="str">
        <f t="shared" si="19"/>
        <v/>
      </c>
      <c r="J208" s="313" t="str">
        <f>IF(AND(D208&gt;"09",D208&lt;"40"),Form!M209,"N/A")</f>
        <v>N/A</v>
      </c>
      <c r="K208" s="313" t="str">
        <f t="shared" si="20"/>
        <v>N/A</v>
      </c>
      <c r="L208" s="313" t="str">
        <f t="shared" si="21"/>
        <v>N/A</v>
      </c>
      <c r="M208" s="313" t="str">
        <f>VLOOKUP(L208,'Dropdown Lists'!Y:Z,2)</f>
        <v>N/A</v>
      </c>
      <c r="N208" s="313" t="str">
        <f t="shared" si="22"/>
        <v>N/A</v>
      </c>
      <c r="O208" s="313" t="str">
        <f>VLOOKUP(N208,'Dropdown Lists'!S:T,2)</f>
        <v>N/A</v>
      </c>
      <c r="P208" s="313" t="str">
        <f t="shared" si="23"/>
        <v>N/A</v>
      </c>
      <c r="Q208" s="313" t="str">
        <f>VLOOKUP(P208,'Dropdown Lists'!V:W,2)</f>
        <v>N/A</v>
      </c>
      <c r="R208" s="313" t="str">
        <f>Form!I209</f>
        <v xml:space="preserve"> </v>
      </c>
    </row>
    <row r="209" spans="1:18">
      <c r="A209" t="str">
        <f>IF(Form!B210="Y",Form!A210," ")</f>
        <v xml:space="preserve"> </v>
      </c>
      <c r="B209" t="str">
        <f>IF(Form!B210="Y",Form!D210," ")</f>
        <v xml:space="preserve"> </v>
      </c>
      <c r="C209" t="str">
        <f>IF(Form!B210="Y",Form!G210,"")</f>
        <v/>
      </c>
      <c r="D209" t="str">
        <f t="shared" si="18"/>
        <v xml:space="preserve"> </v>
      </c>
      <c r="E209" s="314" t="e">
        <f>VLOOKUP(C209,Sheet2!A:C,2,FALSE)</f>
        <v>#N/A</v>
      </c>
      <c r="F209" s="314" t="e">
        <f>VLOOKUP(C209,Sheet2!A:C,3,FALSE)</f>
        <v>#N/A</v>
      </c>
      <c r="G209" s="313"/>
      <c r="H209" s="313" t="str">
        <f>IF(AND(D209&gt;"09",D209&lt;"40"),Form!H210,"N/A")</f>
        <v>N/A</v>
      </c>
      <c r="I209" s="95" t="str">
        <f t="shared" si="19"/>
        <v/>
      </c>
      <c r="J209" s="313" t="str">
        <f>IF(AND(D209&gt;"09",D209&lt;"40"),Form!M210,"N/A")</f>
        <v>N/A</v>
      </c>
      <c r="K209" s="313" t="str">
        <f t="shared" si="20"/>
        <v>N/A</v>
      </c>
      <c r="L209" s="313" t="str">
        <f t="shared" si="21"/>
        <v>N/A</v>
      </c>
      <c r="M209" s="313" t="str">
        <f>VLOOKUP(L209,'Dropdown Lists'!Y:Z,2)</f>
        <v>N/A</v>
      </c>
      <c r="N209" s="313" t="str">
        <f t="shared" si="22"/>
        <v>N/A</v>
      </c>
      <c r="O209" s="313" t="str">
        <f>VLOOKUP(N209,'Dropdown Lists'!S:T,2)</f>
        <v>N/A</v>
      </c>
      <c r="P209" s="313" t="str">
        <f t="shared" si="23"/>
        <v>N/A</v>
      </c>
      <c r="Q209" s="313" t="str">
        <f>VLOOKUP(P209,'Dropdown Lists'!V:W,2)</f>
        <v>N/A</v>
      </c>
      <c r="R209" s="313" t="str">
        <f>Form!I210</f>
        <v xml:space="preserve"> </v>
      </c>
    </row>
    <row r="210" spans="1:18">
      <c r="A210" t="str">
        <f>IF(Form!B211="Y",Form!A211," ")</f>
        <v xml:space="preserve"> </v>
      </c>
      <c r="B210" t="str">
        <f>IF(Form!B211="Y",Form!D211," ")</f>
        <v xml:space="preserve"> </v>
      </c>
      <c r="C210" t="str">
        <f>IF(Form!B211="Y",Form!G211,"")</f>
        <v/>
      </c>
      <c r="D210" t="str">
        <f t="shared" si="18"/>
        <v xml:space="preserve"> </v>
      </c>
      <c r="E210" s="314" t="e">
        <f>VLOOKUP(C210,Sheet2!A:C,2,FALSE)</f>
        <v>#N/A</v>
      </c>
      <c r="F210" s="314" t="e">
        <f>VLOOKUP(C210,Sheet2!A:C,3,FALSE)</f>
        <v>#N/A</v>
      </c>
      <c r="G210" s="313"/>
      <c r="H210" s="313" t="str">
        <f>IF(AND(D210&gt;"09",D210&lt;"40"),Form!H211,"N/A")</f>
        <v>N/A</v>
      </c>
      <c r="I210" s="95" t="str">
        <f t="shared" si="19"/>
        <v/>
      </c>
      <c r="J210" s="313" t="str">
        <f>IF(AND(D210&gt;"09",D210&lt;"40"),Form!M211,"N/A")</f>
        <v>N/A</v>
      </c>
      <c r="K210" s="313" t="str">
        <f t="shared" si="20"/>
        <v>N/A</v>
      </c>
      <c r="L210" s="313" t="str">
        <f t="shared" si="21"/>
        <v>N/A</v>
      </c>
      <c r="M210" s="313" t="str">
        <f>VLOOKUP(L210,'Dropdown Lists'!Y:Z,2)</f>
        <v>N/A</v>
      </c>
      <c r="N210" s="313" t="str">
        <f t="shared" si="22"/>
        <v>N/A</v>
      </c>
      <c r="O210" s="313" t="str">
        <f>VLOOKUP(N210,'Dropdown Lists'!S:T,2)</f>
        <v>N/A</v>
      </c>
      <c r="P210" s="313" t="str">
        <f t="shared" si="23"/>
        <v>N/A</v>
      </c>
      <c r="Q210" s="313" t="str">
        <f>VLOOKUP(P210,'Dropdown Lists'!V:W,2)</f>
        <v>N/A</v>
      </c>
      <c r="R210" s="313" t="str">
        <f>Form!I211</f>
        <v xml:space="preserve"> </v>
      </c>
    </row>
    <row r="211" spans="1:18">
      <c r="A211" t="str">
        <f>IF(Form!B212="Y",Form!A212," ")</f>
        <v xml:space="preserve"> </v>
      </c>
      <c r="B211" t="str">
        <f>IF(Form!B212="Y",Form!D212," ")</f>
        <v xml:space="preserve"> </v>
      </c>
      <c r="C211" t="str">
        <f>IF(Form!B212="Y",Form!G212,"")</f>
        <v/>
      </c>
      <c r="D211" t="str">
        <f t="shared" si="18"/>
        <v xml:space="preserve"> </v>
      </c>
      <c r="E211" s="314" t="e">
        <f>VLOOKUP(C211,Sheet2!A:C,2,FALSE)</f>
        <v>#N/A</v>
      </c>
      <c r="F211" s="314" t="e">
        <f>VLOOKUP(C211,Sheet2!A:C,3,FALSE)</f>
        <v>#N/A</v>
      </c>
      <c r="G211" s="313"/>
      <c r="H211" s="313" t="str">
        <f>IF(AND(D211&gt;"09",D211&lt;"40"),Form!H212,"N/A")</f>
        <v>N/A</v>
      </c>
      <c r="I211" s="95" t="str">
        <f t="shared" si="19"/>
        <v/>
      </c>
      <c r="J211" s="313" t="str">
        <f>IF(AND(D211&gt;"09",D211&lt;"40"),Form!M212,"N/A")</f>
        <v>N/A</v>
      </c>
      <c r="K211" s="313" t="str">
        <f t="shared" si="20"/>
        <v>N/A</v>
      </c>
      <c r="L211" s="313" t="str">
        <f t="shared" si="21"/>
        <v>N/A</v>
      </c>
      <c r="M211" s="313" t="str">
        <f>VLOOKUP(L211,'Dropdown Lists'!Y:Z,2)</f>
        <v>N/A</v>
      </c>
      <c r="N211" s="313" t="str">
        <f t="shared" si="22"/>
        <v>N/A</v>
      </c>
      <c r="O211" s="313" t="str">
        <f>VLOOKUP(N211,'Dropdown Lists'!S:T,2)</f>
        <v>N/A</v>
      </c>
      <c r="P211" s="313" t="str">
        <f t="shared" si="23"/>
        <v>N/A</v>
      </c>
      <c r="Q211" s="313" t="str">
        <f>VLOOKUP(P211,'Dropdown Lists'!V:W,2)</f>
        <v>N/A</v>
      </c>
      <c r="R211" s="313" t="str">
        <f>Form!I212</f>
        <v xml:space="preserve"> </v>
      </c>
    </row>
    <row r="212" spans="1:18">
      <c r="A212" t="str">
        <f>IF(Form!B213="Y",Form!A213," ")</f>
        <v xml:space="preserve"> </v>
      </c>
      <c r="B212" t="str">
        <f>IF(Form!B213="Y",Form!D213," ")</f>
        <v xml:space="preserve"> </v>
      </c>
      <c r="C212" t="str">
        <f>IF(Form!B213="Y",Form!G213,"")</f>
        <v/>
      </c>
      <c r="D212" t="str">
        <f t="shared" si="18"/>
        <v xml:space="preserve"> </v>
      </c>
      <c r="E212" s="314" t="e">
        <f>VLOOKUP(C212,Sheet2!A:C,2,FALSE)</f>
        <v>#N/A</v>
      </c>
      <c r="F212" s="314" t="e">
        <f>VLOOKUP(C212,Sheet2!A:C,3,FALSE)</f>
        <v>#N/A</v>
      </c>
      <c r="G212" s="313"/>
      <c r="H212" s="313" t="str">
        <f>IF(AND(D212&gt;"09",D212&lt;"40"),Form!H213,"N/A")</f>
        <v>N/A</v>
      </c>
      <c r="I212" s="95" t="str">
        <f t="shared" si="19"/>
        <v/>
      </c>
      <c r="J212" s="313" t="str">
        <f>IF(AND(D212&gt;"09",D212&lt;"40"),Form!M213,"N/A")</f>
        <v>N/A</v>
      </c>
      <c r="K212" s="313" t="str">
        <f t="shared" si="20"/>
        <v>N/A</v>
      </c>
      <c r="L212" s="313" t="str">
        <f t="shared" si="21"/>
        <v>N/A</v>
      </c>
      <c r="M212" s="313" t="str">
        <f>VLOOKUP(L212,'Dropdown Lists'!Y:Z,2)</f>
        <v>N/A</v>
      </c>
      <c r="N212" s="313" t="str">
        <f t="shared" si="22"/>
        <v>N/A</v>
      </c>
      <c r="O212" s="313" t="str">
        <f>VLOOKUP(N212,'Dropdown Lists'!S:T,2)</f>
        <v>N/A</v>
      </c>
      <c r="P212" s="313" t="str">
        <f t="shared" si="23"/>
        <v>N/A</v>
      </c>
      <c r="Q212" s="313" t="str">
        <f>VLOOKUP(P212,'Dropdown Lists'!V:W,2)</f>
        <v>N/A</v>
      </c>
      <c r="R212" s="313" t="str">
        <f>Form!I213</f>
        <v xml:space="preserve"> </v>
      </c>
    </row>
    <row r="213" spans="1:18">
      <c r="A213" t="str">
        <f>IF(Form!B214="Y",Form!A214," ")</f>
        <v xml:space="preserve"> </v>
      </c>
      <c r="B213" t="str">
        <f>IF(Form!B214="Y",Form!D214," ")</f>
        <v xml:space="preserve"> </v>
      </c>
      <c r="C213" t="str">
        <f>IF(Form!B214="Y",Form!G214,"")</f>
        <v/>
      </c>
      <c r="D213" t="str">
        <f t="shared" si="18"/>
        <v xml:space="preserve"> </v>
      </c>
      <c r="E213" s="314" t="e">
        <f>VLOOKUP(C213,Sheet2!A:C,2,FALSE)</f>
        <v>#N/A</v>
      </c>
      <c r="F213" s="314" t="e">
        <f>VLOOKUP(C213,Sheet2!A:C,3,FALSE)</f>
        <v>#N/A</v>
      </c>
      <c r="G213" s="313"/>
      <c r="H213" s="313" t="str">
        <f>IF(AND(D213&gt;"09",D213&lt;"40"),Form!H214,"N/A")</f>
        <v>N/A</v>
      </c>
      <c r="I213" s="95" t="str">
        <f t="shared" si="19"/>
        <v/>
      </c>
      <c r="J213" s="313" t="str">
        <f>IF(AND(D213&gt;"09",D213&lt;"40"),Form!M214,"N/A")</f>
        <v>N/A</v>
      </c>
      <c r="K213" s="313" t="str">
        <f t="shared" si="20"/>
        <v>N/A</v>
      </c>
      <c r="L213" s="313" t="str">
        <f t="shared" si="21"/>
        <v>N/A</v>
      </c>
      <c r="M213" s="313" t="str">
        <f>VLOOKUP(L213,'Dropdown Lists'!Y:Z,2)</f>
        <v>N/A</v>
      </c>
      <c r="N213" s="313" t="str">
        <f t="shared" si="22"/>
        <v>N/A</v>
      </c>
      <c r="O213" s="313" t="str">
        <f>VLOOKUP(N213,'Dropdown Lists'!S:T,2)</f>
        <v>N/A</v>
      </c>
      <c r="P213" s="313" t="str">
        <f t="shared" si="23"/>
        <v>N/A</v>
      </c>
      <c r="Q213" s="313" t="str">
        <f>VLOOKUP(P213,'Dropdown Lists'!V:W,2)</f>
        <v>N/A</v>
      </c>
      <c r="R213" s="313" t="str">
        <f>Form!I214</f>
        <v xml:space="preserve"> </v>
      </c>
    </row>
    <row r="214" spans="1:18">
      <c r="A214" t="str">
        <f>IF(Form!B215="Y",Form!A215," ")</f>
        <v xml:space="preserve"> </v>
      </c>
      <c r="B214" t="str">
        <f>IF(Form!B215="Y",Form!D215," ")</f>
        <v xml:space="preserve"> </v>
      </c>
      <c r="C214" t="str">
        <f>IF(Form!B215="Y",Form!G215,"")</f>
        <v/>
      </c>
      <c r="D214" t="str">
        <f t="shared" si="18"/>
        <v xml:space="preserve"> </v>
      </c>
      <c r="E214" s="314" t="e">
        <f>VLOOKUP(C214,Sheet2!A:C,2,FALSE)</f>
        <v>#N/A</v>
      </c>
      <c r="F214" s="314" t="e">
        <f>VLOOKUP(C214,Sheet2!A:C,3,FALSE)</f>
        <v>#N/A</v>
      </c>
      <c r="G214" s="313"/>
      <c r="H214" s="313" t="str">
        <f>IF(AND(D214&gt;"09",D214&lt;"40"),Form!H215,"N/A")</f>
        <v>N/A</v>
      </c>
      <c r="I214" s="95" t="str">
        <f t="shared" si="19"/>
        <v/>
      </c>
      <c r="J214" s="313" t="str">
        <f>IF(AND(D214&gt;"09",D214&lt;"40"),Form!M215,"N/A")</f>
        <v>N/A</v>
      </c>
      <c r="K214" s="313" t="str">
        <f t="shared" si="20"/>
        <v>N/A</v>
      </c>
      <c r="L214" s="313" t="str">
        <f t="shared" si="21"/>
        <v>N/A</v>
      </c>
      <c r="M214" s="313" t="str">
        <f>VLOOKUP(L214,'Dropdown Lists'!Y:Z,2)</f>
        <v>N/A</v>
      </c>
      <c r="N214" s="313" t="str">
        <f t="shared" si="22"/>
        <v>N/A</v>
      </c>
      <c r="O214" s="313" t="str">
        <f>VLOOKUP(N214,'Dropdown Lists'!S:T,2)</f>
        <v>N/A</v>
      </c>
      <c r="P214" s="313" t="str">
        <f t="shared" si="23"/>
        <v>N/A</v>
      </c>
      <c r="Q214" s="313" t="str">
        <f>VLOOKUP(P214,'Dropdown Lists'!V:W,2)</f>
        <v>N/A</v>
      </c>
      <c r="R214" s="313" t="str">
        <f>Form!I215</f>
        <v xml:space="preserve"> </v>
      </c>
    </row>
    <row r="215" spans="1:18">
      <c r="A215" t="str">
        <f>IF(Form!B216="Y",Form!A216," ")</f>
        <v xml:space="preserve"> </v>
      </c>
      <c r="B215" t="str">
        <f>IF(Form!B216="Y",Form!D216," ")</f>
        <v xml:space="preserve"> </v>
      </c>
      <c r="C215" t="str">
        <f>IF(Form!B216="Y",Form!G216,"")</f>
        <v/>
      </c>
      <c r="D215" t="str">
        <f t="shared" si="18"/>
        <v xml:space="preserve"> </v>
      </c>
      <c r="E215" s="314" t="e">
        <f>VLOOKUP(C215,Sheet2!A:C,2,FALSE)</f>
        <v>#N/A</v>
      </c>
      <c r="F215" s="314" t="e">
        <f>VLOOKUP(C215,Sheet2!A:C,3,FALSE)</f>
        <v>#N/A</v>
      </c>
      <c r="G215" s="313"/>
      <c r="H215" s="313" t="str">
        <f>IF(AND(D215&gt;"09",D215&lt;"40"),Form!H216,"N/A")</f>
        <v>N/A</v>
      </c>
      <c r="I215" s="95" t="str">
        <f t="shared" si="19"/>
        <v/>
      </c>
      <c r="J215" s="313" t="str">
        <f>IF(AND(D215&gt;"09",D215&lt;"40"),Form!M216,"N/A")</f>
        <v>N/A</v>
      </c>
      <c r="K215" s="313" t="str">
        <f t="shared" si="20"/>
        <v>N/A</v>
      </c>
      <c r="L215" s="313" t="str">
        <f t="shared" si="21"/>
        <v>N/A</v>
      </c>
      <c r="M215" s="313" t="str">
        <f>VLOOKUP(L215,'Dropdown Lists'!Y:Z,2)</f>
        <v>N/A</v>
      </c>
      <c r="N215" s="313" t="str">
        <f t="shared" si="22"/>
        <v>N/A</v>
      </c>
      <c r="O215" s="313" t="str">
        <f>VLOOKUP(N215,'Dropdown Lists'!S:T,2)</f>
        <v>N/A</v>
      </c>
      <c r="P215" s="313" t="str">
        <f t="shared" si="23"/>
        <v>N/A</v>
      </c>
      <c r="Q215" s="313" t="str">
        <f>VLOOKUP(P215,'Dropdown Lists'!V:W,2)</f>
        <v>N/A</v>
      </c>
      <c r="R215" s="313" t="str">
        <f>Form!I216</f>
        <v xml:space="preserve"> </v>
      </c>
    </row>
    <row r="216" spans="1:18">
      <c r="A216" t="str">
        <f>IF(Form!B217="Y",Form!A217," ")</f>
        <v xml:space="preserve"> </v>
      </c>
      <c r="B216" t="str">
        <f>IF(Form!B217="Y",Form!D217," ")</f>
        <v xml:space="preserve"> </v>
      </c>
      <c r="C216" t="str">
        <f>IF(Form!B217="Y",Form!G217,"")</f>
        <v/>
      </c>
      <c r="D216" t="str">
        <f t="shared" si="18"/>
        <v xml:space="preserve"> </v>
      </c>
      <c r="E216" s="314" t="e">
        <f>VLOOKUP(C216,Sheet2!A:C,2,FALSE)</f>
        <v>#N/A</v>
      </c>
      <c r="F216" s="314" t="e">
        <f>VLOOKUP(C216,Sheet2!A:C,3,FALSE)</f>
        <v>#N/A</v>
      </c>
      <c r="G216" s="313"/>
      <c r="H216" s="313" t="str">
        <f>IF(AND(D216&gt;"09",D216&lt;"40"),Form!H217,"N/A")</f>
        <v>N/A</v>
      </c>
      <c r="I216" s="95" t="str">
        <f t="shared" si="19"/>
        <v/>
      </c>
      <c r="J216" s="313" t="str">
        <f>IF(AND(D216&gt;"09",D216&lt;"40"),Form!M217,"N/A")</f>
        <v>N/A</v>
      </c>
      <c r="K216" s="313" t="str">
        <f t="shared" si="20"/>
        <v>N/A</v>
      </c>
      <c r="L216" s="313" t="str">
        <f t="shared" si="21"/>
        <v>N/A</v>
      </c>
      <c r="M216" s="313" t="str">
        <f>VLOOKUP(L216,'Dropdown Lists'!Y:Z,2)</f>
        <v>N/A</v>
      </c>
      <c r="N216" s="313" t="str">
        <f t="shared" si="22"/>
        <v>N/A</v>
      </c>
      <c r="O216" s="313" t="str">
        <f>VLOOKUP(N216,'Dropdown Lists'!S:T,2)</f>
        <v>N/A</v>
      </c>
      <c r="P216" s="313" t="str">
        <f t="shared" si="23"/>
        <v>N/A</v>
      </c>
      <c r="Q216" s="313" t="str">
        <f>VLOOKUP(P216,'Dropdown Lists'!V:W,2)</f>
        <v>N/A</v>
      </c>
      <c r="R216" s="313" t="str">
        <f>Form!I217</f>
        <v xml:space="preserve"> </v>
      </c>
    </row>
    <row r="217" spans="1:18">
      <c r="A217" t="str">
        <f>IF(Form!B218="Y",Form!A218," ")</f>
        <v xml:space="preserve"> </v>
      </c>
      <c r="B217" t="str">
        <f>IF(Form!B218="Y",Form!D218," ")</f>
        <v xml:space="preserve"> </v>
      </c>
      <c r="C217" t="str">
        <f>IF(Form!B218="Y",Form!G218,"")</f>
        <v/>
      </c>
      <c r="D217" t="str">
        <f t="shared" si="18"/>
        <v xml:space="preserve"> </v>
      </c>
      <c r="E217" s="314" t="e">
        <f>VLOOKUP(C217,Sheet2!A:C,2,FALSE)</f>
        <v>#N/A</v>
      </c>
      <c r="F217" s="314" t="e">
        <f>VLOOKUP(C217,Sheet2!A:C,3,FALSE)</f>
        <v>#N/A</v>
      </c>
      <c r="G217" s="313"/>
      <c r="H217" s="313" t="str">
        <f>IF(AND(D217&gt;"09",D217&lt;"40"),Form!H218,"N/A")</f>
        <v>N/A</v>
      </c>
      <c r="I217" s="95" t="str">
        <f t="shared" si="19"/>
        <v/>
      </c>
      <c r="J217" s="313" t="str">
        <f>IF(AND(D217&gt;"09",D217&lt;"40"),Form!M218,"N/A")</f>
        <v>N/A</v>
      </c>
      <c r="K217" s="313" t="str">
        <f t="shared" si="20"/>
        <v>N/A</v>
      </c>
      <c r="L217" s="313" t="str">
        <f t="shared" si="21"/>
        <v>N/A</v>
      </c>
      <c r="M217" s="313" t="str">
        <f>VLOOKUP(L217,'Dropdown Lists'!Y:Z,2)</f>
        <v>N/A</v>
      </c>
      <c r="N217" s="313" t="str">
        <f t="shared" si="22"/>
        <v>N/A</v>
      </c>
      <c r="O217" s="313" t="str">
        <f>VLOOKUP(N217,'Dropdown Lists'!S:T,2)</f>
        <v>N/A</v>
      </c>
      <c r="P217" s="313" t="str">
        <f t="shared" si="23"/>
        <v>N/A</v>
      </c>
      <c r="Q217" s="313" t="str">
        <f>VLOOKUP(P217,'Dropdown Lists'!V:W,2)</f>
        <v>N/A</v>
      </c>
      <c r="R217" s="313" t="str">
        <f>Form!I218</f>
        <v xml:space="preserve"> </v>
      </c>
    </row>
    <row r="218" spans="1:18">
      <c r="A218" t="str">
        <f>IF(Form!B219="Y",Form!A219," ")</f>
        <v xml:space="preserve"> </v>
      </c>
      <c r="B218" t="str">
        <f>IF(Form!B219="Y",Form!D219," ")</f>
        <v xml:space="preserve"> </v>
      </c>
      <c r="C218" t="str">
        <f>IF(Form!B219="Y",Form!G219,"")</f>
        <v/>
      </c>
      <c r="D218" t="str">
        <f t="shared" si="18"/>
        <v xml:space="preserve"> </v>
      </c>
      <c r="E218" s="314" t="e">
        <f>VLOOKUP(C218,Sheet2!A:C,2,FALSE)</f>
        <v>#N/A</v>
      </c>
      <c r="F218" s="314" t="e">
        <f>VLOOKUP(C218,Sheet2!A:C,3,FALSE)</f>
        <v>#N/A</v>
      </c>
      <c r="G218" s="313"/>
      <c r="H218" s="313" t="str">
        <f>IF(AND(D218&gt;"09",D218&lt;"40"),Form!H219,"N/A")</f>
        <v>N/A</v>
      </c>
      <c r="I218" s="95" t="str">
        <f t="shared" si="19"/>
        <v/>
      </c>
      <c r="J218" s="313" t="str">
        <f>IF(AND(D218&gt;"09",D218&lt;"40"),Form!M219,"N/A")</f>
        <v>N/A</v>
      </c>
      <c r="K218" s="313" t="str">
        <f t="shared" si="20"/>
        <v>N/A</v>
      </c>
      <c r="L218" s="313" t="str">
        <f t="shared" si="21"/>
        <v>N/A</v>
      </c>
      <c r="M218" s="313" t="str">
        <f>VLOOKUP(L218,'Dropdown Lists'!Y:Z,2)</f>
        <v>N/A</v>
      </c>
      <c r="N218" s="313" t="str">
        <f t="shared" si="22"/>
        <v>N/A</v>
      </c>
      <c r="O218" s="313" t="str">
        <f>VLOOKUP(N218,'Dropdown Lists'!S:T,2)</f>
        <v>N/A</v>
      </c>
      <c r="P218" s="313" t="str">
        <f t="shared" si="23"/>
        <v>N/A</v>
      </c>
      <c r="Q218" s="313" t="str">
        <f>VLOOKUP(P218,'Dropdown Lists'!V:W,2)</f>
        <v>N/A</v>
      </c>
      <c r="R218" s="313" t="str">
        <f>Form!I219</f>
        <v xml:space="preserve"> </v>
      </c>
    </row>
    <row r="219" spans="1:18">
      <c r="A219" t="str">
        <f>IF(Form!B220="Y",Form!A220," ")</f>
        <v xml:space="preserve"> </v>
      </c>
      <c r="B219" t="str">
        <f>IF(Form!B220="Y",Form!D220," ")</f>
        <v xml:space="preserve"> </v>
      </c>
      <c r="C219" t="str">
        <f>IF(Form!B220="Y",Form!G220,"")</f>
        <v/>
      </c>
      <c r="D219" t="str">
        <f t="shared" si="18"/>
        <v xml:space="preserve"> </v>
      </c>
      <c r="E219" s="314" t="e">
        <f>VLOOKUP(C219,Sheet2!A:C,2,FALSE)</f>
        <v>#N/A</v>
      </c>
      <c r="F219" s="314" t="e">
        <f>VLOOKUP(C219,Sheet2!A:C,3,FALSE)</f>
        <v>#N/A</v>
      </c>
      <c r="G219" s="313"/>
      <c r="H219" s="313" t="str">
        <f>IF(AND(D219&gt;"09",D219&lt;"40"),Form!H220,"N/A")</f>
        <v>N/A</v>
      </c>
      <c r="I219" s="95" t="str">
        <f t="shared" si="19"/>
        <v/>
      </c>
      <c r="J219" s="313" t="str">
        <f>IF(AND(D219&gt;"09",D219&lt;"40"),Form!M220,"N/A")</f>
        <v>N/A</v>
      </c>
      <c r="K219" s="313" t="str">
        <f t="shared" si="20"/>
        <v>N/A</v>
      </c>
      <c r="L219" s="313" t="str">
        <f t="shared" si="21"/>
        <v>N/A</v>
      </c>
      <c r="M219" s="313" t="str">
        <f>VLOOKUP(L219,'Dropdown Lists'!Y:Z,2)</f>
        <v>N/A</v>
      </c>
      <c r="N219" s="313" t="str">
        <f t="shared" si="22"/>
        <v>N/A</v>
      </c>
      <c r="O219" s="313" t="str">
        <f>VLOOKUP(N219,'Dropdown Lists'!S:T,2)</f>
        <v>N/A</v>
      </c>
      <c r="P219" s="313" t="str">
        <f t="shared" si="23"/>
        <v>N/A</v>
      </c>
      <c r="Q219" s="313" t="str">
        <f>VLOOKUP(P219,'Dropdown Lists'!V:W,2)</f>
        <v>N/A</v>
      </c>
      <c r="R219" s="313" t="str">
        <f>Form!I220</f>
        <v xml:space="preserve"> </v>
      </c>
    </row>
    <row r="220" spans="1:18">
      <c r="A220" t="str">
        <f>IF(Form!B221="Y",Form!A221," ")</f>
        <v xml:space="preserve"> </v>
      </c>
      <c r="B220" t="str">
        <f>IF(Form!B221="Y",Form!D221," ")</f>
        <v xml:space="preserve"> </v>
      </c>
      <c r="C220" t="str">
        <f>IF(Form!B221="Y",Form!G221,"")</f>
        <v/>
      </c>
      <c r="D220" t="str">
        <f t="shared" si="18"/>
        <v xml:space="preserve"> </v>
      </c>
      <c r="E220" s="314" t="e">
        <f>VLOOKUP(C220,Sheet2!A:C,2,FALSE)</f>
        <v>#N/A</v>
      </c>
      <c r="F220" s="314" t="e">
        <f>VLOOKUP(C220,Sheet2!A:C,3,FALSE)</f>
        <v>#N/A</v>
      </c>
      <c r="G220" s="313"/>
      <c r="H220" s="313" t="str">
        <f>IF(AND(D220&gt;"09",D220&lt;"40"),Form!H221,"N/A")</f>
        <v>N/A</v>
      </c>
      <c r="I220" s="95" t="str">
        <f t="shared" si="19"/>
        <v/>
      </c>
      <c r="J220" s="313" t="str">
        <f>IF(AND(D220&gt;"09",D220&lt;"40"),Form!M221,"N/A")</f>
        <v>N/A</v>
      </c>
      <c r="K220" s="313" t="str">
        <f t="shared" si="20"/>
        <v>N/A</v>
      </c>
      <c r="L220" s="313" t="str">
        <f t="shared" si="21"/>
        <v>N/A</v>
      </c>
      <c r="M220" s="313" t="str">
        <f>VLOOKUP(L220,'Dropdown Lists'!Y:Z,2)</f>
        <v>N/A</v>
      </c>
      <c r="N220" s="313" t="str">
        <f t="shared" si="22"/>
        <v>N/A</v>
      </c>
      <c r="O220" s="313" t="str">
        <f>VLOOKUP(N220,'Dropdown Lists'!S:T,2)</f>
        <v>N/A</v>
      </c>
      <c r="P220" s="313" t="str">
        <f t="shared" si="23"/>
        <v>N/A</v>
      </c>
      <c r="Q220" s="313" t="str">
        <f>VLOOKUP(P220,'Dropdown Lists'!V:W,2)</f>
        <v>N/A</v>
      </c>
      <c r="R220" s="313" t="str">
        <f>Form!I221</f>
        <v xml:space="preserve"> </v>
      </c>
    </row>
    <row r="221" spans="1:18">
      <c r="A221" t="str">
        <f>IF(Form!B222="Y",Form!A222," ")</f>
        <v xml:space="preserve"> </v>
      </c>
      <c r="B221" t="str">
        <f>IF(Form!B222="Y",Form!D222," ")</f>
        <v xml:space="preserve"> </v>
      </c>
      <c r="C221" t="str">
        <f>IF(Form!B222="Y",Form!G222,"")</f>
        <v/>
      </c>
      <c r="D221" t="str">
        <f t="shared" si="18"/>
        <v xml:space="preserve"> </v>
      </c>
      <c r="E221" s="314" t="e">
        <f>VLOOKUP(C221,Sheet2!A:C,2,FALSE)</f>
        <v>#N/A</v>
      </c>
      <c r="F221" s="314" t="e">
        <f>VLOOKUP(C221,Sheet2!A:C,3,FALSE)</f>
        <v>#N/A</v>
      </c>
      <c r="G221" s="313"/>
      <c r="H221" s="313" t="str">
        <f>IF(AND(D221&gt;"09",D221&lt;"40"),Form!H222,"N/A")</f>
        <v>N/A</v>
      </c>
      <c r="I221" s="95" t="str">
        <f t="shared" si="19"/>
        <v/>
      </c>
      <c r="J221" s="313" t="str">
        <f>IF(AND(D221&gt;"09",D221&lt;"40"),Form!M222,"N/A")</f>
        <v>N/A</v>
      </c>
      <c r="K221" s="313" t="str">
        <f t="shared" si="20"/>
        <v>N/A</v>
      </c>
      <c r="L221" s="313" t="str">
        <f t="shared" si="21"/>
        <v>N/A</v>
      </c>
      <c r="M221" s="313" t="str">
        <f>VLOOKUP(L221,'Dropdown Lists'!Y:Z,2)</f>
        <v>N/A</v>
      </c>
      <c r="N221" s="313" t="str">
        <f t="shared" si="22"/>
        <v>N/A</v>
      </c>
      <c r="O221" s="313" t="str">
        <f>VLOOKUP(N221,'Dropdown Lists'!S:T,2)</f>
        <v>N/A</v>
      </c>
      <c r="P221" s="313" t="str">
        <f t="shared" si="23"/>
        <v>N/A</v>
      </c>
      <c r="Q221" s="313" t="str">
        <f>VLOOKUP(P221,'Dropdown Lists'!V:W,2)</f>
        <v>N/A</v>
      </c>
      <c r="R221" s="313" t="str">
        <f>Form!I222</f>
        <v xml:space="preserve"> </v>
      </c>
    </row>
    <row r="222" spans="1:18">
      <c r="A222" t="str">
        <f>IF(Form!B223="Y",Form!A223," ")</f>
        <v xml:space="preserve"> </v>
      </c>
      <c r="B222" t="str">
        <f>IF(Form!B223="Y",Form!D223," ")</f>
        <v xml:space="preserve"> </v>
      </c>
      <c r="C222" t="str">
        <f>IF(Form!B223="Y",Form!G223,"")</f>
        <v/>
      </c>
      <c r="D222" t="str">
        <f t="shared" si="18"/>
        <v xml:space="preserve"> </v>
      </c>
      <c r="E222" s="314" t="e">
        <f>VLOOKUP(C222,Sheet2!A:C,2,FALSE)</f>
        <v>#N/A</v>
      </c>
      <c r="F222" s="314" t="e">
        <f>VLOOKUP(C222,Sheet2!A:C,3,FALSE)</f>
        <v>#N/A</v>
      </c>
      <c r="G222" s="313"/>
      <c r="H222" s="313" t="str">
        <f>IF(AND(D222&gt;"09",D222&lt;"40"),Form!H223,"N/A")</f>
        <v>N/A</v>
      </c>
      <c r="I222" s="95" t="str">
        <f t="shared" si="19"/>
        <v/>
      </c>
      <c r="J222" s="313" t="str">
        <f>IF(AND(D222&gt;"09",D222&lt;"40"),Form!M223,"N/A")</f>
        <v>N/A</v>
      </c>
      <c r="K222" s="313" t="str">
        <f t="shared" si="20"/>
        <v>N/A</v>
      </c>
      <c r="L222" s="313" t="str">
        <f t="shared" si="21"/>
        <v>N/A</v>
      </c>
      <c r="M222" s="313" t="str">
        <f>VLOOKUP(L222,'Dropdown Lists'!Y:Z,2)</f>
        <v>N/A</v>
      </c>
      <c r="N222" s="313" t="str">
        <f t="shared" si="22"/>
        <v>N/A</v>
      </c>
      <c r="O222" s="313" t="str">
        <f>VLOOKUP(N222,'Dropdown Lists'!S:T,2)</f>
        <v>N/A</v>
      </c>
      <c r="P222" s="313" t="str">
        <f t="shared" si="23"/>
        <v>N/A</v>
      </c>
      <c r="Q222" s="313" t="str">
        <f>VLOOKUP(P222,'Dropdown Lists'!V:W,2)</f>
        <v>N/A</v>
      </c>
      <c r="R222" s="313" t="str">
        <f>Form!I223</f>
        <v xml:space="preserve"> </v>
      </c>
    </row>
    <row r="223" spans="1:18">
      <c r="A223" t="str">
        <f>IF(Form!B224="Y",Form!A224," ")</f>
        <v xml:space="preserve"> </v>
      </c>
      <c r="B223" t="str">
        <f>IF(Form!B224="Y",Form!D224," ")</f>
        <v xml:space="preserve"> </v>
      </c>
      <c r="C223" t="str">
        <f>IF(Form!B224="Y",Form!G224,"")</f>
        <v/>
      </c>
      <c r="D223" t="str">
        <f t="shared" si="18"/>
        <v xml:space="preserve"> </v>
      </c>
      <c r="E223" s="314" t="e">
        <f>VLOOKUP(C223,Sheet2!A:C,2,FALSE)</f>
        <v>#N/A</v>
      </c>
      <c r="F223" s="314" t="e">
        <f>VLOOKUP(C223,Sheet2!A:C,3,FALSE)</f>
        <v>#N/A</v>
      </c>
      <c r="G223" s="313"/>
      <c r="H223" s="313" t="str">
        <f>IF(AND(D223&gt;"09",D223&lt;"40"),Form!H224,"N/A")</f>
        <v>N/A</v>
      </c>
      <c r="I223" s="95" t="str">
        <f t="shared" si="19"/>
        <v/>
      </c>
      <c r="J223" s="313" t="str">
        <f>IF(AND(D223&gt;"09",D223&lt;"40"),Form!M224,"N/A")</f>
        <v>N/A</v>
      </c>
      <c r="K223" s="313" t="str">
        <f t="shared" si="20"/>
        <v>N/A</v>
      </c>
      <c r="L223" s="313" t="str">
        <f t="shared" si="21"/>
        <v>N/A</v>
      </c>
      <c r="M223" s="313" t="str">
        <f>VLOOKUP(L223,'Dropdown Lists'!Y:Z,2)</f>
        <v>N/A</v>
      </c>
      <c r="N223" s="313" t="str">
        <f t="shared" si="22"/>
        <v>N/A</v>
      </c>
      <c r="O223" s="313" t="str">
        <f>VLOOKUP(N223,'Dropdown Lists'!S:T,2)</f>
        <v>N/A</v>
      </c>
      <c r="P223" s="313" t="str">
        <f t="shared" si="23"/>
        <v>N/A</v>
      </c>
      <c r="Q223" s="313" t="str">
        <f>VLOOKUP(P223,'Dropdown Lists'!V:W,2)</f>
        <v>N/A</v>
      </c>
      <c r="R223" s="313" t="str">
        <f>Form!I224</f>
        <v xml:space="preserve"> </v>
      </c>
    </row>
    <row r="224" spans="1:18">
      <c r="A224" t="str">
        <f>IF(Form!B225="Y",Form!A225," ")</f>
        <v xml:space="preserve"> </v>
      </c>
      <c r="B224" t="str">
        <f>IF(Form!B225="Y",Form!D225," ")</f>
        <v xml:space="preserve"> </v>
      </c>
      <c r="C224" t="str">
        <f>IF(Form!B225="Y",Form!G225,"")</f>
        <v/>
      </c>
      <c r="D224" t="str">
        <f t="shared" si="18"/>
        <v xml:space="preserve"> </v>
      </c>
      <c r="E224" s="314" t="e">
        <f>VLOOKUP(C224,Sheet2!A:C,2,FALSE)</f>
        <v>#N/A</v>
      </c>
      <c r="F224" s="314" t="e">
        <f>VLOOKUP(C224,Sheet2!A:C,3,FALSE)</f>
        <v>#N/A</v>
      </c>
      <c r="G224" s="313"/>
      <c r="H224" s="313" t="str">
        <f>IF(AND(D224&gt;"09",D224&lt;"40"),Form!H225,"N/A")</f>
        <v>N/A</v>
      </c>
      <c r="I224" s="95" t="str">
        <f t="shared" si="19"/>
        <v/>
      </c>
      <c r="J224" s="313" t="str">
        <f>IF(AND(D224&gt;"09",D224&lt;"40"),Form!M225,"N/A")</f>
        <v>N/A</v>
      </c>
      <c r="K224" s="313" t="str">
        <f t="shared" si="20"/>
        <v>N/A</v>
      </c>
      <c r="L224" s="313" t="str">
        <f t="shared" si="21"/>
        <v>N/A</v>
      </c>
      <c r="M224" s="313" t="str">
        <f>VLOOKUP(L224,'Dropdown Lists'!Y:Z,2)</f>
        <v>N/A</v>
      </c>
      <c r="N224" s="313" t="str">
        <f t="shared" si="22"/>
        <v>N/A</v>
      </c>
      <c r="O224" s="313" t="str">
        <f>VLOOKUP(N224,'Dropdown Lists'!S:T,2)</f>
        <v>N/A</v>
      </c>
      <c r="P224" s="313" t="str">
        <f t="shared" si="23"/>
        <v>N/A</v>
      </c>
      <c r="Q224" s="313" t="str">
        <f>VLOOKUP(P224,'Dropdown Lists'!V:W,2)</f>
        <v>N/A</v>
      </c>
      <c r="R224" s="313" t="str">
        <f>Form!I225</f>
        <v xml:space="preserve"> </v>
      </c>
    </row>
    <row r="225" spans="1:18">
      <c r="A225" t="str">
        <f>IF(Form!B226="Y",Form!A226," ")</f>
        <v xml:space="preserve"> </v>
      </c>
      <c r="B225" t="str">
        <f>IF(Form!B226="Y",Form!D226," ")</f>
        <v xml:space="preserve"> </v>
      </c>
      <c r="C225" t="str">
        <f>IF(Form!B226="Y",Form!G226,"")</f>
        <v/>
      </c>
      <c r="D225" t="str">
        <f t="shared" si="18"/>
        <v xml:space="preserve"> </v>
      </c>
      <c r="E225" s="314" t="e">
        <f>VLOOKUP(C225,Sheet2!A:C,2,FALSE)</f>
        <v>#N/A</v>
      </c>
      <c r="F225" s="314" t="e">
        <f>VLOOKUP(C225,Sheet2!A:C,3,FALSE)</f>
        <v>#N/A</v>
      </c>
      <c r="G225" s="313"/>
      <c r="H225" s="313" t="str">
        <f>IF(AND(D225&gt;"09",D225&lt;"40"),Form!H226,"N/A")</f>
        <v>N/A</v>
      </c>
      <c r="I225" s="95" t="str">
        <f t="shared" si="19"/>
        <v/>
      </c>
      <c r="J225" s="313" t="str">
        <f>IF(AND(D225&gt;"09",D225&lt;"40"),Form!M226,"N/A")</f>
        <v>N/A</v>
      </c>
      <c r="K225" s="313" t="str">
        <f t="shared" si="20"/>
        <v>N/A</v>
      </c>
      <c r="L225" s="313" t="str">
        <f t="shared" si="21"/>
        <v>N/A</v>
      </c>
      <c r="M225" s="313" t="str">
        <f>VLOOKUP(L225,'Dropdown Lists'!Y:Z,2)</f>
        <v>N/A</v>
      </c>
      <c r="N225" s="313" t="str">
        <f t="shared" si="22"/>
        <v>N/A</v>
      </c>
      <c r="O225" s="313" t="str">
        <f>VLOOKUP(N225,'Dropdown Lists'!S:T,2)</f>
        <v>N/A</v>
      </c>
      <c r="P225" s="313" t="str">
        <f t="shared" si="23"/>
        <v>N/A</v>
      </c>
      <c r="Q225" s="313" t="str">
        <f>VLOOKUP(P225,'Dropdown Lists'!V:W,2)</f>
        <v>N/A</v>
      </c>
      <c r="R225" s="313" t="str">
        <f>Form!I226</f>
        <v xml:space="preserve"> </v>
      </c>
    </row>
    <row r="226" spans="1:18">
      <c r="A226" t="str">
        <f>IF(Form!B227="Y",Form!A227," ")</f>
        <v xml:space="preserve"> </v>
      </c>
      <c r="B226" t="str">
        <f>IF(Form!B227="Y",Form!D227," ")</f>
        <v xml:space="preserve"> </v>
      </c>
      <c r="C226" t="str">
        <f>IF(Form!B227="Y",Form!G227,"")</f>
        <v/>
      </c>
      <c r="D226" t="str">
        <f t="shared" si="18"/>
        <v xml:space="preserve"> </v>
      </c>
      <c r="E226" s="314" t="e">
        <f>VLOOKUP(C226,Sheet2!A:C,2,FALSE)</f>
        <v>#N/A</v>
      </c>
      <c r="F226" s="314" t="e">
        <f>VLOOKUP(C226,Sheet2!A:C,3,FALSE)</f>
        <v>#N/A</v>
      </c>
      <c r="G226" s="313"/>
      <c r="H226" s="313" t="str">
        <f>IF(AND(D226&gt;"09",D226&lt;"40"),Form!H227,"N/A")</f>
        <v>N/A</v>
      </c>
      <c r="I226" s="95" t="str">
        <f t="shared" si="19"/>
        <v/>
      </c>
      <c r="J226" s="313" t="str">
        <f>IF(AND(D226&gt;"09",D226&lt;"40"),Form!M227,"N/A")</f>
        <v>N/A</v>
      </c>
      <c r="K226" s="313" t="str">
        <f t="shared" si="20"/>
        <v>N/A</v>
      </c>
      <c r="L226" s="313" t="str">
        <f t="shared" si="21"/>
        <v>N/A</v>
      </c>
      <c r="M226" s="313" t="str">
        <f>VLOOKUP(L226,'Dropdown Lists'!Y:Z,2)</f>
        <v>N/A</v>
      </c>
      <c r="N226" s="313" t="str">
        <f t="shared" si="22"/>
        <v>N/A</v>
      </c>
      <c r="O226" s="313" t="str">
        <f>VLOOKUP(N226,'Dropdown Lists'!S:T,2)</f>
        <v>N/A</v>
      </c>
      <c r="P226" s="313" t="str">
        <f t="shared" si="23"/>
        <v>N/A</v>
      </c>
      <c r="Q226" s="313" t="str">
        <f>VLOOKUP(P226,'Dropdown Lists'!V:W,2)</f>
        <v>N/A</v>
      </c>
      <c r="R226" s="313" t="str">
        <f>Form!I227</f>
        <v xml:space="preserve"> </v>
      </c>
    </row>
    <row r="227" spans="1:18">
      <c r="A227" t="str">
        <f>IF(Form!B228="Y",Form!A228," ")</f>
        <v xml:space="preserve"> </v>
      </c>
      <c r="B227" t="str">
        <f>IF(Form!B228="Y",Form!D228," ")</f>
        <v xml:space="preserve"> </v>
      </c>
      <c r="C227" t="str">
        <f>IF(Form!B228="Y",Form!G228,"")</f>
        <v/>
      </c>
      <c r="D227" t="str">
        <f t="shared" si="18"/>
        <v xml:space="preserve"> </v>
      </c>
      <c r="E227" s="314" t="e">
        <f>VLOOKUP(C227,Sheet2!A:C,2,FALSE)</f>
        <v>#N/A</v>
      </c>
      <c r="F227" s="314" t="e">
        <f>VLOOKUP(C227,Sheet2!A:C,3,FALSE)</f>
        <v>#N/A</v>
      </c>
      <c r="G227" s="313"/>
      <c r="H227" s="313" t="str">
        <f>IF(AND(D227&gt;"09",D227&lt;"40"),Form!H228,"N/A")</f>
        <v>N/A</v>
      </c>
      <c r="I227" s="95" t="str">
        <f t="shared" si="19"/>
        <v/>
      </c>
      <c r="J227" s="313" t="str">
        <f>IF(AND(D227&gt;"09",D227&lt;"40"),Form!M228,"N/A")</f>
        <v>N/A</v>
      </c>
      <c r="K227" s="313" t="str">
        <f t="shared" si="20"/>
        <v>N/A</v>
      </c>
      <c r="L227" s="313" t="str">
        <f t="shared" si="21"/>
        <v>N/A</v>
      </c>
      <c r="M227" s="313" t="str">
        <f>VLOOKUP(L227,'Dropdown Lists'!Y:Z,2)</f>
        <v>N/A</v>
      </c>
      <c r="N227" s="313" t="str">
        <f t="shared" si="22"/>
        <v>N/A</v>
      </c>
      <c r="O227" s="313" t="str">
        <f>VLOOKUP(N227,'Dropdown Lists'!S:T,2)</f>
        <v>N/A</v>
      </c>
      <c r="P227" s="313" t="str">
        <f t="shared" si="23"/>
        <v>N/A</v>
      </c>
      <c r="Q227" s="313" t="str">
        <f>VLOOKUP(P227,'Dropdown Lists'!V:W,2)</f>
        <v>N/A</v>
      </c>
      <c r="R227" s="313" t="str">
        <f>Form!I228</f>
        <v xml:space="preserve"> </v>
      </c>
    </row>
    <row r="228" spans="1:18">
      <c r="A228" t="str">
        <f>IF(Form!B229="Y",Form!A229," ")</f>
        <v xml:space="preserve"> </v>
      </c>
      <c r="B228" t="str">
        <f>IF(Form!B229="Y",Form!D229," ")</f>
        <v xml:space="preserve"> </v>
      </c>
      <c r="C228" t="str">
        <f>IF(Form!B229="Y",Form!G229,"")</f>
        <v/>
      </c>
      <c r="D228" t="str">
        <f t="shared" si="18"/>
        <v xml:space="preserve"> </v>
      </c>
      <c r="E228" s="314" t="e">
        <f>VLOOKUP(C228,Sheet2!A:C,2,FALSE)</f>
        <v>#N/A</v>
      </c>
      <c r="F228" s="314" t="e">
        <f>VLOOKUP(C228,Sheet2!A:C,3,FALSE)</f>
        <v>#N/A</v>
      </c>
      <c r="G228" s="313"/>
      <c r="H228" s="313" t="str">
        <f>IF(AND(D228&gt;"09",D228&lt;"40"),Form!H229,"N/A")</f>
        <v>N/A</v>
      </c>
      <c r="I228" s="95" t="str">
        <f t="shared" si="19"/>
        <v/>
      </c>
      <c r="J228" s="313" t="str">
        <f>IF(AND(D228&gt;"09",D228&lt;"40"),Form!M229,"N/A")</f>
        <v>N/A</v>
      </c>
      <c r="K228" s="313" t="str">
        <f t="shared" si="20"/>
        <v>N/A</v>
      </c>
      <c r="L228" s="313" t="str">
        <f t="shared" si="21"/>
        <v>N/A</v>
      </c>
      <c r="M228" s="313" t="str">
        <f>VLOOKUP(L228,'Dropdown Lists'!Y:Z,2)</f>
        <v>N/A</v>
      </c>
      <c r="N228" s="313" t="str">
        <f t="shared" si="22"/>
        <v>N/A</v>
      </c>
      <c r="O228" s="313" t="str">
        <f>VLOOKUP(N228,'Dropdown Lists'!S:T,2)</f>
        <v>N/A</v>
      </c>
      <c r="P228" s="313" t="str">
        <f t="shared" si="23"/>
        <v>N/A</v>
      </c>
      <c r="Q228" s="313" t="str">
        <f>VLOOKUP(P228,'Dropdown Lists'!V:W,2)</f>
        <v>N/A</v>
      </c>
      <c r="R228" s="313" t="str">
        <f>Form!I229</f>
        <v xml:space="preserve"> </v>
      </c>
    </row>
    <row r="229" spans="1:18">
      <c r="A229" t="str">
        <f>IF(Form!B230="Y",Form!A230," ")</f>
        <v xml:space="preserve"> </v>
      </c>
      <c r="B229" t="str">
        <f>IF(Form!B230="Y",Form!D230," ")</f>
        <v xml:space="preserve"> </v>
      </c>
      <c r="C229" t="str">
        <f>IF(Form!B230="Y",Form!G230,"")</f>
        <v/>
      </c>
      <c r="D229" t="str">
        <f t="shared" si="18"/>
        <v xml:space="preserve"> </v>
      </c>
      <c r="E229" s="314" t="e">
        <f>VLOOKUP(C229,Sheet2!A:C,2,FALSE)</f>
        <v>#N/A</v>
      </c>
      <c r="F229" s="314" t="e">
        <f>VLOOKUP(C229,Sheet2!A:C,3,FALSE)</f>
        <v>#N/A</v>
      </c>
      <c r="G229" s="313"/>
      <c r="H229" s="313" t="str">
        <f>IF(AND(D229&gt;"09",D229&lt;"40"),Form!H230,"N/A")</f>
        <v>N/A</v>
      </c>
      <c r="I229" s="95" t="str">
        <f t="shared" si="19"/>
        <v/>
      </c>
      <c r="J229" s="313" t="str">
        <f>IF(AND(D229&gt;"09",D229&lt;"40"),Form!M230,"N/A")</f>
        <v>N/A</v>
      </c>
      <c r="K229" s="313" t="str">
        <f t="shared" si="20"/>
        <v>N/A</v>
      </c>
      <c r="L229" s="313" t="str">
        <f t="shared" si="21"/>
        <v>N/A</v>
      </c>
      <c r="M229" s="313" t="str">
        <f>VLOOKUP(L229,'Dropdown Lists'!Y:Z,2)</f>
        <v>N/A</v>
      </c>
      <c r="N229" s="313" t="str">
        <f t="shared" si="22"/>
        <v>N/A</v>
      </c>
      <c r="O229" s="313" t="str">
        <f>VLOOKUP(N229,'Dropdown Lists'!S:T,2)</f>
        <v>N/A</v>
      </c>
      <c r="P229" s="313" t="str">
        <f t="shared" si="23"/>
        <v>N/A</v>
      </c>
      <c r="Q229" s="313" t="str">
        <f>VLOOKUP(P229,'Dropdown Lists'!V:W,2)</f>
        <v>N/A</v>
      </c>
      <c r="R229" s="313" t="str">
        <f>Form!I230</f>
        <v xml:space="preserve"> </v>
      </c>
    </row>
    <row r="230" spans="1:18">
      <c r="A230" t="str">
        <f>IF(Form!B231="Y",Form!A231," ")</f>
        <v xml:space="preserve"> </v>
      </c>
      <c r="B230" t="str">
        <f>IF(Form!B231="Y",Form!D231," ")</f>
        <v xml:space="preserve"> </v>
      </c>
      <c r="C230" t="str">
        <f>IF(Form!B231="Y",Form!G231,"")</f>
        <v/>
      </c>
      <c r="D230" t="str">
        <f t="shared" si="18"/>
        <v xml:space="preserve"> </v>
      </c>
      <c r="E230" s="314" t="e">
        <f>VLOOKUP(C230,Sheet2!A:C,2,FALSE)</f>
        <v>#N/A</v>
      </c>
      <c r="F230" s="314" t="e">
        <f>VLOOKUP(C230,Sheet2!A:C,3,FALSE)</f>
        <v>#N/A</v>
      </c>
      <c r="G230" s="313"/>
      <c r="H230" s="313" t="str">
        <f>IF(AND(D230&gt;"09",D230&lt;"40"),Form!H231,"N/A")</f>
        <v>N/A</v>
      </c>
      <c r="I230" s="95" t="str">
        <f t="shared" si="19"/>
        <v/>
      </c>
      <c r="J230" s="313" t="str">
        <f>IF(AND(D230&gt;"09",D230&lt;"40"),Form!M231,"N/A")</f>
        <v>N/A</v>
      </c>
      <c r="K230" s="313" t="str">
        <f t="shared" si="20"/>
        <v>N/A</v>
      </c>
      <c r="L230" s="313" t="str">
        <f t="shared" si="21"/>
        <v>N/A</v>
      </c>
      <c r="M230" s="313" t="str">
        <f>VLOOKUP(L230,'Dropdown Lists'!Y:Z,2)</f>
        <v>N/A</v>
      </c>
      <c r="N230" s="313" t="str">
        <f t="shared" si="22"/>
        <v>N/A</v>
      </c>
      <c r="O230" s="313" t="str">
        <f>VLOOKUP(N230,'Dropdown Lists'!S:T,2)</f>
        <v>N/A</v>
      </c>
      <c r="P230" s="313" t="str">
        <f t="shared" si="23"/>
        <v>N/A</v>
      </c>
      <c r="Q230" s="313" t="str">
        <f>VLOOKUP(P230,'Dropdown Lists'!V:W,2)</f>
        <v>N/A</v>
      </c>
      <c r="R230" s="313" t="str">
        <f>Form!I231</f>
        <v xml:space="preserve"> </v>
      </c>
    </row>
  </sheetData>
  <conditionalFormatting sqref="F1:F1048576">
    <cfRule type="containsText" dxfId="148" priority="12" operator="containsText" text="Please enter fund source description">
      <formula>NOT(ISERROR(SEARCH("Please enter fund source description",F1)))</formula>
    </cfRule>
  </conditionalFormatting>
  <conditionalFormatting sqref="I1:I8 K1:Q8 K9:K230 I231:I1048576 K231:Q1048576">
    <cfRule type="containsText" dxfId="147" priority="10" operator="containsText" text="Please enter ALN description">
      <formula>NOT(ISERROR(SEARCH("Please enter ALN description",I1)))</formula>
    </cfRule>
  </conditionalFormatting>
  <conditionalFormatting sqref="I9:I230">
    <cfRule type="expression" dxfId="146" priority="3">
      <formula>$I9="Please select from dropdown"</formula>
    </cfRule>
  </conditionalFormatting>
  <conditionalFormatting sqref="L9:L230">
    <cfRule type="expression" dxfId="145" priority="7">
      <formula>$L9="Please select from dropdown"</formula>
    </cfRule>
  </conditionalFormatting>
  <conditionalFormatting sqref="L9:Q230">
    <cfRule type="expression" dxfId="144" priority="9">
      <formula>$I9="N"</formula>
    </cfRule>
  </conditionalFormatting>
  <conditionalFormatting sqref="N9:N230">
    <cfRule type="expression" dxfId="143" priority="6">
      <formula>$N9="Please select from dropdown"</formula>
    </cfRule>
  </conditionalFormatting>
  <conditionalFormatting sqref="P9:P230">
    <cfRule type="expression" dxfId="142" priority="5">
      <formula>$P9="Please select from dropdown"</formula>
    </cfRule>
  </conditionalFormatting>
  <conditionalFormatting sqref="S7:S8">
    <cfRule type="containsText" dxfId="141" priority="1" operator="containsText" text="Please enter ALN description">
      <formula>NOT(ISERROR(SEARCH("Please enter ALN description",S7)))</formula>
    </cfRule>
  </conditionalFormatting>
  <hyperlinks>
    <hyperlink ref="F8" r:id="rId1" xr:uid="{43214D00-90E2-4293-8377-4F691AD04CEA}"/>
    <hyperlink ref="H7" r:id="rId2" xr:uid="{EFD59BFE-27FC-4A5C-A75D-BE1F92CD967F}"/>
    <hyperlink ref="H8" r:id="rId3" display="GA@Work Project" xr:uid="{8A4F736A-CBEB-4D9B-87A1-3DE6216E860D}"/>
  </hyperlinks>
  <pageMargins left="0.7" right="0.7" top="0.75" bottom="0.75" header="0.3" footer="0.3"/>
  <legacyDrawing r:id="rId4"/>
  <extLst>
    <ext xmlns:x14="http://schemas.microsoft.com/office/spreadsheetml/2009/9/main" uri="{CCE6A557-97BC-4b89-ADB6-D9C93CAAB3DF}">
      <x14:dataValidations xmlns:xm="http://schemas.microsoft.com/office/excel/2006/main" count="4">
        <x14:dataValidation type="list" allowBlank="1" showInputMessage="1" showErrorMessage="1" xr:uid="{ED87E628-C83A-4FC7-910D-22044BBD31C4}">
          <x14:formula1>
            <xm:f>'Dropdown Lists'!$G$2:$G$3</xm:f>
          </x14:formula1>
          <xm:sqref>I9:I230</xm:sqref>
        </x14:dataValidation>
        <x14:dataValidation type="list" allowBlank="1" showInputMessage="1" showErrorMessage="1" xr:uid="{A87E843C-1A11-4BF3-A606-0882E58669EA}">
          <x14:formula1>
            <xm:f>'Dropdown Lists'!$Y:$Y</xm:f>
          </x14:formula1>
          <xm:sqref>L9:L230</xm:sqref>
        </x14:dataValidation>
        <x14:dataValidation type="list" allowBlank="1" showInputMessage="1" showErrorMessage="1" xr:uid="{A0C4D97D-03E7-442C-BF33-D2826819A6D9}">
          <x14:formula1>
            <xm:f>'Dropdown Lists'!$S:$S</xm:f>
          </x14:formula1>
          <xm:sqref>N9:N230</xm:sqref>
        </x14:dataValidation>
        <x14:dataValidation type="list" allowBlank="1" showInputMessage="1" showErrorMessage="1" xr:uid="{DC7FF0D9-229F-4AE7-93F7-9137A5FE554F}">
          <x14:formula1>
            <xm:f>'Dropdown Lists'!$V:$V</xm:f>
          </x14:formula1>
          <xm:sqref>P9:P230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4738"/>
  <sheetViews>
    <sheetView topLeftCell="U1" workbookViewId="0">
      <selection activeCell="Y1" sqref="Y1"/>
    </sheetView>
  </sheetViews>
  <sheetFormatPr defaultRowHeight="13.2"/>
  <cols>
    <col min="1" max="1" width="14.21875" customWidth="1"/>
    <col min="3" max="3" width="15.6640625" customWidth="1"/>
    <col min="15" max="15" width="11.21875" bestFit="1" customWidth="1"/>
    <col min="17" max="17" width="17.6640625" bestFit="1" customWidth="1"/>
    <col min="19" max="19" width="12.77734375" bestFit="1" customWidth="1"/>
    <col min="20" max="20" width="43.77734375" bestFit="1" customWidth="1"/>
    <col min="22" max="22" width="14.44140625" bestFit="1" customWidth="1"/>
    <col min="23" max="23" width="29.44140625" customWidth="1"/>
    <col min="25" max="25" width="16" bestFit="1" customWidth="1"/>
    <col min="26" max="26" width="116.6640625" bestFit="1" customWidth="1"/>
  </cols>
  <sheetData>
    <row r="1" spans="1:26" ht="14.4">
      <c r="A1" s="342" t="s">
        <v>37612</v>
      </c>
      <c r="B1" s="74" t="s">
        <v>146</v>
      </c>
      <c r="G1" s="75" t="s">
        <v>145</v>
      </c>
      <c r="J1" s="75" t="s">
        <v>144</v>
      </c>
      <c r="N1" s="74" t="s">
        <v>248</v>
      </c>
      <c r="O1" s="73"/>
      <c r="Q1" s="73"/>
      <c r="S1" s="316">
        <v>10100</v>
      </c>
      <c r="T1" s="316" t="s">
        <v>3308</v>
      </c>
      <c r="V1" s="330" t="s">
        <v>3383</v>
      </c>
      <c r="W1" s="88" t="s">
        <v>3384</v>
      </c>
      <c r="Y1" s="330" t="s">
        <v>9769</v>
      </c>
      <c r="Z1" s="331" t="s">
        <v>9770</v>
      </c>
    </row>
    <row r="2" spans="1:26" ht="18">
      <c r="B2" s="71" t="s">
        <v>56</v>
      </c>
      <c r="G2" t="s">
        <v>49</v>
      </c>
      <c r="J2" s="18" t="s">
        <v>46</v>
      </c>
      <c r="N2" t="s">
        <v>253</v>
      </c>
      <c r="O2" s="73"/>
      <c r="Q2" s="73"/>
      <c r="S2" s="316">
        <v>10000</v>
      </c>
      <c r="T2" s="317" t="s">
        <v>3309</v>
      </c>
      <c r="V2" s="330" t="s">
        <v>3385</v>
      </c>
      <c r="W2" s="88" t="s">
        <v>3386</v>
      </c>
      <c r="Y2" s="330" t="s">
        <v>9771</v>
      </c>
      <c r="Z2" s="331" t="s">
        <v>9772</v>
      </c>
    </row>
    <row r="3" spans="1:26" ht="18">
      <c r="B3" s="71" t="s">
        <v>118</v>
      </c>
      <c r="G3" t="s">
        <v>58</v>
      </c>
      <c r="J3" s="18" t="s">
        <v>103</v>
      </c>
      <c r="N3" t="s">
        <v>254</v>
      </c>
      <c r="O3" s="73"/>
      <c r="Q3" s="73"/>
      <c r="S3" s="316">
        <v>10101</v>
      </c>
      <c r="T3" s="318" t="s">
        <v>3310</v>
      </c>
      <c r="V3" s="330" t="s">
        <v>3387</v>
      </c>
      <c r="W3" s="88" t="s">
        <v>3388</v>
      </c>
      <c r="Y3" s="330" t="s">
        <v>9773</v>
      </c>
      <c r="Z3" s="331" t="s">
        <v>9774</v>
      </c>
    </row>
    <row r="4" spans="1:26" ht="18">
      <c r="B4" s="71" t="s">
        <v>234</v>
      </c>
      <c r="J4" s="18" t="s">
        <v>105</v>
      </c>
      <c r="N4" t="s">
        <v>255</v>
      </c>
      <c r="O4" s="73"/>
      <c r="Q4" s="73"/>
      <c r="S4" s="316">
        <v>10102</v>
      </c>
      <c r="T4" s="318" t="s">
        <v>3311</v>
      </c>
      <c r="V4" s="330" t="s">
        <v>3389</v>
      </c>
      <c r="W4" s="88" t="s">
        <v>3390</v>
      </c>
      <c r="Y4" s="330" t="s">
        <v>9775</v>
      </c>
      <c r="Z4" s="331" t="s">
        <v>9776</v>
      </c>
    </row>
    <row r="5" spans="1:26" ht="18">
      <c r="B5" s="71" t="s">
        <v>235</v>
      </c>
      <c r="J5" s="18" t="s">
        <v>55</v>
      </c>
      <c r="N5" t="s">
        <v>256</v>
      </c>
      <c r="O5" s="73"/>
      <c r="Q5" s="73"/>
      <c r="S5" s="316">
        <v>10103</v>
      </c>
      <c r="T5" s="317" t="s">
        <v>3312</v>
      </c>
      <c r="V5" s="330" t="s">
        <v>3391</v>
      </c>
      <c r="W5" s="88" t="s">
        <v>3392</v>
      </c>
      <c r="Y5" s="330" t="s">
        <v>9777</v>
      </c>
      <c r="Z5" s="331" t="s">
        <v>9778</v>
      </c>
    </row>
    <row r="6" spans="1:26" ht="18">
      <c r="B6" s="71" t="s">
        <v>115</v>
      </c>
      <c r="J6" s="18" t="s">
        <v>82</v>
      </c>
      <c r="O6" s="73"/>
      <c r="Q6" s="73"/>
      <c r="S6" s="316">
        <v>10106</v>
      </c>
      <c r="T6" s="318" t="s">
        <v>3313</v>
      </c>
      <c r="V6" s="330" t="s">
        <v>3393</v>
      </c>
      <c r="W6" s="88" t="s">
        <v>3394</v>
      </c>
      <c r="Y6" s="330" t="s">
        <v>9779</v>
      </c>
      <c r="Z6" s="331" t="s">
        <v>9780</v>
      </c>
    </row>
    <row r="7" spans="1:26" ht="18">
      <c r="B7" s="71" t="s">
        <v>116</v>
      </c>
      <c r="J7" s="18" t="s">
        <v>208</v>
      </c>
      <c r="O7" s="73"/>
      <c r="Q7" s="73"/>
      <c r="S7" s="316">
        <v>10109</v>
      </c>
      <c r="T7" s="318" t="s">
        <v>3314</v>
      </c>
      <c r="V7" s="330" t="s">
        <v>3395</v>
      </c>
      <c r="W7" s="88" t="s">
        <v>3396</v>
      </c>
      <c r="Y7" s="330" t="s">
        <v>9781</v>
      </c>
      <c r="Z7" s="331" t="s">
        <v>9782</v>
      </c>
    </row>
    <row r="8" spans="1:26" ht="18">
      <c r="B8" s="71" t="s">
        <v>135</v>
      </c>
      <c r="J8" s="18" t="s">
        <v>207</v>
      </c>
      <c r="S8" s="316">
        <v>10110</v>
      </c>
      <c r="T8" s="318" t="s">
        <v>3315</v>
      </c>
      <c r="V8" s="330" t="s">
        <v>3397</v>
      </c>
      <c r="W8" s="88" t="s">
        <v>3398</v>
      </c>
      <c r="Y8" s="330" t="s">
        <v>9783</v>
      </c>
      <c r="Z8" s="331" t="s">
        <v>2802</v>
      </c>
    </row>
    <row r="9" spans="1:26" ht="18">
      <c r="B9" s="71" t="s">
        <v>124</v>
      </c>
      <c r="J9" s="18" t="s">
        <v>239</v>
      </c>
      <c r="O9" s="73"/>
      <c r="S9" s="316">
        <v>10111</v>
      </c>
      <c r="T9" s="318" t="s">
        <v>3316</v>
      </c>
      <c r="V9" s="330" t="s">
        <v>3399</v>
      </c>
      <c r="W9" s="88" t="s">
        <v>3400</v>
      </c>
      <c r="Y9" s="330" t="s">
        <v>9784</v>
      </c>
      <c r="Z9" s="331" t="s">
        <v>9785</v>
      </c>
    </row>
    <row r="10" spans="1:26" ht="18">
      <c r="B10" s="71" t="s">
        <v>117</v>
      </c>
      <c r="J10" s="18" t="s">
        <v>126</v>
      </c>
      <c r="S10" s="316">
        <v>10112</v>
      </c>
      <c r="T10" s="318" t="s">
        <v>3317</v>
      </c>
      <c r="V10" s="330" t="s">
        <v>3401</v>
      </c>
      <c r="W10" s="88" t="s">
        <v>3402</v>
      </c>
      <c r="Y10" s="330" t="s">
        <v>9786</v>
      </c>
      <c r="Z10" s="331" t="s">
        <v>9787</v>
      </c>
    </row>
    <row r="11" spans="1:26" ht="18">
      <c r="B11" s="71" t="s">
        <v>119</v>
      </c>
      <c r="K11" s="88"/>
      <c r="S11" s="316">
        <v>10114</v>
      </c>
      <c r="T11" s="318" t="s">
        <v>3318</v>
      </c>
      <c r="V11" s="330" t="s">
        <v>3403</v>
      </c>
      <c r="W11" s="88" t="s">
        <v>3404</v>
      </c>
      <c r="Y11" s="330" t="s">
        <v>9788</v>
      </c>
      <c r="Z11" s="331" t="s">
        <v>9789</v>
      </c>
    </row>
    <row r="12" spans="1:26" ht="18">
      <c r="B12" s="71" t="s">
        <v>237</v>
      </c>
      <c r="S12" s="316">
        <v>10115</v>
      </c>
      <c r="T12" s="318" t="s">
        <v>3319</v>
      </c>
      <c r="V12" s="330" t="s">
        <v>3405</v>
      </c>
      <c r="W12" s="88" t="s">
        <v>3406</v>
      </c>
      <c r="Y12" s="330" t="s">
        <v>9790</v>
      </c>
      <c r="Z12" s="331" t="s">
        <v>9791</v>
      </c>
    </row>
    <row r="13" spans="1:26" ht="18">
      <c r="B13" s="71" t="s">
        <v>120</v>
      </c>
      <c r="S13" s="319">
        <v>10116</v>
      </c>
      <c r="T13" s="320" t="s">
        <v>3320</v>
      </c>
      <c r="V13" s="330" t="s">
        <v>3407</v>
      </c>
      <c r="W13" s="88" t="s">
        <v>3408</v>
      </c>
      <c r="Y13" s="330" t="s">
        <v>9792</v>
      </c>
      <c r="Z13" s="331" t="s">
        <v>9793</v>
      </c>
    </row>
    <row r="14" spans="1:26" ht="18">
      <c r="B14" s="71" t="s">
        <v>125</v>
      </c>
      <c r="S14" s="319">
        <v>10117</v>
      </c>
      <c r="T14" s="320" t="s">
        <v>3321</v>
      </c>
      <c r="V14" s="330" t="s">
        <v>3409</v>
      </c>
      <c r="W14" s="88" t="s">
        <v>3410</v>
      </c>
      <c r="Y14" s="330" t="s">
        <v>9794</v>
      </c>
      <c r="Z14" s="331" t="s">
        <v>9795</v>
      </c>
    </row>
    <row r="15" spans="1:26" ht="18">
      <c r="B15" s="71" t="s">
        <v>166</v>
      </c>
      <c r="S15" s="319">
        <v>10120</v>
      </c>
      <c r="T15" s="320" t="s">
        <v>3322</v>
      </c>
      <c r="V15" s="330" t="s">
        <v>3411</v>
      </c>
      <c r="W15" s="88" t="s">
        <v>3412</v>
      </c>
      <c r="Y15" s="330" t="s">
        <v>9796</v>
      </c>
      <c r="Z15" s="331" t="s">
        <v>9797</v>
      </c>
    </row>
    <row r="16" spans="1:26" ht="18">
      <c r="B16" s="71" t="s">
        <v>171</v>
      </c>
      <c r="S16" s="316">
        <v>10121</v>
      </c>
      <c r="T16" s="318" t="s">
        <v>3323</v>
      </c>
      <c r="V16" s="330" t="s">
        <v>3413</v>
      </c>
      <c r="W16" s="88" t="s">
        <v>3414</v>
      </c>
      <c r="Y16" s="330" t="s">
        <v>9798</v>
      </c>
      <c r="Z16" s="331" t="s">
        <v>9799</v>
      </c>
    </row>
    <row r="17" spans="2:26" ht="18">
      <c r="B17" s="71" t="s">
        <v>127</v>
      </c>
      <c r="S17" s="316">
        <v>10122</v>
      </c>
      <c r="T17" s="318" t="s">
        <v>3324</v>
      </c>
      <c r="V17" s="330" t="s">
        <v>3415</v>
      </c>
      <c r="W17" s="88" t="s">
        <v>3416</v>
      </c>
      <c r="Y17" s="330" t="s">
        <v>9800</v>
      </c>
      <c r="Z17" s="331" t="s">
        <v>9801</v>
      </c>
    </row>
    <row r="18" spans="2:26" ht="18">
      <c r="B18" s="71" t="s">
        <v>147</v>
      </c>
      <c r="S18" s="316">
        <v>10123</v>
      </c>
      <c r="T18" s="318" t="s">
        <v>3325</v>
      </c>
      <c r="V18" s="330" t="s">
        <v>3417</v>
      </c>
      <c r="W18" s="88" t="s">
        <v>3418</v>
      </c>
      <c r="Y18" s="330" t="s">
        <v>9802</v>
      </c>
      <c r="Z18" s="331" t="s">
        <v>9803</v>
      </c>
    </row>
    <row r="19" spans="2:26" ht="18">
      <c r="B19" s="71" t="s">
        <v>148</v>
      </c>
      <c r="S19" s="316">
        <v>10200</v>
      </c>
      <c r="T19" s="318" t="s">
        <v>474</v>
      </c>
      <c r="V19" s="330" t="s">
        <v>3419</v>
      </c>
      <c r="W19" s="88" t="s">
        <v>3420</v>
      </c>
      <c r="Y19" s="330" t="s">
        <v>9804</v>
      </c>
      <c r="Z19" s="331" t="s">
        <v>9805</v>
      </c>
    </row>
    <row r="20" spans="2:26" ht="18">
      <c r="B20" s="71" t="s">
        <v>55</v>
      </c>
      <c r="S20" s="321">
        <v>20200</v>
      </c>
      <c r="T20" s="322" t="s">
        <v>3326</v>
      </c>
      <c r="V20" s="330" t="s">
        <v>3421</v>
      </c>
      <c r="W20" s="88" t="s">
        <v>3422</v>
      </c>
      <c r="Y20" s="330" t="s">
        <v>9806</v>
      </c>
      <c r="Z20" s="331" t="s">
        <v>9807</v>
      </c>
    </row>
    <row r="21" spans="2:26" ht="18">
      <c r="B21" s="71" t="s">
        <v>149</v>
      </c>
      <c r="S21" s="321">
        <v>20300</v>
      </c>
      <c r="T21" s="322" t="s">
        <v>3327</v>
      </c>
      <c r="V21" s="330" t="s">
        <v>3423</v>
      </c>
      <c r="W21" s="88" t="s">
        <v>3424</v>
      </c>
      <c r="Y21" s="330" t="s">
        <v>9808</v>
      </c>
      <c r="Z21" s="331" t="s">
        <v>9809</v>
      </c>
    </row>
    <row r="22" spans="2:26" ht="18">
      <c r="B22" s="71"/>
      <c r="S22" s="323">
        <v>20600</v>
      </c>
      <c r="T22" s="324" t="s">
        <v>3328</v>
      </c>
      <c r="V22" s="330" t="s">
        <v>3425</v>
      </c>
      <c r="W22" s="88" t="s">
        <v>3426</v>
      </c>
      <c r="Y22" s="330" t="s">
        <v>9810</v>
      </c>
      <c r="Z22" s="331" t="s">
        <v>9811</v>
      </c>
    </row>
    <row r="23" spans="2:26" ht="18">
      <c r="B23" s="71"/>
      <c r="S23" s="323">
        <v>20700</v>
      </c>
      <c r="T23" s="322" t="s">
        <v>3329</v>
      </c>
      <c r="V23" s="330" t="s">
        <v>3427</v>
      </c>
      <c r="W23" s="88" t="s">
        <v>3428</v>
      </c>
      <c r="Y23" s="330" t="s">
        <v>9812</v>
      </c>
      <c r="Z23" s="331" t="s">
        <v>9813</v>
      </c>
    </row>
    <row r="24" spans="2:26" ht="18">
      <c r="B24" s="71"/>
      <c r="S24" s="321">
        <v>20500</v>
      </c>
      <c r="T24" s="322" t="s">
        <v>3330</v>
      </c>
      <c r="V24" s="330" t="s">
        <v>3429</v>
      </c>
      <c r="W24" s="88" t="s">
        <v>3430</v>
      </c>
      <c r="Y24" s="330" t="s">
        <v>9814</v>
      </c>
      <c r="Z24" s="331" t="s">
        <v>9815</v>
      </c>
    </row>
    <row r="25" spans="2:26" ht="18">
      <c r="B25" s="71"/>
      <c r="S25" s="321">
        <v>40800</v>
      </c>
      <c r="T25" s="325" t="s">
        <v>3331</v>
      </c>
      <c r="V25" s="330" t="s">
        <v>3431</v>
      </c>
      <c r="W25" s="88" t="s">
        <v>3432</v>
      </c>
      <c r="Y25" s="330" t="s">
        <v>9816</v>
      </c>
      <c r="Z25" s="331" t="s">
        <v>9817</v>
      </c>
    </row>
    <row r="26" spans="2:26" ht="18">
      <c r="B26" s="71"/>
      <c r="S26" s="316">
        <v>30101</v>
      </c>
      <c r="T26" s="318" t="s">
        <v>3332</v>
      </c>
      <c r="V26" s="330" t="s">
        <v>3433</v>
      </c>
      <c r="W26" s="88" t="s">
        <v>3434</v>
      </c>
      <c r="Y26" s="330" t="s">
        <v>9818</v>
      </c>
      <c r="Z26" s="331" t="s">
        <v>9819</v>
      </c>
    </row>
    <row r="27" spans="2:26" ht="18">
      <c r="B27" s="71"/>
      <c r="S27" s="316">
        <v>30100</v>
      </c>
      <c r="T27" s="318" t="s">
        <v>3333</v>
      </c>
      <c r="V27" s="330" t="s">
        <v>3435</v>
      </c>
      <c r="W27" s="88" t="s">
        <v>3436</v>
      </c>
      <c r="Y27" s="330" t="s">
        <v>9820</v>
      </c>
      <c r="Z27" s="331" t="s">
        <v>9821</v>
      </c>
    </row>
    <row r="28" spans="2:26" ht="18">
      <c r="B28" s="71"/>
      <c r="S28" s="316">
        <v>30200</v>
      </c>
      <c r="T28" s="318" t="s">
        <v>3334</v>
      </c>
      <c r="V28" s="330" t="s">
        <v>3437</v>
      </c>
      <c r="W28" s="88" t="s">
        <v>3438</v>
      </c>
      <c r="Y28" s="330" t="s">
        <v>9822</v>
      </c>
      <c r="Z28" s="331" t="s">
        <v>9823</v>
      </c>
    </row>
    <row r="29" spans="2:26" ht="14.4">
      <c r="S29" s="316">
        <v>50600</v>
      </c>
      <c r="T29" s="317" t="s">
        <v>3335</v>
      </c>
      <c r="V29" s="330" t="s">
        <v>3439</v>
      </c>
      <c r="W29" s="88" t="s">
        <v>3440</v>
      </c>
      <c r="Y29" s="330" t="s">
        <v>9824</v>
      </c>
      <c r="Z29" s="331" t="s">
        <v>9825</v>
      </c>
    </row>
    <row r="30" spans="2:26" ht="14.4">
      <c r="S30" s="326">
        <v>60175</v>
      </c>
      <c r="T30" s="318" t="s">
        <v>3336</v>
      </c>
      <c r="V30" s="330" t="s">
        <v>3441</v>
      </c>
      <c r="W30" s="88" t="s">
        <v>3442</v>
      </c>
      <c r="Y30" s="330" t="s">
        <v>9826</v>
      </c>
      <c r="Z30" s="331" t="s">
        <v>9827</v>
      </c>
    </row>
    <row r="31" spans="2:26" ht="14.4">
      <c r="S31" s="316">
        <v>30510</v>
      </c>
      <c r="T31" s="318" t="s">
        <v>3337</v>
      </c>
      <c r="V31" s="330" t="s">
        <v>3443</v>
      </c>
      <c r="W31" s="88" t="s">
        <v>3444</v>
      </c>
      <c r="Y31" s="330" t="s">
        <v>9828</v>
      </c>
      <c r="Z31" s="331" t="s">
        <v>9829</v>
      </c>
    </row>
    <row r="32" spans="2:26" ht="14.4">
      <c r="S32" s="316">
        <v>30530</v>
      </c>
      <c r="T32" s="318" t="s">
        <v>3338</v>
      </c>
      <c r="V32" s="330" t="s">
        <v>3445</v>
      </c>
      <c r="W32" s="88" t="s">
        <v>3446</v>
      </c>
      <c r="Y32" s="330" t="s">
        <v>9830</v>
      </c>
      <c r="Z32" s="331" t="s">
        <v>9831</v>
      </c>
    </row>
    <row r="33" spans="19:26" ht="14.4">
      <c r="S33" s="316">
        <v>30600</v>
      </c>
      <c r="T33" s="318" t="s">
        <v>3339</v>
      </c>
      <c r="V33" s="330" t="s">
        <v>3447</v>
      </c>
      <c r="W33" s="88" t="s">
        <v>3448</v>
      </c>
      <c r="Y33" s="330" t="s">
        <v>9832</v>
      </c>
      <c r="Z33" s="331" t="s">
        <v>9833</v>
      </c>
    </row>
    <row r="34" spans="19:26" ht="14.4">
      <c r="S34" s="316">
        <v>40140</v>
      </c>
      <c r="T34" s="318" t="s">
        <v>3340</v>
      </c>
      <c r="V34" s="330" t="s">
        <v>3449</v>
      </c>
      <c r="W34" s="88" t="s">
        <v>3450</v>
      </c>
      <c r="Y34" s="330" t="s">
        <v>9834</v>
      </c>
      <c r="Z34" s="331" t="s">
        <v>9835</v>
      </c>
    </row>
    <row r="35" spans="19:26" ht="14.4">
      <c r="S35" s="316">
        <v>40150</v>
      </c>
      <c r="T35" s="318" t="s">
        <v>3341</v>
      </c>
      <c r="V35" s="330" t="s">
        <v>3451</v>
      </c>
      <c r="W35" s="88" t="s">
        <v>3452</v>
      </c>
      <c r="Y35" s="330" t="s">
        <v>9836</v>
      </c>
      <c r="Z35" s="331" t="s">
        <v>9837</v>
      </c>
    </row>
    <row r="36" spans="19:26" ht="14.4">
      <c r="S36" s="316">
        <v>40160</v>
      </c>
      <c r="T36" s="318" t="s">
        <v>3342</v>
      </c>
      <c r="V36" s="330" t="s">
        <v>3453</v>
      </c>
      <c r="W36" s="88" t="s">
        <v>3454</v>
      </c>
      <c r="Y36" s="330" t="s">
        <v>9838</v>
      </c>
      <c r="Z36" s="331" t="s">
        <v>9839</v>
      </c>
    </row>
    <row r="37" spans="19:26" ht="14.4">
      <c r="S37" s="316">
        <v>40200</v>
      </c>
      <c r="T37" s="318" t="s">
        <v>3343</v>
      </c>
      <c r="V37" s="330" t="s">
        <v>3455</v>
      </c>
      <c r="W37" s="88" t="s">
        <v>3456</v>
      </c>
      <c r="Y37" s="330" t="s">
        <v>9840</v>
      </c>
      <c r="Z37" s="331" t="s">
        <v>9841</v>
      </c>
    </row>
    <row r="38" spans="19:26" ht="14.4">
      <c r="S38" s="316">
        <v>40300</v>
      </c>
      <c r="T38" s="318" t="s">
        <v>3344</v>
      </c>
      <c r="V38" s="330" t="s">
        <v>3457</v>
      </c>
      <c r="W38" s="88" t="s">
        <v>3458</v>
      </c>
      <c r="Y38" s="330" t="s">
        <v>9842</v>
      </c>
      <c r="Z38" s="331" t="s">
        <v>9843</v>
      </c>
    </row>
    <row r="39" spans="19:26" ht="14.4">
      <c r="S39" s="316">
        <v>40501</v>
      </c>
      <c r="T39" s="318" t="s">
        <v>3345</v>
      </c>
      <c r="V39" s="330" t="s">
        <v>3459</v>
      </c>
      <c r="W39" s="88" t="s">
        <v>3460</v>
      </c>
      <c r="Y39" s="330" t="s">
        <v>9844</v>
      </c>
      <c r="Z39" s="331" t="s">
        <v>9845</v>
      </c>
    </row>
    <row r="40" spans="19:26" ht="14.4">
      <c r="S40" s="316">
        <v>40510</v>
      </c>
      <c r="T40" s="318" t="s">
        <v>3346</v>
      </c>
      <c r="V40" s="330" t="s">
        <v>3461</v>
      </c>
      <c r="W40" s="88" t="s">
        <v>3462</v>
      </c>
      <c r="Y40" s="330" t="s">
        <v>9846</v>
      </c>
      <c r="Z40" s="331" t="s">
        <v>9847</v>
      </c>
    </row>
    <row r="41" spans="19:26" ht="14.4">
      <c r="S41" s="316">
        <v>40520</v>
      </c>
      <c r="T41" s="318" t="s">
        <v>3347</v>
      </c>
      <c r="V41" s="330" t="s">
        <v>3463</v>
      </c>
      <c r="W41" s="88" t="s">
        <v>3464</v>
      </c>
      <c r="Y41" s="330" t="s">
        <v>9848</v>
      </c>
      <c r="Z41" s="331" t="s">
        <v>9849</v>
      </c>
    </row>
    <row r="42" spans="19:26" ht="14.4">
      <c r="S42" s="316">
        <v>40530</v>
      </c>
      <c r="T42" s="318" t="s">
        <v>3348</v>
      </c>
      <c r="V42" s="330" t="s">
        <v>3465</v>
      </c>
      <c r="W42" s="88" t="s">
        <v>3466</v>
      </c>
      <c r="Y42" s="330" t="s">
        <v>9850</v>
      </c>
      <c r="Z42" s="331" t="s">
        <v>9851</v>
      </c>
    </row>
    <row r="43" spans="19:26" ht="14.4">
      <c r="S43" s="316">
        <v>40550</v>
      </c>
      <c r="T43" s="318" t="s">
        <v>3349</v>
      </c>
      <c r="V43" s="330" t="s">
        <v>3467</v>
      </c>
      <c r="W43" s="88" t="s">
        <v>3468</v>
      </c>
      <c r="Y43" s="330" t="s">
        <v>9852</v>
      </c>
      <c r="Z43" s="331" t="s">
        <v>9853</v>
      </c>
    </row>
    <row r="44" spans="19:26" ht="14.4">
      <c r="S44" s="327">
        <v>40551</v>
      </c>
      <c r="T44" s="328" t="s">
        <v>3350</v>
      </c>
      <c r="V44" s="330" t="s">
        <v>3469</v>
      </c>
      <c r="W44" s="88" t="s">
        <v>3470</v>
      </c>
      <c r="Y44" s="330" t="s">
        <v>9854</v>
      </c>
      <c r="Z44" s="331" t="s">
        <v>9855</v>
      </c>
    </row>
    <row r="45" spans="19:26" ht="14.4">
      <c r="S45" s="316">
        <v>40560</v>
      </c>
      <c r="T45" s="318" t="s">
        <v>3351</v>
      </c>
      <c r="V45" s="330" t="s">
        <v>3471</v>
      </c>
      <c r="W45" s="88" t="s">
        <v>3472</v>
      </c>
      <c r="Y45" s="330" t="s">
        <v>9856</v>
      </c>
      <c r="Z45" s="331" t="s">
        <v>9857</v>
      </c>
    </row>
    <row r="46" spans="19:26" ht="14.4">
      <c r="S46" s="316">
        <v>40570</v>
      </c>
      <c r="T46" s="318" t="s">
        <v>3352</v>
      </c>
      <c r="V46" s="330" t="s">
        <v>3473</v>
      </c>
      <c r="W46" s="88" t="s">
        <v>3474</v>
      </c>
      <c r="Y46" s="330" t="s">
        <v>9858</v>
      </c>
      <c r="Z46" s="331" t="s">
        <v>9859</v>
      </c>
    </row>
    <row r="47" spans="19:26" ht="14.4">
      <c r="S47" s="316">
        <v>40580</v>
      </c>
      <c r="T47" s="318" t="s">
        <v>3353</v>
      </c>
      <c r="V47" s="330" t="s">
        <v>3475</v>
      </c>
      <c r="W47" s="88" t="s">
        <v>3476</v>
      </c>
      <c r="Y47" s="330" t="s">
        <v>9860</v>
      </c>
      <c r="Z47" s="331" t="s">
        <v>9861</v>
      </c>
    </row>
    <row r="48" spans="19:26" ht="14.4">
      <c r="S48" s="316">
        <v>40590</v>
      </c>
      <c r="T48" s="318" t="s">
        <v>3354</v>
      </c>
      <c r="V48" s="330" t="s">
        <v>3477</v>
      </c>
      <c r="W48" s="88" t="s">
        <v>3478</v>
      </c>
      <c r="Y48" s="330" t="s">
        <v>9862</v>
      </c>
      <c r="Z48" s="331" t="s">
        <v>9863</v>
      </c>
    </row>
    <row r="49" spans="19:26" ht="14.4">
      <c r="S49" s="316">
        <v>40700</v>
      </c>
      <c r="T49" s="318" t="s">
        <v>3355</v>
      </c>
      <c r="V49" s="330" t="s">
        <v>3479</v>
      </c>
      <c r="W49" s="88" t="s">
        <v>3480</v>
      </c>
      <c r="Y49" s="330" t="s">
        <v>9864</v>
      </c>
      <c r="Z49" s="331" t="s">
        <v>9865</v>
      </c>
    </row>
    <row r="50" spans="19:26" ht="14.4">
      <c r="S50" s="316">
        <v>60100</v>
      </c>
      <c r="T50" s="318" t="s">
        <v>3356</v>
      </c>
      <c r="V50" s="330" t="s">
        <v>3481</v>
      </c>
      <c r="W50" s="88" t="s">
        <v>3482</v>
      </c>
      <c r="Y50" s="330" t="s">
        <v>9866</v>
      </c>
      <c r="Z50" s="331" t="s">
        <v>9867</v>
      </c>
    </row>
    <row r="51" spans="19:26" ht="14.4">
      <c r="S51" s="316">
        <v>60525</v>
      </c>
      <c r="T51" s="318" t="s">
        <v>3357</v>
      </c>
      <c r="V51" s="330" t="s">
        <v>3483</v>
      </c>
      <c r="W51" s="88" t="s">
        <v>3484</v>
      </c>
      <c r="Y51" s="330" t="s">
        <v>9868</v>
      </c>
      <c r="Z51" s="331" t="s">
        <v>9869</v>
      </c>
    </row>
    <row r="52" spans="19:26" ht="14.4">
      <c r="S52" s="316">
        <v>60120</v>
      </c>
      <c r="T52" s="318" t="s">
        <v>3358</v>
      </c>
      <c r="V52" s="330" t="s">
        <v>3485</v>
      </c>
      <c r="W52" s="88" t="s">
        <v>3486</v>
      </c>
      <c r="Y52" s="330" t="s">
        <v>9870</v>
      </c>
      <c r="Z52" s="331" t="s">
        <v>9871</v>
      </c>
    </row>
    <row r="53" spans="19:26" ht="14.4">
      <c r="S53" s="316">
        <v>60130</v>
      </c>
      <c r="T53" s="318" t="s">
        <v>3359</v>
      </c>
      <c r="V53" s="330" t="s">
        <v>3487</v>
      </c>
      <c r="W53" s="88" t="s">
        <v>3488</v>
      </c>
      <c r="Y53" s="330" t="s">
        <v>9872</v>
      </c>
      <c r="Z53" s="331" t="s">
        <v>9873</v>
      </c>
    </row>
    <row r="54" spans="19:26" ht="14.4">
      <c r="S54" s="316">
        <v>60160</v>
      </c>
      <c r="T54" s="318" t="s">
        <v>3360</v>
      </c>
      <c r="V54" s="330" t="s">
        <v>3489</v>
      </c>
      <c r="W54" s="88" t="s">
        <v>3490</v>
      </c>
      <c r="Y54" s="330" t="s">
        <v>9874</v>
      </c>
      <c r="Z54" s="331" t="s">
        <v>9875</v>
      </c>
    </row>
    <row r="55" spans="19:26" ht="14.4">
      <c r="S55" s="316">
        <v>60180</v>
      </c>
      <c r="T55" s="318" t="s">
        <v>2557</v>
      </c>
      <c r="V55" s="330" t="s">
        <v>3491</v>
      </c>
      <c r="W55" s="88" t="s">
        <v>3492</v>
      </c>
      <c r="Y55" s="330" t="s">
        <v>9876</v>
      </c>
      <c r="Z55" s="331" t="s">
        <v>9877</v>
      </c>
    </row>
    <row r="56" spans="19:26" ht="14.4">
      <c r="S56" s="316">
        <v>60185</v>
      </c>
      <c r="T56" s="318" t="s">
        <v>3361</v>
      </c>
      <c r="V56" s="330" t="s">
        <v>3493</v>
      </c>
      <c r="W56" s="88" t="s">
        <v>3494</v>
      </c>
      <c r="Y56" s="330" t="s">
        <v>9878</v>
      </c>
      <c r="Z56" s="331" t="s">
        <v>9879</v>
      </c>
    </row>
    <row r="57" spans="19:26" ht="14.4">
      <c r="S57" s="316">
        <v>60200</v>
      </c>
      <c r="T57" s="318" t="s">
        <v>3362</v>
      </c>
      <c r="V57" s="330" t="s">
        <v>3495</v>
      </c>
      <c r="W57" s="88" t="s">
        <v>3496</v>
      </c>
      <c r="Y57" s="330" t="s">
        <v>9880</v>
      </c>
      <c r="Z57" s="331" t="s">
        <v>9881</v>
      </c>
    </row>
    <row r="58" spans="19:26" ht="14.4">
      <c r="S58" s="316">
        <v>60515</v>
      </c>
      <c r="T58" s="318" t="s">
        <v>3363</v>
      </c>
      <c r="V58" s="330" t="s">
        <v>3497</v>
      </c>
      <c r="W58" s="88" t="s">
        <v>3498</v>
      </c>
      <c r="Y58" s="330" t="s">
        <v>9882</v>
      </c>
      <c r="Z58" s="331" t="s">
        <v>9883</v>
      </c>
    </row>
    <row r="59" spans="19:26" ht="14.4">
      <c r="S59" s="316">
        <v>60516</v>
      </c>
      <c r="T59" s="318" t="s">
        <v>3364</v>
      </c>
      <c r="V59" s="330" t="s">
        <v>3499</v>
      </c>
      <c r="W59" s="88" t="s">
        <v>3500</v>
      </c>
      <c r="Y59" s="330" t="s">
        <v>9884</v>
      </c>
      <c r="Z59" s="331" t="s">
        <v>9885</v>
      </c>
    </row>
    <row r="60" spans="19:26" ht="14.4">
      <c r="S60" s="326">
        <v>60517</v>
      </c>
      <c r="T60" s="318" t="s">
        <v>3365</v>
      </c>
      <c r="V60" s="330" t="s">
        <v>3501</v>
      </c>
      <c r="W60" s="88" t="s">
        <v>3502</v>
      </c>
      <c r="Y60" s="330" t="s">
        <v>9886</v>
      </c>
      <c r="Z60" s="331" t="s">
        <v>9887</v>
      </c>
    </row>
    <row r="61" spans="19:26" ht="14.4">
      <c r="S61" s="316">
        <v>60518</v>
      </c>
      <c r="T61" s="318" t="s">
        <v>3366</v>
      </c>
      <c r="V61" s="330" t="s">
        <v>3503</v>
      </c>
      <c r="W61" s="88" t="s">
        <v>3504</v>
      </c>
      <c r="Y61" s="330" t="s">
        <v>9888</v>
      </c>
      <c r="Z61" s="331" t="s">
        <v>9889</v>
      </c>
    </row>
    <row r="62" spans="19:26" ht="14.4">
      <c r="S62" s="316">
        <v>60519</v>
      </c>
      <c r="T62" s="318" t="s">
        <v>3367</v>
      </c>
      <c r="V62" s="330" t="s">
        <v>3505</v>
      </c>
      <c r="W62" s="88" t="s">
        <v>3506</v>
      </c>
      <c r="Y62" s="330" t="s">
        <v>9890</v>
      </c>
      <c r="Z62" s="331" t="s">
        <v>9891</v>
      </c>
    </row>
    <row r="63" spans="19:26" ht="14.4">
      <c r="S63" s="316">
        <v>60520</v>
      </c>
      <c r="T63" s="318" t="s">
        <v>3368</v>
      </c>
      <c r="V63" s="330" t="s">
        <v>3507</v>
      </c>
      <c r="W63" s="88" t="s">
        <v>3508</v>
      </c>
      <c r="Y63" s="330" t="s">
        <v>9892</v>
      </c>
      <c r="Z63" s="331" t="s">
        <v>9893</v>
      </c>
    </row>
    <row r="64" spans="19:26" ht="14.4">
      <c r="S64" s="316">
        <v>60524</v>
      </c>
      <c r="T64" s="318" t="s">
        <v>3369</v>
      </c>
      <c r="V64" s="330" t="s">
        <v>3509</v>
      </c>
      <c r="W64" s="88" t="s">
        <v>3510</v>
      </c>
      <c r="Y64" s="330" t="s">
        <v>9894</v>
      </c>
      <c r="Z64" s="331" t="s">
        <v>3790</v>
      </c>
    </row>
    <row r="65" spans="19:26" ht="14.4">
      <c r="S65" s="316">
        <v>69999</v>
      </c>
      <c r="T65" s="318" t="s">
        <v>2231</v>
      </c>
      <c r="V65" s="330" t="s">
        <v>3511</v>
      </c>
      <c r="W65" s="88" t="s">
        <v>3512</v>
      </c>
      <c r="Y65" s="330" t="s">
        <v>9895</v>
      </c>
      <c r="Z65" s="331" t="s">
        <v>2899</v>
      </c>
    </row>
    <row r="66" spans="19:26" ht="14.4">
      <c r="S66" s="329">
        <v>70110</v>
      </c>
      <c r="T66" s="329" t="s">
        <v>3370</v>
      </c>
      <c r="V66" s="330" t="s">
        <v>3513</v>
      </c>
      <c r="W66" s="88" t="s">
        <v>3514</v>
      </c>
      <c r="Y66" s="330" t="s">
        <v>9896</v>
      </c>
      <c r="Z66" s="331" t="s">
        <v>9897</v>
      </c>
    </row>
    <row r="67" spans="19:26" ht="14.4">
      <c r="S67" s="316">
        <v>70200</v>
      </c>
      <c r="T67" s="318" t="s">
        <v>3371</v>
      </c>
      <c r="V67" s="330" t="s">
        <v>3515</v>
      </c>
      <c r="W67" s="88" t="s">
        <v>3516</v>
      </c>
      <c r="Y67" s="330" t="s">
        <v>9898</v>
      </c>
      <c r="Z67" s="331" t="s">
        <v>3862</v>
      </c>
    </row>
    <row r="68" spans="19:26" ht="14.4">
      <c r="S68" s="316">
        <v>80300</v>
      </c>
      <c r="T68" s="318" t="s">
        <v>85</v>
      </c>
      <c r="V68" s="330" t="s">
        <v>3517</v>
      </c>
      <c r="W68" s="88" t="s">
        <v>3518</v>
      </c>
      <c r="Y68" s="330" t="s">
        <v>9899</v>
      </c>
      <c r="Z68" s="331" t="s">
        <v>9776</v>
      </c>
    </row>
    <row r="69" spans="19:26" ht="14.4">
      <c r="S69" s="316">
        <v>80310</v>
      </c>
      <c r="T69" s="318" t="s">
        <v>3372</v>
      </c>
      <c r="V69" s="330" t="s">
        <v>3519</v>
      </c>
      <c r="W69" s="88" t="s">
        <v>3520</v>
      </c>
      <c r="Y69" s="330" t="s">
        <v>9900</v>
      </c>
      <c r="Z69" s="331" t="s">
        <v>3818</v>
      </c>
    </row>
    <row r="70" spans="19:26" ht="14.4">
      <c r="S70" s="316">
        <v>80320</v>
      </c>
      <c r="T70" s="318" t="s">
        <v>3373</v>
      </c>
      <c r="V70" s="330" t="s">
        <v>3521</v>
      </c>
      <c r="W70" s="88" t="s">
        <v>3522</v>
      </c>
      <c r="Y70" s="330" t="s">
        <v>9901</v>
      </c>
      <c r="Z70" s="331" t="s">
        <v>9902</v>
      </c>
    </row>
    <row r="71" spans="19:26" ht="14.4">
      <c r="S71" s="316">
        <v>80820</v>
      </c>
      <c r="T71" s="318" t="s">
        <v>3374</v>
      </c>
      <c r="V71" s="330" t="s">
        <v>3523</v>
      </c>
      <c r="W71" s="88" t="s">
        <v>3524</v>
      </c>
      <c r="Y71" s="330" t="s">
        <v>9903</v>
      </c>
      <c r="Z71" s="331" t="s">
        <v>9904</v>
      </c>
    </row>
    <row r="72" spans="19:26" ht="14.4">
      <c r="S72" s="316">
        <v>80830</v>
      </c>
      <c r="T72" s="318" t="s">
        <v>3375</v>
      </c>
      <c r="V72" s="330" t="s">
        <v>3525</v>
      </c>
      <c r="W72" s="88" t="s">
        <v>3526</v>
      </c>
      <c r="Y72" s="330" t="s">
        <v>9905</v>
      </c>
      <c r="Z72" s="331" t="s">
        <v>9906</v>
      </c>
    </row>
    <row r="73" spans="19:26" ht="14.4">
      <c r="S73" s="316">
        <v>89999</v>
      </c>
      <c r="T73" s="318" t="s">
        <v>3376</v>
      </c>
      <c r="V73" s="330" t="s">
        <v>3527</v>
      </c>
      <c r="W73" s="88" t="s">
        <v>3528</v>
      </c>
      <c r="Y73" s="330" t="s">
        <v>9907</v>
      </c>
      <c r="Z73" s="331" t="s">
        <v>9908</v>
      </c>
    </row>
    <row r="74" spans="19:26" ht="14.4">
      <c r="S74" s="329">
        <v>90000</v>
      </c>
      <c r="T74" s="329" t="s">
        <v>3377</v>
      </c>
      <c r="V74" s="330" t="s">
        <v>3529</v>
      </c>
      <c r="W74" s="88" t="s">
        <v>3530</v>
      </c>
      <c r="Y74" s="330" t="s">
        <v>9909</v>
      </c>
      <c r="Z74" s="331" t="s">
        <v>9910</v>
      </c>
    </row>
    <row r="75" spans="19:26" ht="14.4">
      <c r="S75" s="316">
        <v>90271</v>
      </c>
      <c r="T75" s="318" t="s">
        <v>3378</v>
      </c>
      <c r="V75" s="330" t="s">
        <v>3531</v>
      </c>
      <c r="W75" s="88" t="s">
        <v>3532</v>
      </c>
      <c r="Y75" s="330" t="s">
        <v>9911</v>
      </c>
      <c r="Z75" s="331" t="s">
        <v>9912</v>
      </c>
    </row>
    <row r="76" spans="19:26" ht="14.4">
      <c r="S76" s="316">
        <v>90273</v>
      </c>
      <c r="T76" s="318" t="s">
        <v>3379</v>
      </c>
      <c r="V76" s="330" t="s">
        <v>3533</v>
      </c>
      <c r="W76" s="88" t="s">
        <v>3534</v>
      </c>
      <c r="Y76" s="330" t="s">
        <v>9913</v>
      </c>
      <c r="Z76" s="331" t="s">
        <v>3876</v>
      </c>
    </row>
    <row r="77" spans="19:26" ht="14.4">
      <c r="S77" s="316">
        <v>90295</v>
      </c>
      <c r="T77" s="318" t="s">
        <v>3380</v>
      </c>
      <c r="V77" s="330" t="s">
        <v>3535</v>
      </c>
      <c r="W77" s="88" t="s">
        <v>3536</v>
      </c>
      <c r="Y77" s="330" t="s">
        <v>9914</v>
      </c>
      <c r="Z77" s="331" t="s">
        <v>9915</v>
      </c>
    </row>
    <row r="78" spans="19:26" ht="14.4">
      <c r="S78" s="316">
        <v>90296</v>
      </c>
      <c r="T78" s="318" t="s">
        <v>3381</v>
      </c>
      <c r="V78" s="330" t="s">
        <v>3537</v>
      </c>
      <c r="W78" s="88" t="s">
        <v>3538</v>
      </c>
      <c r="Y78" s="330" t="s">
        <v>9916</v>
      </c>
      <c r="Z78" s="331" t="s">
        <v>9917</v>
      </c>
    </row>
    <row r="79" spans="19:26" ht="14.4">
      <c r="S79" s="327">
        <v>99999</v>
      </c>
      <c r="T79" s="328" t="s">
        <v>3382</v>
      </c>
      <c r="V79" s="330" t="s">
        <v>3539</v>
      </c>
      <c r="W79" s="88" t="s">
        <v>3540</v>
      </c>
      <c r="Y79" s="330" t="s">
        <v>9918</v>
      </c>
      <c r="Z79" s="331" t="s">
        <v>9919</v>
      </c>
    </row>
    <row r="80" spans="19:26" ht="14.4">
      <c r="S80" s="73" t="s">
        <v>108</v>
      </c>
      <c r="T80" s="73" t="s">
        <v>108</v>
      </c>
      <c r="V80" s="330" t="s">
        <v>3541</v>
      </c>
      <c r="W80" s="88" t="s">
        <v>3542</v>
      </c>
      <c r="Y80" s="330" t="s">
        <v>9920</v>
      </c>
      <c r="Z80" s="331" t="s">
        <v>9921</v>
      </c>
    </row>
    <row r="81" spans="22:26" ht="14.4">
      <c r="V81" s="330" t="s">
        <v>3543</v>
      </c>
      <c r="W81" s="88" t="s">
        <v>3544</v>
      </c>
      <c r="Y81" s="330" t="s">
        <v>9922</v>
      </c>
      <c r="Z81" s="331" t="s">
        <v>9923</v>
      </c>
    </row>
    <row r="82" spans="22:26" ht="14.4">
      <c r="V82" s="330" t="s">
        <v>3545</v>
      </c>
      <c r="W82" s="88" t="s">
        <v>3546</v>
      </c>
      <c r="Y82" s="330" t="s">
        <v>9924</v>
      </c>
      <c r="Z82" s="331" t="s">
        <v>9925</v>
      </c>
    </row>
    <row r="83" spans="22:26" ht="14.4">
      <c r="V83" s="330" t="s">
        <v>3547</v>
      </c>
      <c r="W83" s="88" t="s">
        <v>3548</v>
      </c>
      <c r="Y83" s="330" t="s">
        <v>9926</v>
      </c>
      <c r="Z83" s="331" t="s">
        <v>9927</v>
      </c>
    </row>
    <row r="84" spans="22:26" ht="14.4">
      <c r="V84" s="330" t="s">
        <v>3549</v>
      </c>
      <c r="W84" s="88" t="s">
        <v>3550</v>
      </c>
      <c r="Y84" s="330" t="s">
        <v>9928</v>
      </c>
      <c r="Z84" s="331" t="s">
        <v>4036</v>
      </c>
    </row>
    <row r="85" spans="22:26" ht="14.4">
      <c r="V85" s="330" t="s">
        <v>3551</v>
      </c>
      <c r="W85" s="88" t="s">
        <v>3552</v>
      </c>
      <c r="Y85" s="330" t="s">
        <v>9929</v>
      </c>
      <c r="Z85" s="331" t="s">
        <v>9930</v>
      </c>
    </row>
    <row r="86" spans="22:26" ht="14.4">
      <c r="V86" s="330" t="s">
        <v>3553</v>
      </c>
      <c r="W86" s="88" t="s">
        <v>3554</v>
      </c>
      <c r="Y86" s="330" t="s">
        <v>9931</v>
      </c>
      <c r="Z86" s="331" t="s">
        <v>9932</v>
      </c>
    </row>
    <row r="87" spans="22:26" ht="14.4">
      <c r="V87" s="330" t="s">
        <v>3555</v>
      </c>
      <c r="W87" s="88" t="s">
        <v>3556</v>
      </c>
      <c r="Y87" s="330" t="s">
        <v>9933</v>
      </c>
      <c r="Z87" s="331" t="s">
        <v>9934</v>
      </c>
    </row>
    <row r="88" spans="22:26" ht="14.4">
      <c r="V88" s="330" t="s">
        <v>3557</v>
      </c>
      <c r="W88" s="88" t="s">
        <v>3558</v>
      </c>
      <c r="Y88" s="330" t="s">
        <v>9935</v>
      </c>
      <c r="Z88" s="331" t="s">
        <v>9936</v>
      </c>
    </row>
    <row r="89" spans="22:26" ht="14.4">
      <c r="V89" s="330" t="s">
        <v>3559</v>
      </c>
      <c r="W89" s="88" t="s">
        <v>3560</v>
      </c>
      <c r="Y89" s="330" t="s">
        <v>9937</v>
      </c>
      <c r="Z89" s="331" t="s">
        <v>9938</v>
      </c>
    </row>
    <row r="90" spans="22:26" ht="14.4">
      <c r="V90" s="330" t="s">
        <v>3561</v>
      </c>
      <c r="W90" s="88" t="s">
        <v>3562</v>
      </c>
      <c r="Y90" s="330" t="s">
        <v>9939</v>
      </c>
      <c r="Z90" s="331" t="s">
        <v>9940</v>
      </c>
    </row>
    <row r="91" spans="22:26" ht="14.4">
      <c r="V91" s="330" t="s">
        <v>3563</v>
      </c>
      <c r="W91" s="88" t="s">
        <v>3564</v>
      </c>
      <c r="Y91" s="330" t="s">
        <v>9941</v>
      </c>
      <c r="Z91" s="331" t="s">
        <v>9942</v>
      </c>
    </row>
    <row r="92" spans="22:26" ht="14.4">
      <c r="V92" s="330" t="s">
        <v>3565</v>
      </c>
      <c r="W92" s="88" t="s">
        <v>3566</v>
      </c>
      <c r="Y92" s="330" t="s">
        <v>9943</v>
      </c>
      <c r="Z92" s="331" t="s">
        <v>9944</v>
      </c>
    </row>
    <row r="93" spans="22:26" ht="14.4">
      <c r="V93" s="330" t="s">
        <v>3567</v>
      </c>
      <c r="W93" s="88" t="s">
        <v>3568</v>
      </c>
      <c r="Y93" s="330" t="s">
        <v>9945</v>
      </c>
      <c r="Z93" s="331" t="s">
        <v>9946</v>
      </c>
    </row>
    <row r="94" spans="22:26" ht="14.4">
      <c r="V94" s="330" t="s">
        <v>3569</v>
      </c>
      <c r="W94" s="88" t="s">
        <v>3570</v>
      </c>
      <c r="Y94" s="330" t="s">
        <v>9947</v>
      </c>
      <c r="Z94" s="331" t="s">
        <v>9948</v>
      </c>
    </row>
    <row r="95" spans="22:26" ht="14.4">
      <c r="V95" s="330" t="s">
        <v>3571</v>
      </c>
      <c r="W95" s="88" t="s">
        <v>3572</v>
      </c>
      <c r="Y95" s="330" t="s">
        <v>9949</v>
      </c>
      <c r="Z95" s="331" t="s">
        <v>9950</v>
      </c>
    </row>
    <row r="96" spans="22:26" ht="14.4">
      <c r="V96" s="330" t="s">
        <v>3573</v>
      </c>
      <c r="W96" s="88" t="s">
        <v>3574</v>
      </c>
      <c r="Y96" s="330" t="s">
        <v>9951</v>
      </c>
      <c r="Z96" s="331" t="s">
        <v>9952</v>
      </c>
    </row>
    <row r="97" spans="22:26" ht="14.4">
      <c r="V97" s="330" t="s">
        <v>3575</v>
      </c>
      <c r="W97" s="88" t="s">
        <v>3576</v>
      </c>
      <c r="Y97" s="330" t="s">
        <v>9953</v>
      </c>
      <c r="Z97" s="331" t="s">
        <v>9954</v>
      </c>
    </row>
    <row r="98" spans="22:26" ht="14.4">
      <c r="V98" s="330" t="s">
        <v>3577</v>
      </c>
      <c r="W98" s="88" t="s">
        <v>3578</v>
      </c>
      <c r="Y98" s="330" t="s">
        <v>9955</v>
      </c>
      <c r="Z98" s="331" t="s">
        <v>9956</v>
      </c>
    </row>
    <row r="99" spans="22:26" ht="14.4">
      <c r="V99" s="330" t="s">
        <v>3579</v>
      </c>
      <c r="W99" s="88" t="s">
        <v>3580</v>
      </c>
      <c r="Y99" s="330" t="s">
        <v>9957</v>
      </c>
      <c r="Z99" s="331" t="s">
        <v>9958</v>
      </c>
    </row>
    <row r="100" spans="22:26" ht="14.4">
      <c r="V100" s="330" t="s">
        <v>3581</v>
      </c>
      <c r="W100" s="88" t="s">
        <v>3582</v>
      </c>
      <c r="Y100" s="330" t="s">
        <v>9959</v>
      </c>
      <c r="Z100" s="331" t="s">
        <v>9960</v>
      </c>
    </row>
    <row r="101" spans="22:26" ht="14.4">
      <c r="V101" s="330" t="s">
        <v>3583</v>
      </c>
      <c r="W101" s="88" t="s">
        <v>3584</v>
      </c>
      <c r="Y101" s="330" t="s">
        <v>9961</v>
      </c>
      <c r="Z101" s="331" t="s">
        <v>9962</v>
      </c>
    </row>
    <row r="102" spans="22:26" ht="14.4">
      <c r="V102" s="330" t="s">
        <v>3585</v>
      </c>
      <c r="W102" s="88" t="s">
        <v>3586</v>
      </c>
      <c r="Y102" s="330" t="s">
        <v>9963</v>
      </c>
      <c r="Z102" s="331" t="s">
        <v>9964</v>
      </c>
    </row>
    <row r="103" spans="22:26" ht="14.4">
      <c r="V103" s="330" t="s">
        <v>3587</v>
      </c>
      <c r="W103" s="88" t="s">
        <v>3588</v>
      </c>
      <c r="Y103" s="330" t="s">
        <v>9965</v>
      </c>
      <c r="Z103" s="331" t="s">
        <v>9966</v>
      </c>
    </row>
    <row r="104" spans="22:26" ht="14.4">
      <c r="V104" s="330" t="s">
        <v>3589</v>
      </c>
      <c r="W104" s="88" t="s">
        <v>3590</v>
      </c>
      <c r="Y104" s="330" t="s">
        <v>9967</v>
      </c>
      <c r="Z104" s="331" t="s">
        <v>9968</v>
      </c>
    </row>
    <row r="105" spans="22:26" ht="14.4">
      <c r="V105" s="330" t="s">
        <v>3591</v>
      </c>
      <c r="W105" s="88" t="s">
        <v>3592</v>
      </c>
      <c r="Y105" s="330" t="s">
        <v>9969</v>
      </c>
      <c r="Z105" s="331" t="s">
        <v>9970</v>
      </c>
    </row>
    <row r="106" spans="22:26" ht="14.4">
      <c r="V106" s="330" t="s">
        <v>3593</v>
      </c>
      <c r="W106" s="88" t="s">
        <v>3594</v>
      </c>
      <c r="Y106" s="330" t="s">
        <v>9971</v>
      </c>
      <c r="Z106" s="331" t="s">
        <v>9972</v>
      </c>
    </row>
    <row r="107" spans="22:26" ht="14.4">
      <c r="V107" s="330" t="s">
        <v>3595</v>
      </c>
      <c r="W107" s="88" t="s">
        <v>3596</v>
      </c>
      <c r="Y107" s="330" t="s">
        <v>9973</v>
      </c>
      <c r="Z107" s="331" t="s">
        <v>9974</v>
      </c>
    </row>
    <row r="108" spans="22:26" ht="14.4">
      <c r="V108" s="330" t="s">
        <v>3597</v>
      </c>
      <c r="W108" s="88" t="s">
        <v>3598</v>
      </c>
      <c r="Y108" s="330" t="s">
        <v>9975</v>
      </c>
      <c r="Z108" s="331" t="s">
        <v>9976</v>
      </c>
    </row>
    <row r="109" spans="22:26" ht="14.4">
      <c r="V109" s="330" t="s">
        <v>3599</v>
      </c>
      <c r="W109" s="88" t="s">
        <v>3600</v>
      </c>
      <c r="Y109" s="330" t="s">
        <v>9977</v>
      </c>
      <c r="Z109" s="331" t="s">
        <v>9978</v>
      </c>
    </row>
    <row r="110" spans="22:26" ht="14.4">
      <c r="V110" s="330" t="s">
        <v>3601</v>
      </c>
      <c r="W110" s="88" t="s">
        <v>3602</v>
      </c>
      <c r="Y110" s="330" t="s">
        <v>9979</v>
      </c>
      <c r="Z110" s="331" t="s">
        <v>9980</v>
      </c>
    </row>
    <row r="111" spans="22:26" ht="14.4">
      <c r="V111" s="330" t="s">
        <v>3603</v>
      </c>
      <c r="W111" s="88" t="s">
        <v>3604</v>
      </c>
      <c r="Y111" s="330" t="s">
        <v>9981</v>
      </c>
      <c r="Z111" s="331" t="s">
        <v>9982</v>
      </c>
    </row>
    <row r="112" spans="22:26" ht="14.4">
      <c r="V112" s="330" t="s">
        <v>3605</v>
      </c>
      <c r="W112" s="88" t="s">
        <v>3606</v>
      </c>
      <c r="Y112" s="330" t="s">
        <v>9983</v>
      </c>
      <c r="Z112" s="331" t="s">
        <v>9984</v>
      </c>
    </row>
    <row r="113" spans="22:26" ht="14.4">
      <c r="V113" s="330" t="s">
        <v>3607</v>
      </c>
      <c r="W113" s="88" t="s">
        <v>3608</v>
      </c>
      <c r="Y113" s="330" t="s">
        <v>9985</v>
      </c>
      <c r="Z113" s="331" t="s">
        <v>9986</v>
      </c>
    </row>
    <row r="114" spans="22:26" ht="14.4">
      <c r="V114" s="330" t="s">
        <v>3609</v>
      </c>
      <c r="W114" s="88" t="s">
        <v>3610</v>
      </c>
      <c r="Y114" s="330" t="s">
        <v>9987</v>
      </c>
      <c r="Z114" s="331" t="s">
        <v>9988</v>
      </c>
    </row>
    <row r="115" spans="22:26" ht="14.4">
      <c r="V115" s="330" t="s">
        <v>3611</v>
      </c>
      <c r="W115" s="88" t="s">
        <v>3612</v>
      </c>
      <c r="Y115" s="330" t="s">
        <v>9989</v>
      </c>
      <c r="Z115" s="331" t="s">
        <v>9990</v>
      </c>
    </row>
    <row r="116" spans="22:26" ht="14.4">
      <c r="V116" s="330" t="s">
        <v>3613</v>
      </c>
      <c r="W116" s="88" t="s">
        <v>3614</v>
      </c>
      <c r="Y116" s="330" t="s">
        <v>9991</v>
      </c>
      <c r="Z116" s="331" t="s">
        <v>9992</v>
      </c>
    </row>
    <row r="117" spans="22:26" ht="14.4">
      <c r="V117" s="330" t="s">
        <v>3615</v>
      </c>
      <c r="W117" s="88" t="s">
        <v>3616</v>
      </c>
      <c r="Y117" s="330" t="s">
        <v>9993</v>
      </c>
      <c r="Z117" s="331" t="s">
        <v>9994</v>
      </c>
    </row>
    <row r="118" spans="22:26" ht="14.4">
      <c r="V118" s="330" t="s">
        <v>3617</v>
      </c>
      <c r="W118" s="88" t="s">
        <v>3618</v>
      </c>
      <c r="Y118" s="330" t="s">
        <v>9995</v>
      </c>
      <c r="Z118" s="331" t="s">
        <v>9996</v>
      </c>
    </row>
    <row r="119" spans="22:26" ht="14.4">
      <c r="V119" s="330" t="s">
        <v>3619</v>
      </c>
      <c r="W119" s="88" t="s">
        <v>3620</v>
      </c>
      <c r="Y119" s="330" t="s">
        <v>9997</v>
      </c>
      <c r="Z119" s="331" t="s">
        <v>9998</v>
      </c>
    </row>
    <row r="120" spans="22:26" ht="14.4">
      <c r="V120" s="330" t="s">
        <v>3621</v>
      </c>
      <c r="W120" s="88" t="s">
        <v>3622</v>
      </c>
      <c r="Y120" s="330" t="s">
        <v>9999</v>
      </c>
      <c r="Z120" s="331" t="s">
        <v>10000</v>
      </c>
    </row>
    <row r="121" spans="22:26" ht="14.4">
      <c r="V121" s="330" t="s">
        <v>3623</v>
      </c>
      <c r="W121" s="88" t="s">
        <v>3624</v>
      </c>
      <c r="Y121" s="330" t="s">
        <v>10001</v>
      </c>
      <c r="Z121" s="331" t="s">
        <v>10002</v>
      </c>
    </row>
    <row r="122" spans="22:26" ht="14.4">
      <c r="V122" s="330" t="s">
        <v>3625</v>
      </c>
      <c r="W122" s="88" t="s">
        <v>3626</v>
      </c>
      <c r="Y122" s="330" t="s">
        <v>10003</v>
      </c>
      <c r="Z122" s="331" t="s">
        <v>10004</v>
      </c>
    </row>
    <row r="123" spans="22:26" ht="14.4">
      <c r="V123" s="330" t="s">
        <v>3627</v>
      </c>
      <c r="W123" s="88" t="s">
        <v>3628</v>
      </c>
      <c r="Y123" s="330" t="s">
        <v>10005</v>
      </c>
      <c r="Z123" s="331" t="s">
        <v>10006</v>
      </c>
    </row>
    <row r="124" spans="22:26" ht="14.4">
      <c r="V124" s="330" t="s">
        <v>3629</v>
      </c>
      <c r="W124" s="88" t="s">
        <v>3630</v>
      </c>
      <c r="Y124" s="330" t="s">
        <v>10007</v>
      </c>
      <c r="Z124" s="331" t="s">
        <v>10008</v>
      </c>
    </row>
    <row r="125" spans="22:26" ht="14.4">
      <c r="V125" s="330" t="s">
        <v>3631</v>
      </c>
      <c r="W125" s="88" t="s">
        <v>3632</v>
      </c>
      <c r="Y125" s="330" t="s">
        <v>10009</v>
      </c>
      <c r="Z125" s="331" t="s">
        <v>10010</v>
      </c>
    </row>
    <row r="126" spans="22:26" ht="14.4">
      <c r="V126" s="330" t="s">
        <v>3633</v>
      </c>
      <c r="W126" s="88" t="s">
        <v>3634</v>
      </c>
      <c r="Y126" s="330" t="s">
        <v>10011</v>
      </c>
      <c r="Z126" s="331" t="s">
        <v>10012</v>
      </c>
    </row>
    <row r="127" spans="22:26" ht="14.4">
      <c r="V127" s="330" t="s">
        <v>3635</v>
      </c>
      <c r="W127" s="88" t="s">
        <v>3636</v>
      </c>
      <c r="Y127" s="330" t="s">
        <v>10013</v>
      </c>
      <c r="Z127" s="331" t="s">
        <v>10014</v>
      </c>
    </row>
    <row r="128" spans="22:26" ht="14.4">
      <c r="V128" s="330" t="s">
        <v>3637</v>
      </c>
      <c r="W128" s="88" t="s">
        <v>3638</v>
      </c>
      <c r="Y128" s="330" t="s">
        <v>10015</v>
      </c>
      <c r="Z128" s="331" t="s">
        <v>10016</v>
      </c>
    </row>
    <row r="129" spans="22:26" ht="14.4">
      <c r="V129" s="330" t="s">
        <v>3639</v>
      </c>
      <c r="W129" s="88" t="s">
        <v>3640</v>
      </c>
      <c r="Y129" s="330" t="s">
        <v>10017</v>
      </c>
      <c r="Z129" s="331" t="s">
        <v>10018</v>
      </c>
    </row>
    <row r="130" spans="22:26" ht="14.4">
      <c r="V130" s="330" t="s">
        <v>3641</v>
      </c>
      <c r="W130" s="88" t="s">
        <v>3642</v>
      </c>
      <c r="Y130" s="330" t="s">
        <v>10019</v>
      </c>
      <c r="Z130" s="331" t="s">
        <v>10020</v>
      </c>
    </row>
    <row r="131" spans="22:26" ht="14.4">
      <c r="V131" s="330" t="s">
        <v>3643</v>
      </c>
      <c r="W131" s="88" t="s">
        <v>3644</v>
      </c>
      <c r="Y131" s="330" t="s">
        <v>10021</v>
      </c>
      <c r="Z131" s="331" t="s">
        <v>10022</v>
      </c>
    </row>
    <row r="132" spans="22:26" ht="14.4">
      <c r="V132" s="330" t="s">
        <v>3645</v>
      </c>
      <c r="W132" s="88" t="s">
        <v>3646</v>
      </c>
      <c r="Y132" s="330" t="s">
        <v>10023</v>
      </c>
      <c r="Z132" s="331" t="s">
        <v>10024</v>
      </c>
    </row>
    <row r="133" spans="22:26" ht="14.4">
      <c r="V133" s="330" t="s">
        <v>3647</v>
      </c>
      <c r="W133" s="88" t="s">
        <v>3648</v>
      </c>
      <c r="Y133" s="330" t="s">
        <v>10025</v>
      </c>
      <c r="Z133" s="331" t="s">
        <v>10026</v>
      </c>
    </row>
    <row r="134" spans="22:26" ht="14.4">
      <c r="V134" s="330" t="s">
        <v>3649</v>
      </c>
      <c r="W134" s="88" t="s">
        <v>3650</v>
      </c>
      <c r="Y134" s="330" t="s">
        <v>10027</v>
      </c>
      <c r="Z134" s="331" t="s">
        <v>10028</v>
      </c>
    </row>
    <row r="135" spans="22:26" ht="14.4">
      <c r="V135" s="330" t="s">
        <v>3651</v>
      </c>
      <c r="W135" s="88" t="s">
        <v>3652</v>
      </c>
      <c r="Y135" s="330" t="s">
        <v>10029</v>
      </c>
      <c r="Z135" s="331" t="s">
        <v>10030</v>
      </c>
    </row>
    <row r="136" spans="22:26" ht="14.4">
      <c r="V136" s="330" t="s">
        <v>3653</v>
      </c>
      <c r="W136" s="88" t="s">
        <v>3654</v>
      </c>
      <c r="Y136" s="330" t="s">
        <v>10031</v>
      </c>
      <c r="Z136" s="331" t="s">
        <v>10032</v>
      </c>
    </row>
    <row r="137" spans="22:26" ht="14.4">
      <c r="V137" s="330" t="s">
        <v>3655</v>
      </c>
      <c r="W137" s="88" t="s">
        <v>3656</v>
      </c>
      <c r="Y137" s="330" t="s">
        <v>10033</v>
      </c>
      <c r="Z137" s="331" t="s">
        <v>10034</v>
      </c>
    </row>
    <row r="138" spans="22:26" ht="14.4">
      <c r="V138" s="330" t="s">
        <v>3657</v>
      </c>
      <c r="W138" s="88" t="s">
        <v>3658</v>
      </c>
      <c r="Y138" s="330" t="s">
        <v>10035</v>
      </c>
      <c r="Z138" s="331" t="s">
        <v>10036</v>
      </c>
    </row>
    <row r="139" spans="22:26" ht="14.4">
      <c r="V139" s="330" t="s">
        <v>3659</v>
      </c>
      <c r="W139" s="88" t="s">
        <v>3660</v>
      </c>
      <c r="Y139" s="330" t="s">
        <v>10037</v>
      </c>
      <c r="Z139" s="331" t="s">
        <v>10038</v>
      </c>
    </row>
    <row r="140" spans="22:26" ht="14.4">
      <c r="V140" s="330" t="s">
        <v>3661</v>
      </c>
      <c r="W140" s="88" t="s">
        <v>3662</v>
      </c>
      <c r="Y140" s="330" t="s">
        <v>10039</v>
      </c>
      <c r="Z140" s="331" t="s">
        <v>10040</v>
      </c>
    </row>
    <row r="141" spans="22:26" ht="14.4">
      <c r="V141" s="330" t="s">
        <v>3663</v>
      </c>
      <c r="W141" s="88" t="s">
        <v>3664</v>
      </c>
      <c r="Y141" s="330" t="s">
        <v>10041</v>
      </c>
      <c r="Z141" s="331" t="s">
        <v>10042</v>
      </c>
    </row>
    <row r="142" spans="22:26" ht="14.4">
      <c r="V142" s="330" t="s">
        <v>3665</v>
      </c>
      <c r="W142" s="88" t="s">
        <v>3666</v>
      </c>
      <c r="Y142" s="330" t="s">
        <v>10043</v>
      </c>
      <c r="Z142" s="331" t="s">
        <v>10044</v>
      </c>
    </row>
    <row r="143" spans="22:26" ht="14.4">
      <c r="V143" s="330" t="s">
        <v>3667</v>
      </c>
      <c r="W143" s="88" t="s">
        <v>3668</v>
      </c>
      <c r="Y143" s="330" t="s">
        <v>10045</v>
      </c>
      <c r="Z143" s="331" t="s">
        <v>10046</v>
      </c>
    </row>
    <row r="144" spans="22:26" ht="14.4">
      <c r="V144" s="330" t="s">
        <v>3669</v>
      </c>
      <c r="W144" s="88" t="s">
        <v>3670</v>
      </c>
      <c r="Y144" s="330" t="s">
        <v>10047</v>
      </c>
      <c r="Z144" s="331" t="s">
        <v>10048</v>
      </c>
    </row>
    <row r="145" spans="22:26" ht="14.4">
      <c r="V145" s="330" t="s">
        <v>3671</v>
      </c>
      <c r="W145" s="88" t="s">
        <v>3672</v>
      </c>
      <c r="Y145" s="330" t="s">
        <v>10049</v>
      </c>
      <c r="Z145" s="331" t="s">
        <v>10050</v>
      </c>
    </row>
    <row r="146" spans="22:26" ht="14.4">
      <c r="V146" s="330" t="s">
        <v>3673</v>
      </c>
      <c r="W146" s="88" t="s">
        <v>3674</v>
      </c>
      <c r="Y146" s="330" t="s">
        <v>10051</v>
      </c>
      <c r="Z146" s="331" t="s">
        <v>10052</v>
      </c>
    </row>
    <row r="147" spans="22:26" ht="14.4">
      <c r="V147" s="330" t="s">
        <v>3675</v>
      </c>
      <c r="W147" s="88" t="s">
        <v>3676</v>
      </c>
      <c r="Y147" s="330" t="s">
        <v>10053</v>
      </c>
      <c r="Z147" s="331" t="s">
        <v>10054</v>
      </c>
    </row>
    <row r="148" spans="22:26" ht="14.4">
      <c r="V148" s="330" t="s">
        <v>3677</v>
      </c>
      <c r="W148" s="88" t="s">
        <v>3678</v>
      </c>
      <c r="Y148" s="330" t="s">
        <v>10055</v>
      </c>
      <c r="Z148" s="331" t="s">
        <v>10056</v>
      </c>
    </row>
    <row r="149" spans="22:26" ht="14.4">
      <c r="V149" s="330" t="s">
        <v>3679</v>
      </c>
      <c r="W149" s="88" t="s">
        <v>3680</v>
      </c>
      <c r="Y149" s="330" t="s">
        <v>10057</v>
      </c>
      <c r="Z149" s="331" t="s">
        <v>10058</v>
      </c>
    </row>
    <row r="150" spans="22:26" ht="14.4">
      <c r="V150" s="330" t="s">
        <v>3681</v>
      </c>
      <c r="W150" s="88" t="s">
        <v>3682</v>
      </c>
      <c r="Y150" s="330" t="s">
        <v>10059</v>
      </c>
      <c r="Z150" s="331" t="s">
        <v>10060</v>
      </c>
    </row>
    <row r="151" spans="22:26" ht="14.4">
      <c r="V151" s="330" t="s">
        <v>3683</v>
      </c>
      <c r="W151" s="88" t="s">
        <v>3684</v>
      </c>
      <c r="Y151" s="330" t="s">
        <v>10061</v>
      </c>
      <c r="Z151" s="331" t="s">
        <v>10062</v>
      </c>
    </row>
    <row r="152" spans="22:26" ht="14.4">
      <c r="V152" s="330" t="s">
        <v>3685</v>
      </c>
      <c r="W152" s="88" t="s">
        <v>3686</v>
      </c>
      <c r="Y152" s="330" t="s">
        <v>10063</v>
      </c>
      <c r="Z152" s="331" t="s">
        <v>10064</v>
      </c>
    </row>
    <row r="153" spans="22:26" ht="14.4">
      <c r="V153" s="330" t="s">
        <v>3687</v>
      </c>
      <c r="W153" s="88" t="s">
        <v>3688</v>
      </c>
      <c r="Y153" s="330" t="s">
        <v>10065</v>
      </c>
      <c r="Z153" s="331" t="s">
        <v>10066</v>
      </c>
    </row>
    <row r="154" spans="22:26" ht="14.4">
      <c r="V154" s="330" t="s">
        <v>3689</v>
      </c>
      <c r="W154" s="88" t="s">
        <v>3690</v>
      </c>
      <c r="Y154" s="330" t="s">
        <v>10067</v>
      </c>
      <c r="Z154" s="331" t="s">
        <v>10068</v>
      </c>
    </row>
    <row r="155" spans="22:26" ht="14.4">
      <c r="V155" s="330" t="s">
        <v>3691</v>
      </c>
      <c r="W155" s="88" t="s">
        <v>3692</v>
      </c>
      <c r="Y155" s="330" t="s">
        <v>10069</v>
      </c>
      <c r="Z155" s="331" t="s">
        <v>10070</v>
      </c>
    </row>
    <row r="156" spans="22:26" ht="14.4">
      <c r="V156" s="330" t="s">
        <v>3693</v>
      </c>
      <c r="W156" s="88" t="s">
        <v>3694</v>
      </c>
      <c r="Y156" s="330" t="s">
        <v>10071</v>
      </c>
      <c r="Z156" s="331" t="s">
        <v>10072</v>
      </c>
    </row>
    <row r="157" spans="22:26" ht="14.4">
      <c r="V157" s="330" t="s">
        <v>3695</v>
      </c>
      <c r="W157" s="88" t="s">
        <v>3696</v>
      </c>
      <c r="Y157" s="330" t="s">
        <v>10073</v>
      </c>
      <c r="Z157" s="331" t="s">
        <v>10074</v>
      </c>
    </row>
    <row r="158" spans="22:26" ht="14.4">
      <c r="V158" s="330" t="s">
        <v>3697</v>
      </c>
      <c r="W158" s="88" t="s">
        <v>3698</v>
      </c>
      <c r="Y158" s="330" t="s">
        <v>10075</v>
      </c>
      <c r="Z158" s="331" t="s">
        <v>10076</v>
      </c>
    </row>
    <row r="159" spans="22:26" ht="14.4">
      <c r="V159" s="330" t="s">
        <v>3699</v>
      </c>
      <c r="W159" s="88" t="s">
        <v>3700</v>
      </c>
      <c r="Y159" s="330" t="s">
        <v>10077</v>
      </c>
      <c r="Z159" s="331" t="s">
        <v>10078</v>
      </c>
    </row>
    <row r="160" spans="22:26" ht="14.4">
      <c r="V160" s="330" t="s">
        <v>3701</v>
      </c>
      <c r="W160" s="88" t="s">
        <v>3702</v>
      </c>
      <c r="Y160" s="330" t="s">
        <v>10079</v>
      </c>
      <c r="Z160" s="331" t="s">
        <v>10080</v>
      </c>
    </row>
    <row r="161" spans="22:26" ht="14.4">
      <c r="V161" s="330" t="s">
        <v>3703</v>
      </c>
      <c r="W161" s="88" t="s">
        <v>3704</v>
      </c>
      <c r="Y161" s="330" t="s">
        <v>10081</v>
      </c>
      <c r="Z161" s="331" t="s">
        <v>10082</v>
      </c>
    </row>
    <row r="162" spans="22:26" ht="14.4">
      <c r="V162" s="330" t="s">
        <v>3705</v>
      </c>
      <c r="W162" s="88" t="s">
        <v>3706</v>
      </c>
      <c r="Y162" s="330" t="s">
        <v>10083</v>
      </c>
      <c r="Z162" s="331" t="s">
        <v>10084</v>
      </c>
    </row>
    <row r="163" spans="22:26" ht="14.4">
      <c r="V163" s="330" t="s">
        <v>3707</v>
      </c>
      <c r="W163" s="88" t="s">
        <v>3708</v>
      </c>
      <c r="Y163" s="330" t="s">
        <v>10085</v>
      </c>
      <c r="Z163" s="331" t="s">
        <v>10086</v>
      </c>
    </row>
    <row r="164" spans="22:26" ht="14.4">
      <c r="V164" s="330" t="s">
        <v>3709</v>
      </c>
      <c r="W164" s="88" t="s">
        <v>3710</v>
      </c>
      <c r="Y164" s="330" t="s">
        <v>10087</v>
      </c>
      <c r="Z164" s="331" t="s">
        <v>10088</v>
      </c>
    </row>
    <row r="165" spans="22:26" ht="14.4">
      <c r="V165" s="330" t="s">
        <v>3711</v>
      </c>
      <c r="W165" s="88" t="s">
        <v>3712</v>
      </c>
      <c r="Y165" s="330" t="s">
        <v>10089</v>
      </c>
      <c r="Z165" s="331" t="s">
        <v>10090</v>
      </c>
    </row>
    <row r="166" spans="22:26" ht="14.4">
      <c r="V166" s="330" t="s">
        <v>3713</v>
      </c>
      <c r="W166" s="88" t="s">
        <v>3714</v>
      </c>
      <c r="Y166" s="330" t="s">
        <v>10091</v>
      </c>
      <c r="Z166" s="331" t="s">
        <v>10092</v>
      </c>
    </row>
    <row r="167" spans="22:26" ht="14.4">
      <c r="V167" s="330" t="s">
        <v>3715</v>
      </c>
      <c r="W167" s="88" t="s">
        <v>3716</v>
      </c>
      <c r="Y167" s="330" t="s">
        <v>10093</v>
      </c>
      <c r="Z167" s="331" t="s">
        <v>10094</v>
      </c>
    </row>
    <row r="168" spans="22:26" ht="14.4">
      <c r="V168" s="330" t="s">
        <v>3717</v>
      </c>
      <c r="W168" s="88" t="s">
        <v>3718</v>
      </c>
      <c r="Y168" s="330" t="s">
        <v>10095</v>
      </c>
      <c r="Z168" s="331" t="s">
        <v>10096</v>
      </c>
    </row>
    <row r="169" spans="22:26" ht="14.4">
      <c r="V169" s="330" t="s">
        <v>3719</v>
      </c>
      <c r="W169" s="88" t="s">
        <v>3720</v>
      </c>
      <c r="Y169" s="330" t="s">
        <v>10097</v>
      </c>
      <c r="Z169" s="331" t="s">
        <v>10098</v>
      </c>
    </row>
    <row r="170" spans="22:26" ht="14.4">
      <c r="V170" s="330" t="s">
        <v>3721</v>
      </c>
      <c r="W170" s="88" t="s">
        <v>3722</v>
      </c>
      <c r="Y170" s="330" t="s">
        <v>10099</v>
      </c>
      <c r="Z170" s="331" t="s">
        <v>10100</v>
      </c>
    </row>
    <row r="171" spans="22:26" ht="14.4">
      <c r="V171" s="330" t="s">
        <v>3723</v>
      </c>
      <c r="W171" s="88" t="s">
        <v>3724</v>
      </c>
      <c r="Y171" s="330" t="s">
        <v>10101</v>
      </c>
      <c r="Z171" s="331" t="s">
        <v>10102</v>
      </c>
    </row>
    <row r="172" spans="22:26" ht="14.4">
      <c r="V172" s="330" t="s">
        <v>3725</v>
      </c>
      <c r="W172" s="88" t="s">
        <v>3726</v>
      </c>
      <c r="Y172" s="330" t="s">
        <v>10103</v>
      </c>
      <c r="Z172" s="331" t="s">
        <v>10104</v>
      </c>
    </row>
    <row r="173" spans="22:26" ht="14.4">
      <c r="V173" s="330" t="s">
        <v>3727</v>
      </c>
      <c r="W173" s="88" t="s">
        <v>3728</v>
      </c>
      <c r="Y173" s="330" t="s">
        <v>10105</v>
      </c>
      <c r="Z173" s="331" t="s">
        <v>10106</v>
      </c>
    </row>
    <row r="174" spans="22:26" ht="14.4">
      <c r="V174" s="330" t="s">
        <v>3729</v>
      </c>
      <c r="W174" s="88" t="s">
        <v>3730</v>
      </c>
      <c r="Y174" s="330" t="s">
        <v>10107</v>
      </c>
      <c r="Z174" s="331" t="s">
        <v>10108</v>
      </c>
    </row>
    <row r="175" spans="22:26" ht="14.4">
      <c r="V175" s="330" t="s">
        <v>3731</v>
      </c>
      <c r="W175" s="88" t="s">
        <v>3732</v>
      </c>
      <c r="Y175" s="330" t="s">
        <v>10109</v>
      </c>
      <c r="Z175" s="331" t="s">
        <v>10110</v>
      </c>
    </row>
    <row r="176" spans="22:26" ht="14.4">
      <c r="V176" s="330" t="s">
        <v>3733</v>
      </c>
      <c r="W176" s="88" t="s">
        <v>3734</v>
      </c>
      <c r="Y176" s="330" t="s">
        <v>10111</v>
      </c>
      <c r="Z176" s="331" t="s">
        <v>10112</v>
      </c>
    </row>
    <row r="177" spans="22:26" ht="14.4">
      <c r="V177" s="330" t="s">
        <v>3735</v>
      </c>
      <c r="W177" s="88" t="s">
        <v>3736</v>
      </c>
      <c r="Y177" s="330" t="s">
        <v>10113</v>
      </c>
      <c r="Z177" s="331" t="s">
        <v>10114</v>
      </c>
    </row>
    <row r="178" spans="22:26" ht="14.4">
      <c r="V178" s="330" t="s">
        <v>3737</v>
      </c>
      <c r="W178" s="88" t="s">
        <v>3738</v>
      </c>
      <c r="Y178" s="330" t="s">
        <v>10115</v>
      </c>
      <c r="Z178" s="331" t="s">
        <v>10116</v>
      </c>
    </row>
    <row r="179" spans="22:26" ht="14.4">
      <c r="V179" s="330" t="s">
        <v>3739</v>
      </c>
      <c r="W179" s="88" t="s">
        <v>3740</v>
      </c>
      <c r="Y179" s="330" t="s">
        <v>10117</v>
      </c>
      <c r="Z179" s="331" t="s">
        <v>10118</v>
      </c>
    </row>
    <row r="180" spans="22:26" ht="14.4">
      <c r="V180" s="330" t="s">
        <v>3741</v>
      </c>
      <c r="W180" s="88" t="s">
        <v>3742</v>
      </c>
      <c r="Y180" s="330" t="s">
        <v>10119</v>
      </c>
      <c r="Z180" s="331" t="s">
        <v>10120</v>
      </c>
    </row>
    <row r="181" spans="22:26" ht="14.4">
      <c r="V181" s="330" t="s">
        <v>3743</v>
      </c>
      <c r="W181" s="88" t="s">
        <v>3744</v>
      </c>
      <c r="Y181" s="330" t="s">
        <v>10121</v>
      </c>
      <c r="Z181" s="331" t="s">
        <v>10122</v>
      </c>
    </row>
    <row r="182" spans="22:26" ht="14.4">
      <c r="V182" s="330" t="s">
        <v>3745</v>
      </c>
      <c r="W182" s="88" t="s">
        <v>3746</v>
      </c>
      <c r="Y182" s="330" t="s">
        <v>10123</v>
      </c>
      <c r="Z182" s="331" t="s">
        <v>10124</v>
      </c>
    </row>
    <row r="183" spans="22:26" ht="14.4">
      <c r="V183" s="330" t="s">
        <v>3747</v>
      </c>
      <c r="W183" s="88" t="s">
        <v>3748</v>
      </c>
      <c r="Y183" s="330" t="s">
        <v>10125</v>
      </c>
      <c r="Z183" s="331" t="s">
        <v>10126</v>
      </c>
    </row>
    <row r="184" spans="22:26" ht="14.4">
      <c r="V184" s="330" t="s">
        <v>3749</v>
      </c>
      <c r="W184" s="88" t="s">
        <v>3750</v>
      </c>
      <c r="Y184" s="330" t="s">
        <v>10127</v>
      </c>
      <c r="Z184" s="331" t="s">
        <v>10128</v>
      </c>
    </row>
    <row r="185" spans="22:26" ht="14.4">
      <c r="V185" s="330" t="s">
        <v>3751</v>
      </c>
      <c r="W185" s="88" t="s">
        <v>3752</v>
      </c>
      <c r="Y185" s="330" t="s">
        <v>10129</v>
      </c>
      <c r="Z185" s="331" t="s">
        <v>10130</v>
      </c>
    </row>
    <row r="186" spans="22:26" ht="14.4">
      <c r="V186" s="330" t="s">
        <v>3753</v>
      </c>
      <c r="W186" s="88" t="s">
        <v>3754</v>
      </c>
      <c r="Y186" s="330" t="s">
        <v>10131</v>
      </c>
      <c r="Z186" s="331" t="s">
        <v>10132</v>
      </c>
    </row>
    <row r="187" spans="22:26" ht="14.4">
      <c r="V187" s="330" t="s">
        <v>3755</v>
      </c>
      <c r="W187" s="88" t="s">
        <v>3756</v>
      </c>
      <c r="Y187" s="330" t="s">
        <v>10133</v>
      </c>
      <c r="Z187" s="331" t="s">
        <v>10134</v>
      </c>
    </row>
    <row r="188" spans="22:26" ht="14.4">
      <c r="V188" s="330" t="s">
        <v>3757</v>
      </c>
      <c r="W188" s="88" t="s">
        <v>3758</v>
      </c>
      <c r="Y188" s="330" t="s">
        <v>10135</v>
      </c>
      <c r="Z188" s="331" t="s">
        <v>10136</v>
      </c>
    </row>
    <row r="189" spans="22:26" ht="14.4">
      <c r="V189" s="330" t="s">
        <v>3759</v>
      </c>
      <c r="W189" s="88" t="s">
        <v>3760</v>
      </c>
      <c r="Y189" s="330" t="s">
        <v>10137</v>
      </c>
      <c r="Z189" s="331" t="s">
        <v>10138</v>
      </c>
    </row>
    <row r="190" spans="22:26" ht="14.4">
      <c r="V190" s="330" t="s">
        <v>3761</v>
      </c>
      <c r="W190" s="88" t="s">
        <v>3762</v>
      </c>
      <c r="Y190" s="330" t="s">
        <v>10139</v>
      </c>
      <c r="Z190" s="331" t="s">
        <v>10140</v>
      </c>
    </row>
    <row r="191" spans="22:26" ht="14.4">
      <c r="V191" s="330" t="s">
        <v>3763</v>
      </c>
      <c r="W191" s="88" t="s">
        <v>3764</v>
      </c>
      <c r="Y191" s="330" t="s">
        <v>10141</v>
      </c>
      <c r="Z191" s="331" t="s">
        <v>10142</v>
      </c>
    </row>
    <row r="192" spans="22:26" ht="14.4">
      <c r="V192" s="330" t="s">
        <v>3765</v>
      </c>
      <c r="W192" s="88" t="s">
        <v>3766</v>
      </c>
      <c r="Y192" s="330" t="s">
        <v>10143</v>
      </c>
      <c r="Z192" s="331" t="s">
        <v>10144</v>
      </c>
    </row>
    <row r="193" spans="22:26" ht="14.4">
      <c r="V193" s="330" t="s">
        <v>3767</v>
      </c>
      <c r="W193" s="88" t="s">
        <v>3768</v>
      </c>
      <c r="Y193" s="330" t="s">
        <v>10145</v>
      </c>
      <c r="Z193" s="331" t="s">
        <v>10146</v>
      </c>
    </row>
    <row r="194" spans="22:26" ht="14.4">
      <c r="V194" s="330" t="s">
        <v>3769</v>
      </c>
      <c r="W194" s="88" t="s">
        <v>3770</v>
      </c>
      <c r="Y194" s="330" t="s">
        <v>10147</v>
      </c>
      <c r="Z194" s="331" t="s">
        <v>10148</v>
      </c>
    </row>
    <row r="195" spans="22:26" ht="14.4">
      <c r="V195" s="330" t="s">
        <v>3771</v>
      </c>
      <c r="W195" s="88" t="s">
        <v>3772</v>
      </c>
      <c r="Y195" s="330" t="s">
        <v>10149</v>
      </c>
      <c r="Z195" s="331" t="s">
        <v>10150</v>
      </c>
    </row>
    <row r="196" spans="22:26" ht="14.4">
      <c r="V196" s="330" t="s">
        <v>3773</v>
      </c>
      <c r="W196" s="88" t="s">
        <v>3774</v>
      </c>
      <c r="Y196" s="330" t="s">
        <v>10151</v>
      </c>
      <c r="Z196" s="331" t="s">
        <v>10152</v>
      </c>
    </row>
    <row r="197" spans="22:26" ht="14.4">
      <c r="V197" s="330" t="s">
        <v>3775</v>
      </c>
      <c r="W197" s="88" t="s">
        <v>3776</v>
      </c>
      <c r="Y197" s="330" t="s">
        <v>10153</v>
      </c>
      <c r="Z197" s="331" t="s">
        <v>10154</v>
      </c>
    </row>
    <row r="198" spans="22:26" ht="14.4">
      <c r="V198" s="330" t="s">
        <v>3777</v>
      </c>
      <c r="W198" s="88" t="s">
        <v>3778</v>
      </c>
      <c r="Y198" s="330" t="s">
        <v>10155</v>
      </c>
      <c r="Z198" s="331" t="s">
        <v>10156</v>
      </c>
    </row>
    <row r="199" spans="22:26" ht="14.4">
      <c r="V199" s="330" t="s">
        <v>3779</v>
      </c>
      <c r="W199" s="88" t="s">
        <v>3780</v>
      </c>
      <c r="Y199" s="330" t="s">
        <v>10157</v>
      </c>
      <c r="Z199" s="331" t="s">
        <v>10158</v>
      </c>
    </row>
    <row r="200" spans="22:26" ht="14.4">
      <c r="V200" s="330" t="s">
        <v>3781</v>
      </c>
      <c r="W200" s="88" t="s">
        <v>3782</v>
      </c>
      <c r="Y200" s="330" t="s">
        <v>10159</v>
      </c>
      <c r="Z200" s="331" t="s">
        <v>10160</v>
      </c>
    </row>
    <row r="201" spans="22:26" ht="14.4">
      <c r="V201" s="330" t="s">
        <v>3783</v>
      </c>
      <c r="W201" s="88" t="s">
        <v>3784</v>
      </c>
      <c r="Y201" s="330" t="s">
        <v>10161</v>
      </c>
      <c r="Z201" s="331" t="s">
        <v>10162</v>
      </c>
    </row>
    <row r="202" spans="22:26" ht="14.4">
      <c r="V202" s="330" t="s">
        <v>3785</v>
      </c>
      <c r="W202" s="88" t="s">
        <v>3786</v>
      </c>
      <c r="Y202" s="330" t="s">
        <v>10163</v>
      </c>
      <c r="Z202" s="331" t="s">
        <v>10164</v>
      </c>
    </row>
    <row r="203" spans="22:26" ht="14.4">
      <c r="V203" s="330" t="s">
        <v>3787</v>
      </c>
      <c r="W203" s="88" t="s">
        <v>3788</v>
      </c>
      <c r="Y203" s="330" t="s">
        <v>10165</v>
      </c>
      <c r="Z203" s="331" t="s">
        <v>10166</v>
      </c>
    </row>
    <row r="204" spans="22:26" ht="14.4">
      <c r="V204" s="330" t="s">
        <v>3789</v>
      </c>
      <c r="W204" s="88" t="s">
        <v>3790</v>
      </c>
      <c r="Y204" s="330" t="s">
        <v>10167</v>
      </c>
      <c r="Z204" s="331" t="s">
        <v>10168</v>
      </c>
    </row>
    <row r="205" spans="22:26" ht="14.4">
      <c r="V205" s="330" t="s">
        <v>3791</v>
      </c>
      <c r="W205" s="88" t="s">
        <v>3792</v>
      </c>
      <c r="Y205" s="330" t="s">
        <v>10169</v>
      </c>
      <c r="Z205" s="331" t="s">
        <v>10170</v>
      </c>
    </row>
    <row r="206" spans="22:26" ht="14.4">
      <c r="V206" s="330" t="s">
        <v>3793</v>
      </c>
      <c r="W206" s="88" t="s">
        <v>3794</v>
      </c>
      <c r="Y206" s="330" t="s">
        <v>10171</v>
      </c>
      <c r="Z206" s="331" t="s">
        <v>10172</v>
      </c>
    </row>
    <row r="207" spans="22:26" ht="14.4">
      <c r="V207" s="330" t="s">
        <v>3795</v>
      </c>
      <c r="W207" s="88" t="s">
        <v>3796</v>
      </c>
      <c r="Y207" s="330" t="s">
        <v>10173</v>
      </c>
      <c r="Z207" s="331" t="s">
        <v>10174</v>
      </c>
    </row>
    <row r="208" spans="22:26" ht="14.4">
      <c r="V208" s="330" t="s">
        <v>3797</v>
      </c>
      <c r="W208" s="88" t="s">
        <v>3798</v>
      </c>
      <c r="Y208" s="330" t="s">
        <v>10175</v>
      </c>
      <c r="Z208" s="331" t="s">
        <v>10176</v>
      </c>
    </row>
    <row r="209" spans="22:26" ht="14.4">
      <c r="V209" s="330" t="s">
        <v>3799</v>
      </c>
      <c r="W209" s="88" t="s">
        <v>3800</v>
      </c>
      <c r="Y209" s="330" t="s">
        <v>10177</v>
      </c>
      <c r="Z209" s="331" t="s">
        <v>10178</v>
      </c>
    </row>
    <row r="210" spans="22:26" ht="14.4">
      <c r="V210" s="330" t="s">
        <v>3801</v>
      </c>
      <c r="W210" s="88" t="s">
        <v>3802</v>
      </c>
      <c r="Y210" s="330" t="s">
        <v>10179</v>
      </c>
      <c r="Z210" s="331" t="s">
        <v>10180</v>
      </c>
    </row>
    <row r="211" spans="22:26" ht="14.4">
      <c r="V211" s="330" t="s">
        <v>3803</v>
      </c>
      <c r="W211" s="88" t="s">
        <v>3804</v>
      </c>
      <c r="Y211" s="330" t="s">
        <v>10181</v>
      </c>
      <c r="Z211" s="331" t="s">
        <v>10182</v>
      </c>
    </row>
    <row r="212" spans="22:26" ht="14.4">
      <c r="V212" s="330" t="s">
        <v>3805</v>
      </c>
      <c r="W212" s="88" t="s">
        <v>3806</v>
      </c>
      <c r="Y212" s="330" t="s">
        <v>10183</v>
      </c>
      <c r="Z212" s="331" t="s">
        <v>10184</v>
      </c>
    </row>
    <row r="213" spans="22:26" ht="14.4">
      <c r="V213" s="330" t="s">
        <v>3807</v>
      </c>
      <c r="W213" s="88" t="s">
        <v>3808</v>
      </c>
      <c r="Y213" s="330" t="s">
        <v>10185</v>
      </c>
      <c r="Z213" s="331" t="s">
        <v>10186</v>
      </c>
    </row>
    <row r="214" spans="22:26" ht="14.4">
      <c r="V214" s="330" t="s">
        <v>3809</v>
      </c>
      <c r="W214" s="88" t="s">
        <v>3810</v>
      </c>
      <c r="Y214" s="330" t="s">
        <v>10187</v>
      </c>
      <c r="Z214" s="331" t="s">
        <v>10188</v>
      </c>
    </row>
    <row r="215" spans="22:26" ht="14.4">
      <c r="V215" s="330" t="s">
        <v>3811</v>
      </c>
      <c r="W215" s="88" t="s">
        <v>3812</v>
      </c>
      <c r="Y215" s="330" t="s">
        <v>10189</v>
      </c>
      <c r="Z215" s="331" t="s">
        <v>10190</v>
      </c>
    </row>
    <row r="216" spans="22:26" ht="14.4">
      <c r="V216" s="330" t="s">
        <v>3813</v>
      </c>
      <c r="W216" s="88" t="s">
        <v>3814</v>
      </c>
      <c r="Y216" s="330" t="s">
        <v>10191</v>
      </c>
      <c r="Z216" s="331" t="s">
        <v>10192</v>
      </c>
    </row>
    <row r="217" spans="22:26" ht="14.4">
      <c r="V217" s="330" t="s">
        <v>3815</v>
      </c>
      <c r="W217" s="88" t="s">
        <v>3816</v>
      </c>
      <c r="Y217" s="330" t="s">
        <v>10193</v>
      </c>
      <c r="Z217" s="331" t="s">
        <v>10194</v>
      </c>
    </row>
    <row r="218" spans="22:26" ht="14.4">
      <c r="V218" s="330" t="s">
        <v>3817</v>
      </c>
      <c r="W218" s="88" t="s">
        <v>3818</v>
      </c>
      <c r="Y218" s="330" t="s">
        <v>10195</v>
      </c>
      <c r="Z218" s="331" t="s">
        <v>10196</v>
      </c>
    </row>
    <row r="219" spans="22:26" ht="14.4">
      <c r="V219" s="330" t="s">
        <v>3819</v>
      </c>
      <c r="W219" s="88" t="s">
        <v>3820</v>
      </c>
      <c r="Y219" s="330" t="s">
        <v>10197</v>
      </c>
      <c r="Z219" s="331" t="s">
        <v>10198</v>
      </c>
    </row>
    <row r="220" spans="22:26" ht="14.4">
      <c r="V220" s="330" t="s">
        <v>3821</v>
      </c>
      <c r="W220" s="88" t="s">
        <v>3822</v>
      </c>
      <c r="Y220" s="330" t="s">
        <v>10199</v>
      </c>
      <c r="Z220" s="331" t="s">
        <v>10200</v>
      </c>
    </row>
    <row r="221" spans="22:26" ht="14.4">
      <c r="V221" s="330" t="s">
        <v>3823</v>
      </c>
      <c r="W221" s="88" t="s">
        <v>3824</v>
      </c>
      <c r="Y221" s="330" t="s">
        <v>10201</v>
      </c>
      <c r="Z221" s="331" t="s">
        <v>10202</v>
      </c>
    </row>
    <row r="222" spans="22:26" ht="14.4">
      <c r="V222" s="330" t="s">
        <v>3825</v>
      </c>
      <c r="W222" s="88" t="s">
        <v>3826</v>
      </c>
      <c r="Y222" s="330" t="s">
        <v>10203</v>
      </c>
      <c r="Z222" s="331" t="s">
        <v>10204</v>
      </c>
    </row>
    <row r="223" spans="22:26" ht="14.4">
      <c r="V223" s="330" t="s">
        <v>3827</v>
      </c>
      <c r="W223" s="88" t="s">
        <v>3828</v>
      </c>
      <c r="Y223" s="330" t="s">
        <v>10205</v>
      </c>
      <c r="Z223" s="331" t="s">
        <v>10206</v>
      </c>
    </row>
    <row r="224" spans="22:26" ht="14.4">
      <c r="V224" s="330" t="s">
        <v>3829</v>
      </c>
      <c r="W224" s="88" t="s">
        <v>3830</v>
      </c>
      <c r="Y224" s="330" t="s">
        <v>10207</v>
      </c>
      <c r="Z224" s="331" t="s">
        <v>10208</v>
      </c>
    </row>
    <row r="225" spans="22:26" ht="14.4">
      <c r="V225" s="330" t="s">
        <v>3831</v>
      </c>
      <c r="W225" s="88" t="s">
        <v>3832</v>
      </c>
      <c r="Y225" s="330" t="s">
        <v>10209</v>
      </c>
      <c r="Z225" s="331" t="s">
        <v>10210</v>
      </c>
    </row>
    <row r="226" spans="22:26" ht="14.4">
      <c r="V226" s="330" t="s">
        <v>3833</v>
      </c>
      <c r="W226" s="88" t="s">
        <v>3834</v>
      </c>
      <c r="Y226" s="330" t="s">
        <v>10211</v>
      </c>
      <c r="Z226" s="331" t="s">
        <v>10212</v>
      </c>
    </row>
    <row r="227" spans="22:26" ht="14.4">
      <c r="V227" s="330" t="s">
        <v>3835</v>
      </c>
      <c r="W227" s="88" t="s">
        <v>3836</v>
      </c>
      <c r="Y227" s="330" t="s">
        <v>10213</v>
      </c>
      <c r="Z227" s="331" t="s">
        <v>10214</v>
      </c>
    </row>
    <row r="228" spans="22:26" ht="14.4">
      <c r="V228" s="330" t="s">
        <v>3837</v>
      </c>
      <c r="W228" s="88" t="s">
        <v>3838</v>
      </c>
      <c r="Y228" s="330" t="s">
        <v>10215</v>
      </c>
      <c r="Z228" s="331" t="s">
        <v>10216</v>
      </c>
    </row>
    <row r="229" spans="22:26" ht="14.4">
      <c r="V229" s="330" t="s">
        <v>3839</v>
      </c>
      <c r="W229" s="88" t="s">
        <v>3840</v>
      </c>
      <c r="Y229" s="330" t="s">
        <v>10217</v>
      </c>
      <c r="Z229" s="331" t="s">
        <v>10218</v>
      </c>
    </row>
    <row r="230" spans="22:26" ht="14.4">
      <c r="V230" s="330" t="s">
        <v>3841</v>
      </c>
      <c r="W230" s="88" t="s">
        <v>3842</v>
      </c>
      <c r="Y230" s="330" t="s">
        <v>10219</v>
      </c>
      <c r="Z230" s="331" t="s">
        <v>10220</v>
      </c>
    </row>
    <row r="231" spans="22:26" ht="14.4">
      <c r="V231" s="330" t="s">
        <v>3843</v>
      </c>
      <c r="W231" s="88" t="s">
        <v>3844</v>
      </c>
      <c r="Y231" s="330" t="s">
        <v>10221</v>
      </c>
      <c r="Z231" s="331" t="s">
        <v>10222</v>
      </c>
    </row>
    <row r="232" spans="22:26" ht="14.4">
      <c r="V232" s="330" t="s">
        <v>3845</v>
      </c>
      <c r="W232" s="88" t="s">
        <v>3846</v>
      </c>
      <c r="Y232" s="330" t="s">
        <v>10223</v>
      </c>
      <c r="Z232" s="331" t="s">
        <v>10224</v>
      </c>
    </row>
    <row r="233" spans="22:26" ht="14.4">
      <c r="V233" s="330" t="s">
        <v>3847</v>
      </c>
      <c r="W233" s="88" t="s">
        <v>3848</v>
      </c>
      <c r="Y233" s="330" t="s">
        <v>10225</v>
      </c>
      <c r="Z233" s="331" t="s">
        <v>10226</v>
      </c>
    </row>
    <row r="234" spans="22:26" ht="14.4">
      <c r="V234" s="330" t="s">
        <v>3849</v>
      </c>
      <c r="W234" s="88" t="s">
        <v>3850</v>
      </c>
      <c r="Y234" s="330" t="s">
        <v>10227</v>
      </c>
      <c r="Z234" s="331" t="s">
        <v>10228</v>
      </c>
    </row>
    <row r="235" spans="22:26" ht="14.4">
      <c r="V235" s="330" t="s">
        <v>3851</v>
      </c>
      <c r="W235" s="88" t="s">
        <v>3852</v>
      </c>
      <c r="Y235" s="330" t="s">
        <v>10229</v>
      </c>
      <c r="Z235" s="331" t="s">
        <v>10230</v>
      </c>
    </row>
    <row r="236" spans="22:26" ht="14.4">
      <c r="V236" s="330" t="s">
        <v>3853</v>
      </c>
      <c r="W236" s="88" t="s">
        <v>3854</v>
      </c>
      <c r="Y236" s="330" t="s">
        <v>10231</v>
      </c>
      <c r="Z236" s="331" t="s">
        <v>10232</v>
      </c>
    </row>
    <row r="237" spans="22:26" ht="14.4">
      <c r="V237" s="330" t="s">
        <v>3855</v>
      </c>
      <c r="W237" s="88" t="s">
        <v>3856</v>
      </c>
      <c r="Y237" s="330" t="s">
        <v>10233</v>
      </c>
      <c r="Z237" s="331" t="s">
        <v>10234</v>
      </c>
    </row>
    <row r="238" spans="22:26" ht="14.4">
      <c r="V238" s="330" t="s">
        <v>3857</v>
      </c>
      <c r="W238" s="88" t="s">
        <v>3858</v>
      </c>
      <c r="Y238" s="330" t="s">
        <v>10235</v>
      </c>
      <c r="Z238" s="331" t="s">
        <v>10236</v>
      </c>
    </row>
    <row r="239" spans="22:26" ht="14.4">
      <c r="V239" s="330" t="s">
        <v>3859</v>
      </c>
      <c r="W239" s="88" t="s">
        <v>3860</v>
      </c>
      <c r="Y239" s="330" t="s">
        <v>10237</v>
      </c>
      <c r="Z239" s="331" t="s">
        <v>10238</v>
      </c>
    </row>
    <row r="240" spans="22:26" ht="14.4">
      <c r="V240" s="330" t="s">
        <v>3861</v>
      </c>
      <c r="W240" s="88" t="s">
        <v>3862</v>
      </c>
      <c r="Y240" s="330" t="s">
        <v>10239</v>
      </c>
      <c r="Z240" s="331" t="s">
        <v>10240</v>
      </c>
    </row>
    <row r="241" spans="22:26" ht="14.4">
      <c r="V241" s="330" t="s">
        <v>3863</v>
      </c>
      <c r="W241" s="88" t="s">
        <v>3864</v>
      </c>
      <c r="Y241" s="330" t="s">
        <v>10241</v>
      </c>
      <c r="Z241" s="331" t="s">
        <v>10242</v>
      </c>
    </row>
    <row r="242" spans="22:26" ht="14.4">
      <c r="V242" s="330" t="s">
        <v>3865</v>
      </c>
      <c r="W242" s="88" t="s">
        <v>3866</v>
      </c>
      <c r="Y242" s="330" t="s">
        <v>10243</v>
      </c>
      <c r="Z242" s="331" t="s">
        <v>10244</v>
      </c>
    </row>
    <row r="243" spans="22:26" ht="14.4">
      <c r="V243" s="330" t="s">
        <v>3867</v>
      </c>
      <c r="W243" s="88" t="s">
        <v>3868</v>
      </c>
      <c r="Y243" s="330" t="s">
        <v>10245</v>
      </c>
      <c r="Z243" s="331" t="s">
        <v>10246</v>
      </c>
    </row>
    <row r="244" spans="22:26" ht="14.4">
      <c r="V244" s="330" t="s">
        <v>3869</v>
      </c>
      <c r="W244" s="88" t="s">
        <v>3870</v>
      </c>
      <c r="Y244" s="330" t="s">
        <v>10247</v>
      </c>
      <c r="Z244" s="331" t="s">
        <v>10248</v>
      </c>
    </row>
    <row r="245" spans="22:26" ht="14.4">
      <c r="V245" s="330" t="s">
        <v>3871</v>
      </c>
      <c r="W245" s="88" t="s">
        <v>3872</v>
      </c>
      <c r="Y245" s="330" t="s">
        <v>10249</v>
      </c>
      <c r="Z245" s="331" t="s">
        <v>10250</v>
      </c>
    </row>
    <row r="246" spans="22:26" ht="14.4">
      <c r="V246" s="330" t="s">
        <v>3873</v>
      </c>
      <c r="W246" s="88" t="s">
        <v>3874</v>
      </c>
      <c r="Y246" s="330" t="s">
        <v>10251</v>
      </c>
      <c r="Z246" s="331" t="s">
        <v>10252</v>
      </c>
    </row>
    <row r="247" spans="22:26" ht="14.4">
      <c r="V247" s="330" t="s">
        <v>3875</v>
      </c>
      <c r="W247" s="88" t="s">
        <v>3876</v>
      </c>
      <c r="Y247" s="330" t="s">
        <v>10253</v>
      </c>
      <c r="Z247" s="331" t="s">
        <v>10254</v>
      </c>
    </row>
    <row r="248" spans="22:26" ht="14.4">
      <c r="V248" s="330" t="s">
        <v>3877</v>
      </c>
      <c r="W248" s="88" t="s">
        <v>3878</v>
      </c>
      <c r="Y248" s="330" t="s">
        <v>10255</v>
      </c>
      <c r="Z248" s="331" t="s">
        <v>10256</v>
      </c>
    </row>
    <row r="249" spans="22:26" ht="14.4">
      <c r="V249" s="330" t="s">
        <v>3879</v>
      </c>
      <c r="W249" s="88" t="s">
        <v>3880</v>
      </c>
      <c r="Y249" s="330" t="s">
        <v>10257</v>
      </c>
      <c r="Z249" s="331" t="s">
        <v>10258</v>
      </c>
    </row>
    <row r="250" spans="22:26" ht="14.4">
      <c r="V250" s="330" t="s">
        <v>3881</v>
      </c>
      <c r="W250" s="88" t="s">
        <v>3882</v>
      </c>
      <c r="Y250" s="330" t="s">
        <v>10259</v>
      </c>
      <c r="Z250" s="331" t="s">
        <v>10260</v>
      </c>
    </row>
    <row r="251" spans="22:26" ht="14.4">
      <c r="V251" s="330" t="s">
        <v>3883</v>
      </c>
      <c r="W251" s="88" t="s">
        <v>3884</v>
      </c>
      <c r="Y251" s="330" t="s">
        <v>10261</v>
      </c>
      <c r="Z251" s="331" t="s">
        <v>10262</v>
      </c>
    </row>
    <row r="252" spans="22:26" ht="14.4">
      <c r="V252" s="330" t="s">
        <v>3885</v>
      </c>
      <c r="W252" s="88" t="s">
        <v>3886</v>
      </c>
      <c r="Y252" s="330" t="s">
        <v>10263</v>
      </c>
      <c r="Z252" s="331" t="s">
        <v>10264</v>
      </c>
    </row>
    <row r="253" spans="22:26" ht="14.4">
      <c r="V253" s="330" t="s">
        <v>3887</v>
      </c>
      <c r="W253" s="88" t="s">
        <v>3888</v>
      </c>
      <c r="Y253" s="330" t="s">
        <v>10265</v>
      </c>
      <c r="Z253" s="331" t="s">
        <v>10266</v>
      </c>
    </row>
    <row r="254" spans="22:26" ht="14.4">
      <c r="V254" s="330" t="s">
        <v>3889</v>
      </c>
      <c r="W254" s="88" t="s">
        <v>3890</v>
      </c>
      <c r="Y254" s="330" t="s">
        <v>10267</v>
      </c>
      <c r="Z254" s="331" t="s">
        <v>10268</v>
      </c>
    </row>
    <row r="255" spans="22:26" ht="14.4">
      <c r="V255" s="330" t="s">
        <v>3891</v>
      </c>
      <c r="W255" s="88" t="s">
        <v>3892</v>
      </c>
      <c r="Y255" s="330" t="s">
        <v>10269</v>
      </c>
      <c r="Z255" s="331" t="s">
        <v>10270</v>
      </c>
    </row>
    <row r="256" spans="22:26" ht="14.4">
      <c r="V256" s="330" t="s">
        <v>3893</v>
      </c>
      <c r="W256" s="88" t="s">
        <v>3894</v>
      </c>
      <c r="Y256" s="330" t="s">
        <v>10271</v>
      </c>
      <c r="Z256" s="331" t="s">
        <v>10272</v>
      </c>
    </row>
    <row r="257" spans="22:26" ht="14.4">
      <c r="V257" s="330" t="s">
        <v>3895</v>
      </c>
      <c r="W257" s="88" t="s">
        <v>3896</v>
      </c>
      <c r="Y257" s="330" t="s">
        <v>10273</v>
      </c>
      <c r="Z257" s="331" t="s">
        <v>10274</v>
      </c>
    </row>
    <row r="258" spans="22:26" ht="14.4">
      <c r="V258" s="330" t="s">
        <v>3897</v>
      </c>
      <c r="W258" s="88" t="s">
        <v>3898</v>
      </c>
      <c r="Y258" s="330" t="s">
        <v>10275</v>
      </c>
      <c r="Z258" s="331" t="s">
        <v>10276</v>
      </c>
    </row>
    <row r="259" spans="22:26" ht="14.4">
      <c r="V259" s="330" t="s">
        <v>3899</v>
      </c>
      <c r="W259" s="88" t="s">
        <v>3900</v>
      </c>
      <c r="Y259" s="330" t="s">
        <v>10277</v>
      </c>
      <c r="Z259" s="331" t="s">
        <v>10278</v>
      </c>
    </row>
    <row r="260" spans="22:26" ht="14.4">
      <c r="V260" s="330" t="s">
        <v>3901</v>
      </c>
      <c r="W260" s="88" t="s">
        <v>3902</v>
      </c>
      <c r="Y260" s="330" t="s">
        <v>10279</v>
      </c>
      <c r="Z260" s="331" t="s">
        <v>10280</v>
      </c>
    </row>
    <row r="261" spans="22:26" ht="14.4">
      <c r="V261" s="330" t="s">
        <v>3903</v>
      </c>
      <c r="W261" s="88" t="s">
        <v>3904</v>
      </c>
      <c r="Y261" s="330" t="s">
        <v>10281</v>
      </c>
      <c r="Z261" s="331" t="s">
        <v>10282</v>
      </c>
    </row>
    <row r="262" spans="22:26" ht="14.4">
      <c r="V262" s="330" t="s">
        <v>3905</v>
      </c>
      <c r="W262" s="88" t="s">
        <v>3906</v>
      </c>
      <c r="Y262" s="330" t="s">
        <v>10283</v>
      </c>
      <c r="Z262" s="331" t="s">
        <v>10284</v>
      </c>
    </row>
    <row r="263" spans="22:26" ht="14.4">
      <c r="V263" s="330" t="s">
        <v>3907</v>
      </c>
      <c r="W263" s="88" t="s">
        <v>3908</v>
      </c>
      <c r="Y263" s="330" t="s">
        <v>10285</v>
      </c>
      <c r="Z263" s="331" t="s">
        <v>10286</v>
      </c>
    </row>
    <row r="264" spans="22:26" ht="14.4">
      <c r="V264" s="330" t="s">
        <v>3909</v>
      </c>
      <c r="W264" s="88" t="s">
        <v>3910</v>
      </c>
      <c r="Y264" s="330" t="s">
        <v>10287</v>
      </c>
      <c r="Z264" s="331" t="s">
        <v>10288</v>
      </c>
    </row>
    <row r="265" spans="22:26" ht="14.4">
      <c r="V265" s="330" t="s">
        <v>3911</v>
      </c>
      <c r="W265" s="88" t="s">
        <v>3912</v>
      </c>
      <c r="Y265" s="330" t="s">
        <v>10289</v>
      </c>
      <c r="Z265" s="331" t="s">
        <v>10290</v>
      </c>
    </row>
    <row r="266" spans="22:26" ht="14.4">
      <c r="V266" s="330" t="s">
        <v>3913</v>
      </c>
      <c r="W266" s="88" t="s">
        <v>3914</v>
      </c>
      <c r="Y266" s="330" t="s">
        <v>10291</v>
      </c>
      <c r="Z266" s="331" t="s">
        <v>10292</v>
      </c>
    </row>
    <row r="267" spans="22:26" ht="14.4">
      <c r="V267" s="330" t="s">
        <v>3915</v>
      </c>
      <c r="W267" s="88" t="s">
        <v>3916</v>
      </c>
      <c r="Y267" s="330" t="s">
        <v>10293</v>
      </c>
      <c r="Z267" s="331" t="s">
        <v>10294</v>
      </c>
    </row>
    <row r="268" spans="22:26" ht="14.4">
      <c r="V268" s="330" t="s">
        <v>3917</v>
      </c>
      <c r="W268" s="88" t="s">
        <v>3918</v>
      </c>
      <c r="Y268" s="330" t="s">
        <v>10295</v>
      </c>
      <c r="Z268" s="331" t="s">
        <v>10296</v>
      </c>
    </row>
    <row r="269" spans="22:26" ht="14.4">
      <c r="V269" s="330" t="s">
        <v>3919</v>
      </c>
      <c r="W269" s="88" t="s">
        <v>3920</v>
      </c>
      <c r="Y269" s="330" t="s">
        <v>10297</v>
      </c>
      <c r="Z269" s="331" t="s">
        <v>10298</v>
      </c>
    </row>
    <row r="270" spans="22:26" ht="14.4">
      <c r="V270" s="330" t="s">
        <v>3921</v>
      </c>
      <c r="W270" s="88" t="s">
        <v>3922</v>
      </c>
      <c r="Y270" s="330" t="s">
        <v>10299</v>
      </c>
      <c r="Z270" s="331" t="s">
        <v>10300</v>
      </c>
    </row>
    <row r="271" spans="22:26" ht="14.4">
      <c r="V271" s="330" t="s">
        <v>3923</v>
      </c>
      <c r="W271" s="88" t="s">
        <v>3924</v>
      </c>
      <c r="Y271" s="330" t="s">
        <v>10301</v>
      </c>
      <c r="Z271" s="331" t="s">
        <v>10302</v>
      </c>
    </row>
    <row r="272" spans="22:26" ht="14.4">
      <c r="V272" s="330" t="s">
        <v>3925</v>
      </c>
      <c r="W272" s="88" t="s">
        <v>3926</v>
      </c>
      <c r="Y272" s="330" t="s">
        <v>10303</v>
      </c>
      <c r="Z272" s="331" t="s">
        <v>10304</v>
      </c>
    </row>
    <row r="273" spans="22:26" ht="14.4">
      <c r="V273" s="330" t="s">
        <v>3927</v>
      </c>
      <c r="W273" s="88" t="s">
        <v>3928</v>
      </c>
      <c r="Y273" s="330" t="s">
        <v>10305</v>
      </c>
      <c r="Z273" s="331" t="s">
        <v>10306</v>
      </c>
    </row>
    <row r="274" spans="22:26" ht="14.4">
      <c r="V274" s="330" t="s">
        <v>3929</v>
      </c>
      <c r="W274" s="88" t="s">
        <v>3930</v>
      </c>
      <c r="Y274" s="330" t="s">
        <v>10307</v>
      </c>
      <c r="Z274" s="331" t="s">
        <v>10308</v>
      </c>
    </row>
    <row r="275" spans="22:26" ht="14.4">
      <c r="V275" s="330" t="s">
        <v>3931</v>
      </c>
      <c r="W275" s="88" t="s">
        <v>3932</v>
      </c>
      <c r="Y275" s="330" t="s">
        <v>10309</v>
      </c>
      <c r="Z275" s="331" t="s">
        <v>10310</v>
      </c>
    </row>
    <row r="276" spans="22:26" ht="14.4">
      <c r="V276" s="330" t="s">
        <v>3933</v>
      </c>
      <c r="W276" s="88" t="s">
        <v>3934</v>
      </c>
      <c r="Y276" s="330" t="s">
        <v>10311</v>
      </c>
      <c r="Z276" s="331" t="s">
        <v>10312</v>
      </c>
    </row>
    <row r="277" spans="22:26" ht="14.4">
      <c r="V277" s="330" t="s">
        <v>3935</v>
      </c>
      <c r="W277" s="88" t="s">
        <v>3936</v>
      </c>
      <c r="Y277" s="330" t="s">
        <v>10313</v>
      </c>
      <c r="Z277" s="331" t="s">
        <v>10314</v>
      </c>
    </row>
    <row r="278" spans="22:26" ht="14.4">
      <c r="V278" s="330" t="s">
        <v>3937</v>
      </c>
      <c r="W278" s="88" t="s">
        <v>3938</v>
      </c>
      <c r="Y278" s="330" t="s">
        <v>10315</v>
      </c>
      <c r="Z278" s="331" t="s">
        <v>10316</v>
      </c>
    </row>
    <row r="279" spans="22:26" ht="14.4">
      <c r="V279" s="330" t="s">
        <v>3939</v>
      </c>
      <c r="W279" s="88" t="s">
        <v>3940</v>
      </c>
      <c r="Y279" s="330" t="s">
        <v>10317</v>
      </c>
      <c r="Z279" s="331" t="s">
        <v>10318</v>
      </c>
    </row>
    <row r="280" spans="22:26" ht="14.4">
      <c r="V280" s="330" t="s">
        <v>3941</v>
      </c>
      <c r="W280" s="88" t="s">
        <v>3942</v>
      </c>
      <c r="Y280" s="330" t="s">
        <v>10319</v>
      </c>
      <c r="Z280" s="331" t="s">
        <v>10320</v>
      </c>
    </row>
    <row r="281" spans="22:26" ht="14.4">
      <c r="V281" s="330" t="s">
        <v>3943</v>
      </c>
      <c r="W281" s="88" t="s">
        <v>3944</v>
      </c>
      <c r="Y281" s="330" t="s">
        <v>10321</v>
      </c>
      <c r="Z281" s="331" t="s">
        <v>10322</v>
      </c>
    </row>
    <row r="282" spans="22:26" ht="14.4">
      <c r="V282" s="330" t="s">
        <v>3945</v>
      </c>
      <c r="W282" s="88" t="s">
        <v>3946</v>
      </c>
      <c r="Y282" s="330" t="s">
        <v>10323</v>
      </c>
      <c r="Z282" s="331" t="s">
        <v>10324</v>
      </c>
    </row>
    <row r="283" spans="22:26" ht="14.4">
      <c r="V283" s="330" t="s">
        <v>3947</v>
      </c>
      <c r="W283" s="88" t="s">
        <v>3948</v>
      </c>
      <c r="Y283" s="330" t="s">
        <v>10325</v>
      </c>
      <c r="Z283" s="331" t="s">
        <v>10326</v>
      </c>
    </row>
    <row r="284" spans="22:26" ht="14.4">
      <c r="V284" s="330" t="s">
        <v>3949</v>
      </c>
      <c r="W284" s="88" t="s">
        <v>3950</v>
      </c>
      <c r="Y284" s="330" t="s">
        <v>10327</v>
      </c>
      <c r="Z284" s="331" t="s">
        <v>10328</v>
      </c>
    </row>
    <row r="285" spans="22:26" ht="14.4">
      <c r="V285" s="330" t="s">
        <v>3951</v>
      </c>
      <c r="W285" s="88" t="s">
        <v>3952</v>
      </c>
      <c r="Y285" s="330" t="s">
        <v>10329</v>
      </c>
      <c r="Z285" s="331" t="s">
        <v>10330</v>
      </c>
    </row>
    <row r="286" spans="22:26" ht="14.4">
      <c r="V286" s="330" t="s">
        <v>3953</v>
      </c>
      <c r="W286" s="88" t="s">
        <v>3954</v>
      </c>
      <c r="Y286" s="330" t="s">
        <v>10331</v>
      </c>
      <c r="Z286" s="331" t="s">
        <v>10332</v>
      </c>
    </row>
    <row r="287" spans="22:26" ht="14.4">
      <c r="V287" s="330" t="s">
        <v>3955</v>
      </c>
      <c r="W287" s="88" t="s">
        <v>3956</v>
      </c>
      <c r="Y287" s="330" t="s">
        <v>10333</v>
      </c>
      <c r="Z287" s="331" t="s">
        <v>10334</v>
      </c>
    </row>
    <row r="288" spans="22:26" ht="14.4">
      <c r="V288" s="330" t="s">
        <v>3957</v>
      </c>
      <c r="W288" s="88" t="s">
        <v>3958</v>
      </c>
      <c r="Y288" s="330" t="s">
        <v>10335</v>
      </c>
      <c r="Z288" s="331" t="s">
        <v>10336</v>
      </c>
    </row>
    <row r="289" spans="22:26" ht="14.4">
      <c r="V289" s="330" t="s">
        <v>3959</v>
      </c>
      <c r="W289" s="88" t="s">
        <v>3960</v>
      </c>
      <c r="Y289" s="330" t="s">
        <v>10337</v>
      </c>
      <c r="Z289" s="331" t="s">
        <v>10338</v>
      </c>
    </row>
    <row r="290" spans="22:26" ht="14.4">
      <c r="V290" s="330" t="s">
        <v>3961</v>
      </c>
      <c r="W290" s="88" t="s">
        <v>3962</v>
      </c>
      <c r="Y290" s="330" t="s">
        <v>10339</v>
      </c>
      <c r="Z290" s="331" t="s">
        <v>10340</v>
      </c>
    </row>
    <row r="291" spans="22:26" ht="14.4">
      <c r="V291" s="330" t="s">
        <v>3963</v>
      </c>
      <c r="W291" s="88" t="s">
        <v>3964</v>
      </c>
      <c r="Y291" s="330" t="s">
        <v>10341</v>
      </c>
      <c r="Z291" s="331" t="s">
        <v>10342</v>
      </c>
    </row>
    <row r="292" spans="22:26" ht="14.4">
      <c r="V292" s="330" t="s">
        <v>3965</v>
      </c>
      <c r="W292" s="88" t="s">
        <v>3966</v>
      </c>
      <c r="Y292" s="330" t="s">
        <v>10343</v>
      </c>
      <c r="Z292" s="331" t="s">
        <v>10344</v>
      </c>
    </row>
    <row r="293" spans="22:26" ht="14.4">
      <c r="V293" s="330" t="s">
        <v>3967</v>
      </c>
      <c r="W293" s="88" t="s">
        <v>3968</v>
      </c>
      <c r="Y293" s="330" t="s">
        <v>10345</v>
      </c>
      <c r="Z293" s="331" t="s">
        <v>10346</v>
      </c>
    </row>
    <row r="294" spans="22:26" ht="14.4">
      <c r="V294" s="330" t="s">
        <v>3969</v>
      </c>
      <c r="W294" s="88" t="s">
        <v>3970</v>
      </c>
      <c r="Y294" s="330" t="s">
        <v>10347</v>
      </c>
      <c r="Z294" s="331" t="s">
        <v>10348</v>
      </c>
    </row>
    <row r="295" spans="22:26" ht="14.4">
      <c r="V295" s="330" t="s">
        <v>3971</v>
      </c>
      <c r="W295" s="88" t="s">
        <v>3972</v>
      </c>
      <c r="Y295" s="330" t="s">
        <v>10349</v>
      </c>
      <c r="Z295" s="331" t="s">
        <v>10350</v>
      </c>
    </row>
    <row r="296" spans="22:26" ht="14.4">
      <c r="V296" s="330" t="s">
        <v>3973</v>
      </c>
      <c r="W296" s="88" t="s">
        <v>3974</v>
      </c>
      <c r="Y296" s="330" t="s">
        <v>10351</v>
      </c>
      <c r="Z296" s="331" t="s">
        <v>10352</v>
      </c>
    </row>
    <row r="297" spans="22:26" ht="14.4">
      <c r="V297" s="330" t="s">
        <v>3975</v>
      </c>
      <c r="W297" s="88" t="s">
        <v>3976</v>
      </c>
      <c r="Y297" s="330" t="s">
        <v>10353</v>
      </c>
      <c r="Z297" s="331" t="s">
        <v>10354</v>
      </c>
    </row>
    <row r="298" spans="22:26" ht="14.4">
      <c r="V298" s="330" t="s">
        <v>3977</v>
      </c>
      <c r="W298" s="88" t="s">
        <v>3978</v>
      </c>
      <c r="Y298" s="330" t="s">
        <v>10355</v>
      </c>
      <c r="Z298" s="331" t="s">
        <v>10356</v>
      </c>
    </row>
    <row r="299" spans="22:26" ht="14.4">
      <c r="V299" s="330" t="s">
        <v>3979</v>
      </c>
      <c r="W299" s="88" t="s">
        <v>3980</v>
      </c>
      <c r="Y299" s="330" t="s">
        <v>10357</v>
      </c>
      <c r="Z299" s="331" t="s">
        <v>10358</v>
      </c>
    </row>
    <row r="300" spans="22:26" ht="14.4">
      <c r="V300" s="330" t="s">
        <v>3981</v>
      </c>
      <c r="W300" s="88" t="s">
        <v>3982</v>
      </c>
      <c r="Y300" s="330" t="s">
        <v>10359</v>
      </c>
      <c r="Z300" s="331" t="s">
        <v>10360</v>
      </c>
    </row>
    <row r="301" spans="22:26" ht="14.4">
      <c r="V301" s="330" t="s">
        <v>3983</v>
      </c>
      <c r="W301" s="88" t="s">
        <v>3984</v>
      </c>
      <c r="Y301" s="330" t="s">
        <v>10361</v>
      </c>
      <c r="Z301" s="331" t="s">
        <v>10362</v>
      </c>
    </row>
    <row r="302" spans="22:26" ht="14.4">
      <c r="V302" s="330" t="s">
        <v>3985</v>
      </c>
      <c r="W302" s="88" t="s">
        <v>3986</v>
      </c>
      <c r="Y302" s="330" t="s">
        <v>10363</v>
      </c>
      <c r="Z302" s="331" t="s">
        <v>10364</v>
      </c>
    </row>
    <row r="303" spans="22:26" ht="14.4">
      <c r="V303" s="330" t="s">
        <v>3987</v>
      </c>
      <c r="W303" s="88" t="s">
        <v>3988</v>
      </c>
      <c r="Y303" s="330" t="s">
        <v>10365</v>
      </c>
      <c r="Z303" s="331" t="s">
        <v>10366</v>
      </c>
    </row>
    <row r="304" spans="22:26" ht="14.4">
      <c r="V304" s="330" t="s">
        <v>3989</v>
      </c>
      <c r="W304" s="88" t="s">
        <v>3990</v>
      </c>
      <c r="Y304" s="330" t="s">
        <v>10367</v>
      </c>
      <c r="Z304" s="331" t="s">
        <v>10368</v>
      </c>
    </row>
    <row r="305" spans="22:26" ht="14.4">
      <c r="V305" s="330" t="s">
        <v>3991</v>
      </c>
      <c r="W305" s="88" t="s">
        <v>3992</v>
      </c>
      <c r="Y305" s="330" t="s">
        <v>10369</v>
      </c>
      <c r="Z305" s="331" t="s">
        <v>10370</v>
      </c>
    </row>
    <row r="306" spans="22:26" ht="14.4">
      <c r="V306" s="330" t="s">
        <v>3993</v>
      </c>
      <c r="W306" s="88" t="s">
        <v>3994</v>
      </c>
      <c r="Y306" s="330" t="s">
        <v>10371</v>
      </c>
      <c r="Z306" s="331" t="s">
        <v>10372</v>
      </c>
    </row>
    <row r="307" spans="22:26" ht="14.4">
      <c r="V307" s="330" t="s">
        <v>3995</v>
      </c>
      <c r="W307" s="88" t="s">
        <v>3996</v>
      </c>
      <c r="Y307" s="330" t="s">
        <v>10373</v>
      </c>
      <c r="Z307" s="331" t="s">
        <v>10374</v>
      </c>
    </row>
    <row r="308" spans="22:26" ht="14.4">
      <c r="V308" s="330" t="s">
        <v>3997</v>
      </c>
      <c r="W308" s="88" t="s">
        <v>3998</v>
      </c>
      <c r="Y308" s="330" t="s">
        <v>10375</v>
      </c>
      <c r="Z308" s="331" t="s">
        <v>10376</v>
      </c>
    </row>
    <row r="309" spans="22:26" ht="14.4">
      <c r="V309" s="330" t="s">
        <v>3999</v>
      </c>
      <c r="W309" s="88" t="s">
        <v>4000</v>
      </c>
      <c r="Y309" s="330" t="s">
        <v>10377</v>
      </c>
      <c r="Z309" s="331" t="s">
        <v>10378</v>
      </c>
    </row>
    <row r="310" spans="22:26" ht="14.4">
      <c r="V310" s="330" t="s">
        <v>4001</v>
      </c>
      <c r="W310" s="88" t="s">
        <v>4002</v>
      </c>
      <c r="Y310" s="330" t="s">
        <v>10379</v>
      </c>
      <c r="Z310" s="331" t="s">
        <v>10380</v>
      </c>
    </row>
    <row r="311" spans="22:26" ht="14.4">
      <c r="V311" s="330" t="s">
        <v>4003</v>
      </c>
      <c r="W311" s="88" t="s">
        <v>4004</v>
      </c>
      <c r="Y311" s="330" t="s">
        <v>10381</v>
      </c>
      <c r="Z311" s="331" t="s">
        <v>10382</v>
      </c>
    </row>
    <row r="312" spans="22:26" ht="14.4">
      <c r="V312" s="330" t="s">
        <v>4005</v>
      </c>
      <c r="W312" s="88" t="s">
        <v>4006</v>
      </c>
      <c r="Y312" s="330" t="s">
        <v>10383</v>
      </c>
      <c r="Z312" s="331" t="s">
        <v>10384</v>
      </c>
    </row>
    <row r="313" spans="22:26" ht="14.4">
      <c r="V313" s="330" t="s">
        <v>4007</v>
      </c>
      <c r="W313" s="88" t="s">
        <v>4008</v>
      </c>
      <c r="Y313" s="330" t="s">
        <v>10385</v>
      </c>
      <c r="Z313" s="331" t="s">
        <v>10386</v>
      </c>
    </row>
    <row r="314" spans="22:26" ht="14.4">
      <c r="V314" s="330" t="s">
        <v>4009</v>
      </c>
      <c r="W314" s="88" t="s">
        <v>4010</v>
      </c>
      <c r="Y314" s="330" t="s">
        <v>10387</v>
      </c>
      <c r="Z314" s="331" t="s">
        <v>10388</v>
      </c>
    </row>
    <row r="315" spans="22:26" ht="14.4">
      <c r="V315" s="330" t="s">
        <v>4011</v>
      </c>
      <c r="W315" s="88" t="s">
        <v>4012</v>
      </c>
      <c r="Y315" s="330" t="s">
        <v>10389</v>
      </c>
      <c r="Z315" s="331" t="s">
        <v>10390</v>
      </c>
    </row>
    <row r="316" spans="22:26" ht="14.4">
      <c r="V316" s="330" t="s">
        <v>4013</v>
      </c>
      <c r="W316" s="88" t="s">
        <v>4014</v>
      </c>
      <c r="Y316" s="330" t="s">
        <v>10391</v>
      </c>
      <c r="Z316" s="331" t="s">
        <v>10392</v>
      </c>
    </row>
    <row r="317" spans="22:26" ht="14.4">
      <c r="V317" s="330" t="s">
        <v>4015</v>
      </c>
      <c r="W317" s="88" t="s">
        <v>4016</v>
      </c>
      <c r="Y317" s="330" t="s">
        <v>10393</v>
      </c>
      <c r="Z317" s="331" t="s">
        <v>10394</v>
      </c>
    </row>
    <row r="318" spans="22:26" ht="14.4">
      <c r="V318" s="330" t="s">
        <v>4017</v>
      </c>
      <c r="W318" s="88" t="s">
        <v>4018</v>
      </c>
      <c r="Y318" s="330" t="s">
        <v>10395</v>
      </c>
      <c r="Z318" s="331" t="s">
        <v>10396</v>
      </c>
    </row>
    <row r="319" spans="22:26" ht="14.4">
      <c r="V319" s="330" t="s">
        <v>4019</v>
      </c>
      <c r="W319" s="88" t="s">
        <v>4020</v>
      </c>
      <c r="Y319" s="330" t="s">
        <v>10397</v>
      </c>
      <c r="Z319" s="331" t="s">
        <v>10398</v>
      </c>
    </row>
    <row r="320" spans="22:26" ht="14.4">
      <c r="V320" s="330" t="s">
        <v>4021</v>
      </c>
      <c r="W320" s="88" t="s">
        <v>4022</v>
      </c>
      <c r="Y320" s="330" t="s">
        <v>10399</v>
      </c>
      <c r="Z320" s="331" t="s">
        <v>10400</v>
      </c>
    </row>
    <row r="321" spans="22:26" ht="14.4">
      <c r="V321" s="330" t="s">
        <v>4023</v>
      </c>
      <c r="W321" s="88" t="s">
        <v>4024</v>
      </c>
      <c r="Y321" s="330" t="s">
        <v>10401</v>
      </c>
      <c r="Z321" s="331" t="s">
        <v>10402</v>
      </c>
    </row>
    <row r="322" spans="22:26" ht="14.4">
      <c r="V322" s="330" t="s">
        <v>4025</v>
      </c>
      <c r="W322" s="88" t="s">
        <v>4026</v>
      </c>
      <c r="Y322" s="330" t="s">
        <v>10403</v>
      </c>
      <c r="Z322" s="331" t="s">
        <v>10404</v>
      </c>
    </row>
    <row r="323" spans="22:26" ht="14.4">
      <c r="V323" s="330" t="s">
        <v>4027</v>
      </c>
      <c r="W323" s="88" t="s">
        <v>4028</v>
      </c>
      <c r="Y323" s="330" t="s">
        <v>10405</v>
      </c>
      <c r="Z323" s="331" t="s">
        <v>10406</v>
      </c>
    </row>
    <row r="324" spans="22:26" ht="14.4">
      <c r="V324" s="330" t="s">
        <v>4029</v>
      </c>
      <c r="W324" s="88" t="s">
        <v>4030</v>
      </c>
      <c r="Y324" s="330" t="s">
        <v>10407</v>
      </c>
      <c r="Z324" s="331" t="s">
        <v>10408</v>
      </c>
    </row>
    <row r="325" spans="22:26" ht="14.4">
      <c r="V325" s="330" t="s">
        <v>4031</v>
      </c>
      <c r="W325" s="88" t="s">
        <v>4032</v>
      </c>
      <c r="Y325" s="330" t="s">
        <v>10409</v>
      </c>
      <c r="Z325" s="331" t="s">
        <v>10410</v>
      </c>
    </row>
    <row r="326" spans="22:26" ht="14.4">
      <c r="V326" s="330" t="s">
        <v>4033</v>
      </c>
      <c r="W326" s="88" t="s">
        <v>4034</v>
      </c>
      <c r="Y326" s="330" t="s">
        <v>10411</v>
      </c>
      <c r="Z326" s="331" t="s">
        <v>10412</v>
      </c>
    </row>
    <row r="327" spans="22:26" ht="14.4">
      <c r="V327" s="330" t="s">
        <v>4035</v>
      </c>
      <c r="W327" s="88" t="s">
        <v>4036</v>
      </c>
      <c r="Y327" s="330" t="s">
        <v>10413</v>
      </c>
      <c r="Z327" s="331" t="s">
        <v>10414</v>
      </c>
    </row>
    <row r="328" spans="22:26" ht="14.4">
      <c r="V328" s="330" t="s">
        <v>4037</v>
      </c>
      <c r="W328" s="88" t="s">
        <v>4038</v>
      </c>
      <c r="Y328" s="330" t="s">
        <v>10415</v>
      </c>
      <c r="Z328" s="331" t="s">
        <v>10416</v>
      </c>
    </row>
    <row r="329" spans="22:26" ht="14.4">
      <c r="V329" s="330" t="s">
        <v>4039</v>
      </c>
      <c r="W329" s="88" t="s">
        <v>4040</v>
      </c>
      <c r="Y329" s="330" t="s">
        <v>10417</v>
      </c>
      <c r="Z329" s="331" t="s">
        <v>10418</v>
      </c>
    </row>
    <row r="330" spans="22:26" ht="14.4">
      <c r="V330" s="330" t="s">
        <v>4041</v>
      </c>
      <c r="W330" s="88" t="s">
        <v>4042</v>
      </c>
      <c r="Y330" s="330" t="s">
        <v>10419</v>
      </c>
      <c r="Z330" s="331" t="s">
        <v>10420</v>
      </c>
    </row>
    <row r="331" spans="22:26" ht="14.4">
      <c r="V331" s="330" t="s">
        <v>4043</v>
      </c>
      <c r="W331" s="88" t="s">
        <v>4044</v>
      </c>
      <c r="Y331" s="330" t="s">
        <v>10421</v>
      </c>
      <c r="Z331" s="331" t="s">
        <v>10422</v>
      </c>
    </row>
    <row r="332" spans="22:26" ht="14.4">
      <c r="V332" s="330" t="s">
        <v>4045</v>
      </c>
      <c r="W332" s="88" t="s">
        <v>4046</v>
      </c>
      <c r="Y332" s="330" t="s">
        <v>10423</v>
      </c>
      <c r="Z332" s="331" t="s">
        <v>10424</v>
      </c>
    </row>
    <row r="333" spans="22:26" ht="14.4">
      <c r="V333" s="330" t="s">
        <v>4047</v>
      </c>
      <c r="W333" s="88" t="s">
        <v>4048</v>
      </c>
      <c r="Y333" s="330" t="s">
        <v>10425</v>
      </c>
      <c r="Z333" s="331" t="s">
        <v>10426</v>
      </c>
    </row>
    <row r="334" spans="22:26" ht="14.4">
      <c r="V334" s="330" t="s">
        <v>4049</v>
      </c>
      <c r="W334" s="88" t="s">
        <v>4050</v>
      </c>
      <c r="Y334" s="330" t="s">
        <v>10427</v>
      </c>
      <c r="Z334" s="331" t="s">
        <v>10428</v>
      </c>
    </row>
    <row r="335" spans="22:26" ht="14.4">
      <c r="V335" s="330" t="s">
        <v>4051</v>
      </c>
      <c r="W335" s="88" t="s">
        <v>4052</v>
      </c>
      <c r="Y335" s="330" t="s">
        <v>10429</v>
      </c>
      <c r="Z335" s="331" t="s">
        <v>10430</v>
      </c>
    </row>
    <row r="336" spans="22:26" ht="14.4">
      <c r="V336" s="330" t="s">
        <v>4053</v>
      </c>
      <c r="W336" s="88" t="s">
        <v>4054</v>
      </c>
      <c r="Y336" s="330" t="s">
        <v>10431</v>
      </c>
      <c r="Z336" s="331" t="s">
        <v>10432</v>
      </c>
    </row>
    <row r="337" spans="22:26" ht="14.4">
      <c r="V337" s="330" t="s">
        <v>4055</v>
      </c>
      <c r="W337" s="88" t="s">
        <v>4056</v>
      </c>
      <c r="Y337" s="330" t="s">
        <v>10433</v>
      </c>
      <c r="Z337" s="331" t="s">
        <v>10434</v>
      </c>
    </row>
    <row r="338" spans="22:26" ht="14.4">
      <c r="V338" s="330" t="s">
        <v>4057</v>
      </c>
      <c r="W338" s="88" t="s">
        <v>4058</v>
      </c>
      <c r="Y338" s="330" t="s">
        <v>10435</v>
      </c>
      <c r="Z338" s="331" t="s">
        <v>10436</v>
      </c>
    </row>
    <row r="339" spans="22:26" ht="14.4">
      <c r="V339" s="330" t="s">
        <v>4059</v>
      </c>
      <c r="W339" s="88" t="s">
        <v>4060</v>
      </c>
      <c r="Y339" s="330" t="s">
        <v>10437</v>
      </c>
      <c r="Z339" s="331" t="s">
        <v>10438</v>
      </c>
    </row>
    <row r="340" spans="22:26" ht="14.4">
      <c r="V340" s="330" t="s">
        <v>4061</v>
      </c>
      <c r="W340" s="88" t="s">
        <v>4062</v>
      </c>
      <c r="Y340" s="330" t="s">
        <v>10439</v>
      </c>
      <c r="Z340" s="331" t="s">
        <v>10440</v>
      </c>
    </row>
    <row r="341" spans="22:26" ht="14.4">
      <c r="V341" s="330" t="s">
        <v>4063</v>
      </c>
      <c r="W341" s="88" t="s">
        <v>4064</v>
      </c>
      <c r="Y341" s="330" t="s">
        <v>10441</v>
      </c>
      <c r="Z341" s="331" t="s">
        <v>10442</v>
      </c>
    </row>
    <row r="342" spans="22:26" ht="14.4">
      <c r="V342" s="330" t="s">
        <v>4065</v>
      </c>
      <c r="W342" s="88" t="s">
        <v>4066</v>
      </c>
      <c r="Y342" s="330" t="s">
        <v>10443</v>
      </c>
      <c r="Z342" s="331" t="s">
        <v>10444</v>
      </c>
    </row>
    <row r="343" spans="22:26" ht="14.4">
      <c r="V343" s="330" t="s">
        <v>4067</v>
      </c>
      <c r="W343" s="88" t="s">
        <v>4068</v>
      </c>
      <c r="Y343" s="330" t="s">
        <v>10445</v>
      </c>
      <c r="Z343" s="331" t="s">
        <v>10446</v>
      </c>
    </row>
    <row r="344" spans="22:26" ht="14.4">
      <c r="V344" s="330" t="s">
        <v>4069</v>
      </c>
      <c r="W344" s="88" t="s">
        <v>4070</v>
      </c>
      <c r="Y344" s="330" t="s">
        <v>10447</v>
      </c>
      <c r="Z344" s="331" t="s">
        <v>10448</v>
      </c>
    </row>
    <row r="345" spans="22:26" ht="14.4">
      <c r="V345" s="330" t="s">
        <v>4071</v>
      </c>
      <c r="W345" s="88" t="s">
        <v>4072</v>
      </c>
      <c r="Y345" s="330" t="s">
        <v>10449</v>
      </c>
      <c r="Z345" s="331" t="s">
        <v>10450</v>
      </c>
    </row>
    <row r="346" spans="22:26" ht="14.4">
      <c r="V346" s="330" t="s">
        <v>4073</v>
      </c>
      <c r="W346" s="88" t="s">
        <v>4074</v>
      </c>
      <c r="Y346" s="330" t="s">
        <v>10451</v>
      </c>
      <c r="Z346" s="331" t="s">
        <v>10452</v>
      </c>
    </row>
    <row r="347" spans="22:26" ht="14.4">
      <c r="V347" s="330" t="s">
        <v>4075</v>
      </c>
      <c r="W347" s="88" t="s">
        <v>4076</v>
      </c>
      <c r="Y347" s="330" t="s">
        <v>10453</v>
      </c>
      <c r="Z347" s="331" t="s">
        <v>10454</v>
      </c>
    </row>
    <row r="348" spans="22:26" ht="14.4">
      <c r="V348" s="330" t="s">
        <v>4077</v>
      </c>
      <c r="W348" s="88" t="s">
        <v>4078</v>
      </c>
      <c r="Y348" s="330" t="s">
        <v>10455</v>
      </c>
      <c r="Z348" s="331" t="s">
        <v>10456</v>
      </c>
    </row>
    <row r="349" spans="22:26" ht="14.4">
      <c r="V349" s="330" t="s">
        <v>4079</v>
      </c>
      <c r="W349" s="88" t="s">
        <v>4080</v>
      </c>
      <c r="Y349" s="330" t="s">
        <v>10457</v>
      </c>
      <c r="Z349" s="331" t="s">
        <v>10458</v>
      </c>
    </row>
    <row r="350" spans="22:26" ht="14.4">
      <c r="V350" s="330" t="s">
        <v>4081</v>
      </c>
      <c r="W350" s="88" t="s">
        <v>4082</v>
      </c>
      <c r="Y350" s="330" t="s">
        <v>10459</v>
      </c>
      <c r="Z350" s="331" t="s">
        <v>10460</v>
      </c>
    </row>
    <row r="351" spans="22:26" ht="14.4">
      <c r="V351" s="330" t="s">
        <v>4083</v>
      </c>
      <c r="W351" s="88" t="s">
        <v>4084</v>
      </c>
      <c r="Y351" s="330" t="s">
        <v>10461</v>
      </c>
      <c r="Z351" s="331" t="s">
        <v>10462</v>
      </c>
    </row>
    <row r="352" spans="22:26" ht="14.4">
      <c r="V352" s="330" t="s">
        <v>4085</v>
      </c>
      <c r="W352" s="88" t="s">
        <v>4086</v>
      </c>
      <c r="Y352" s="330" t="s">
        <v>10463</v>
      </c>
      <c r="Z352" s="331" t="s">
        <v>10464</v>
      </c>
    </row>
    <row r="353" spans="22:26" ht="14.4">
      <c r="V353" s="330" t="s">
        <v>4087</v>
      </c>
      <c r="W353" s="88" t="s">
        <v>4088</v>
      </c>
      <c r="Y353" s="330" t="s">
        <v>10465</v>
      </c>
      <c r="Z353" s="331" t="s">
        <v>10466</v>
      </c>
    </row>
    <row r="354" spans="22:26" ht="14.4">
      <c r="V354" s="330" t="s">
        <v>4089</v>
      </c>
      <c r="W354" s="88" t="s">
        <v>4090</v>
      </c>
      <c r="Y354" s="330" t="s">
        <v>10467</v>
      </c>
      <c r="Z354" s="331" t="s">
        <v>10468</v>
      </c>
    </row>
    <row r="355" spans="22:26" ht="14.4">
      <c r="V355" s="330" t="s">
        <v>4091</v>
      </c>
      <c r="W355" s="88" t="s">
        <v>4092</v>
      </c>
      <c r="Y355" s="330" t="s">
        <v>10469</v>
      </c>
      <c r="Z355" s="331" t="s">
        <v>10470</v>
      </c>
    </row>
    <row r="356" spans="22:26" ht="14.4">
      <c r="V356" s="330" t="s">
        <v>4093</v>
      </c>
      <c r="W356" s="88" t="s">
        <v>4094</v>
      </c>
      <c r="Y356" s="330" t="s">
        <v>10471</v>
      </c>
      <c r="Z356" s="331" t="s">
        <v>10472</v>
      </c>
    </row>
    <row r="357" spans="22:26" ht="14.4">
      <c r="V357" s="330" t="s">
        <v>4095</v>
      </c>
      <c r="W357" s="88" t="s">
        <v>4096</v>
      </c>
      <c r="Y357" s="330" t="s">
        <v>10473</v>
      </c>
      <c r="Z357" s="331" t="s">
        <v>10474</v>
      </c>
    </row>
    <row r="358" spans="22:26" ht="14.4">
      <c r="V358" s="330" t="s">
        <v>4097</v>
      </c>
      <c r="W358" s="88" t="s">
        <v>4098</v>
      </c>
      <c r="Y358" s="330" t="s">
        <v>10475</v>
      </c>
      <c r="Z358" s="331" t="s">
        <v>10476</v>
      </c>
    </row>
    <row r="359" spans="22:26" ht="14.4">
      <c r="V359" s="330" t="s">
        <v>4099</v>
      </c>
      <c r="W359" s="88" t="s">
        <v>4100</v>
      </c>
      <c r="Y359" s="330" t="s">
        <v>10477</v>
      </c>
      <c r="Z359" s="331" t="s">
        <v>10478</v>
      </c>
    </row>
    <row r="360" spans="22:26" ht="14.4">
      <c r="V360" s="330" t="s">
        <v>4101</v>
      </c>
      <c r="W360" s="88" t="s">
        <v>4102</v>
      </c>
      <c r="Y360" s="330" t="s">
        <v>10479</v>
      </c>
      <c r="Z360" s="331" t="s">
        <v>10480</v>
      </c>
    </row>
    <row r="361" spans="22:26" ht="14.4">
      <c r="V361" s="330" t="s">
        <v>4103</v>
      </c>
      <c r="W361" s="88" t="s">
        <v>4104</v>
      </c>
      <c r="Y361" s="330" t="s">
        <v>10481</v>
      </c>
      <c r="Z361" s="331" t="s">
        <v>10482</v>
      </c>
    </row>
    <row r="362" spans="22:26" ht="14.4">
      <c r="V362" s="330" t="s">
        <v>4105</v>
      </c>
      <c r="W362" s="88" t="s">
        <v>4106</v>
      </c>
      <c r="Y362" s="330" t="s">
        <v>10483</v>
      </c>
      <c r="Z362" s="331" t="s">
        <v>10484</v>
      </c>
    </row>
    <row r="363" spans="22:26" ht="14.4">
      <c r="V363" s="330" t="s">
        <v>4107</v>
      </c>
      <c r="W363" s="88" t="s">
        <v>4108</v>
      </c>
      <c r="Y363" s="330" t="s">
        <v>10485</v>
      </c>
      <c r="Z363" s="331" t="s">
        <v>10486</v>
      </c>
    </row>
    <row r="364" spans="22:26" ht="14.4">
      <c r="V364" s="330" t="s">
        <v>4109</v>
      </c>
      <c r="W364" s="88" t="s">
        <v>4110</v>
      </c>
      <c r="Y364" s="330" t="s">
        <v>10487</v>
      </c>
      <c r="Z364" s="331" t="s">
        <v>10488</v>
      </c>
    </row>
    <row r="365" spans="22:26" ht="14.4">
      <c r="V365" s="330" t="s">
        <v>4111</v>
      </c>
      <c r="W365" s="88" t="s">
        <v>4112</v>
      </c>
      <c r="Y365" s="330" t="s">
        <v>10489</v>
      </c>
      <c r="Z365" s="331" t="s">
        <v>10490</v>
      </c>
    </row>
    <row r="366" spans="22:26" ht="14.4">
      <c r="V366" s="330" t="s">
        <v>4113</v>
      </c>
      <c r="W366" s="88" t="s">
        <v>4114</v>
      </c>
      <c r="Y366" s="330" t="s">
        <v>10491</v>
      </c>
      <c r="Z366" s="331" t="s">
        <v>10492</v>
      </c>
    </row>
    <row r="367" spans="22:26" ht="14.4">
      <c r="V367" s="330" t="s">
        <v>4115</v>
      </c>
      <c r="W367" s="88" t="s">
        <v>4116</v>
      </c>
      <c r="Y367" s="330" t="s">
        <v>10493</v>
      </c>
      <c r="Z367" s="331" t="s">
        <v>10494</v>
      </c>
    </row>
    <row r="368" spans="22:26" ht="14.4">
      <c r="V368" s="330" t="s">
        <v>4117</v>
      </c>
      <c r="W368" s="88" t="s">
        <v>4118</v>
      </c>
      <c r="Y368" s="330" t="s">
        <v>10495</v>
      </c>
      <c r="Z368" s="331" t="s">
        <v>10496</v>
      </c>
    </row>
    <row r="369" spans="22:26" ht="14.4">
      <c r="V369" s="330" t="s">
        <v>4119</v>
      </c>
      <c r="W369" s="88" t="s">
        <v>4120</v>
      </c>
      <c r="Y369" s="330" t="s">
        <v>10497</v>
      </c>
      <c r="Z369" s="331" t="s">
        <v>10498</v>
      </c>
    </row>
    <row r="370" spans="22:26" ht="14.4">
      <c r="V370" s="330" t="s">
        <v>4121</v>
      </c>
      <c r="W370" s="88" t="s">
        <v>4122</v>
      </c>
      <c r="Y370" s="330" t="s">
        <v>10499</v>
      </c>
      <c r="Z370" s="331" t="s">
        <v>10500</v>
      </c>
    </row>
    <row r="371" spans="22:26" ht="14.4">
      <c r="V371" s="330" t="s">
        <v>4123</v>
      </c>
      <c r="W371" s="88" t="s">
        <v>4124</v>
      </c>
      <c r="Y371" s="330" t="s">
        <v>10501</v>
      </c>
      <c r="Z371" s="331" t="s">
        <v>10502</v>
      </c>
    </row>
    <row r="372" spans="22:26" ht="14.4">
      <c r="V372" s="330" t="s">
        <v>4125</v>
      </c>
      <c r="W372" s="88" t="s">
        <v>4126</v>
      </c>
      <c r="Y372" s="330" t="s">
        <v>10503</v>
      </c>
      <c r="Z372" s="331" t="s">
        <v>10504</v>
      </c>
    </row>
    <row r="373" spans="22:26" ht="14.4">
      <c r="V373" s="330" t="s">
        <v>4127</v>
      </c>
      <c r="W373" s="88" t="s">
        <v>4128</v>
      </c>
      <c r="Y373" s="330" t="s">
        <v>10505</v>
      </c>
      <c r="Z373" s="331" t="s">
        <v>10506</v>
      </c>
    </row>
    <row r="374" spans="22:26" ht="14.4">
      <c r="V374" s="330" t="s">
        <v>4129</v>
      </c>
      <c r="W374" s="88" t="s">
        <v>4130</v>
      </c>
      <c r="Y374" s="330" t="s">
        <v>10507</v>
      </c>
      <c r="Z374" s="331" t="s">
        <v>10508</v>
      </c>
    </row>
    <row r="375" spans="22:26" ht="14.4">
      <c r="V375" s="330" t="s">
        <v>4131</v>
      </c>
      <c r="W375" s="88" t="s">
        <v>4132</v>
      </c>
      <c r="Y375" s="330" t="s">
        <v>10509</v>
      </c>
      <c r="Z375" s="331" t="s">
        <v>10510</v>
      </c>
    </row>
    <row r="376" spans="22:26" ht="14.4">
      <c r="V376" s="330" t="s">
        <v>4133</v>
      </c>
      <c r="W376" s="88" t="s">
        <v>4134</v>
      </c>
      <c r="Y376" s="330" t="s">
        <v>10511</v>
      </c>
      <c r="Z376" s="331" t="s">
        <v>10512</v>
      </c>
    </row>
    <row r="377" spans="22:26" ht="14.4">
      <c r="V377" s="330" t="s">
        <v>4135</v>
      </c>
      <c r="W377" s="88" t="s">
        <v>4136</v>
      </c>
      <c r="Y377" s="330" t="s">
        <v>10513</v>
      </c>
      <c r="Z377" s="331" t="s">
        <v>10514</v>
      </c>
    </row>
    <row r="378" spans="22:26" ht="14.4">
      <c r="V378" s="330" t="s">
        <v>4137</v>
      </c>
      <c r="W378" s="88" t="s">
        <v>4138</v>
      </c>
      <c r="Y378" s="330" t="s">
        <v>10515</v>
      </c>
      <c r="Z378" s="331" t="s">
        <v>10516</v>
      </c>
    </row>
    <row r="379" spans="22:26" ht="14.4">
      <c r="V379" s="330" t="s">
        <v>4139</v>
      </c>
      <c r="W379" s="88" t="s">
        <v>4140</v>
      </c>
      <c r="Y379" s="330" t="s">
        <v>10517</v>
      </c>
      <c r="Z379" s="331" t="s">
        <v>10518</v>
      </c>
    </row>
    <row r="380" spans="22:26" ht="14.4">
      <c r="V380" s="330" t="s">
        <v>4141</v>
      </c>
      <c r="W380" s="88" t="s">
        <v>4142</v>
      </c>
      <c r="Y380" s="330" t="s">
        <v>10519</v>
      </c>
      <c r="Z380" s="331" t="s">
        <v>10520</v>
      </c>
    </row>
    <row r="381" spans="22:26" ht="14.4">
      <c r="V381" s="330" t="s">
        <v>4143</v>
      </c>
      <c r="W381" s="88" t="s">
        <v>4144</v>
      </c>
      <c r="Y381" s="330" t="s">
        <v>10521</v>
      </c>
      <c r="Z381" s="331" t="s">
        <v>10522</v>
      </c>
    </row>
    <row r="382" spans="22:26" ht="14.4">
      <c r="V382" s="330" t="s">
        <v>4145</v>
      </c>
      <c r="W382" s="88" t="s">
        <v>4146</v>
      </c>
      <c r="Y382" s="330" t="s">
        <v>10523</v>
      </c>
      <c r="Z382" s="331" t="s">
        <v>10524</v>
      </c>
    </row>
    <row r="383" spans="22:26" ht="14.4">
      <c r="V383" s="330" t="s">
        <v>4147</v>
      </c>
      <c r="W383" s="88" t="s">
        <v>4148</v>
      </c>
      <c r="Y383" s="330" t="s">
        <v>10525</v>
      </c>
      <c r="Z383" s="331" t="s">
        <v>10526</v>
      </c>
    </row>
    <row r="384" spans="22:26" ht="14.4">
      <c r="V384" s="330" t="s">
        <v>4149</v>
      </c>
      <c r="W384" s="88" t="s">
        <v>4150</v>
      </c>
      <c r="Y384" s="330" t="s">
        <v>10527</v>
      </c>
      <c r="Z384" s="331" t="s">
        <v>10528</v>
      </c>
    </row>
    <row r="385" spans="22:26" ht="14.4">
      <c r="V385" s="330" t="s">
        <v>4151</v>
      </c>
      <c r="W385" s="88" t="s">
        <v>4152</v>
      </c>
      <c r="Y385" s="330" t="s">
        <v>10529</v>
      </c>
      <c r="Z385" s="331" t="s">
        <v>10530</v>
      </c>
    </row>
    <row r="386" spans="22:26" ht="14.4">
      <c r="V386" s="330" t="s">
        <v>4153</v>
      </c>
      <c r="W386" s="88" t="s">
        <v>4154</v>
      </c>
      <c r="Y386" s="330" t="s">
        <v>10531</v>
      </c>
      <c r="Z386" s="331" t="s">
        <v>10532</v>
      </c>
    </row>
    <row r="387" spans="22:26" ht="14.4">
      <c r="V387" s="330" t="s">
        <v>4155</v>
      </c>
      <c r="W387" s="88" t="s">
        <v>4156</v>
      </c>
      <c r="Y387" s="330" t="s">
        <v>10533</v>
      </c>
      <c r="Z387" s="331" t="s">
        <v>10534</v>
      </c>
    </row>
    <row r="388" spans="22:26" ht="14.4">
      <c r="V388" s="330" t="s">
        <v>4157</v>
      </c>
      <c r="W388" s="88" t="s">
        <v>4158</v>
      </c>
      <c r="Y388" s="330" t="s">
        <v>10535</v>
      </c>
      <c r="Z388" s="331" t="s">
        <v>10536</v>
      </c>
    </row>
    <row r="389" spans="22:26" ht="14.4">
      <c r="V389" s="330" t="s">
        <v>4159</v>
      </c>
      <c r="W389" s="88" t="s">
        <v>4160</v>
      </c>
      <c r="Y389" s="330" t="s">
        <v>10537</v>
      </c>
      <c r="Z389" s="331" t="s">
        <v>10538</v>
      </c>
    </row>
    <row r="390" spans="22:26" ht="14.4">
      <c r="V390" s="330" t="s">
        <v>4161</v>
      </c>
      <c r="W390" s="88" t="s">
        <v>4162</v>
      </c>
      <c r="Y390" s="330" t="s">
        <v>10539</v>
      </c>
      <c r="Z390" s="331" t="s">
        <v>10540</v>
      </c>
    </row>
    <row r="391" spans="22:26" ht="14.4">
      <c r="V391" s="330" t="s">
        <v>4163</v>
      </c>
      <c r="W391" s="88" t="s">
        <v>4164</v>
      </c>
      <c r="Y391" s="330" t="s">
        <v>10541</v>
      </c>
      <c r="Z391" s="331" t="s">
        <v>10542</v>
      </c>
    </row>
    <row r="392" spans="22:26" ht="14.4">
      <c r="V392" s="330" t="s">
        <v>4165</v>
      </c>
      <c r="W392" s="88" t="s">
        <v>4166</v>
      </c>
      <c r="Y392" s="330" t="s">
        <v>10543</v>
      </c>
      <c r="Z392" s="331" t="s">
        <v>10544</v>
      </c>
    </row>
    <row r="393" spans="22:26" ht="14.4">
      <c r="V393" s="330" t="s">
        <v>4167</v>
      </c>
      <c r="W393" s="88" t="s">
        <v>4168</v>
      </c>
      <c r="Y393" s="330" t="s">
        <v>10545</v>
      </c>
      <c r="Z393" s="331" t="s">
        <v>10546</v>
      </c>
    </row>
    <row r="394" spans="22:26" ht="14.4">
      <c r="V394" s="330" t="s">
        <v>4169</v>
      </c>
      <c r="W394" s="88" t="s">
        <v>4170</v>
      </c>
      <c r="Y394" s="330" t="s">
        <v>10547</v>
      </c>
      <c r="Z394" s="331" t="s">
        <v>10548</v>
      </c>
    </row>
    <row r="395" spans="22:26" ht="14.4">
      <c r="V395" s="330" t="s">
        <v>4171</v>
      </c>
      <c r="W395" s="88" t="s">
        <v>4172</v>
      </c>
      <c r="Y395" s="330" t="s">
        <v>10549</v>
      </c>
      <c r="Z395" s="331" t="s">
        <v>10550</v>
      </c>
    </row>
    <row r="396" spans="22:26" ht="14.4">
      <c r="V396" s="330" t="s">
        <v>4173</v>
      </c>
      <c r="W396" s="88" t="s">
        <v>4174</v>
      </c>
      <c r="Y396" s="330" t="s">
        <v>10551</v>
      </c>
      <c r="Z396" s="331" t="s">
        <v>10552</v>
      </c>
    </row>
    <row r="397" spans="22:26" ht="14.4">
      <c r="V397" s="330" t="s">
        <v>4175</v>
      </c>
      <c r="W397" s="88" t="s">
        <v>4176</v>
      </c>
      <c r="Y397" s="330" t="s">
        <v>10553</v>
      </c>
      <c r="Z397" s="331" t="s">
        <v>10554</v>
      </c>
    </row>
    <row r="398" spans="22:26" ht="14.4">
      <c r="V398" s="330" t="s">
        <v>4177</v>
      </c>
      <c r="W398" s="88" t="s">
        <v>4178</v>
      </c>
      <c r="Y398" s="330" t="s">
        <v>10555</v>
      </c>
      <c r="Z398" s="331" t="s">
        <v>10556</v>
      </c>
    </row>
    <row r="399" spans="22:26" ht="14.4">
      <c r="V399" s="330" t="s">
        <v>4179</v>
      </c>
      <c r="W399" s="88" t="s">
        <v>4180</v>
      </c>
      <c r="Y399" s="330" t="s">
        <v>10557</v>
      </c>
      <c r="Z399" s="331" t="s">
        <v>10558</v>
      </c>
    </row>
    <row r="400" spans="22:26" ht="14.4">
      <c r="V400" s="330" t="s">
        <v>4181</v>
      </c>
      <c r="W400" s="88" t="s">
        <v>4182</v>
      </c>
      <c r="Y400" s="330" t="s">
        <v>10559</v>
      </c>
      <c r="Z400" s="331" t="s">
        <v>10560</v>
      </c>
    </row>
    <row r="401" spans="22:26" ht="14.4">
      <c r="V401" s="330" t="s">
        <v>4183</v>
      </c>
      <c r="W401" s="88" t="s">
        <v>4184</v>
      </c>
      <c r="Y401" s="330" t="s">
        <v>10561</v>
      </c>
      <c r="Z401" s="331" t="s">
        <v>10562</v>
      </c>
    </row>
    <row r="402" spans="22:26" ht="14.4">
      <c r="V402" s="330" t="s">
        <v>4185</v>
      </c>
      <c r="W402" s="88" t="s">
        <v>4186</v>
      </c>
      <c r="Y402" s="330" t="s">
        <v>10563</v>
      </c>
      <c r="Z402" s="331" t="s">
        <v>10564</v>
      </c>
    </row>
    <row r="403" spans="22:26" ht="14.4">
      <c r="V403" s="330" t="s">
        <v>4187</v>
      </c>
      <c r="W403" s="88" t="s">
        <v>4188</v>
      </c>
      <c r="Y403" s="330" t="s">
        <v>10565</v>
      </c>
      <c r="Z403" s="331" t="s">
        <v>10566</v>
      </c>
    </row>
    <row r="404" spans="22:26" ht="14.4">
      <c r="V404" s="330" t="s">
        <v>4189</v>
      </c>
      <c r="W404" s="88" t="s">
        <v>4190</v>
      </c>
      <c r="Y404" s="330" t="s">
        <v>10567</v>
      </c>
      <c r="Z404" s="331" t="s">
        <v>10568</v>
      </c>
    </row>
    <row r="405" spans="22:26" ht="14.4">
      <c r="V405" s="330" t="s">
        <v>4191</v>
      </c>
      <c r="W405" s="88" t="s">
        <v>4192</v>
      </c>
      <c r="Y405" s="330" t="s">
        <v>10569</v>
      </c>
      <c r="Z405" s="331" t="s">
        <v>10570</v>
      </c>
    </row>
    <row r="406" spans="22:26" ht="14.4">
      <c r="V406" s="330" t="s">
        <v>4193</v>
      </c>
      <c r="W406" s="88" t="s">
        <v>4194</v>
      </c>
      <c r="Y406" s="330" t="s">
        <v>10571</v>
      </c>
      <c r="Z406" s="331" t="s">
        <v>10572</v>
      </c>
    </row>
    <row r="407" spans="22:26" ht="14.4">
      <c r="V407" s="330" t="s">
        <v>4195</v>
      </c>
      <c r="W407" s="88" t="s">
        <v>4196</v>
      </c>
      <c r="Y407" s="330" t="s">
        <v>10573</v>
      </c>
      <c r="Z407" s="331" t="s">
        <v>10574</v>
      </c>
    </row>
    <row r="408" spans="22:26" ht="14.4">
      <c r="V408" s="330" t="s">
        <v>4197</v>
      </c>
      <c r="W408" s="88" t="s">
        <v>4198</v>
      </c>
      <c r="Y408" s="330" t="s">
        <v>10575</v>
      </c>
      <c r="Z408" s="331" t="s">
        <v>10576</v>
      </c>
    </row>
    <row r="409" spans="22:26" ht="14.4">
      <c r="V409" s="330" t="s">
        <v>4199</v>
      </c>
      <c r="W409" s="88" t="s">
        <v>4200</v>
      </c>
      <c r="Y409" s="330" t="s">
        <v>10577</v>
      </c>
      <c r="Z409" s="331" t="s">
        <v>10578</v>
      </c>
    </row>
    <row r="410" spans="22:26" ht="14.4">
      <c r="V410" s="330" t="s">
        <v>4201</v>
      </c>
      <c r="W410" s="88" t="s">
        <v>4202</v>
      </c>
      <c r="Y410" s="330" t="s">
        <v>10579</v>
      </c>
      <c r="Z410" s="331" t="s">
        <v>10580</v>
      </c>
    </row>
    <row r="411" spans="22:26" ht="14.4">
      <c r="V411" s="330" t="s">
        <v>4203</v>
      </c>
      <c r="W411" s="88" t="s">
        <v>4204</v>
      </c>
      <c r="Y411" s="330" t="s">
        <v>10581</v>
      </c>
      <c r="Z411" s="331" t="s">
        <v>10582</v>
      </c>
    </row>
    <row r="412" spans="22:26" ht="14.4">
      <c r="V412" s="330" t="s">
        <v>4205</v>
      </c>
      <c r="W412" s="88" t="s">
        <v>4206</v>
      </c>
      <c r="Y412" s="330" t="s">
        <v>10583</v>
      </c>
      <c r="Z412" s="331" t="s">
        <v>10584</v>
      </c>
    </row>
    <row r="413" spans="22:26" ht="14.4">
      <c r="V413" s="330" t="s">
        <v>4207</v>
      </c>
      <c r="W413" s="88" t="s">
        <v>4208</v>
      </c>
      <c r="Y413" s="330" t="s">
        <v>10585</v>
      </c>
      <c r="Z413" s="331" t="s">
        <v>10586</v>
      </c>
    </row>
    <row r="414" spans="22:26" ht="14.4">
      <c r="V414" s="330" t="s">
        <v>4209</v>
      </c>
      <c r="W414" s="88" t="s">
        <v>4210</v>
      </c>
      <c r="Y414" s="330" t="s">
        <v>10587</v>
      </c>
      <c r="Z414" s="331" t="s">
        <v>10588</v>
      </c>
    </row>
    <row r="415" spans="22:26" ht="14.4">
      <c r="V415" s="330" t="s">
        <v>4211</v>
      </c>
      <c r="W415" s="88" t="s">
        <v>4212</v>
      </c>
      <c r="Y415" s="330" t="s">
        <v>10589</v>
      </c>
      <c r="Z415" s="331" t="s">
        <v>10590</v>
      </c>
    </row>
    <row r="416" spans="22:26" ht="14.4">
      <c r="V416" s="330" t="s">
        <v>4213</v>
      </c>
      <c r="W416" s="88" t="s">
        <v>4214</v>
      </c>
      <c r="Y416" s="330" t="s">
        <v>10591</v>
      </c>
      <c r="Z416" s="331" t="s">
        <v>10592</v>
      </c>
    </row>
    <row r="417" spans="22:26" ht="14.4">
      <c r="V417" s="330" t="s">
        <v>4215</v>
      </c>
      <c r="W417" s="88" t="s">
        <v>4216</v>
      </c>
      <c r="Y417" s="330" t="s">
        <v>10593</v>
      </c>
      <c r="Z417" s="331" t="s">
        <v>10594</v>
      </c>
    </row>
    <row r="418" spans="22:26" ht="14.4">
      <c r="V418" s="330" t="s">
        <v>4217</v>
      </c>
      <c r="W418" s="88" t="s">
        <v>4218</v>
      </c>
      <c r="Y418" s="330" t="s">
        <v>10595</v>
      </c>
      <c r="Z418" s="331" t="s">
        <v>10596</v>
      </c>
    </row>
    <row r="419" spans="22:26" ht="14.4">
      <c r="V419" s="330" t="s">
        <v>4219</v>
      </c>
      <c r="W419" s="88" t="s">
        <v>4220</v>
      </c>
      <c r="Y419" s="330" t="s">
        <v>10597</v>
      </c>
      <c r="Z419" s="331" t="s">
        <v>10598</v>
      </c>
    </row>
    <row r="420" spans="22:26" ht="14.4">
      <c r="V420" s="330" t="s">
        <v>4221</v>
      </c>
      <c r="W420" s="88" t="s">
        <v>4222</v>
      </c>
      <c r="Y420" s="330" t="s">
        <v>10599</v>
      </c>
      <c r="Z420" s="331" t="s">
        <v>10600</v>
      </c>
    </row>
    <row r="421" spans="22:26" ht="14.4">
      <c r="V421" s="330" t="s">
        <v>4223</v>
      </c>
      <c r="W421" s="88" t="s">
        <v>4224</v>
      </c>
      <c r="Y421" s="330" t="s">
        <v>10601</v>
      </c>
      <c r="Z421" s="331" t="s">
        <v>10602</v>
      </c>
    </row>
    <row r="422" spans="22:26" ht="14.4">
      <c r="V422" s="330" t="s">
        <v>4225</v>
      </c>
      <c r="W422" s="88" t="s">
        <v>4226</v>
      </c>
      <c r="Y422" s="330" t="s">
        <v>10603</v>
      </c>
      <c r="Z422" s="331" t="s">
        <v>10604</v>
      </c>
    </row>
    <row r="423" spans="22:26" ht="14.4">
      <c r="V423" s="330" t="s">
        <v>4227</v>
      </c>
      <c r="W423" s="88" t="s">
        <v>4228</v>
      </c>
      <c r="Y423" s="330" t="s">
        <v>10605</v>
      </c>
      <c r="Z423" s="331" t="s">
        <v>10606</v>
      </c>
    </row>
    <row r="424" spans="22:26" ht="14.4">
      <c r="V424" s="330" t="s">
        <v>4229</v>
      </c>
      <c r="W424" s="88" t="s">
        <v>4230</v>
      </c>
      <c r="Y424" s="330" t="s">
        <v>10607</v>
      </c>
      <c r="Z424" s="331" t="s">
        <v>10608</v>
      </c>
    </row>
    <row r="425" spans="22:26" ht="14.4">
      <c r="V425" s="330" t="s">
        <v>4231</v>
      </c>
      <c r="W425" s="88" t="s">
        <v>4232</v>
      </c>
      <c r="Y425" s="330" t="s">
        <v>10609</v>
      </c>
      <c r="Z425" s="331" t="s">
        <v>10610</v>
      </c>
    </row>
    <row r="426" spans="22:26" ht="14.4">
      <c r="V426" s="330" t="s">
        <v>4233</v>
      </c>
      <c r="W426" s="88" t="s">
        <v>4234</v>
      </c>
      <c r="Y426" s="330" t="s">
        <v>10611</v>
      </c>
      <c r="Z426" s="331" t="s">
        <v>10612</v>
      </c>
    </row>
    <row r="427" spans="22:26" ht="14.4">
      <c r="V427" s="330" t="s">
        <v>4235</v>
      </c>
      <c r="W427" s="88" t="s">
        <v>4236</v>
      </c>
      <c r="Y427" s="330" t="s">
        <v>10613</v>
      </c>
      <c r="Z427" s="331" t="s">
        <v>10614</v>
      </c>
    </row>
    <row r="428" spans="22:26" ht="14.4">
      <c r="V428" s="330" t="s">
        <v>4237</v>
      </c>
      <c r="W428" s="88" t="s">
        <v>4238</v>
      </c>
      <c r="Y428" s="330" t="s">
        <v>10615</v>
      </c>
      <c r="Z428" s="331" t="s">
        <v>10616</v>
      </c>
    </row>
    <row r="429" spans="22:26" ht="14.4">
      <c r="V429" s="330" t="s">
        <v>4239</v>
      </c>
      <c r="W429" s="88" t="s">
        <v>4240</v>
      </c>
      <c r="Y429" s="330" t="s">
        <v>10617</v>
      </c>
      <c r="Z429" s="331" t="s">
        <v>10618</v>
      </c>
    </row>
    <row r="430" spans="22:26" ht="14.4">
      <c r="V430" s="330" t="s">
        <v>4241</v>
      </c>
      <c r="W430" s="88" t="s">
        <v>4242</v>
      </c>
      <c r="Y430" s="330" t="s">
        <v>10619</v>
      </c>
      <c r="Z430" s="331" t="s">
        <v>10620</v>
      </c>
    </row>
    <row r="431" spans="22:26" ht="14.4">
      <c r="V431" s="330" t="s">
        <v>4243</v>
      </c>
      <c r="W431" s="88" t="s">
        <v>4244</v>
      </c>
      <c r="Y431" s="330" t="s">
        <v>10621</v>
      </c>
      <c r="Z431" s="331" t="s">
        <v>10622</v>
      </c>
    </row>
    <row r="432" spans="22:26" ht="14.4">
      <c r="V432" s="330" t="s">
        <v>4245</v>
      </c>
      <c r="W432" s="88" t="s">
        <v>4246</v>
      </c>
      <c r="Y432" s="330" t="s">
        <v>10623</v>
      </c>
      <c r="Z432" s="331" t="s">
        <v>10624</v>
      </c>
    </row>
    <row r="433" spans="22:26" ht="14.4">
      <c r="V433" s="330" t="s">
        <v>4247</v>
      </c>
      <c r="W433" s="88" t="s">
        <v>4248</v>
      </c>
      <c r="Y433" s="330" t="s">
        <v>10625</v>
      </c>
      <c r="Z433" s="331" t="s">
        <v>10626</v>
      </c>
    </row>
    <row r="434" spans="22:26" ht="14.4">
      <c r="V434" s="330" t="s">
        <v>4249</v>
      </c>
      <c r="W434" s="88" t="s">
        <v>4250</v>
      </c>
      <c r="Y434" s="330" t="s">
        <v>10627</v>
      </c>
      <c r="Z434" s="331" t="s">
        <v>10628</v>
      </c>
    </row>
    <row r="435" spans="22:26" ht="14.4">
      <c r="V435" s="330" t="s">
        <v>4251</v>
      </c>
      <c r="W435" s="88" t="s">
        <v>4252</v>
      </c>
      <c r="Y435" s="330" t="s">
        <v>10629</v>
      </c>
      <c r="Z435" s="331" t="s">
        <v>10630</v>
      </c>
    </row>
    <row r="436" spans="22:26" ht="14.4">
      <c r="V436" s="330" t="s">
        <v>4253</v>
      </c>
      <c r="W436" s="88" t="s">
        <v>4254</v>
      </c>
      <c r="Y436" s="330" t="s">
        <v>10631</v>
      </c>
      <c r="Z436" s="331" t="s">
        <v>10632</v>
      </c>
    </row>
    <row r="437" spans="22:26" ht="14.4">
      <c r="V437" s="330" t="s">
        <v>4255</v>
      </c>
      <c r="W437" s="88" t="s">
        <v>4256</v>
      </c>
      <c r="Y437" s="330" t="s">
        <v>10633</v>
      </c>
      <c r="Z437" s="331" t="s">
        <v>10634</v>
      </c>
    </row>
    <row r="438" spans="22:26" ht="14.4">
      <c r="V438" s="330" t="s">
        <v>4257</v>
      </c>
      <c r="W438" s="88" t="s">
        <v>4258</v>
      </c>
      <c r="Y438" s="330" t="s">
        <v>10635</v>
      </c>
      <c r="Z438" s="331" t="s">
        <v>10636</v>
      </c>
    </row>
    <row r="439" spans="22:26" ht="14.4">
      <c r="V439" s="330" t="s">
        <v>4259</v>
      </c>
      <c r="W439" s="88" t="s">
        <v>4260</v>
      </c>
      <c r="Y439" s="330" t="s">
        <v>10637</v>
      </c>
      <c r="Z439" s="331" t="s">
        <v>10638</v>
      </c>
    </row>
    <row r="440" spans="22:26" ht="14.4">
      <c r="V440" s="330" t="s">
        <v>4261</v>
      </c>
      <c r="W440" s="88" t="s">
        <v>4262</v>
      </c>
      <c r="Y440" s="330" t="s">
        <v>10639</v>
      </c>
      <c r="Z440" s="331" t="s">
        <v>10640</v>
      </c>
    </row>
    <row r="441" spans="22:26" ht="14.4">
      <c r="V441" s="330" t="s">
        <v>4263</v>
      </c>
      <c r="W441" s="88" t="s">
        <v>4264</v>
      </c>
      <c r="Y441" s="330" t="s">
        <v>10641</v>
      </c>
      <c r="Z441" s="331" t="s">
        <v>10642</v>
      </c>
    </row>
    <row r="442" spans="22:26" ht="14.4">
      <c r="V442" s="330" t="s">
        <v>4265</v>
      </c>
      <c r="W442" s="88" t="s">
        <v>4266</v>
      </c>
      <c r="Y442" s="330" t="s">
        <v>10643</v>
      </c>
      <c r="Z442" s="331" t="s">
        <v>10644</v>
      </c>
    </row>
    <row r="443" spans="22:26" ht="14.4">
      <c r="V443" s="330" t="s">
        <v>4267</v>
      </c>
      <c r="W443" s="88" t="s">
        <v>4268</v>
      </c>
      <c r="Y443" s="330" t="s">
        <v>10645</v>
      </c>
      <c r="Z443" s="331" t="s">
        <v>10646</v>
      </c>
    </row>
    <row r="444" spans="22:26" ht="14.4">
      <c r="V444" s="330" t="s">
        <v>4269</v>
      </c>
      <c r="W444" s="88" t="s">
        <v>4270</v>
      </c>
      <c r="Y444" s="330" t="s">
        <v>10647</v>
      </c>
      <c r="Z444" s="331" t="s">
        <v>10648</v>
      </c>
    </row>
    <row r="445" spans="22:26" ht="14.4">
      <c r="V445" s="330" t="s">
        <v>4271</v>
      </c>
      <c r="W445" s="88" t="s">
        <v>4272</v>
      </c>
      <c r="Y445" s="330" t="s">
        <v>10649</v>
      </c>
      <c r="Z445" s="331" t="s">
        <v>10650</v>
      </c>
    </row>
    <row r="446" spans="22:26" ht="14.4">
      <c r="V446" s="330" t="s">
        <v>4273</v>
      </c>
      <c r="W446" s="88" t="s">
        <v>4274</v>
      </c>
      <c r="Y446" s="330" t="s">
        <v>10651</v>
      </c>
      <c r="Z446" s="331" t="s">
        <v>10652</v>
      </c>
    </row>
    <row r="447" spans="22:26" ht="14.4">
      <c r="V447" s="330" t="s">
        <v>4275</v>
      </c>
      <c r="W447" s="88" t="s">
        <v>4276</v>
      </c>
      <c r="Y447" s="330" t="s">
        <v>10653</v>
      </c>
      <c r="Z447" s="331" t="s">
        <v>10654</v>
      </c>
    </row>
    <row r="448" spans="22:26" ht="14.4">
      <c r="V448" s="330" t="s">
        <v>4277</v>
      </c>
      <c r="W448" s="88" t="s">
        <v>4278</v>
      </c>
      <c r="Y448" s="330" t="s">
        <v>10655</v>
      </c>
      <c r="Z448" s="331" t="s">
        <v>10656</v>
      </c>
    </row>
    <row r="449" spans="22:26" ht="14.4">
      <c r="V449" s="330" t="s">
        <v>4279</v>
      </c>
      <c r="W449" s="88" t="s">
        <v>4280</v>
      </c>
      <c r="Y449" s="330" t="s">
        <v>10657</v>
      </c>
      <c r="Z449" s="331" t="s">
        <v>10658</v>
      </c>
    </row>
    <row r="450" spans="22:26" ht="14.4">
      <c r="V450" s="330" t="s">
        <v>4281</v>
      </c>
      <c r="W450" s="88" t="s">
        <v>4282</v>
      </c>
      <c r="Y450" s="330" t="s">
        <v>10659</v>
      </c>
      <c r="Z450" s="331" t="s">
        <v>10660</v>
      </c>
    </row>
    <row r="451" spans="22:26" ht="14.4">
      <c r="V451" s="330" t="s">
        <v>4283</v>
      </c>
      <c r="W451" s="88" t="s">
        <v>4284</v>
      </c>
      <c r="Y451" s="330" t="s">
        <v>10661</v>
      </c>
      <c r="Z451" s="331" t="s">
        <v>10662</v>
      </c>
    </row>
    <row r="452" spans="22:26" ht="14.4">
      <c r="V452" s="330" t="s">
        <v>4285</v>
      </c>
      <c r="W452" s="88" t="s">
        <v>4286</v>
      </c>
      <c r="Y452" s="330" t="s">
        <v>10663</v>
      </c>
      <c r="Z452" s="331" t="s">
        <v>10664</v>
      </c>
    </row>
    <row r="453" spans="22:26" ht="14.4">
      <c r="V453" s="330" t="s">
        <v>4287</v>
      </c>
      <c r="W453" s="88" t="s">
        <v>4288</v>
      </c>
      <c r="Y453" s="330" t="s">
        <v>10665</v>
      </c>
      <c r="Z453" s="331" t="s">
        <v>10666</v>
      </c>
    </row>
    <row r="454" spans="22:26" ht="14.4">
      <c r="V454" s="330" t="s">
        <v>4289</v>
      </c>
      <c r="W454" s="88" t="s">
        <v>4290</v>
      </c>
      <c r="Y454" s="330" t="s">
        <v>10667</v>
      </c>
      <c r="Z454" s="331" t="s">
        <v>10668</v>
      </c>
    </row>
    <row r="455" spans="22:26" ht="14.4">
      <c r="V455" s="330" t="s">
        <v>4291</v>
      </c>
      <c r="W455" s="88" t="s">
        <v>4292</v>
      </c>
      <c r="Y455" s="330" t="s">
        <v>10669</v>
      </c>
      <c r="Z455" s="331" t="s">
        <v>10670</v>
      </c>
    </row>
    <row r="456" spans="22:26" ht="14.4">
      <c r="V456" s="330" t="s">
        <v>4293</v>
      </c>
      <c r="W456" s="88" t="s">
        <v>4294</v>
      </c>
      <c r="Y456" s="330" t="s">
        <v>10671</v>
      </c>
      <c r="Z456" s="331" t="s">
        <v>10672</v>
      </c>
    </row>
    <row r="457" spans="22:26" ht="14.4">
      <c r="V457" s="330" t="s">
        <v>4295</v>
      </c>
      <c r="W457" s="88" t="s">
        <v>4296</v>
      </c>
      <c r="Y457" s="330" t="s">
        <v>10673</v>
      </c>
      <c r="Z457" s="331" t="s">
        <v>10674</v>
      </c>
    </row>
    <row r="458" spans="22:26" ht="14.4">
      <c r="V458" s="330" t="s">
        <v>4297</v>
      </c>
      <c r="W458" s="88" t="s">
        <v>4298</v>
      </c>
      <c r="Y458" s="330" t="s">
        <v>10675</v>
      </c>
      <c r="Z458" s="331" t="s">
        <v>10676</v>
      </c>
    </row>
    <row r="459" spans="22:26" ht="14.4">
      <c r="V459" s="330" t="s">
        <v>4299</v>
      </c>
      <c r="W459" s="88" t="s">
        <v>4300</v>
      </c>
      <c r="Y459" s="330" t="s">
        <v>10677</v>
      </c>
      <c r="Z459" s="331" t="s">
        <v>10678</v>
      </c>
    </row>
    <row r="460" spans="22:26" ht="14.4">
      <c r="V460" s="330" t="s">
        <v>4301</v>
      </c>
      <c r="W460" s="88" t="s">
        <v>4302</v>
      </c>
      <c r="Y460" s="330" t="s">
        <v>10679</v>
      </c>
      <c r="Z460" s="331" t="s">
        <v>10680</v>
      </c>
    </row>
    <row r="461" spans="22:26" ht="14.4">
      <c r="V461" s="330" t="s">
        <v>4303</v>
      </c>
      <c r="W461" s="88" t="s">
        <v>4304</v>
      </c>
      <c r="Y461" s="330" t="s">
        <v>10681</v>
      </c>
      <c r="Z461" s="331" t="s">
        <v>10682</v>
      </c>
    </row>
    <row r="462" spans="22:26" ht="14.4">
      <c r="V462" s="330" t="s">
        <v>4305</v>
      </c>
      <c r="W462" s="88" t="s">
        <v>4306</v>
      </c>
      <c r="Y462" s="330" t="s">
        <v>10683</v>
      </c>
      <c r="Z462" s="331" t="s">
        <v>10684</v>
      </c>
    </row>
    <row r="463" spans="22:26" ht="14.4">
      <c r="V463" s="330" t="s">
        <v>4307</v>
      </c>
      <c r="W463" s="88" t="s">
        <v>4308</v>
      </c>
      <c r="Y463" s="330" t="s">
        <v>10685</v>
      </c>
      <c r="Z463" s="331" t="s">
        <v>10686</v>
      </c>
    </row>
    <row r="464" spans="22:26" ht="14.4">
      <c r="V464" s="330" t="s">
        <v>4309</v>
      </c>
      <c r="W464" s="88" t="s">
        <v>4310</v>
      </c>
      <c r="Y464" s="330" t="s">
        <v>10687</v>
      </c>
      <c r="Z464" s="331" t="s">
        <v>10688</v>
      </c>
    </row>
    <row r="465" spans="22:26" ht="14.4">
      <c r="V465" s="330" t="s">
        <v>4311</v>
      </c>
      <c r="W465" s="88" t="s">
        <v>4312</v>
      </c>
      <c r="Y465" s="330" t="s">
        <v>10689</v>
      </c>
      <c r="Z465" s="331" t="s">
        <v>10690</v>
      </c>
    </row>
    <row r="466" spans="22:26" ht="14.4">
      <c r="V466" s="330" t="s">
        <v>4313</v>
      </c>
      <c r="W466" s="88" t="s">
        <v>4314</v>
      </c>
      <c r="Y466" s="330" t="s">
        <v>10691</v>
      </c>
      <c r="Z466" s="331" t="s">
        <v>10692</v>
      </c>
    </row>
    <row r="467" spans="22:26" ht="14.4">
      <c r="V467" s="330" t="s">
        <v>4315</v>
      </c>
      <c r="W467" s="88" t="s">
        <v>4316</v>
      </c>
      <c r="Y467" s="330" t="s">
        <v>10693</v>
      </c>
      <c r="Z467" s="331" t="s">
        <v>10694</v>
      </c>
    </row>
    <row r="468" spans="22:26" ht="14.4">
      <c r="V468" s="330" t="s">
        <v>4317</v>
      </c>
      <c r="W468" s="88" t="s">
        <v>4318</v>
      </c>
      <c r="Y468" s="330" t="s">
        <v>10695</v>
      </c>
      <c r="Z468" s="331" t="s">
        <v>10696</v>
      </c>
    </row>
    <row r="469" spans="22:26" ht="14.4">
      <c r="V469" s="330" t="s">
        <v>4319</v>
      </c>
      <c r="W469" s="88" t="s">
        <v>4320</v>
      </c>
      <c r="Y469" s="330" t="s">
        <v>10697</v>
      </c>
      <c r="Z469" s="331" t="s">
        <v>10698</v>
      </c>
    </row>
    <row r="470" spans="22:26" ht="14.4">
      <c r="V470" s="330" t="s">
        <v>4321</v>
      </c>
      <c r="W470" s="88" t="s">
        <v>4322</v>
      </c>
      <c r="Y470" s="330" t="s">
        <v>10699</v>
      </c>
      <c r="Z470" s="331" t="s">
        <v>10700</v>
      </c>
    </row>
    <row r="471" spans="22:26" ht="14.4">
      <c r="V471" s="330" t="s">
        <v>4323</v>
      </c>
      <c r="W471" s="88" t="s">
        <v>4324</v>
      </c>
      <c r="Y471" s="330" t="s">
        <v>10701</v>
      </c>
      <c r="Z471" s="331" t="s">
        <v>10702</v>
      </c>
    </row>
    <row r="472" spans="22:26" ht="14.4">
      <c r="V472" s="330" t="s">
        <v>4325</v>
      </c>
      <c r="W472" s="88" t="s">
        <v>4326</v>
      </c>
      <c r="Y472" s="330" t="s">
        <v>10703</v>
      </c>
      <c r="Z472" s="331" t="s">
        <v>10704</v>
      </c>
    </row>
    <row r="473" spans="22:26" ht="14.4">
      <c r="V473" s="330" t="s">
        <v>4327</v>
      </c>
      <c r="W473" s="88" t="s">
        <v>4328</v>
      </c>
      <c r="Y473" s="330" t="s">
        <v>10705</v>
      </c>
      <c r="Z473" s="331" t="s">
        <v>10706</v>
      </c>
    </row>
    <row r="474" spans="22:26" ht="14.4">
      <c r="V474" s="330" t="s">
        <v>4329</v>
      </c>
      <c r="W474" s="88" t="s">
        <v>4330</v>
      </c>
      <c r="Y474" s="330" t="s">
        <v>10707</v>
      </c>
      <c r="Z474" s="331" t="s">
        <v>10708</v>
      </c>
    </row>
    <row r="475" spans="22:26" ht="14.4">
      <c r="V475" s="330" t="s">
        <v>4331</v>
      </c>
      <c r="W475" s="88" t="s">
        <v>4332</v>
      </c>
      <c r="Y475" s="330" t="s">
        <v>10709</v>
      </c>
      <c r="Z475" s="331" t="s">
        <v>10710</v>
      </c>
    </row>
    <row r="476" spans="22:26" ht="14.4">
      <c r="V476" s="330" t="s">
        <v>4333</v>
      </c>
      <c r="W476" s="88" t="s">
        <v>4334</v>
      </c>
      <c r="Y476" s="330" t="s">
        <v>10711</v>
      </c>
      <c r="Z476" s="331" t="s">
        <v>10712</v>
      </c>
    </row>
    <row r="477" spans="22:26" ht="14.4">
      <c r="V477" s="330" t="s">
        <v>4335</v>
      </c>
      <c r="W477" s="88" t="s">
        <v>4336</v>
      </c>
      <c r="Y477" s="330" t="s">
        <v>10713</v>
      </c>
      <c r="Z477" s="331" t="s">
        <v>10714</v>
      </c>
    </row>
    <row r="478" spans="22:26" ht="14.4">
      <c r="V478" s="330" t="s">
        <v>4337</v>
      </c>
      <c r="W478" s="88" t="s">
        <v>4338</v>
      </c>
      <c r="Y478" s="330" t="s">
        <v>10715</v>
      </c>
      <c r="Z478" s="331" t="s">
        <v>10716</v>
      </c>
    </row>
    <row r="479" spans="22:26" ht="14.4">
      <c r="V479" s="330" t="s">
        <v>4339</v>
      </c>
      <c r="W479" s="88" t="s">
        <v>4340</v>
      </c>
      <c r="Y479" s="330" t="s">
        <v>10717</v>
      </c>
      <c r="Z479" s="331" t="s">
        <v>10718</v>
      </c>
    </row>
    <row r="480" spans="22:26" ht="14.4">
      <c r="V480" s="330" t="s">
        <v>4341</v>
      </c>
      <c r="W480" s="88" t="s">
        <v>4342</v>
      </c>
      <c r="Y480" s="330" t="s">
        <v>10719</v>
      </c>
      <c r="Z480" s="331" t="s">
        <v>10720</v>
      </c>
    </row>
    <row r="481" spans="22:26" ht="14.4">
      <c r="V481" s="330" t="s">
        <v>4343</v>
      </c>
      <c r="W481" s="88" t="s">
        <v>4344</v>
      </c>
      <c r="Y481" s="330" t="s">
        <v>10721</v>
      </c>
      <c r="Z481" s="331" t="s">
        <v>10722</v>
      </c>
    </row>
    <row r="482" spans="22:26" ht="14.4">
      <c r="V482" s="330" t="s">
        <v>4345</v>
      </c>
      <c r="W482" s="88" t="s">
        <v>4346</v>
      </c>
      <c r="Y482" s="330" t="s">
        <v>10723</v>
      </c>
      <c r="Z482" s="331" t="s">
        <v>10724</v>
      </c>
    </row>
    <row r="483" spans="22:26" ht="14.4">
      <c r="V483" s="330" t="s">
        <v>4347</v>
      </c>
      <c r="W483" s="88" t="s">
        <v>4348</v>
      </c>
      <c r="Y483" s="330" t="s">
        <v>10725</v>
      </c>
      <c r="Z483" s="331" t="s">
        <v>10726</v>
      </c>
    </row>
    <row r="484" spans="22:26" ht="14.4">
      <c r="V484" s="330" t="s">
        <v>4349</v>
      </c>
      <c r="W484" s="88" t="s">
        <v>4350</v>
      </c>
      <c r="Y484" s="330" t="s">
        <v>10727</v>
      </c>
      <c r="Z484" s="331" t="s">
        <v>10728</v>
      </c>
    </row>
    <row r="485" spans="22:26" ht="14.4">
      <c r="V485" s="330" t="s">
        <v>4351</v>
      </c>
      <c r="W485" s="88" t="s">
        <v>4352</v>
      </c>
      <c r="Y485" s="330" t="s">
        <v>10729</v>
      </c>
      <c r="Z485" s="331" t="s">
        <v>10730</v>
      </c>
    </row>
    <row r="486" spans="22:26" ht="14.4">
      <c r="V486" s="330" t="s">
        <v>4353</v>
      </c>
      <c r="W486" s="88" t="s">
        <v>4354</v>
      </c>
      <c r="Y486" s="330" t="s">
        <v>10731</v>
      </c>
      <c r="Z486" s="331" t="s">
        <v>10732</v>
      </c>
    </row>
    <row r="487" spans="22:26" ht="14.4">
      <c r="V487" s="330" t="s">
        <v>4355</v>
      </c>
      <c r="W487" s="88" t="s">
        <v>4356</v>
      </c>
      <c r="Y487" s="330" t="s">
        <v>10733</v>
      </c>
      <c r="Z487" s="331" t="s">
        <v>10734</v>
      </c>
    </row>
    <row r="488" spans="22:26" ht="14.4">
      <c r="V488" s="330" t="s">
        <v>4357</v>
      </c>
      <c r="W488" s="88" t="s">
        <v>4358</v>
      </c>
      <c r="Y488" s="330" t="s">
        <v>10735</v>
      </c>
      <c r="Z488" s="331" t="s">
        <v>10736</v>
      </c>
    </row>
    <row r="489" spans="22:26" ht="14.4">
      <c r="V489" s="330" t="s">
        <v>4359</v>
      </c>
      <c r="W489" s="88" t="s">
        <v>4360</v>
      </c>
      <c r="Y489" s="330" t="s">
        <v>10737</v>
      </c>
      <c r="Z489" s="331" t="s">
        <v>10738</v>
      </c>
    </row>
    <row r="490" spans="22:26" ht="14.4">
      <c r="V490" s="330" t="s">
        <v>4361</v>
      </c>
      <c r="W490" s="88" t="s">
        <v>4362</v>
      </c>
      <c r="Y490" s="330" t="s">
        <v>10739</v>
      </c>
      <c r="Z490" s="331" t="s">
        <v>10740</v>
      </c>
    </row>
    <row r="491" spans="22:26" ht="14.4">
      <c r="V491" s="330" t="s">
        <v>4363</v>
      </c>
      <c r="W491" s="88" t="s">
        <v>4364</v>
      </c>
      <c r="Y491" s="330" t="s">
        <v>10741</v>
      </c>
      <c r="Z491" s="331" t="s">
        <v>10742</v>
      </c>
    </row>
    <row r="492" spans="22:26" ht="14.4">
      <c r="V492" s="330" t="s">
        <v>4365</v>
      </c>
      <c r="W492" s="88" t="s">
        <v>4366</v>
      </c>
      <c r="Y492" s="330" t="s">
        <v>10743</v>
      </c>
      <c r="Z492" s="331" t="s">
        <v>10744</v>
      </c>
    </row>
    <row r="493" spans="22:26" ht="14.4">
      <c r="V493" s="330" t="s">
        <v>4367</v>
      </c>
      <c r="W493" s="88" t="s">
        <v>4368</v>
      </c>
      <c r="Y493" s="330" t="s">
        <v>10745</v>
      </c>
      <c r="Z493" s="331" t="s">
        <v>10746</v>
      </c>
    </row>
    <row r="494" spans="22:26" ht="14.4">
      <c r="V494" s="330" t="s">
        <v>4369</v>
      </c>
      <c r="W494" s="88" t="s">
        <v>4370</v>
      </c>
      <c r="Y494" s="330" t="s">
        <v>10747</v>
      </c>
      <c r="Z494" s="331" t="s">
        <v>10748</v>
      </c>
    </row>
    <row r="495" spans="22:26" ht="14.4">
      <c r="V495" s="330" t="s">
        <v>4371</v>
      </c>
      <c r="W495" s="88" t="s">
        <v>4372</v>
      </c>
      <c r="Y495" s="330" t="s">
        <v>10749</v>
      </c>
      <c r="Z495" s="331" t="s">
        <v>10750</v>
      </c>
    </row>
    <row r="496" spans="22:26" ht="14.4">
      <c r="V496" s="330" t="s">
        <v>4373</v>
      </c>
      <c r="W496" s="88" t="s">
        <v>4374</v>
      </c>
      <c r="Y496" s="330" t="s">
        <v>10751</v>
      </c>
      <c r="Z496" s="331" t="s">
        <v>10752</v>
      </c>
    </row>
    <row r="497" spans="22:26" ht="14.4">
      <c r="V497" s="330" t="s">
        <v>4375</v>
      </c>
      <c r="W497" s="88" t="s">
        <v>4376</v>
      </c>
      <c r="Y497" s="330" t="s">
        <v>10753</v>
      </c>
      <c r="Z497" s="331" t="s">
        <v>10754</v>
      </c>
    </row>
    <row r="498" spans="22:26" ht="14.4">
      <c r="V498" s="330" t="s">
        <v>4377</v>
      </c>
      <c r="W498" s="88" t="s">
        <v>4378</v>
      </c>
      <c r="Y498" s="330" t="s">
        <v>10755</v>
      </c>
      <c r="Z498" s="331" t="s">
        <v>10756</v>
      </c>
    </row>
    <row r="499" spans="22:26" ht="14.4">
      <c r="V499" s="330" t="s">
        <v>4379</v>
      </c>
      <c r="W499" s="88" t="s">
        <v>4380</v>
      </c>
      <c r="Y499" s="330" t="s">
        <v>10757</v>
      </c>
      <c r="Z499" s="331" t="s">
        <v>10758</v>
      </c>
    </row>
    <row r="500" spans="22:26" ht="14.4">
      <c r="V500" s="330" t="s">
        <v>4381</v>
      </c>
      <c r="W500" s="88" t="s">
        <v>4382</v>
      </c>
      <c r="Y500" s="330" t="s">
        <v>10759</v>
      </c>
      <c r="Z500" s="331" t="s">
        <v>10760</v>
      </c>
    </row>
    <row r="501" spans="22:26" ht="14.4">
      <c r="V501" s="330" t="s">
        <v>4383</v>
      </c>
      <c r="W501" s="88" t="s">
        <v>4384</v>
      </c>
      <c r="Y501" s="330" t="s">
        <v>10761</v>
      </c>
      <c r="Z501" s="331" t="s">
        <v>10762</v>
      </c>
    </row>
    <row r="502" spans="22:26" ht="14.4">
      <c r="V502" s="330" t="s">
        <v>4385</v>
      </c>
      <c r="W502" s="88" t="s">
        <v>4386</v>
      </c>
      <c r="Y502" s="330" t="s">
        <v>10763</v>
      </c>
      <c r="Z502" s="331" t="s">
        <v>10764</v>
      </c>
    </row>
    <row r="503" spans="22:26" ht="14.4">
      <c r="V503" s="330" t="s">
        <v>4387</v>
      </c>
      <c r="W503" s="88" t="s">
        <v>4388</v>
      </c>
      <c r="Y503" s="330" t="s">
        <v>10765</v>
      </c>
      <c r="Z503" s="331" t="s">
        <v>10766</v>
      </c>
    </row>
    <row r="504" spans="22:26" ht="14.4">
      <c r="V504" s="330" t="s">
        <v>4389</v>
      </c>
      <c r="W504" s="88" t="s">
        <v>4390</v>
      </c>
      <c r="Y504" s="330" t="s">
        <v>10767</v>
      </c>
      <c r="Z504" s="331" t="s">
        <v>10768</v>
      </c>
    </row>
    <row r="505" spans="22:26" ht="14.4">
      <c r="V505" s="330" t="s">
        <v>4391</v>
      </c>
      <c r="W505" s="88" t="s">
        <v>4392</v>
      </c>
      <c r="Y505" s="330" t="s">
        <v>10769</v>
      </c>
      <c r="Z505" s="331" t="s">
        <v>10770</v>
      </c>
    </row>
    <row r="506" spans="22:26" ht="14.4">
      <c r="V506" s="330" t="s">
        <v>4393</v>
      </c>
      <c r="W506" s="88" t="s">
        <v>4394</v>
      </c>
      <c r="Y506" s="330" t="s">
        <v>10771</v>
      </c>
      <c r="Z506" s="331" t="s">
        <v>10772</v>
      </c>
    </row>
    <row r="507" spans="22:26" ht="14.4">
      <c r="V507" s="330" t="s">
        <v>4395</v>
      </c>
      <c r="W507" s="88" t="s">
        <v>4396</v>
      </c>
      <c r="Y507" s="330" t="s">
        <v>10773</v>
      </c>
      <c r="Z507" s="331" t="s">
        <v>10774</v>
      </c>
    </row>
    <row r="508" spans="22:26" ht="14.4">
      <c r="V508" s="330" t="s">
        <v>4397</v>
      </c>
      <c r="W508" s="88" t="s">
        <v>4398</v>
      </c>
      <c r="Y508" s="330" t="s">
        <v>10775</v>
      </c>
      <c r="Z508" s="331" t="s">
        <v>10776</v>
      </c>
    </row>
    <row r="509" spans="22:26" ht="14.4">
      <c r="V509" s="330" t="s">
        <v>4399</v>
      </c>
      <c r="W509" s="88" t="s">
        <v>4400</v>
      </c>
      <c r="Y509" s="330" t="s">
        <v>10777</v>
      </c>
      <c r="Z509" s="331" t="s">
        <v>10778</v>
      </c>
    </row>
    <row r="510" spans="22:26" ht="14.4">
      <c r="V510" s="330" t="s">
        <v>4401</v>
      </c>
      <c r="W510" s="88" t="s">
        <v>4402</v>
      </c>
      <c r="Y510" s="330" t="s">
        <v>10779</v>
      </c>
      <c r="Z510" s="331" t="s">
        <v>10780</v>
      </c>
    </row>
    <row r="511" spans="22:26" ht="14.4">
      <c r="V511" s="330" t="s">
        <v>4403</v>
      </c>
      <c r="W511" s="88" t="s">
        <v>4404</v>
      </c>
      <c r="Y511" s="330" t="s">
        <v>10781</v>
      </c>
      <c r="Z511" s="331" t="s">
        <v>10782</v>
      </c>
    </row>
    <row r="512" spans="22:26" ht="14.4">
      <c r="V512" s="330" t="s">
        <v>4405</v>
      </c>
      <c r="W512" s="88" t="s">
        <v>4406</v>
      </c>
      <c r="Y512" s="330" t="s">
        <v>10783</v>
      </c>
      <c r="Z512" s="331" t="s">
        <v>10784</v>
      </c>
    </row>
    <row r="513" spans="22:26" ht="14.4">
      <c r="V513" s="330" t="s">
        <v>4407</v>
      </c>
      <c r="W513" s="88" t="s">
        <v>4408</v>
      </c>
      <c r="Y513" s="330" t="s">
        <v>10785</v>
      </c>
      <c r="Z513" s="331" t="s">
        <v>10786</v>
      </c>
    </row>
    <row r="514" spans="22:26" ht="14.4">
      <c r="V514" s="330" t="s">
        <v>4409</v>
      </c>
      <c r="W514" s="88" t="s">
        <v>4410</v>
      </c>
      <c r="Y514" s="330" t="s">
        <v>10787</v>
      </c>
      <c r="Z514" s="331" t="s">
        <v>10788</v>
      </c>
    </row>
    <row r="515" spans="22:26" ht="14.4">
      <c r="V515" s="330" t="s">
        <v>4411</v>
      </c>
      <c r="W515" s="88" t="s">
        <v>4412</v>
      </c>
      <c r="Y515" s="330" t="s">
        <v>10789</v>
      </c>
      <c r="Z515" s="331" t="s">
        <v>10790</v>
      </c>
    </row>
    <row r="516" spans="22:26" ht="14.4">
      <c r="V516" s="330" t="s">
        <v>4413</v>
      </c>
      <c r="W516" s="88" t="s">
        <v>4414</v>
      </c>
      <c r="Y516" s="330" t="s">
        <v>10791</v>
      </c>
      <c r="Z516" s="331" t="s">
        <v>10792</v>
      </c>
    </row>
    <row r="517" spans="22:26" ht="14.4">
      <c r="V517" s="330" t="s">
        <v>4415</v>
      </c>
      <c r="W517" s="88" t="s">
        <v>4416</v>
      </c>
      <c r="Y517" s="330" t="s">
        <v>10793</v>
      </c>
      <c r="Z517" s="331" t="s">
        <v>10794</v>
      </c>
    </row>
    <row r="518" spans="22:26" ht="14.4">
      <c r="V518" s="330" t="s">
        <v>4417</v>
      </c>
      <c r="W518" s="88" t="s">
        <v>4418</v>
      </c>
      <c r="Y518" s="330" t="s">
        <v>10795</v>
      </c>
      <c r="Z518" s="331" t="s">
        <v>10796</v>
      </c>
    </row>
    <row r="519" spans="22:26" ht="14.4">
      <c r="V519" s="330" t="s">
        <v>4419</v>
      </c>
      <c r="W519" s="88" t="s">
        <v>4420</v>
      </c>
      <c r="Y519" s="330" t="s">
        <v>10797</v>
      </c>
      <c r="Z519" s="331" t="s">
        <v>10798</v>
      </c>
    </row>
    <row r="520" spans="22:26" ht="14.4">
      <c r="V520" s="330" t="s">
        <v>4421</v>
      </c>
      <c r="W520" s="88" t="s">
        <v>4422</v>
      </c>
      <c r="Y520" s="330" t="s">
        <v>10799</v>
      </c>
      <c r="Z520" s="331" t="s">
        <v>10800</v>
      </c>
    </row>
    <row r="521" spans="22:26" ht="14.4">
      <c r="V521" s="330" t="s">
        <v>4423</v>
      </c>
      <c r="W521" s="88" t="s">
        <v>4424</v>
      </c>
      <c r="Y521" s="330" t="s">
        <v>10801</v>
      </c>
      <c r="Z521" s="331" t="s">
        <v>10802</v>
      </c>
    </row>
    <row r="522" spans="22:26" ht="14.4">
      <c r="V522" s="330" t="s">
        <v>4425</v>
      </c>
      <c r="W522" s="88" t="s">
        <v>4426</v>
      </c>
      <c r="Y522" s="330" t="s">
        <v>10803</v>
      </c>
      <c r="Z522" s="331" t="s">
        <v>10804</v>
      </c>
    </row>
    <row r="523" spans="22:26" ht="14.4">
      <c r="V523" s="330" t="s">
        <v>4427</v>
      </c>
      <c r="W523" s="88" t="s">
        <v>4428</v>
      </c>
      <c r="Y523" s="330" t="s">
        <v>10805</v>
      </c>
      <c r="Z523" s="331" t="s">
        <v>10806</v>
      </c>
    </row>
    <row r="524" spans="22:26" ht="14.4">
      <c r="V524" s="330" t="s">
        <v>4429</v>
      </c>
      <c r="W524" s="88" t="s">
        <v>4430</v>
      </c>
      <c r="Y524" s="330" t="s">
        <v>10807</v>
      </c>
      <c r="Z524" s="331" t="s">
        <v>10808</v>
      </c>
    </row>
    <row r="525" spans="22:26" ht="14.4">
      <c r="V525" s="330" t="s">
        <v>4431</v>
      </c>
      <c r="W525" s="88" t="s">
        <v>4432</v>
      </c>
      <c r="Y525" s="330" t="s">
        <v>10809</v>
      </c>
      <c r="Z525" s="331" t="s">
        <v>10810</v>
      </c>
    </row>
    <row r="526" spans="22:26" ht="14.4">
      <c r="V526" s="330" t="s">
        <v>4433</v>
      </c>
      <c r="W526" s="88" t="s">
        <v>4434</v>
      </c>
      <c r="Y526" s="330" t="s">
        <v>10811</v>
      </c>
      <c r="Z526" s="331" t="s">
        <v>10812</v>
      </c>
    </row>
    <row r="527" spans="22:26" ht="14.4">
      <c r="V527" s="330" t="s">
        <v>4435</v>
      </c>
      <c r="W527" s="88" t="s">
        <v>4436</v>
      </c>
      <c r="Y527" s="330" t="s">
        <v>10813</v>
      </c>
      <c r="Z527" s="331" t="s">
        <v>10814</v>
      </c>
    </row>
    <row r="528" spans="22:26" ht="14.4">
      <c r="V528" s="330" t="s">
        <v>4437</v>
      </c>
      <c r="W528" s="88" t="s">
        <v>4438</v>
      </c>
      <c r="Y528" s="330" t="s">
        <v>10815</v>
      </c>
      <c r="Z528" s="331" t="s">
        <v>10816</v>
      </c>
    </row>
    <row r="529" spans="22:26" ht="14.4">
      <c r="V529" s="330" t="s">
        <v>4439</v>
      </c>
      <c r="W529" s="88" t="s">
        <v>4440</v>
      </c>
      <c r="Y529" s="330" t="s">
        <v>10817</v>
      </c>
      <c r="Z529" s="331" t="s">
        <v>10818</v>
      </c>
    </row>
    <row r="530" spans="22:26" ht="14.4">
      <c r="V530" s="330" t="s">
        <v>4441</v>
      </c>
      <c r="W530" s="88" t="s">
        <v>4442</v>
      </c>
      <c r="Y530" s="330" t="s">
        <v>10819</v>
      </c>
      <c r="Z530" s="331" t="s">
        <v>10820</v>
      </c>
    </row>
    <row r="531" spans="22:26" ht="14.4">
      <c r="V531" s="330" t="s">
        <v>4443</v>
      </c>
      <c r="W531" s="88" t="s">
        <v>4444</v>
      </c>
      <c r="Y531" s="330" t="s">
        <v>10821</v>
      </c>
      <c r="Z531" s="331" t="s">
        <v>10822</v>
      </c>
    </row>
    <row r="532" spans="22:26" ht="14.4">
      <c r="V532" s="330" t="s">
        <v>4445</v>
      </c>
      <c r="W532" s="88" t="s">
        <v>4446</v>
      </c>
      <c r="Y532" s="330" t="s">
        <v>10823</v>
      </c>
      <c r="Z532" s="331" t="s">
        <v>10824</v>
      </c>
    </row>
    <row r="533" spans="22:26" ht="14.4">
      <c r="V533" s="330" t="s">
        <v>4447</v>
      </c>
      <c r="W533" s="88" t="s">
        <v>4448</v>
      </c>
      <c r="Y533" s="330" t="s">
        <v>10825</v>
      </c>
      <c r="Z533" s="331" t="s">
        <v>10826</v>
      </c>
    </row>
    <row r="534" spans="22:26" ht="14.4">
      <c r="V534" s="330" t="s">
        <v>4449</v>
      </c>
      <c r="W534" s="88" t="s">
        <v>4450</v>
      </c>
      <c r="Y534" s="330" t="s">
        <v>10827</v>
      </c>
      <c r="Z534" s="331" t="s">
        <v>10828</v>
      </c>
    </row>
    <row r="535" spans="22:26" ht="14.4">
      <c r="V535" s="330" t="s">
        <v>4451</v>
      </c>
      <c r="W535" s="88" t="s">
        <v>4452</v>
      </c>
      <c r="Y535" s="330" t="s">
        <v>10829</v>
      </c>
      <c r="Z535" s="331" t="s">
        <v>10830</v>
      </c>
    </row>
    <row r="536" spans="22:26" ht="14.4">
      <c r="V536" s="330" t="s">
        <v>4453</v>
      </c>
      <c r="W536" s="88" t="s">
        <v>4454</v>
      </c>
      <c r="Y536" s="330" t="s">
        <v>10831</v>
      </c>
      <c r="Z536" s="331" t="s">
        <v>10832</v>
      </c>
    </row>
    <row r="537" spans="22:26" ht="14.4">
      <c r="V537" s="330" t="s">
        <v>4455</v>
      </c>
      <c r="W537" s="88" t="s">
        <v>4456</v>
      </c>
      <c r="Y537" s="330" t="s">
        <v>10833</v>
      </c>
      <c r="Z537" s="331" t="s">
        <v>10834</v>
      </c>
    </row>
    <row r="538" spans="22:26" ht="14.4">
      <c r="V538" s="330" t="s">
        <v>4457</v>
      </c>
      <c r="W538" s="88" t="s">
        <v>4458</v>
      </c>
      <c r="Y538" s="330" t="s">
        <v>10835</v>
      </c>
      <c r="Z538" s="331" t="s">
        <v>10836</v>
      </c>
    </row>
    <row r="539" spans="22:26" ht="14.4">
      <c r="V539" s="330" t="s">
        <v>4459</v>
      </c>
      <c r="W539" s="88" t="s">
        <v>4460</v>
      </c>
      <c r="Y539" s="330" t="s">
        <v>10837</v>
      </c>
      <c r="Z539" s="331" t="s">
        <v>10838</v>
      </c>
    </row>
    <row r="540" spans="22:26" ht="14.4">
      <c r="V540" s="330" t="s">
        <v>4461</v>
      </c>
      <c r="W540" s="88" t="s">
        <v>4462</v>
      </c>
      <c r="Y540" s="330" t="s">
        <v>10839</v>
      </c>
      <c r="Z540" s="331" t="s">
        <v>10840</v>
      </c>
    </row>
    <row r="541" spans="22:26" ht="14.4">
      <c r="V541" s="330" t="s">
        <v>4463</v>
      </c>
      <c r="W541" s="88" t="s">
        <v>4464</v>
      </c>
      <c r="Y541" s="330" t="s">
        <v>10841</v>
      </c>
      <c r="Z541" s="331" t="s">
        <v>10842</v>
      </c>
    </row>
    <row r="542" spans="22:26" ht="14.4">
      <c r="V542" s="330" t="s">
        <v>4465</v>
      </c>
      <c r="W542" s="88" t="s">
        <v>4466</v>
      </c>
      <c r="Y542" s="330" t="s">
        <v>10843</v>
      </c>
      <c r="Z542" s="331" t="s">
        <v>10844</v>
      </c>
    </row>
    <row r="543" spans="22:26" ht="14.4">
      <c r="V543" s="330" t="s">
        <v>4467</v>
      </c>
      <c r="W543" s="88" t="s">
        <v>4468</v>
      </c>
      <c r="Y543" s="330" t="s">
        <v>10845</v>
      </c>
      <c r="Z543" s="331" t="s">
        <v>10846</v>
      </c>
    </row>
    <row r="544" spans="22:26" ht="14.4">
      <c r="V544" s="330" t="s">
        <v>4469</v>
      </c>
      <c r="W544" s="88" t="s">
        <v>4470</v>
      </c>
      <c r="Y544" s="330" t="s">
        <v>10847</v>
      </c>
      <c r="Z544" s="331" t="s">
        <v>10848</v>
      </c>
    </row>
    <row r="545" spans="22:26" ht="14.4">
      <c r="V545" s="330" t="s">
        <v>4471</v>
      </c>
      <c r="W545" s="88" t="s">
        <v>4472</v>
      </c>
      <c r="Y545" s="330" t="s">
        <v>10849</v>
      </c>
      <c r="Z545" s="331" t="s">
        <v>10850</v>
      </c>
    </row>
    <row r="546" spans="22:26" ht="14.4">
      <c r="V546" s="330" t="s">
        <v>4473</v>
      </c>
      <c r="W546" s="88" t="s">
        <v>4474</v>
      </c>
      <c r="Y546" s="330" t="s">
        <v>10851</v>
      </c>
      <c r="Z546" s="331" t="s">
        <v>10852</v>
      </c>
    </row>
    <row r="547" spans="22:26" ht="14.4">
      <c r="V547" s="330" t="s">
        <v>4475</v>
      </c>
      <c r="W547" s="88" t="s">
        <v>4476</v>
      </c>
      <c r="Y547" s="330" t="s">
        <v>10853</v>
      </c>
      <c r="Z547" s="331" t="s">
        <v>10854</v>
      </c>
    </row>
    <row r="548" spans="22:26" ht="14.4">
      <c r="V548" s="330" t="s">
        <v>4477</v>
      </c>
      <c r="W548" s="88" t="s">
        <v>4478</v>
      </c>
      <c r="Y548" s="330" t="s">
        <v>10855</v>
      </c>
      <c r="Z548" s="331" t="s">
        <v>10856</v>
      </c>
    </row>
    <row r="549" spans="22:26" ht="14.4">
      <c r="V549" s="330" t="s">
        <v>4479</v>
      </c>
      <c r="W549" s="88" t="s">
        <v>4480</v>
      </c>
      <c r="Y549" s="330" t="s">
        <v>10857</v>
      </c>
      <c r="Z549" s="331" t="s">
        <v>10858</v>
      </c>
    </row>
    <row r="550" spans="22:26" ht="14.4">
      <c r="V550" s="330" t="s">
        <v>4481</v>
      </c>
      <c r="W550" s="88" t="s">
        <v>4482</v>
      </c>
      <c r="Y550" s="330" t="s">
        <v>10859</v>
      </c>
      <c r="Z550" s="331" t="s">
        <v>10860</v>
      </c>
    </row>
    <row r="551" spans="22:26" ht="14.4">
      <c r="V551" s="330" t="s">
        <v>4483</v>
      </c>
      <c r="W551" s="88" t="s">
        <v>4484</v>
      </c>
      <c r="Y551" s="330" t="s">
        <v>10861</v>
      </c>
      <c r="Z551" s="331" t="s">
        <v>10862</v>
      </c>
    </row>
    <row r="552" spans="22:26" ht="14.4">
      <c r="V552" s="330" t="s">
        <v>4485</v>
      </c>
      <c r="W552" s="88" t="s">
        <v>4486</v>
      </c>
      <c r="Y552" s="330" t="s">
        <v>10863</v>
      </c>
      <c r="Z552" s="331" t="s">
        <v>10864</v>
      </c>
    </row>
    <row r="553" spans="22:26" ht="14.4">
      <c r="V553" s="330" t="s">
        <v>4487</v>
      </c>
      <c r="W553" s="88" t="s">
        <v>4488</v>
      </c>
      <c r="Y553" s="330" t="s">
        <v>10865</v>
      </c>
      <c r="Z553" s="331" t="s">
        <v>10866</v>
      </c>
    </row>
    <row r="554" spans="22:26" ht="14.4">
      <c r="V554" s="330" t="s">
        <v>4489</v>
      </c>
      <c r="W554" s="88" t="s">
        <v>4490</v>
      </c>
      <c r="Y554" s="330" t="s">
        <v>10867</v>
      </c>
      <c r="Z554" s="331" t="s">
        <v>10868</v>
      </c>
    </row>
    <row r="555" spans="22:26" ht="14.4">
      <c r="V555" s="330" t="s">
        <v>4491</v>
      </c>
      <c r="W555" s="88" t="s">
        <v>4492</v>
      </c>
      <c r="Y555" s="330" t="s">
        <v>10869</v>
      </c>
      <c r="Z555" s="331" t="s">
        <v>10870</v>
      </c>
    </row>
    <row r="556" spans="22:26" ht="14.4">
      <c r="V556" s="330" t="s">
        <v>4493</v>
      </c>
      <c r="W556" s="88" t="s">
        <v>4494</v>
      </c>
      <c r="Y556" s="330" t="s">
        <v>10871</v>
      </c>
      <c r="Z556" s="331" t="s">
        <v>10872</v>
      </c>
    </row>
    <row r="557" spans="22:26" ht="14.4">
      <c r="V557" s="330" t="s">
        <v>4495</v>
      </c>
      <c r="W557" s="88" t="s">
        <v>4496</v>
      </c>
      <c r="Y557" s="330" t="s">
        <v>10873</v>
      </c>
      <c r="Z557" s="331" t="s">
        <v>10874</v>
      </c>
    </row>
    <row r="558" spans="22:26" ht="14.4">
      <c r="V558" s="330" t="s">
        <v>4497</v>
      </c>
      <c r="W558" s="88" t="s">
        <v>4498</v>
      </c>
      <c r="Y558" s="330" t="s">
        <v>10875</v>
      </c>
      <c r="Z558" s="331" t="s">
        <v>10876</v>
      </c>
    </row>
    <row r="559" spans="22:26" ht="14.4">
      <c r="V559" s="330" t="s">
        <v>4499</v>
      </c>
      <c r="W559" s="88" t="s">
        <v>4500</v>
      </c>
      <c r="Y559" s="330" t="s">
        <v>10877</v>
      </c>
      <c r="Z559" s="331" t="s">
        <v>10878</v>
      </c>
    </row>
    <row r="560" spans="22:26" ht="14.4">
      <c r="V560" s="330" t="s">
        <v>4501</v>
      </c>
      <c r="W560" s="88" t="s">
        <v>4502</v>
      </c>
      <c r="Y560" s="330" t="s">
        <v>10879</v>
      </c>
      <c r="Z560" s="331" t="s">
        <v>10880</v>
      </c>
    </row>
    <row r="561" spans="22:26" ht="14.4">
      <c r="V561" s="330" t="s">
        <v>4503</v>
      </c>
      <c r="W561" s="88" t="s">
        <v>4504</v>
      </c>
      <c r="Y561" s="330" t="s">
        <v>10881</v>
      </c>
      <c r="Z561" s="331" t="s">
        <v>10882</v>
      </c>
    </row>
    <row r="562" spans="22:26" ht="14.4">
      <c r="V562" s="330" t="s">
        <v>4505</v>
      </c>
      <c r="W562" s="88" t="s">
        <v>4506</v>
      </c>
      <c r="Y562" s="330" t="s">
        <v>10883</v>
      </c>
      <c r="Z562" s="331" t="s">
        <v>10884</v>
      </c>
    </row>
    <row r="563" spans="22:26" ht="14.4">
      <c r="V563" s="330" t="s">
        <v>4507</v>
      </c>
      <c r="W563" s="88" t="s">
        <v>4508</v>
      </c>
      <c r="Y563" s="330" t="s">
        <v>10885</v>
      </c>
      <c r="Z563" s="331" t="s">
        <v>10886</v>
      </c>
    </row>
    <row r="564" spans="22:26" ht="14.4">
      <c r="V564" s="330" t="s">
        <v>4509</v>
      </c>
      <c r="W564" s="88" t="s">
        <v>4510</v>
      </c>
      <c r="Y564" s="330" t="s">
        <v>10887</v>
      </c>
      <c r="Z564" s="331" t="s">
        <v>10888</v>
      </c>
    </row>
    <row r="565" spans="22:26" ht="14.4">
      <c r="V565" s="330" t="s">
        <v>4511</v>
      </c>
      <c r="W565" s="88" t="s">
        <v>4512</v>
      </c>
      <c r="Y565" s="330" t="s">
        <v>10889</v>
      </c>
      <c r="Z565" s="331" t="s">
        <v>10890</v>
      </c>
    </row>
    <row r="566" spans="22:26" ht="14.4">
      <c r="V566" s="330" t="s">
        <v>4513</v>
      </c>
      <c r="W566" s="88" t="s">
        <v>4514</v>
      </c>
      <c r="Y566" s="330" t="s">
        <v>10891</v>
      </c>
      <c r="Z566" s="331" t="s">
        <v>10892</v>
      </c>
    </row>
    <row r="567" spans="22:26" ht="14.4">
      <c r="V567" s="330" t="s">
        <v>4515</v>
      </c>
      <c r="W567" s="88" t="s">
        <v>4516</v>
      </c>
      <c r="Y567" s="330" t="s">
        <v>10893</v>
      </c>
      <c r="Z567" s="331" t="s">
        <v>10894</v>
      </c>
    </row>
    <row r="568" spans="22:26" ht="14.4">
      <c r="V568" s="330" t="s">
        <v>4517</v>
      </c>
      <c r="W568" s="88" t="s">
        <v>4518</v>
      </c>
      <c r="Y568" s="330" t="s">
        <v>10895</v>
      </c>
      <c r="Z568" s="331" t="s">
        <v>10896</v>
      </c>
    </row>
    <row r="569" spans="22:26" ht="14.4">
      <c r="V569" s="330" t="s">
        <v>4519</v>
      </c>
      <c r="W569" s="88" t="s">
        <v>4520</v>
      </c>
      <c r="Y569" s="330" t="s">
        <v>10897</v>
      </c>
      <c r="Z569" s="331" t="s">
        <v>10898</v>
      </c>
    </row>
    <row r="570" spans="22:26" ht="14.4">
      <c r="V570" s="330" t="s">
        <v>4521</v>
      </c>
      <c r="W570" s="88" t="s">
        <v>4522</v>
      </c>
      <c r="Y570" s="330" t="s">
        <v>10899</v>
      </c>
      <c r="Z570" s="331" t="s">
        <v>10900</v>
      </c>
    </row>
    <row r="571" spans="22:26" ht="14.4">
      <c r="V571" s="330" t="s">
        <v>4523</v>
      </c>
      <c r="W571" s="88" t="s">
        <v>4524</v>
      </c>
      <c r="Y571" s="330" t="s">
        <v>10901</v>
      </c>
      <c r="Z571" s="331" t="s">
        <v>10902</v>
      </c>
    </row>
    <row r="572" spans="22:26" ht="14.4">
      <c r="V572" s="330" t="s">
        <v>4525</v>
      </c>
      <c r="W572" s="88" t="s">
        <v>4526</v>
      </c>
      <c r="Y572" s="330" t="s">
        <v>10903</v>
      </c>
      <c r="Z572" s="331" t="s">
        <v>10904</v>
      </c>
    </row>
    <row r="573" spans="22:26" ht="14.4">
      <c r="V573" s="330" t="s">
        <v>4527</v>
      </c>
      <c r="W573" s="88" t="s">
        <v>4528</v>
      </c>
      <c r="Y573" s="330" t="s">
        <v>10905</v>
      </c>
      <c r="Z573" s="331" t="s">
        <v>10906</v>
      </c>
    </row>
    <row r="574" spans="22:26" ht="14.4">
      <c r="V574" s="330" t="s">
        <v>4529</v>
      </c>
      <c r="W574" s="88" t="s">
        <v>4530</v>
      </c>
      <c r="Y574" s="330" t="s">
        <v>10907</v>
      </c>
      <c r="Z574" s="331" t="s">
        <v>10908</v>
      </c>
    </row>
    <row r="575" spans="22:26" ht="14.4">
      <c r="V575" s="330" t="s">
        <v>4531</v>
      </c>
      <c r="W575" s="88" t="s">
        <v>4532</v>
      </c>
      <c r="Y575" s="330" t="s">
        <v>10909</v>
      </c>
      <c r="Z575" s="331" t="s">
        <v>10910</v>
      </c>
    </row>
    <row r="576" spans="22:26" ht="14.4">
      <c r="V576" s="330" t="s">
        <v>4533</v>
      </c>
      <c r="W576" s="88" t="s">
        <v>4534</v>
      </c>
      <c r="Y576" s="330" t="s">
        <v>10911</v>
      </c>
      <c r="Z576" s="331" t="s">
        <v>10912</v>
      </c>
    </row>
    <row r="577" spans="22:26" ht="14.4">
      <c r="V577" s="330" t="s">
        <v>4535</v>
      </c>
      <c r="W577" s="88" t="s">
        <v>4536</v>
      </c>
      <c r="Y577" s="330" t="s">
        <v>10913</v>
      </c>
      <c r="Z577" s="331" t="s">
        <v>10914</v>
      </c>
    </row>
    <row r="578" spans="22:26" ht="14.4">
      <c r="V578" s="330" t="s">
        <v>4537</v>
      </c>
      <c r="W578" s="88" t="s">
        <v>4538</v>
      </c>
      <c r="Y578" s="330" t="s">
        <v>10915</v>
      </c>
      <c r="Z578" s="331" t="s">
        <v>10916</v>
      </c>
    </row>
    <row r="579" spans="22:26" ht="14.4">
      <c r="V579" s="330" t="s">
        <v>4539</v>
      </c>
      <c r="W579" s="88" t="s">
        <v>4540</v>
      </c>
      <c r="Y579" s="330" t="s">
        <v>10917</v>
      </c>
      <c r="Z579" s="331" t="s">
        <v>10918</v>
      </c>
    </row>
    <row r="580" spans="22:26" ht="14.4">
      <c r="V580" s="330" t="s">
        <v>4541</v>
      </c>
      <c r="W580" s="88" t="s">
        <v>4542</v>
      </c>
      <c r="Y580" s="330" t="s">
        <v>10919</v>
      </c>
      <c r="Z580" s="331" t="s">
        <v>10920</v>
      </c>
    </row>
    <row r="581" spans="22:26" ht="14.4">
      <c r="V581" s="330" t="s">
        <v>4543</v>
      </c>
      <c r="W581" s="88" t="s">
        <v>4544</v>
      </c>
      <c r="Y581" s="330" t="s">
        <v>10921</v>
      </c>
      <c r="Z581" s="331" t="s">
        <v>10922</v>
      </c>
    </row>
    <row r="582" spans="22:26" ht="14.4">
      <c r="V582" s="330" t="s">
        <v>4545</v>
      </c>
      <c r="W582" s="88" t="s">
        <v>4546</v>
      </c>
      <c r="Y582" s="330" t="s">
        <v>10923</v>
      </c>
      <c r="Z582" s="331" t="s">
        <v>10924</v>
      </c>
    </row>
    <row r="583" spans="22:26" ht="14.4">
      <c r="V583" s="330" t="s">
        <v>4547</v>
      </c>
      <c r="W583" s="88" t="s">
        <v>4548</v>
      </c>
      <c r="Y583" s="330" t="s">
        <v>10925</v>
      </c>
      <c r="Z583" s="331" t="s">
        <v>10926</v>
      </c>
    </row>
    <row r="584" spans="22:26" ht="14.4">
      <c r="V584" s="330" t="s">
        <v>4549</v>
      </c>
      <c r="W584" s="88" t="s">
        <v>4550</v>
      </c>
      <c r="Y584" s="330" t="s">
        <v>10927</v>
      </c>
      <c r="Z584" s="331" t="s">
        <v>10928</v>
      </c>
    </row>
    <row r="585" spans="22:26" ht="14.4">
      <c r="V585" s="330" t="s">
        <v>4551</v>
      </c>
      <c r="W585" s="88" t="s">
        <v>4552</v>
      </c>
      <c r="Y585" s="330" t="s">
        <v>10929</v>
      </c>
      <c r="Z585" s="331" t="s">
        <v>10930</v>
      </c>
    </row>
    <row r="586" spans="22:26" ht="14.4">
      <c r="V586" s="330" t="s">
        <v>4553</v>
      </c>
      <c r="W586" s="88" t="s">
        <v>4554</v>
      </c>
      <c r="Y586" s="330" t="s">
        <v>10931</v>
      </c>
      <c r="Z586" s="331" t="s">
        <v>10932</v>
      </c>
    </row>
    <row r="587" spans="22:26" ht="14.4">
      <c r="V587" s="330" t="s">
        <v>4555</v>
      </c>
      <c r="W587" s="88" t="s">
        <v>4556</v>
      </c>
      <c r="Y587" s="330" t="s">
        <v>10933</v>
      </c>
      <c r="Z587" s="331" t="s">
        <v>10934</v>
      </c>
    </row>
    <row r="588" spans="22:26" ht="14.4">
      <c r="V588" s="330" t="s">
        <v>4557</v>
      </c>
      <c r="W588" s="88" t="s">
        <v>4558</v>
      </c>
      <c r="Y588" s="330" t="s">
        <v>10935</v>
      </c>
      <c r="Z588" s="331" t="s">
        <v>10936</v>
      </c>
    </row>
    <row r="589" spans="22:26" ht="14.4">
      <c r="V589" s="330" t="s">
        <v>4559</v>
      </c>
      <c r="W589" s="88" t="s">
        <v>4560</v>
      </c>
      <c r="Y589" s="330" t="s">
        <v>10937</v>
      </c>
      <c r="Z589" s="331" t="s">
        <v>10938</v>
      </c>
    </row>
    <row r="590" spans="22:26" ht="14.4">
      <c r="V590" s="330" t="s">
        <v>4561</v>
      </c>
      <c r="W590" s="88" t="s">
        <v>4562</v>
      </c>
      <c r="Y590" s="330" t="s">
        <v>10939</v>
      </c>
      <c r="Z590" s="331" t="s">
        <v>10940</v>
      </c>
    </row>
    <row r="591" spans="22:26" ht="14.4">
      <c r="V591" s="330" t="s">
        <v>4563</v>
      </c>
      <c r="W591" s="88" t="s">
        <v>4564</v>
      </c>
      <c r="Y591" s="330" t="s">
        <v>10941</v>
      </c>
      <c r="Z591" s="331" t="s">
        <v>10942</v>
      </c>
    </row>
    <row r="592" spans="22:26" ht="14.4">
      <c r="V592" s="330" t="s">
        <v>4565</v>
      </c>
      <c r="W592" s="88" t="s">
        <v>4566</v>
      </c>
      <c r="Y592" s="330" t="s">
        <v>10943</v>
      </c>
      <c r="Z592" s="331" t="s">
        <v>10944</v>
      </c>
    </row>
    <row r="593" spans="22:26" ht="14.4">
      <c r="V593" s="330" t="s">
        <v>4567</v>
      </c>
      <c r="W593" s="88" t="s">
        <v>4568</v>
      </c>
      <c r="Y593" s="330" t="s">
        <v>10945</v>
      </c>
      <c r="Z593" s="331" t="s">
        <v>10946</v>
      </c>
    </row>
    <row r="594" spans="22:26" ht="14.4">
      <c r="V594" s="330" t="s">
        <v>4569</v>
      </c>
      <c r="W594" s="88" t="s">
        <v>4570</v>
      </c>
      <c r="Y594" s="330" t="s">
        <v>10947</v>
      </c>
      <c r="Z594" s="331" t="s">
        <v>10948</v>
      </c>
    </row>
    <row r="595" spans="22:26" ht="14.4">
      <c r="V595" s="330" t="s">
        <v>4571</v>
      </c>
      <c r="W595" s="88" t="s">
        <v>4572</v>
      </c>
      <c r="Y595" s="330" t="s">
        <v>10949</v>
      </c>
      <c r="Z595" s="331" t="s">
        <v>10950</v>
      </c>
    </row>
    <row r="596" spans="22:26" ht="14.4">
      <c r="V596" s="330" t="s">
        <v>4573</v>
      </c>
      <c r="W596" s="88" t="s">
        <v>4574</v>
      </c>
      <c r="Y596" s="330" t="s">
        <v>10951</v>
      </c>
      <c r="Z596" s="331" t="s">
        <v>10952</v>
      </c>
    </row>
    <row r="597" spans="22:26" ht="14.4">
      <c r="V597" s="330" t="s">
        <v>4575</v>
      </c>
      <c r="W597" s="88" t="s">
        <v>4576</v>
      </c>
      <c r="Y597" s="330" t="s">
        <v>10953</v>
      </c>
      <c r="Z597" s="331" t="s">
        <v>10954</v>
      </c>
    </row>
    <row r="598" spans="22:26" ht="14.4">
      <c r="V598" s="330" t="s">
        <v>4577</v>
      </c>
      <c r="W598" s="88" t="s">
        <v>4578</v>
      </c>
      <c r="Y598" s="330" t="s">
        <v>10955</v>
      </c>
      <c r="Z598" s="331" t="s">
        <v>10956</v>
      </c>
    </row>
    <row r="599" spans="22:26" ht="14.4">
      <c r="V599" s="330" t="s">
        <v>4579</v>
      </c>
      <c r="W599" s="88" t="s">
        <v>4580</v>
      </c>
      <c r="Y599" s="330" t="s">
        <v>10957</v>
      </c>
      <c r="Z599" s="331" t="s">
        <v>10958</v>
      </c>
    </row>
    <row r="600" spans="22:26" ht="14.4">
      <c r="V600" s="330" t="s">
        <v>4581</v>
      </c>
      <c r="W600" s="88" t="s">
        <v>4582</v>
      </c>
      <c r="Y600" s="330" t="s">
        <v>10959</v>
      </c>
      <c r="Z600" s="331" t="s">
        <v>10960</v>
      </c>
    </row>
    <row r="601" spans="22:26" ht="14.4">
      <c r="V601" s="330" t="s">
        <v>4583</v>
      </c>
      <c r="W601" s="88" t="s">
        <v>4584</v>
      </c>
      <c r="Y601" s="330" t="s">
        <v>10961</v>
      </c>
      <c r="Z601" s="331" t="s">
        <v>10962</v>
      </c>
    </row>
    <row r="602" spans="22:26" ht="14.4">
      <c r="V602" s="330" t="s">
        <v>4585</v>
      </c>
      <c r="W602" s="88" t="s">
        <v>4586</v>
      </c>
      <c r="Y602" s="330" t="s">
        <v>10963</v>
      </c>
      <c r="Z602" s="331" t="s">
        <v>10964</v>
      </c>
    </row>
    <row r="603" spans="22:26" ht="14.4">
      <c r="V603" s="330" t="s">
        <v>4587</v>
      </c>
      <c r="W603" s="88" t="s">
        <v>4588</v>
      </c>
      <c r="Y603" s="330" t="s">
        <v>10965</v>
      </c>
      <c r="Z603" s="331" t="s">
        <v>10966</v>
      </c>
    </row>
    <row r="604" spans="22:26" ht="14.4">
      <c r="V604" s="330" t="s">
        <v>4589</v>
      </c>
      <c r="W604" s="88" t="s">
        <v>4590</v>
      </c>
      <c r="Y604" s="330" t="s">
        <v>10967</v>
      </c>
      <c r="Z604" s="331" t="s">
        <v>10968</v>
      </c>
    </row>
    <row r="605" spans="22:26" ht="14.4">
      <c r="V605" s="330" t="s">
        <v>4591</v>
      </c>
      <c r="W605" s="88" t="s">
        <v>4592</v>
      </c>
      <c r="Y605" s="330" t="s">
        <v>10969</v>
      </c>
      <c r="Z605" s="331" t="s">
        <v>10970</v>
      </c>
    </row>
    <row r="606" spans="22:26" ht="14.4">
      <c r="V606" s="330" t="s">
        <v>4593</v>
      </c>
      <c r="W606" s="88" t="s">
        <v>4594</v>
      </c>
      <c r="Y606" s="330" t="s">
        <v>10971</v>
      </c>
      <c r="Z606" s="331" t="s">
        <v>10972</v>
      </c>
    </row>
    <row r="607" spans="22:26" ht="14.4">
      <c r="V607" s="330" t="s">
        <v>4595</v>
      </c>
      <c r="W607" s="88" t="s">
        <v>4596</v>
      </c>
      <c r="Y607" s="330" t="s">
        <v>10973</v>
      </c>
      <c r="Z607" s="331" t="s">
        <v>10974</v>
      </c>
    </row>
    <row r="608" spans="22:26" ht="14.4">
      <c r="V608" s="330" t="s">
        <v>4597</v>
      </c>
      <c r="W608" s="88" t="s">
        <v>4598</v>
      </c>
      <c r="Y608" s="330" t="s">
        <v>10975</v>
      </c>
      <c r="Z608" s="331" t="s">
        <v>10976</v>
      </c>
    </row>
    <row r="609" spans="22:26" ht="14.4">
      <c r="V609" s="330" t="s">
        <v>4599</v>
      </c>
      <c r="W609" s="88" t="s">
        <v>4600</v>
      </c>
      <c r="Y609" s="330" t="s">
        <v>10977</v>
      </c>
      <c r="Z609" s="331" t="s">
        <v>10978</v>
      </c>
    </row>
    <row r="610" spans="22:26" ht="14.4">
      <c r="V610" s="330" t="s">
        <v>4601</v>
      </c>
      <c r="W610" s="88" t="s">
        <v>4602</v>
      </c>
      <c r="Y610" s="330" t="s">
        <v>10979</v>
      </c>
      <c r="Z610" s="331" t="s">
        <v>10980</v>
      </c>
    </row>
    <row r="611" spans="22:26" ht="14.4">
      <c r="V611" s="330" t="s">
        <v>4603</v>
      </c>
      <c r="W611" s="88" t="s">
        <v>4604</v>
      </c>
      <c r="Y611" s="330" t="s">
        <v>10981</v>
      </c>
      <c r="Z611" s="331" t="s">
        <v>10982</v>
      </c>
    </row>
    <row r="612" spans="22:26" ht="14.4">
      <c r="V612" s="330" t="s">
        <v>4605</v>
      </c>
      <c r="W612" s="88" t="s">
        <v>4606</v>
      </c>
      <c r="Y612" s="330" t="s">
        <v>10983</v>
      </c>
      <c r="Z612" s="331" t="s">
        <v>10984</v>
      </c>
    </row>
    <row r="613" spans="22:26" ht="14.4">
      <c r="V613" s="330" t="s">
        <v>4607</v>
      </c>
      <c r="W613" s="88" t="s">
        <v>4608</v>
      </c>
      <c r="Y613" s="330" t="s">
        <v>10985</v>
      </c>
      <c r="Z613" s="331" t="s">
        <v>10986</v>
      </c>
    </row>
    <row r="614" spans="22:26" ht="14.4">
      <c r="V614" s="330" t="s">
        <v>4609</v>
      </c>
      <c r="W614" s="88" t="s">
        <v>4610</v>
      </c>
      <c r="Y614" s="330" t="s">
        <v>10987</v>
      </c>
      <c r="Z614" s="331" t="s">
        <v>10988</v>
      </c>
    </row>
    <row r="615" spans="22:26" ht="14.4">
      <c r="V615" s="330" t="s">
        <v>4611</v>
      </c>
      <c r="W615" s="88" t="s">
        <v>4612</v>
      </c>
      <c r="Y615" s="330" t="s">
        <v>10989</v>
      </c>
      <c r="Z615" s="331" t="s">
        <v>10990</v>
      </c>
    </row>
    <row r="616" spans="22:26" ht="14.4">
      <c r="V616" s="330" t="s">
        <v>4613</v>
      </c>
      <c r="W616" s="88" t="s">
        <v>4614</v>
      </c>
      <c r="Y616" s="330" t="s">
        <v>10991</v>
      </c>
      <c r="Z616" s="331" t="s">
        <v>10992</v>
      </c>
    </row>
    <row r="617" spans="22:26" ht="14.4">
      <c r="V617" s="330" t="s">
        <v>4615</v>
      </c>
      <c r="W617" s="88" t="s">
        <v>4616</v>
      </c>
      <c r="Y617" s="330" t="s">
        <v>10993</v>
      </c>
      <c r="Z617" s="331" t="s">
        <v>10994</v>
      </c>
    </row>
    <row r="618" spans="22:26" ht="14.4">
      <c r="V618" s="330" t="s">
        <v>4617</v>
      </c>
      <c r="W618" s="88" t="s">
        <v>4618</v>
      </c>
      <c r="Y618" s="330" t="s">
        <v>10995</v>
      </c>
      <c r="Z618" s="331" t="s">
        <v>10996</v>
      </c>
    </row>
    <row r="619" spans="22:26" ht="14.4">
      <c r="V619" s="330" t="s">
        <v>4619</v>
      </c>
      <c r="W619" s="88" t="s">
        <v>4620</v>
      </c>
      <c r="Y619" s="330" t="s">
        <v>10997</v>
      </c>
      <c r="Z619" s="331" t="s">
        <v>10998</v>
      </c>
    </row>
    <row r="620" spans="22:26" ht="14.4">
      <c r="V620" s="330" t="s">
        <v>4621</v>
      </c>
      <c r="W620" s="88" t="s">
        <v>4622</v>
      </c>
      <c r="Y620" s="330" t="s">
        <v>10999</v>
      </c>
      <c r="Z620" s="331" t="s">
        <v>11000</v>
      </c>
    </row>
    <row r="621" spans="22:26" ht="14.4">
      <c r="V621" s="330" t="s">
        <v>4623</v>
      </c>
      <c r="W621" s="88" t="s">
        <v>4624</v>
      </c>
      <c r="Y621" s="330" t="s">
        <v>11001</v>
      </c>
      <c r="Z621" s="331" t="s">
        <v>11002</v>
      </c>
    </row>
    <row r="622" spans="22:26" ht="14.4">
      <c r="V622" s="330" t="s">
        <v>4625</v>
      </c>
      <c r="W622" s="88" t="s">
        <v>4626</v>
      </c>
      <c r="Y622" s="330" t="s">
        <v>11003</v>
      </c>
      <c r="Z622" s="331" t="s">
        <v>11004</v>
      </c>
    </row>
    <row r="623" spans="22:26" ht="14.4">
      <c r="V623" s="330" t="s">
        <v>4627</v>
      </c>
      <c r="W623" s="88" t="s">
        <v>4628</v>
      </c>
      <c r="Y623" s="330" t="s">
        <v>11005</v>
      </c>
      <c r="Z623" s="331" t="s">
        <v>11006</v>
      </c>
    </row>
    <row r="624" spans="22:26" ht="14.4">
      <c r="V624" s="330" t="s">
        <v>4629</v>
      </c>
      <c r="W624" s="88" t="s">
        <v>2183</v>
      </c>
      <c r="Y624" s="330" t="s">
        <v>11007</v>
      </c>
      <c r="Z624" s="331" t="s">
        <v>11008</v>
      </c>
    </row>
    <row r="625" spans="22:26" ht="14.4">
      <c r="V625" s="330" t="s">
        <v>4630</v>
      </c>
      <c r="W625" s="88" t="s">
        <v>4631</v>
      </c>
      <c r="Y625" s="330" t="s">
        <v>11009</v>
      </c>
      <c r="Z625" s="331" t="s">
        <v>11010</v>
      </c>
    </row>
    <row r="626" spans="22:26" ht="14.4">
      <c r="V626" s="330" t="s">
        <v>4632</v>
      </c>
      <c r="W626" s="88" t="s">
        <v>4633</v>
      </c>
      <c r="Y626" s="330" t="s">
        <v>11011</v>
      </c>
      <c r="Z626" s="331" t="s">
        <v>11012</v>
      </c>
    </row>
    <row r="627" spans="22:26" ht="14.4">
      <c r="V627" s="330" t="s">
        <v>4634</v>
      </c>
      <c r="W627" s="88" t="s">
        <v>4635</v>
      </c>
      <c r="Y627" s="330" t="s">
        <v>11013</v>
      </c>
      <c r="Z627" s="331" t="s">
        <v>11014</v>
      </c>
    </row>
    <row r="628" spans="22:26" ht="14.4">
      <c r="V628" s="330" t="s">
        <v>4636</v>
      </c>
      <c r="W628" s="88" t="s">
        <v>4637</v>
      </c>
      <c r="Y628" s="330" t="s">
        <v>11015</v>
      </c>
      <c r="Z628" s="331" t="s">
        <v>11016</v>
      </c>
    </row>
    <row r="629" spans="22:26" ht="14.4">
      <c r="V629" s="330" t="s">
        <v>4638</v>
      </c>
      <c r="W629" s="88" t="s">
        <v>4639</v>
      </c>
      <c r="Y629" s="330" t="s">
        <v>11017</v>
      </c>
      <c r="Z629" s="331" t="s">
        <v>11018</v>
      </c>
    </row>
    <row r="630" spans="22:26" ht="14.4">
      <c r="V630" s="330" t="s">
        <v>4640</v>
      </c>
      <c r="W630" s="88" t="s">
        <v>4641</v>
      </c>
      <c r="Y630" s="330" t="s">
        <v>11019</v>
      </c>
      <c r="Z630" s="331" t="s">
        <v>11020</v>
      </c>
    </row>
    <row r="631" spans="22:26" ht="14.4">
      <c r="V631" s="330" t="s">
        <v>4642</v>
      </c>
      <c r="W631" s="88" t="s">
        <v>4643</v>
      </c>
      <c r="Y631" s="330" t="s">
        <v>11021</v>
      </c>
      <c r="Z631" s="331" t="s">
        <v>11022</v>
      </c>
    </row>
    <row r="632" spans="22:26" ht="14.4">
      <c r="V632" s="330" t="s">
        <v>4644</v>
      </c>
      <c r="W632" s="88" t="s">
        <v>4645</v>
      </c>
      <c r="Y632" s="330" t="s">
        <v>11023</v>
      </c>
      <c r="Z632" s="331" t="s">
        <v>11024</v>
      </c>
    </row>
    <row r="633" spans="22:26" ht="14.4">
      <c r="V633" s="330" t="s">
        <v>4646</v>
      </c>
      <c r="W633" s="88" t="s">
        <v>4647</v>
      </c>
      <c r="Y633" s="330" t="s">
        <v>11025</v>
      </c>
      <c r="Z633" s="331" t="s">
        <v>11026</v>
      </c>
    </row>
    <row r="634" spans="22:26" ht="14.4">
      <c r="V634" s="330" t="s">
        <v>4648</v>
      </c>
      <c r="W634" s="88" t="s">
        <v>4649</v>
      </c>
      <c r="Y634" s="330" t="s">
        <v>11027</v>
      </c>
      <c r="Z634" s="331" t="s">
        <v>11028</v>
      </c>
    </row>
    <row r="635" spans="22:26" ht="14.4">
      <c r="V635" s="330" t="s">
        <v>4650</v>
      </c>
      <c r="W635" s="88" t="s">
        <v>4651</v>
      </c>
      <c r="Y635" s="330" t="s">
        <v>11029</v>
      </c>
      <c r="Z635" s="331" t="s">
        <v>11030</v>
      </c>
    </row>
    <row r="636" spans="22:26" ht="14.4">
      <c r="V636" s="330" t="s">
        <v>4652</v>
      </c>
      <c r="W636" s="88" t="s">
        <v>4653</v>
      </c>
      <c r="Y636" s="330" t="s">
        <v>11031</v>
      </c>
      <c r="Z636" s="331" t="s">
        <v>11032</v>
      </c>
    </row>
    <row r="637" spans="22:26" ht="14.4">
      <c r="V637" s="330" t="s">
        <v>4654</v>
      </c>
      <c r="W637" s="88" t="s">
        <v>4655</v>
      </c>
      <c r="Y637" s="330" t="s">
        <v>11033</v>
      </c>
      <c r="Z637" s="331" t="s">
        <v>11034</v>
      </c>
    </row>
    <row r="638" spans="22:26" ht="14.4">
      <c r="V638" s="330" t="s">
        <v>4656</v>
      </c>
      <c r="W638" s="88" t="s">
        <v>4657</v>
      </c>
      <c r="Y638" s="330" t="s">
        <v>11035</v>
      </c>
      <c r="Z638" s="331" t="s">
        <v>11036</v>
      </c>
    </row>
    <row r="639" spans="22:26" ht="14.4">
      <c r="V639" s="330" t="s">
        <v>4658</v>
      </c>
      <c r="W639" s="88" t="s">
        <v>4659</v>
      </c>
      <c r="Y639" s="330" t="s">
        <v>11037</v>
      </c>
      <c r="Z639" s="331" t="s">
        <v>11038</v>
      </c>
    </row>
    <row r="640" spans="22:26" ht="14.4">
      <c r="V640" s="330" t="s">
        <v>4660</v>
      </c>
      <c r="W640" s="88" t="s">
        <v>4661</v>
      </c>
      <c r="Y640" s="330" t="s">
        <v>11039</v>
      </c>
      <c r="Z640" s="331" t="s">
        <v>11040</v>
      </c>
    </row>
    <row r="641" spans="22:26" ht="14.4">
      <c r="V641" s="330" t="s">
        <v>4662</v>
      </c>
      <c r="W641" s="88" t="s">
        <v>4663</v>
      </c>
      <c r="Y641" s="330" t="s">
        <v>11041</v>
      </c>
      <c r="Z641" s="331" t="s">
        <v>11042</v>
      </c>
    </row>
    <row r="642" spans="22:26" ht="14.4">
      <c r="V642" s="330" t="s">
        <v>4664</v>
      </c>
      <c r="W642" s="88" t="s">
        <v>4665</v>
      </c>
      <c r="Y642" s="330" t="s">
        <v>11043</v>
      </c>
      <c r="Z642" s="331" t="s">
        <v>11044</v>
      </c>
    </row>
    <row r="643" spans="22:26" ht="14.4">
      <c r="V643" s="330" t="s">
        <v>4666</v>
      </c>
      <c r="W643" s="88" t="s">
        <v>4667</v>
      </c>
      <c r="Y643" s="330" t="s">
        <v>11045</v>
      </c>
      <c r="Z643" s="331" t="s">
        <v>11046</v>
      </c>
    </row>
    <row r="644" spans="22:26" ht="14.4">
      <c r="V644" s="330" t="s">
        <v>4668</v>
      </c>
      <c r="W644" s="88" t="s">
        <v>4669</v>
      </c>
      <c r="Y644" s="330" t="s">
        <v>11047</v>
      </c>
      <c r="Z644" s="331" t="s">
        <v>11048</v>
      </c>
    </row>
    <row r="645" spans="22:26" ht="14.4">
      <c r="V645" s="330" t="s">
        <v>4670</v>
      </c>
      <c r="W645" s="88" t="s">
        <v>4671</v>
      </c>
      <c r="Y645" s="330" t="s">
        <v>11049</v>
      </c>
      <c r="Z645" s="331" t="s">
        <v>11050</v>
      </c>
    </row>
    <row r="646" spans="22:26" ht="14.4">
      <c r="V646" s="330" t="s">
        <v>4672</v>
      </c>
      <c r="W646" s="88" t="s">
        <v>4673</v>
      </c>
      <c r="Y646" s="330" t="s">
        <v>11051</v>
      </c>
      <c r="Z646" s="331" t="s">
        <v>11052</v>
      </c>
    </row>
    <row r="647" spans="22:26" ht="14.4">
      <c r="V647" s="330" t="s">
        <v>4674</v>
      </c>
      <c r="W647" s="88" t="s">
        <v>4675</v>
      </c>
      <c r="Y647" s="330" t="s">
        <v>11053</v>
      </c>
      <c r="Z647" s="331" t="s">
        <v>11054</v>
      </c>
    </row>
    <row r="648" spans="22:26" ht="14.4">
      <c r="V648" s="330" t="s">
        <v>4676</v>
      </c>
      <c r="W648" s="88" t="s">
        <v>4677</v>
      </c>
      <c r="Y648" s="330" t="s">
        <v>11055</v>
      </c>
      <c r="Z648" s="331" t="s">
        <v>11056</v>
      </c>
    </row>
    <row r="649" spans="22:26" ht="14.4">
      <c r="V649" s="330" t="s">
        <v>4678</v>
      </c>
      <c r="W649" s="88" t="s">
        <v>4679</v>
      </c>
      <c r="Y649" s="330" t="s">
        <v>11057</v>
      </c>
      <c r="Z649" s="331" t="s">
        <v>11058</v>
      </c>
    </row>
    <row r="650" spans="22:26" ht="14.4">
      <c r="V650" s="330" t="s">
        <v>4680</v>
      </c>
      <c r="W650" s="88" t="s">
        <v>4681</v>
      </c>
      <c r="Y650" s="330" t="s">
        <v>11059</v>
      </c>
      <c r="Z650" s="331" t="s">
        <v>11060</v>
      </c>
    </row>
    <row r="651" spans="22:26" ht="14.4">
      <c r="V651" s="330" t="s">
        <v>4682</v>
      </c>
      <c r="W651" s="88" t="s">
        <v>4683</v>
      </c>
      <c r="Y651" s="330" t="s">
        <v>11061</v>
      </c>
      <c r="Z651" s="331" t="s">
        <v>11062</v>
      </c>
    </row>
    <row r="652" spans="22:26" ht="14.4">
      <c r="V652" s="330" t="s">
        <v>4684</v>
      </c>
      <c r="W652" s="88" t="s">
        <v>4685</v>
      </c>
      <c r="Y652" s="330" t="s">
        <v>11063</v>
      </c>
      <c r="Z652" s="331" t="s">
        <v>11064</v>
      </c>
    </row>
    <row r="653" spans="22:26" ht="14.4">
      <c r="V653" s="330" t="s">
        <v>4686</v>
      </c>
      <c r="W653" s="88" t="s">
        <v>2175</v>
      </c>
      <c r="Y653" s="330" t="s">
        <v>11065</v>
      </c>
      <c r="Z653" s="331" t="s">
        <v>11066</v>
      </c>
    </row>
    <row r="654" spans="22:26" ht="14.4">
      <c r="V654" s="330" t="s">
        <v>4687</v>
      </c>
      <c r="W654" s="88" t="s">
        <v>4688</v>
      </c>
      <c r="Y654" s="330" t="s">
        <v>11067</v>
      </c>
      <c r="Z654" s="331" t="s">
        <v>11068</v>
      </c>
    </row>
    <row r="655" spans="22:26" ht="14.4">
      <c r="V655" s="330" t="s">
        <v>4689</v>
      </c>
      <c r="W655" s="88" t="s">
        <v>4690</v>
      </c>
      <c r="Y655" s="330" t="s">
        <v>11069</v>
      </c>
      <c r="Z655" s="331" t="s">
        <v>11070</v>
      </c>
    </row>
    <row r="656" spans="22:26" ht="14.4">
      <c r="V656" s="330" t="s">
        <v>4691</v>
      </c>
      <c r="W656" s="88" t="s">
        <v>4692</v>
      </c>
      <c r="Y656" s="330" t="s">
        <v>11071</v>
      </c>
      <c r="Z656" s="331" t="s">
        <v>11072</v>
      </c>
    </row>
    <row r="657" spans="22:26" ht="14.4">
      <c r="V657" s="330" t="s">
        <v>4693</v>
      </c>
      <c r="W657" s="88" t="s">
        <v>1388</v>
      </c>
      <c r="Y657" s="330" t="s">
        <v>11073</v>
      </c>
      <c r="Z657" s="331" t="s">
        <v>11074</v>
      </c>
    </row>
    <row r="658" spans="22:26" ht="14.4">
      <c r="V658" s="330" t="s">
        <v>4694</v>
      </c>
      <c r="W658" s="88" t="s">
        <v>907</v>
      </c>
      <c r="Y658" s="330" t="s">
        <v>11075</v>
      </c>
      <c r="Z658" s="331" t="s">
        <v>11076</v>
      </c>
    </row>
    <row r="659" spans="22:26" ht="14.4">
      <c r="V659" s="330" t="s">
        <v>4695</v>
      </c>
      <c r="W659" s="88" t="s">
        <v>2537</v>
      </c>
      <c r="Y659" s="330" t="s">
        <v>11077</v>
      </c>
      <c r="Z659" s="331" t="s">
        <v>11078</v>
      </c>
    </row>
    <row r="660" spans="22:26" ht="14.4">
      <c r="V660" s="330" t="s">
        <v>4696</v>
      </c>
      <c r="W660" s="88" t="s">
        <v>809</v>
      </c>
      <c r="Y660" s="330" t="s">
        <v>11079</v>
      </c>
      <c r="Z660" s="331" t="s">
        <v>11080</v>
      </c>
    </row>
    <row r="661" spans="22:26" ht="14.4">
      <c r="V661" s="330" t="s">
        <v>4697</v>
      </c>
      <c r="W661" s="88" t="s">
        <v>2185</v>
      </c>
      <c r="Y661" s="330" t="s">
        <v>11081</v>
      </c>
      <c r="Z661" s="331" t="s">
        <v>11082</v>
      </c>
    </row>
    <row r="662" spans="22:26" ht="14.4">
      <c r="V662" s="330" t="s">
        <v>4698</v>
      </c>
      <c r="W662" s="88" t="s">
        <v>2167</v>
      </c>
      <c r="Y662" s="330" t="s">
        <v>11083</v>
      </c>
      <c r="Z662" s="331" t="s">
        <v>11084</v>
      </c>
    </row>
    <row r="663" spans="22:26" ht="14.4">
      <c r="V663" s="330" t="s">
        <v>4699</v>
      </c>
      <c r="W663" s="88" t="s">
        <v>1276</v>
      </c>
      <c r="Y663" s="330" t="s">
        <v>11085</v>
      </c>
      <c r="Z663" s="331" t="s">
        <v>11086</v>
      </c>
    </row>
    <row r="664" spans="22:26" ht="14.4">
      <c r="V664" s="330" t="s">
        <v>4700</v>
      </c>
      <c r="W664" s="88" t="s">
        <v>4701</v>
      </c>
      <c r="Y664" s="330" t="s">
        <v>11087</v>
      </c>
      <c r="Z664" s="331" t="s">
        <v>11088</v>
      </c>
    </row>
    <row r="665" spans="22:26" ht="14.4">
      <c r="V665" s="330" t="s">
        <v>4702</v>
      </c>
      <c r="W665" s="88" t="s">
        <v>4703</v>
      </c>
      <c r="Y665" s="330" t="s">
        <v>11089</v>
      </c>
      <c r="Z665" s="331" t="s">
        <v>11090</v>
      </c>
    </row>
    <row r="666" spans="22:26" ht="14.4">
      <c r="V666" s="330" t="s">
        <v>4704</v>
      </c>
      <c r="W666" s="88" t="s">
        <v>4705</v>
      </c>
      <c r="Y666" s="330" t="s">
        <v>11091</v>
      </c>
      <c r="Z666" s="331" t="s">
        <v>11092</v>
      </c>
    </row>
    <row r="667" spans="22:26" ht="14.4">
      <c r="V667" s="330" t="s">
        <v>4706</v>
      </c>
      <c r="W667" s="88" t="s">
        <v>4707</v>
      </c>
      <c r="Y667" s="330" t="s">
        <v>11093</v>
      </c>
      <c r="Z667" s="331" t="s">
        <v>11094</v>
      </c>
    </row>
    <row r="668" spans="22:26" ht="14.4">
      <c r="V668" s="330" t="s">
        <v>4708</v>
      </c>
      <c r="W668" s="88" t="s">
        <v>4709</v>
      </c>
      <c r="Y668" s="330" t="s">
        <v>11095</v>
      </c>
      <c r="Z668" s="331" t="s">
        <v>11096</v>
      </c>
    </row>
    <row r="669" spans="22:26" ht="14.4">
      <c r="V669" s="330" t="s">
        <v>4710</v>
      </c>
      <c r="W669" s="88" t="s">
        <v>4711</v>
      </c>
      <c r="Y669" s="330" t="s">
        <v>11097</v>
      </c>
      <c r="Z669" s="331" t="s">
        <v>11098</v>
      </c>
    </row>
    <row r="670" spans="22:26" ht="14.4">
      <c r="V670" s="330" t="s">
        <v>4712</v>
      </c>
      <c r="W670" s="88" t="s">
        <v>4713</v>
      </c>
      <c r="Y670" s="330" t="s">
        <v>11099</v>
      </c>
      <c r="Z670" s="331" t="s">
        <v>11100</v>
      </c>
    </row>
    <row r="671" spans="22:26" ht="14.4">
      <c r="V671" s="330" t="s">
        <v>4714</v>
      </c>
      <c r="W671" s="88" t="s">
        <v>4715</v>
      </c>
      <c r="Y671" s="330" t="s">
        <v>11101</v>
      </c>
      <c r="Z671" s="331" t="s">
        <v>11102</v>
      </c>
    </row>
    <row r="672" spans="22:26" ht="14.4">
      <c r="V672" s="330" t="s">
        <v>4716</v>
      </c>
      <c r="W672" s="88" t="s">
        <v>4717</v>
      </c>
      <c r="Y672" s="330" t="s">
        <v>11103</v>
      </c>
      <c r="Z672" s="331" t="s">
        <v>11104</v>
      </c>
    </row>
    <row r="673" spans="22:26" ht="14.4">
      <c r="V673" s="330" t="s">
        <v>4718</v>
      </c>
      <c r="W673" s="88" t="s">
        <v>4719</v>
      </c>
      <c r="Y673" s="330" t="s">
        <v>11105</v>
      </c>
      <c r="Z673" s="331" t="s">
        <v>11106</v>
      </c>
    </row>
    <row r="674" spans="22:26" ht="14.4">
      <c r="V674" s="330" t="s">
        <v>4720</v>
      </c>
      <c r="W674" s="88" t="s">
        <v>2557</v>
      </c>
      <c r="Y674" s="330" t="s">
        <v>11107</v>
      </c>
      <c r="Z674" s="331" t="s">
        <v>11108</v>
      </c>
    </row>
    <row r="675" spans="22:26" ht="14.4">
      <c r="V675" s="330" t="s">
        <v>4721</v>
      </c>
      <c r="W675" s="88" t="s">
        <v>4722</v>
      </c>
      <c r="Y675" s="330" t="s">
        <v>11109</v>
      </c>
      <c r="Z675" s="331" t="s">
        <v>11110</v>
      </c>
    </row>
    <row r="676" spans="22:26" ht="14.4">
      <c r="V676" s="330" t="s">
        <v>4723</v>
      </c>
      <c r="W676" s="88" t="s">
        <v>4724</v>
      </c>
      <c r="Y676" s="330" t="s">
        <v>11111</v>
      </c>
      <c r="Z676" s="331" t="s">
        <v>11112</v>
      </c>
    </row>
    <row r="677" spans="22:26" ht="14.4">
      <c r="V677" s="330" t="s">
        <v>4725</v>
      </c>
      <c r="W677" s="88" t="s">
        <v>4726</v>
      </c>
      <c r="Y677" s="330" t="s">
        <v>11113</v>
      </c>
      <c r="Z677" s="331" t="s">
        <v>11114</v>
      </c>
    </row>
    <row r="678" spans="22:26" ht="14.4">
      <c r="V678" s="330" t="s">
        <v>4727</v>
      </c>
      <c r="W678" s="88" t="s">
        <v>2535</v>
      </c>
      <c r="Y678" s="330" t="s">
        <v>11115</v>
      </c>
      <c r="Z678" s="331" t="s">
        <v>11116</v>
      </c>
    </row>
    <row r="679" spans="22:26" ht="14.4">
      <c r="V679" s="330" t="s">
        <v>4728</v>
      </c>
      <c r="W679" s="88" t="s">
        <v>1192</v>
      </c>
      <c r="Y679" s="330" t="s">
        <v>11117</v>
      </c>
      <c r="Z679" s="331" t="s">
        <v>11118</v>
      </c>
    </row>
    <row r="680" spans="22:26" ht="14.4">
      <c r="V680" s="330" t="s">
        <v>4729</v>
      </c>
      <c r="W680" s="88" t="s">
        <v>4730</v>
      </c>
      <c r="Y680" s="330" t="s">
        <v>11119</v>
      </c>
      <c r="Z680" s="331" t="s">
        <v>11120</v>
      </c>
    </row>
    <row r="681" spans="22:26" ht="14.4">
      <c r="V681" s="330" t="s">
        <v>4731</v>
      </c>
      <c r="W681" s="88" t="s">
        <v>4732</v>
      </c>
      <c r="Y681" s="330" t="s">
        <v>11121</v>
      </c>
      <c r="Z681" s="331" t="s">
        <v>11122</v>
      </c>
    </row>
    <row r="682" spans="22:26" ht="14.4">
      <c r="V682" s="330" t="s">
        <v>4733</v>
      </c>
      <c r="W682" s="88" t="s">
        <v>4734</v>
      </c>
      <c r="Y682" s="330" t="s">
        <v>11123</v>
      </c>
      <c r="Z682" s="331" t="s">
        <v>11124</v>
      </c>
    </row>
    <row r="683" spans="22:26" ht="14.4">
      <c r="V683" s="330" t="s">
        <v>4735</v>
      </c>
      <c r="W683" s="88" t="s">
        <v>4736</v>
      </c>
      <c r="Y683" s="330" t="s">
        <v>11125</v>
      </c>
      <c r="Z683" s="331" t="s">
        <v>11126</v>
      </c>
    </row>
    <row r="684" spans="22:26" ht="14.4">
      <c r="V684" s="330" t="s">
        <v>4737</v>
      </c>
      <c r="W684" s="88" t="s">
        <v>4738</v>
      </c>
      <c r="Y684" s="330" t="s">
        <v>11127</v>
      </c>
      <c r="Z684" s="331" t="s">
        <v>11128</v>
      </c>
    </row>
    <row r="685" spans="22:26" ht="14.4">
      <c r="V685" s="330" t="s">
        <v>4739</v>
      </c>
      <c r="W685" s="88" t="s">
        <v>4740</v>
      </c>
      <c r="Y685" s="330" t="s">
        <v>11129</v>
      </c>
      <c r="Z685" s="331" t="s">
        <v>11130</v>
      </c>
    </row>
    <row r="686" spans="22:26" ht="14.4">
      <c r="V686" s="330" t="s">
        <v>4741</v>
      </c>
      <c r="W686" s="88" t="s">
        <v>2233</v>
      </c>
      <c r="Y686" s="330" t="s">
        <v>11131</v>
      </c>
      <c r="Z686" s="331" t="s">
        <v>11132</v>
      </c>
    </row>
    <row r="687" spans="22:26" ht="14.4">
      <c r="V687" s="330" t="s">
        <v>4742</v>
      </c>
      <c r="W687" s="88" t="s">
        <v>4743</v>
      </c>
      <c r="Y687" s="330" t="s">
        <v>11133</v>
      </c>
      <c r="Z687" s="331" t="s">
        <v>11134</v>
      </c>
    </row>
    <row r="688" spans="22:26" ht="14.4">
      <c r="V688" s="330" t="s">
        <v>4744</v>
      </c>
      <c r="W688" s="88" t="s">
        <v>4745</v>
      </c>
      <c r="Y688" s="330" t="s">
        <v>11135</v>
      </c>
      <c r="Z688" s="331" t="s">
        <v>11136</v>
      </c>
    </row>
    <row r="689" spans="22:26" ht="14.4">
      <c r="V689" s="330" t="s">
        <v>4746</v>
      </c>
      <c r="W689" s="88" t="s">
        <v>4747</v>
      </c>
      <c r="Y689" s="330" t="s">
        <v>11137</v>
      </c>
      <c r="Z689" s="331" t="s">
        <v>11138</v>
      </c>
    </row>
    <row r="690" spans="22:26" ht="14.4">
      <c r="V690" s="330" t="s">
        <v>4748</v>
      </c>
      <c r="W690" s="88" t="s">
        <v>4749</v>
      </c>
      <c r="Y690" s="330" t="s">
        <v>11139</v>
      </c>
      <c r="Z690" s="331" t="s">
        <v>11140</v>
      </c>
    </row>
    <row r="691" spans="22:26" ht="14.4">
      <c r="V691" s="330" t="s">
        <v>4750</v>
      </c>
      <c r="W691" s="88" t="s">
        <v>4751</v>
      </c>
      <c r="Y691" s="330" t="s">
        <v>11141</v>
      </c>
      <c r="Z691" s="331" t="s">
        <v>11142</v>
      </c>
    </row>
    <row r="692" spans="22:26" ht="14.4">
      <c r="V692" s="330" t="s">
        <v>4752</v>
      </c>
      <c r="W692" s="88" t="s">
        <v>4753</v>
      </c>
      <c r="Y692" s="330" t="s">
        <v>11143</v>
      </c>
      <c r="Z692" s="331" t="s">
        <v>11144</v>
      </c>
    </row>
    <row r="693" spans="22:26" ht="14.4">
      <c r="V693" s="330" t="s">
        <v>4754</v>
      </c>
      <c r="W693" s="88" t="s">
        <v>4755</v>
      </c>
      <c r="Y693" s="330" t="s">
        <v>11145</v>
      </c>
      <c r="Z693" s="331" t="s">
        <v>11146</v>
      </c>
    </row>
    <row r="694" spans="22:26" ht="14.4">
      <c r="V694" s="330" t="s">
        <v>4756</v>
      </c>
      <c r="W694" s="88" t="s">
        <v>4757</v>
      </c>
      <c r="Y694" s="330" t="s">
        <v>11147</v>
      </c>
      <c r="Z694" s="331" t="s">
        <v>11148</v>
      </c>
    </row>
    <row r="695" spans="22:26" ht="14.4">
      <c r="V695" s="330" t="s">
        <v>4758</v>
      </c>
      <c r="W695" s="88" t="s">
        <v>4759</v>
      </c>
      <c r="Y695" s="330" t="s">
        <v>11149</v>
      </c>
      <c r="Z695" s="331" t="s">
        <v>11150</v>
      </c>
    </row>
    <row r="696" spans="22:26" ht="14.4">
      <c r="V696" s="330" t="s">
        <v>4760</v>
      </c>
      <c r="W696" s="88" t="s">
        <v>4761</v>
      </c>
      <c r="Y696" s="330" t="s">
        <v>11151</v>
      </c>
      <c r="Z696" s="331" t="s">
        <v>11152</v>
      </c>
    </row>
    <row r="697" spans="22:26" ht="14.4">
      <c r="V697" s="330" t="s">
        <v>4762</v>
      </c>
      <c r="W697" s="88" t="s">
        <v>4763</v>
      </c>
      <c r="Y697" s="330" t="s">
        <v>11153</v>
      </c>
      <c r="Z697" s="331" t="s">
        <v>11154</v>
      </c>
    </row>
    <row r="698" spans="22:26" ht="14.4">
      <c r="V698" s="330" t="s">
        <v>4764</v>
      </c>
      <c r="W698" s="88" t="s">
        <v>4765</v>
      </c>
      <c r="Y698" s="330" t="s">
        <v>11155</v>
      </c>
      <c r="Z698" s="331" t="s">
        <v>11156</v>
      </c>
    </row>
    <row r="699" spans="22:26" ht="14.4">
      <c r="V699" s="330" t="s">
        <v>4766</v>
      </c>
      <c r="W699" s="88" t="s">
        <v>4767</v>
      </c>
      <c r="Y699" s="330" t="s">
        <v>11157</v>
      </c>
      <c r="Z699" s="331" t="s">
        <v>11158</v>
      </c>
    </row>
    <row r="700" spans="22:26" ht="14.4">
      <c r="V700" s="330" t="s">
        <v>4768</v>
      </c>
      <c r="W700" s="88" t="s">
        <v>4769</v>
      </c>
      <c r="Y700" s="330" t="s">
        <v>11159</v>
      </c>
      <c r="Z700" s="331" t="s">
        <v>11160</v>
      </c>
    </row>
    <row r="701" spans="22:26" ht="14.4">
      <c r="V701" s="330" t="s">
        <v>4770</v>
      </c>
      <c r="W701" s="88" t="s">
        <v>4771</v>
      </c>
      <c r="Y701" s="330" t="s">
        <v>11161</v>
      </c>
      <c r="Z701" s="331" t="s">
        <v>11162</v>
      </c>
    </row>
    <row r="702" spans="22:26" ht="14.4">
      <c r="V702" s="330" t="s">
        <v>4772</v>
      </c>
      <c r="W702" s="88" t="s">
        <v>4773</v>
      </c>
      <c r="Y702" s="330" t="s">
        <v>11163</v>
      </c>
      <c r="Z702" s="331" t="s">
        <v>11164</v>
      </c>
    </row>
    <row r="703" spans="22:26" ht="14.4">
      <c r="V703" s="330" t="s">
        <v>4774</v>
      </c>
      <c r="W703" s="88" t="s">
        <v>4775</v>
      </c>
      <c r="Y703" s="330" t="s">
        <v>11165</v>
      </c>
      <c r="Z703" s="331" t="s">
        <v>11166</v>
      </c>
    </row>
    <row r="704" spans="22:26" ht="14.4">
      <c r="V704" s="330" t="s">
        <v>4776</v>
      </c>
      <c r="W704" s="88" t="s">
        <v>4777</v>
      </c>
      <c r="Y704" s="330" t="s">
        <v>11167</v>
      </c>
      <c r="Z704" s="331" t="s">
        <v>11168</v>
      </c>
    </row>
    <row r="705" spans="22:26" ht="14.4">
      <c r="V705" s="330" t="s">
        <v>4778</v>
      </c>
      <c r="W705" s="88" t="s">
        <v>4779</v>
      </c>
      <c r="Y705" s="330" t="s">
        <v>11169</v>
      </c>
      <c r="Z705" s="331" t="s">
        <v>11170</v>
      </c>
    </row>
    <row r="706" spans="22:26" ht="14.4">
      <c r="V706" s="330" t="s">
        <v>4780</v>
      </c>
      <c r="W706" s="88" t="s">
        <v>4781</v>
      </c>
      <c r="Y706" s="330" t="s">
        <v>11171</v>
      </c>
      <c r="Z706" s="331" t="s">
        <v>11172</v>
      </c>
    </row>
    <row r="707" spans="22:26" ht="14.4">
      <c r="V707" s="330" t="s">
        <v>4782</v>
      </c>
      <c r="W707" s="88" t="s">
        <v>4783</v>
      </c>
      <c r="Y707" s="330" t="s">
        <v>11173</v>
      </c>
      <c r="Z707" s="331" t="s">
        <v>11174</v>
      </c>
    </row>
    <row r="708" spans="22:26" ht="14.4">
      <c r="V708" s="330" t="s">
        <v>4784</v>
      </c>
      <c r="W708" s="88" t="s">
        <v>4785</v>
      </c>
      <c r="Y708" s="330" t="s">
        <v>11175</v>
      </c>
      <c r="Z708" s="331" t="s">
        <v>11176</v>
      </c>
    </row>
    <row r="709" spans="22:26" ht="14.4">
      <c r="V709" s="330" t="s">
        <v>4786</v>
      </c>
      <c r="W709" s="88" t="s">
        <v>4787</v>
      </c>
      <c r="Y709" s="330" t="s">
        <v>11177</v>
      </c>
      <c r="Z709" s="331" t="s">
        <v>11178</v>
      </c>
    </row>
    <row r="710" spans="22:26" ht="14.4">
      <c r="V710" s="330" t="s">
        <v>4788</v>
      </c>
      <c r="W710" s="88" t="s">
        <v>4789</v>
      </c>
      <c r="Y710" s="330" t="s">
        <v>11179</v>
      </c>
      <c r="Z710" s="331" t="s">
        <v>11180</v>
      </c>
    </row>
    <row r="711" spans="22:26" ht="14.4">
      <c r="V711" s="330" t="s">
        <v>4790</v>
      </c>
      <c r="W711" s="88" t="s">
        <v>4791</v>
      </c>
      <c r="Y711" s="330" t="s">
        <v>11181</v>
      </c>
      <c r="Z711" s="331" t="s">
        <v>11182</v>
      </c>
    </row>
    <row r="712" spans="22:26" ht="14.4">
      <c r="V712" s="330" t="s">
        <v>4792</v>
      </c>
      <c r="W712" s="88" t="s">
        <v>4793</v>
      </c>
      <c r="Y712" s="330" t="s">
        <v>11183</v>
      </c>
      <c r="Z712" s="331" t="s">
        <v>11184</v>
      </c>
    </row>
    <row r="713" spans="22:26" ht="14.4">
      <c r="V713" s="330" t="s">
        <v>4794</v>
      </c>
      <c r="W713" s="88" t="s">
        <v>4795</v>
      </c>
      <c r="Y713" s="330" t="s">
        <v>11185</v>
      </c>
      <c r="Z713" s="331" t="s">
        <v>11186</v>
      </c>
    </row>
    <row r="714" spans="22:26" ht="14.4">
      <c r="V714" s="330" t="s">
        <v>4796</v>
      </c>
      <c r="W714" s="88" t="s">
        <v>4797</v>
      </c>
      <c r="Y714" s="330" t="s">
        <v>11187</v>
      </c>
      <c r="Z714" s="331" t="s">
        <v>11188</v>
      </c>
    </row>
    <row r="715" spans="22:26" ht="14.4">
      <c r="V715" s="330" t="s">
        <v>4798</v>
      </c>
      <c r="W715" s="88" t="s">
        <v>4799</v>
      </c>
      <c r="Y715" s="330" t="s">
        <v>11189</v>
      </c>
      <c r="Z715" s="331" t="s">
        <v>11190</v>
      </c>
    </row>
    <row r="716" spans="22:26" ht="14.4">
      <c r="V716" s="330" t="s">
        <v>4800</v>
      </c>
      <c r="W716" s="88" t="s">
        <v>4801</v>
      </c>
      <c r="Y716" s="330" t="s">
        <v>11191</v>
      </c>
      <c r="Z716" s="331" t="s">
        <v>11192</v>
      </c>
    </row>
    <row r="717" spans="22:26" ht="14.4">
      <c r="V717" s="330" t="s">
        <v>4802</v>
      </c>
      <c r="W717" s="88" t="s">
        <v>4803</v>
      </c>
      <c r="Y717" s="330" t="s">
        <v>11193</v>
      </c>
      <c r="Z717" s="331" t="s">
        <v>11194</v>
      </c>
    </row>
    <row r="718" spans="22:26" ht="14.4">
      <c r="V718" s="330" t="s">
        <v>4804</v>
      </c>
      <c r="W718" s="88" t="s">
        <v>4805</v>
      </c>
      <c r="Y718" s="330" t="s">
        <v>11195</v>
      </c>
      <c r="Z718" s="331" t="s">
        <v>11196</v>
      </c>
    </row>
    <row r="719" spans="22:26" ht="14.4">
      <c r="V719" s="330" t="s">
        <v>4806</v>
      </c>
      <c r="W719" s="88" t="s">
        <v>4807</v>
      </c>
      <c r="Y719" s="330" t="s">
        <v>11197</v>
      </c>
      <c r="Z719" s="331" t="s">
        <v>11198</v>
      </c>
    </row>
    <row r="720" spans="22:26" ht="14.4">
      <c r="V720" s="330" t="s">
        <v>4808</v>
      </c>
      <c r="W720" s="88" t="s">
        <v>4809</v>
      </c>
      <c r="Y720" s="330" t="s">
        <v>11199</v>
      </c>
      <c r="Z720" s="331" t="s">
        <v>11200</v>
      </c>
    </row>
    <row r="721" spans="22:26" ht="14.4">
      <c r="V721" s="330" t="s">
        <v>4810</v>
      </c>
      <c r="W721" s="88" t="s">
        <v>4811</v>
      </c>
      <c r="Y721" s="330" t="s">
        <v>11201</v>
      </c>
      <c r="Z721" s="331" t="s">
        <v>11202</v>
      </c>
    </row>
    <row r="722" spans="22:26" ht="14.4">
      <c r="V722" s="330" t="s">
        <v>4812</v>
      </c>
      <c r="W722" s="88" t="s">
        <v>4813</v>
      </c>
      <c r="Y722" s="330" t="s">
        <v>11203</v>
      </c>
      <c r="Z722" s="331" t="s">
        <v>11204</v>
      </c>
    </row>
    <row r="723" spans="22:26" ht="14.4">
      <c r="V723" s="330" t="s">
        <v>4814</v>
      </c>
      <c r="W723" s="88" t="s">
        <v>4815</v>
      </c>
      <c r="Y723" s="330" t="s">
        <v>11205</v>
      </c>
      <c r="Z723" s="331" t="s">
        <v>11206</v>
      </c>
    </row>
    <row r="724" spans="22:26" ht="14.4">
      <c r="V724" s="330" t="s">
        <v>4816</v>
      </c>
      <c r="W724" s="88" t="s">
        <v>4817</v>
      </c>
      <c r="Y724" s="330" t="s">
        <v>11207</v>
      </c>
      <c r="Z724" s="331" t="s">
        <v>11208</v>
      </c>
    </row>
    <row r="725" spans="22:26" ht="14.4">
      <c r="V725" s="330" t="s">
        <v>4818</v>
      </c>
      <c r="W725" s="88" t="s">
        <v>4819</v>
      </c>
      <c r="Y725" s="330" t="s">
        <v>11209</v>
      </c>
      <c r="Z725" s="331" t="s">
        <v>11210</v>
      </c>
    </row>
    <row r="726" spans="22:26" ht="14.4">
      <c r="V726" s="330" t="s">
        <v>4820</v>
      </c>
      <c r="W726" s="88" t="s">
        <v>4821</v>
      </c>
      <c r="Y726" s="330" t="s">
        <v>11211</v>
      </c>
      <c r="Z726" s="331" t="s">
        <v>11212</v>
      </c>
    </row>
    <row r="727" spans="22:26" ht="14.4">
      <c r="V727" s="330" t="s">
        <v>4822</v>
      </c>
      <c r="W727" s="88" t="s">
        <v>4823</v>
      </c>
      <c r="Y727" s="330" t="s">
        <v>11213</v>
      </c>
      <c r="Z727" s="331" t="s">
        <v>11214</v>
      </c>
    </row>
    <row r="728" spans="22:26" ht="14.4">
      <c r="V728" s="330" t="s">
        <v>4824</v>
      </c>
      <c r="W728" s="88" t="s">
        <v>4825</v>
      </c>
      <c r="Y728" s="330" t="s">
        <v>11215</v>
      </c>
      <c r="Z728" s="331" t="s">
        <v>11216</v>
      </c>
    </row>
    <row r="729" spans="22:26" ht="14.4">
      <c r="V729" s="330" t="s">
        <v>4826</v>
      </c>
      <c r="W729" s="88" t="s">
        <v>4827</v>
      </c>
      <c r="Y729" s="330" t="s">
        <v>11217</v>
      </c>
      <c r="Z729" s="331" t="s">
        <v>11218</v>
      </c>
    </row>
    <row r="730" spans="22:26" ht="14.4">
      <c r="V730" s="330" t="s">
        <v>4828</v>
      </c>
      <c r="W730" s="88" t="s">
        <v>4829</v>
      </c>
      <c r="Y730" s="330" t="s">
        <v>11219</v>
      </c>
      <c r="Z730" s="331" t="s">
        <v>11220</v>
      </c>
    </row>
    <row r="731" spans="22:26" ht="14.4">
      <c r="V731" s="330" t="s">
        <v>4830</v>
      </c>
      <c r="W731" s="88" t="s">
        <v>4831</v>
      </c>
      <c r="Y731" s="330" t="s">
        <v>11221</v>
      </c>
      <c r="Z731" s="331" t="s">
        <v>11222</v>
      </c>
    </row>
    <row r="732" spans="22:26" ht="14.4">
      <c r="V732" s="330" t="s">
        <v>4832</v>
      </c>
      <c r="W732" s="88" t="s">
        <v>4833</v>
      </c>
      <c r="Y732" s="330" t="s">
        <v>11223</v>
      </c>
      <c r="Z732" s="331" t="s">
        <v>11224</v>
      </c>
    </row>
    <row r="733" spans="22:26" ht="14.4">
      <c r="V733" s="330" t="s">
        <v>4834</v>
      </c>
      <c r="W733" s="88" t="s">
        <v>4835</v>
      </c>
      <c r="Y733" s="330" t="s">
        <v>11225</v>
      </c>
      <c r="Z733" s="331" t="s">
        <v>11226</v>
      </c>
    </row>
    <row r="734" spans="22:26" ht="14.4">
      <c r="V734" s="330" t="s">
        <v>4836</v>
      </c>
      <c r="W734" s="88" t="s">
        <v>4837</v>
      </c>
      <c r="Y734" s="330" t="s">
        <v>11227</v>
      </c>
      <c r="Z734" s="331" t="s">
        <v>11228</v>
      </c>
    </row>
    <row r="735" spans="22:26" ht="14.4">
      <c r="V735" s="330" t="s">
        <v>4838</v>
      </c>
      <c r="W735" s="88" t="s">
        <v>4839</v>
      </c>
      <c r="Y735" s="330" t="s">
        <v>11229</v>
      </c>
      <c r="Z735" s="331" t="s">
        <v>11230</v>
      </c>
    </row>
    <row r="736" spans="22:26" ht="14.4">
      <c r="V736" s="330" t="s">
        <v>4840</v>
      </c>
      <c r="W736" s="88" t="s">
        <v>4841</v>
      </c>
      <c r="Y736" s="330" t="s">
        <v>11231</v>
      </c>
      <c r="Z736" s="331" t="s">
        <v>11232</v>
      </c>
    </row>
    <row r="737" spans="22:26" ht="14.4">
      <c r="V737" s="330" t="s">
        <v>4842</v>
      </c>
      <c r="W737" s="88" t="s">
        <v>4843</v>
      </c>
      <c r="Y737" s="330" t="s">
        <v>11233</v>
      </c>
      <c r="Z737" s="331" t="s">
        <v>11234</v>
      </c>
    </row>
    <row r="738" spans="22:26" ht="14.4">
      <c r="V738" s="330" t="s">
        <v>4844</v>
      </c>
      <c r="W738" s="88" t="s">
        <v>4845</v>
      </c>
      <c r="Y738" s="330" t="s">
        <v>11235</v>
      </c>
      <c r="Z738" s="331" t="s">
        <v>11236</v>
      </c>
    </row>
    <row r="739" spans="22:26" ht="14.4">
      <c r="V739" s="330" t="s">
        <v>4846</v>
      </c>
      <c r="W739" s="88" t="s">
        <v>4847</v>
      </c>
      <c r="Y739" s="330" t="s">
        <v>11237</v>
      </c>
      <c r="Z739" s="331" t="s">
        <v>11238</v>
      </c>
    </row>
    <row r="740" spans="22:26" ht="14.4">
      <c r="V740" s="330" t="s">
        <v>4848</v>
      </c>
      <c r="W740" s="88" t="s">
        <v>4849</v>
      </c>
      <c r="Y740" s="330" t="s">
        <v>11239</v>
      </c>
      <c r="Z740" s="331" t="s">
        <v>11240</v>
      </c>
    </row>
    <row r="741" spans="22:26" ht="14.4">
      <c r="V741" s="330" t="s">
        <v>4850</v>
      </c>
      <c r="W741" s="88" t="s">
        <v>4851</v>
      </c>
      <c r="Y741" s="330" t="s">
        <v>11241</v>
      </c>
      <c r="Z741" s="331" t="s">
        <v>11242</v>
      </c>
    </row>
    <row r="742" spans="22:26" ht="14.4">
      <c r="V742" s="330" t="s">
        <v>4852</v>
      </c>
      <c r="W742" s="88" t="s">
        <v>4853</v>
      </c>
      <c r="Y742" s="330" t="s">
        <v>11243</v>
      </c>
      <c r="Z742" s="331" t="s">
        <v>11244</v>
      </c>
    </row>
    <row r="743" spans="22:26" ht="14.4">
      <c r="V743" s="330" t="s">
        <v>4854</v>
      </c>
      <c r="W743" s="88" t="s">
        <v>4855</v>
      </c>
      <c r="Y743" s="330" t="s">
        <v>11245</v>
      </c>
      <c r="Z743" s="331" t="s">
        <v>11246</v>
      </c>
    </row>
    <row r="744" spans="22:26" ht="14.4">
      <c r="V744" s="330" t="s">
        <v>4856</v>
      </c>
      <c r="W744" s="88" t="s">
        <v>4857</v>
      </c>
      <c r="Y744" s="330" t="s">
        <v>11247</v>
      </c>
      <c r="Z744" s="331" t="s">
        <v>11248</v>
      </c>
    </row>
    <row r="745" spans="22:26" ht="14.4">
      <c r="V745" s="330" t="s">
        <v>4858</v>
      </c>
      <c r="W745" s="88" t="s">
        <v>4859</v>
      </c>
      <c r="Y745" s="330" t="s">
        <v>11249</v>
      </c>
      <c r="Z745" s="331" t="s">
        <v>11250</v>
      </c>
    </row>
    <row r="746" spans="22:26" ht="14.4">
      <c r="V746" s="330" t="s">
        <v>4860</v>
      </c>
      <c r="W746" s="88" t="s">
        <v>4861</v>
      </c>
      <c r="Y746" s="330" t="s">
        <v>11251</v>
      </c>
      <c r="Z746" s="331" t="s">
        <v>11252</v>
      </c>
    </row>
    <row r="747" spans="22:26" ht="14.4">
      <c r="V747" s="330" t="s">
        <v>4862</v>
      </c>
      <c r="W747" s="88" t="s">
        <v>4863</v>
      </c>
      <c r="Y747" s="330" t="s">
        <v>11253</v>
      </c>
      <c r="Z747" s="331" t="s">
        <v>11254</v>
      </c>
    </row>
    <row r="748" spans="22:26" ht="14.4">
      <c r="V748" s="330" t="s">
        <v>4864</v>
      </c>
      <c r="W748" s="88" t="s">
        <v>4865</v>
      </c>
      <c r="Y748" s="330" t="s">
        <v>11255</v>
      </c>
      <c r="Z748" s="331" t="s">
        <v>11256</v>
      </c>
    </row>
    <row r="749" spans="22:26" ht="14.4">
      <c r="V749" s="330" t="s">
        <v>4866</v>
      </c>
      <c r="W749" s="88" t="s">
        <v>4867</v>
      </c>
      <c r="Y749" s="330" t="s">
        <v>11257</v>
      </c>
      <c r="Z749" s="331" t="s">
        <v>11258</v>
      </c>
    </row>
    <row r="750" spans="22:26" ht="14.4">
      <c r="V750" s="330" t="s">
        <v>4868</v>
      </c>
      <c r="W750" s="88" t="s">
        <v>4869</v>
      </c>
      <c r="Y750" s="330" t="s">
        <v>11259</v>
      </c>
      <c r="Z750" s="331" t="s">
        <v>11260</v>
      </c>
    </row>
    <row r="751" spans="22:26" ht="14.4">
      <c r="V751" s="330" t="s">
        <v>4870</v>
      </c>
      <c r="W751" s="88" t="s">
        <v>4871</v>
      </c>
      <c r="Y751" s="330" t="s">
        <v>11261</v>
      </c>
      <c r="Z751" s="331" t="s">
        <v>11262</v>
      </c>
    </row>
    <row r="752" spans="22:26" ht="14.4">
      <c r="V752" s="330" t="s">
        <v>4872</v>
      </c>
      <c r="W752" s="88" t="s">
        <v>4873</v>
      </c>
      <c r="Y752" s="330" t="s">
        <v>11263</v>
      </c>
      <c r="Z752" s="331" t="s">
        <v>11264</v>
      </c>
    </row>
    <row r="753" spans="22:26" ht="14.4">
      <c r="V753" s="330" t="s">
        <v>4874</v>
      </c>
      <c r="W753" s="88" t="s">
        <v>4875</v>
      </c>
      <c r="Y753" s="330" t="s">
        <v>11265</v>
      </c>
      <c r="Z753" s="331" t="s">
        <v>11266</v>
      </c>
    </row>
    <row r="754" spans="22:26" ht="14.4">
      <c r="V754" s="330" t="s">
        <v>4876</v>
      </c>
      <c r="W754" s="88" t="s">
        <v>4877</v>
      </c>
      <c r="Y754" s="330" t="s">
        <v>11267</v>
      </c>
      <c r="Z754" s="331" t="s">
        <v>11268</v>
      </c>
    </row>
    <row r="755" spans="22:26" ht="14.4">
      <c r="V755" s="330" t="s">
        <v>4878</v>
      </c>
      <c r="W755" s="88" t="s">
        <v>4879</v>
      </c>
      <c r="Y755" s="330" t="s">
        <v>11269</v>
      </c>
      <c r="Z755" s="331" t="s">
        <v>11270</v>
      </c>
    </row>
    <row r="756" spans="22:26" ht="14.4">
      <c r="V756" s="330" t="s">
        <v>4880</v>
      </c>
      <c r="W756" s="88" t="s">
        <v>4881</v>
      </c>
      <c r="Y756" s="330" t="s">
        <v>11271</v>
      </c>
      <c r="Z756" s="331" t="s">
        <v>11272</v>
      </c>
    </row>
    <row r="757" spans="22:26" ht="14.4">
      <c r="V757" s="330" t="s">
        <v>4882</v>
      </c>
      <c r="W757" s="88" t="s">
        <v>4883</v>
      </c>
      <c r="Y757" s="330" t="s">
        <v>11273</v>
      </c>
      <c r="Z757" s="331" t="s">
        <v>11274</v>
      </c>
    </row>
    <row r="758" spans="22:26" ht="14.4">
      <c r="V758" s="330" t="s">
        <v>4884</v>
      </c>
      <c r="W758" s="88" t="s">
        <v>4885</v>
      </c>
      <c r="Y758" s="330" t="s">
        <v>11275</v>
      </c>
      <c r="Z758" s="331" t="s">
        <v>11276</v>
      </c>
    </row>
    <row r="759" spans="22:26" ht="14.4">
      <c r="V759" s="330" t="s">
        <v>4886</v>
      </c>
      <c r="W759" s="88" t="s">
        <v>4887</v>
      </c>
      <c r="Y759" s="330" t="s">
        <v>11277</v>
      </c>
      <c r="Z759" s="331" t="s">
        <v>11278</v>
      </c>
    </row>
    <row r="760" spans="22:26" ht="14.4">
      <c r="V760" s="330" t="s">
        <v>4888</v>
      </c>
      <c r="W760" s="88" t="s">
        <v>4889</v>
      </c>
      <c r="Y760" s="330" t="s">
        <v>11279</v>
      </c>
      <c r="Z760" s="331" t="s">
        <v>11280</v>
      </c>
    </row>
    <row r="761" spans="22:26" ht="14.4">
      <c r="V761" s="330" t="s">
        <v>4890</v>
      </c>
      <c r="W761" s="88" t="s">
        <v>4891</v>
      </c>
      <c r="Y761" s="330" t="s">
        <v>11281</v>
      </c>
      <c r="Z761" s="331" t="s">
        <v>11282</v>
      </c>
    </row>
    <row r="762" spans="22:26" ht="14.4">
      <c r="V762" s="330" t="s">
        <v>4892</v>
      </c>
      <c r="W762" s="88" t="s">
        <v>4893</v>
      </c>
      <c r="Y762" s="330" t="s">
        <v>11283</v>
      </c>
      <c r="Z762" s="331" t="s">
        <v>11284</v>
      </c>
    </row>
    <row r="763" spans="22:26" ht="14.4">
      <c r="V763" s="330" t="s">
        <v>4894</v>
      </c>
      <c r="W763" s="88" t="s">
        <v>4895</v>
      </c>
      <c r="Y763" s="330" t="s">
        <v>11285</v>
      </c>
      <c r="Z763" s="331" t="s">
        <v>11286</v>
      </c>
    </row>
    <row r="764" spans="22:26" ht="14.4">
      <c r="V764" s="330" t="s">
        <v>4896</v>
      </c>
      <c r="W764" s="88" t="s">
        <v>4897</v>
      </c>
      <c r="Y764" s="330" t="s">
        <v>11287</v>
      </c>
      <c r="Z764" s="331" t="s">
        <v>11288</v>
      </c>
    </row>
    <row r="765" spans="22:26" ht="14.4">
      <c r="V765" s="330" t="s">
        <v>4898</v>
      </c>
      <c r="W765" s="88" t="s">
        <v>4899</v>
      </c>
      <c r="Y765" s="330" t="s">
        <v>11289</v>
      </c>
      <c r="Z765" s="331" t="s">
        <v>11290</v>
      </c>
    </row>
    <row r="766" spans="22:26" ht="14.4">
      <c r="V766" s="330" t="s">
        <v>4900</v>
      </c>
      <c r="W766" s="88" t="s">
        <v>4901</v>
      </c>
      <c r="Y766" s="330" t="s">
        <v>11291</v>
      </c>
      <c r="Z766" s="331" t="s">
        <v>11292</v>
      </c>
    </row>
    <row r="767" spans="22:26" ht="14.4">
      <c r="V767" s="330" t="s">
        <v>4902</v>
      </c>
      <c r="W767" s="88" t="s">
        <v>4903</v>
      </c>
      <c r="Y767" s="330" t="s">
        <v>11293</v>
      </c>
      <c r="Z767" s="331" t="s">
        <v>11294</v>
      </c>
    </row>
    <row r="768" spans="22:26" ht="14.4">
      <c r="V768" s="330" t="s">
        <v>4904</v>
      </c>
      <c r="W768" s="88" t="s">
        <v>4905</v>
      </c>
      <c r="Y768" s="330" t="s">
        <v>11295</v>
      </c>
      <c r="Z768" s="331" t="s">
        <v>11296</v>
      </c>
    </row>
    <row r="769" spans="22:26" ht="14.4">
      <c r="V769" s="330" t="s">
        <v>4906</v>
      </c>
      <c r="W769" s="88" t="s">
        <v>4907</v>
      </c>
      <c r="Y769" s="330" t="s">
        <v>11297</v>
      </c>
      <c r="Z769" s="331" t="s">
        <v>11298</v>
      </c>
    </row>
    <row r="770" spans="22:26" ht="14.4">
      <c r="V770" s="330" t="s">
        <v>4908</v>
      </c>
      <c r="W770" s="88" t="s">
        <v>4909</v>
      </c>
      <c r="Y770" s="330" t="s">
        <v>11299</v>
      </c>
      <c r="Z770" s="331" t="s">
        <v>11300</v>
      </c>
    </row>
    <row r="771" spans="22:26" ht="14.4">
      <c r="V771" s="330" t="s">
        <v>4910</v>
      </c>
      <c r="W771" s="88" t="s">
        <v>4911</v>
      </c>
      <c r="Y771" s="330" t="s">
        <v>11301</v>
      </c>
      <c r="Z771" s="331" t="s">
        <v>11302</v>
      </c>
    </row>
    <row r="772" spans="22:26" ht="14.4">
      <c r="V772" s="330" t="s">
        <v>4912</v>
      </c>
      <c r="W772" s="88" t="s">
        <v>4913</v>
      </c>
      <c r="Y772" s="330" t="s">
        <v>11303</v>
      </c>
      <c r="Z772" s="331" t="s">
        <v>11304</v>
      </c>
    </row>
    <row r="773" spans="22:26" ht="14.4">
      <c r="V773" s="330" t="s">
        <v>4914</v>
      </c>
      <c r="W773" s="88" t="s">
        <v>4915</v>
      </c>
      <c r="Y773" s="330" t="s">
        <v>11305</v>
      </c>
      <c r="Z773" s="331" t="s">
        <v>11306</v>
      </c>
    </row>
    <row r="774" spans="22:26" ht="14.4">
      <c r="V774" s="330" t="s">
        <v>4916</v>
      </c>
      <c r="W774" s="88" t="s">
        <v>4917</v>
      </c>
      <c r="Y774" s="330" t="s">
        <v>11307</v>
      </c>
      <c r="Z774" s="331" t="s">
        <v>11308</v>
      </c>
    </row>
    <row r="775" spans="22:26" ht="14.4">
      <c r="V775" s="330" t="s">
        <v>4918</v>
      </c>
      <c r="W775" s="88" t="s">
        <v>4919</v>
      </c>
      <c r="Y775" s="330" t="s">
        <v>11309</v>
      </c>
      <c r="Z775" s="331" t="s">
        <v>11310</v>
      </c>
    </row>
    <row r="776" spans="22:26" ht="14.4">
      <c r="V776" s="330" t="s">
        <v>4920</v>
      </c>
      <c r="W776" s="88" t="s">
        <v>4921</v>
      </c>
      <c r="Y776" s="330" t="s">
        <v>11311</v>
      </c>
      <c r="Z776" s="331" t="s">
        <v>11312</v>
      </c>
    </row>
    <row r="777" spans="22:26" ht="14.4">
      <c r="V777" s="330" t="s">
        <v>4922</v>
      </c>
      <c r="W777" s="88" t="s">
        <v>4923</v>
      </c>
      <c r="Y777" s="330" t="s">
        <v>11313</v>
      </c>
      <c r="Z777" s="331" t="s">
        <v>11314</v>
      </c>
    </row>
    <row r="778" spans="22:26" ht="14.4">
      <c r="V778" s="330" t="s">
        <v>4924</v>
      </c>
      <c r="W778" s="88" t="s">
        <v>4925</v>
      </c>
      <c r="Y778" s="330" t="s">
        <v>11315</v>
      </c>
      <c r="Z778" s="331" t="s">
        <v>11316</v>
      </c>
    </row>
    <row r="779" spans="22:26" ht="14.4">
      <c r="V779" s="330" t="s">
        <v>4926</v>
      </c>
      <c r="W779" s="88" t="s">
        <v>4927</v>
      </c>
      <c r="Y779" s="330" t="s">
        <v>11317</v>
      </c>
      <c r="Z779" s="331" t="s">
        <v>11318</v>
      </c>
    </row>
    <row r="780" spans="22:26" ht="14.4">
      <c r="V780" s="330" t="s">
        <v>4928</v>
      </c>
      <c r="W780" s="88" t="s">
        <v>4929</v>
      </c>
      <c r="Y780" s="330" t="s">
        <v>11319</v>
      </c>
      <c r="Z780" s="331" t="s">
        <v>11320</v>
      </c>
    </row>
    <row r="781" spans="22:26" ht="14.4">
      <c r="V781" s="330" t="s">
        <v>4930</v>
      </c>
      <c r="W781" s="88" t="s">
        <v>4931</v>
      </c>
      <c r="Y781" s="330" t="s">
        <v>11321</v>
      </c>
      <c r="Z781" s="331" t="s">
        <v>11322</v>
      </c>
    </row>
    <row r="782" spans="22:26" ht="14.4">
      <c r="V782" s="330" t="s">
        <v>4932</v>
      </c>
      <c r="W782" s="88" t="s">
        <v>4933</v>
      </c>
      <c r="Y782" s="330" t="s">
        <v>11323</v>
      </c>
      <c r="Z782" s="331" t="s">
        <v>11324</v>
      </c>
    </row>
    <row r="783" spans="22:26" ht="14.4">
      <c r="V783" s="330" t="s">
        <v>4934</v>
      </c>
      <c r="W783" s="88" t="s">
        <v>4935</v>
      </c>
      <c r="Y783" s="330" t="s">
        <v>11325</v>
      </c>
      <c r="Z783" s="331" t="s">
        <v>11326</v>
      </c>
    </row>
    <row r="784" spans="22:26" ht="14.4">
      <c r="V784" s="330" t="s">
        <v>4936</v>
      </c>
      <c r="W784" s="88" t="s">
        <v>4937</v>
      </c>
      <c r="Y784" s="330" t="s">
        <v>11327</v>
      </c>
      <c r="Z784" s="331" t="s">
        <v>11328</v>
      </c>
    </row>
    <row r="785" spans="22:26" ht="14.4">
      <c r="V785" s="330" t="s">
        <v>4938</v>
      </c>
      <c r="W785" s="88" t="s">
        <v>4939</v>
      </c>
      <c r="Y785" s="330" t="s">
        <v>11329</v>
      </c>
      <c r="Z785" s="331" t="s">
        <v>11330</v>
      </c>
    </row>
    <row r="786" spans="22:26" ht="14.4">
      <c r="V786" s="330" t="s">
        <v>4940</v>
      </c>
      <c r="W786" s="88" t="s">
        <v>4941</v>
      </c>
      <c r="Y786" s="330" t="s">
        <v>11331</v>
      </c>
      <c r="Z786" s="331" t="s">
        <v>11332</v>
      </c>
    </row>
    <row r="787" spans="22:26" ht="14.4">
      <c r="V787" s="330" t="s">
        <v>4942</v>
      </c>
      <c r="W787" s="88" t="s">
        <v>4943</v>
      </c>
      <c r="Y787" s="330" t="s">
        <v>11333</v>
      </c>
      <c r="Z787" s="331" t="s">
        <v>11334</v>
      </c>
    </row>
    <row r="788" spans="22:26" ht="14.4">
      <c r="V788" s="330" t="s">
        <v>4944</v>
      </c>
      <c r="W788" s="88" t="s">
        <v>4945</v>
      </c>
      <c r="Y788" s="330" t="s">
        <v>11335</v>
      </c>
      <c r="Z788" s="331" t="s">
        <v>11336</v>
      </c>
    </row>
    <row r="789" spans="22:26" ht="14.4">
      <c r="V789" s="330" t="s">
        <v>4946</v>
      </c>
      <c r="W789" s="88" t="s">
        <v>4947</v>
      </c>
      <c r="Y789" s="330" t="s">
        <v>11337</v>
      </c>
      <c r="Z789" s="331" t="s">
        <v>11338</v>
      </c>
    </row>
    <row r="790" spans="22:26" ht="14.4">
      <c r="V790" s="330" t="s">
        <v>4948</v>
      </c>
      <c r="W790" s="88" t="s">
        <v>4949</v>
      </c>
      <c r="Y790" s="330" t="s">
        <v>11339</v>
      </c>
      <c r="Z790" s="331" t="s">
        <v>11340</v>
      </c>
    </row>
    <row r="791" spans="22:26" ht="14.4">
      <c r="V791" s="330" t="s">
        <v>4950</v>
      </c>
      <c r="W791" s="88" t="s">
        <v>4951</v>
      </c>
      <c r="Y791" s="330" t="s">
        <v>11341</v>
      </c>
      <c r="Z791" s="331" t="s">
        <v>11342</v>
      </c>
    </row>
    <row r="792" spans="22:26" ht="14.4">
      <c r="V792" s="330" t="s">
        <v>4952</v>
      </c>
      <c r="W792" s="88" t="s">
        <v>4953</v>
      </c>
      <c r="Y792" s="330" t="s">
        <v>11343</v>
      </c>
      <c r="Z792" s="331" t="s">
        <v>11344</v>
      </c>
    </row>
    <row r="793" spans="22:26" ht="14.4">
      <c r="V793" s="330" t="s">
        <v>4954</v>
      </c>
      <c r="W793" s="88" t="s">
        <v>4955</v>
      </c>
      <c r="Y793" s="330" t="s">
        <v>11345</v>
      </c>
      <c r="Z793" s="331" t="s">
        <v>11346</v>
      </c>
    </row>
    <row r="794" spans="22:26" ht="14.4">
      <c r="V794" s="330" t="s">
        <v>4956</v>
      </c>
      <c r="W794" s="88" t="s">
        <v>4957</v>
      </c>
      <c r="Y794" s="330" t="s">
        <v>11347</v>
      </c>
      <c r="Z794" s="331" t="s">
        <v>11348</v>
      </c>
    </row>
    <row r="795" spans="22:26" ht="14.4">
      <c r="V795" s="330" t="s">
        <v>4958</v>
      </c>
      <c r="W795" s="88" t="s">
        <v>4959</v>
      </c>
      <c r="Y795" s="330" t="s">
        <v>11349</v>
      </c>
      <c r="Z795" s="331" t="s">
        <v>11350</v>
      </c>
    </row>
    <row r="796" spans="22:26" ht="14.4">
      <c r="V796" s="330" t="s">
        <v>4960</v>
      </c>
      <c r="W796" s="88" t="s">
        <v>4961</v>
      </c>
      <c r="Y796" s="330" t="s">
        <v>11351</v>
      </c>
      <c r="Z796" s="331" t="s">
        <v>11352</v>
      </c>
    </row>
    <row r="797" spans="22:26" ht="14.4">
      <c r="V797" s="330" t="s">
        <v>4962</v>
      </c>
      <c r="W797" s="88" t="s">
        <v>4963</v>
      </c>
      <c r="Y797" s="330" t="s">
        <v>11353</v>
      </c>
      <c r="Z797" s="331" t="s">
        <v>11354</v>
      </c>
    </row>
    <row r="798" spans="22:26" ht="14.4">
      <c r="V798" s="330" t="s">
        <v>4964</v>
      </c>
      <c r="W798" s="88" t="s">
        <v>4965</v>
      </c>
      <c r="Y798" s="330" t="s">
        <v>11355</v>
      </c>
      <c r="Z798" s="331" t="s">
        <v>11356</v>
      </c>
    </row>
    <row r="799" spans="22:26" ht="14.4">
      <c r="V799" s="330" t="s">
        <v>4966</v>
      </c>
      <c r="W799" s="88" t="s">
        <v>4967</v>
      </c>
      <c r="Y799" s="330" t="s">
        <v>11357</v>
      </c>
      <c r="Z799" s="331" t="s">
        <v>11358</v>
      </c>
    </row>
    <row r="800" spans="22:26" ht="14.4">
      <c r="V800" s="330" t="s">
        <v>4968</v>
      </c>
      <c r="W800" s="88" t="s">
        <v>4969</v>
      </c>
      <c r="Y800" s="330" t="s">
        <v>11359</v>
      </c>
      <c r="Z800" s="331" t="s">
        <v>11360</v>
      </c>
    </row>
    <row r="801" spans="22:26" ht="14.4">
      <c r="V801" s="330" t="s">
        <v>4970</v>
      </c>
      <c r="W801" s="88" t="s">
        <v>4971</v>
      </c>
      <c r="Y801" s="330" t="s">
        <v>11361</v>
      </c>
      <c r="Z801" s="331" t="s">
        <v>11362</v>
      </c>
    </row>
    <row r="802" spans="22:26" ht="14.4">
      <c r="V802" s="330" t="s">
        <v>4972</v>
      </c>
      <c r="W802" s="88" t="s">
        <v>4973</v>
      </c>
      <c r="Y802" s="330" t="s">
        <v>11363</v>
      </c>
      <c r="Z802" s="331" t="s">
        <v>11364</v>
      </c>
    </row>
    <row r="803" spans="22:26" ht="14.4">
      <c r="V803" s="330" t="s">
        <v>4974</v>
      </c>
      <c r="W803" s="88" t="s">
        <v>4975</v>
      </c>
      <c r="Y803" s="330" t="s">
        <v>11365</v>
      </c>
      <c r="Z803" s="331" t="s">
        <v>11366</v>
      </c>
    </row>
    <row r="804" spans="22:26" ht="14.4">
      <c r="V804" s="330" t="s">
        <v>4976</v>
      </c>
      <c r="W804" s="88" t="s">
        <v>4977</v>
      </c>
      <c r="Y804" s="330" t="s">
        <v>11367</v>
      </c>
      <c r="Z804" s="331" t="s">
        <v>11368</v>
      </c>
    </row>
    <row r="805" spans="22:26" ht="14.4">
      <c r="V805" s="330" t="s">
        <v>4978</v>
      </c>
      <c r="W805" s="88" t="s">
        <v>4979</v>
      </c>
      <c r="Y805" s="330" t="s">
        <v>11369</v>
      </c>
      <c r="Z805" s="331" t="s">
        <v>11370</v>
      </c>
    </row>
    <row r="806" spans="22:26" ht="14.4">
      <c r="V806" s="330" t="s">
        <v>4980</v>
      </c>
      <c r="W806" s="88" t="s">
        <v>4981</v>
      </c>
      <c r="Y806" s="330" t="s">
        <v>11371</v>
      </c>
      <c r="Z806" s="331" t="s">
        <v>11372</v>
      </c>
    </row>
    <row r="807" spans="22:26" ht="14.4">
      <c r="V807" s="330" t="s">
        <v>4982</v>
      </c>
      <c r="W807" s="88" t="s">
        <v>4983</v>
      </c>
      <c r="Y807" s="330" t="s">
        <v>11373</v>
      </c>
      <c r="Z807" s="331" t="s">
        <v>11374</v>
      </c>
    </row>
    <row r="808" spans="22:26" ht="14.4">
      <c r="V808" s="330" t="s">
        <v>4984</v>
      </c>
      <c r="W808" s="88" t="s">
        <v>4985</v>
      </c>
      <c r="Y808" s="330" t="s">
        <v>11375</v>
      </c>
      <c r="Z808" s="331" t="s">
        <v>11376</v>
      </c>
    </row>
    <row r="809" spans="22:26" ht="14.4">
      <c r="V809" s="330" t="s">
        <v>4986</v>
      </c>
      <c r="W809" s="88" t="s">
        <v>4987</v>
      </c>
      <c r="Y809" s="330" t="s">
        <v>11377</v>
      </c>
      <c r="Z809" s="331" t="s">
        <v>11378</v>
      </c>
    </row>
    <row r="810" spans="22:26" ht="14.4">
      <c r="V810" s="330" t="s">
        <v>4988</v>
      </c>
      <c r="W810" s="88" t="s">
        <v>4989</v>
      </c>
      <c r="Y810" s="330" t="s">
        <v>11379</v>
      </c>
      <c r="Z810" s="331" t="s">
        <v>11380</v>
      </c>
    </row>
    <row r="811" spans="22:26" ht="14.4">
      <c r="V811" s="330" t="s">
        <v>4990</v>
      </c>
      <c r="W811" s="88" t="s">
        <v>4991</v>
      </c>
      <c r="Y811" s="330" t="s">
        <v>11381</v>
      </c>
      <c r="Z811" s="331" t="s">
        <v>11382</v>
      </c>
    </row>
    <row r="812" spans="22:26" ht="14.4">
      <c r="V812" s="330" t="s">
        <v>4992</v>
      </c>
      <c r="W812" s="88" t="s">
        <v>2799</v>
      </c>
      <c r="Y812" s="330" t="s">
        <v>11383</v>
      </c>
      <c r="Z812" s="331" t="s">
        <v>11384</v>
      </c>
    </row>
    <row r="813" spans="22:26" ht="14.4">
      <c r="V813" s="330" t="s">
        <v>4993</v>
      </c>
      <c r="W813" s="88" t="s">
        <v>4994</v>
      </c>
      <c r="Y813" s="330" t="s">
        <v>11385</v>
      </c>
      <c r="Z813" s="331" t="s">
        <v>11386</v>
      </c>
    </row>
    <row r="814" spans="22:26" ht="14.4">
      <c r="V814" s="330" t="s">
        <v>4995</v>
      </c>
      <c r="W814" s="88" t="s">
        <v>4996</v>
      </c>
      <c r="Y814" s="330" t="s">
        <v>11387</v>
      </c>
      <c r="Z814" s="331" t="s">
        <v>11388</v>
      </c>
    </row>
    <row r="815" spans="22:26" ht="14.4">
      <c r="V815" s="330" t="s">
        <v>4997</v>
      </c>
      <c r="W815" s="88" t="s">
        <v>4998</v>
      </c>
      <c r="Y815" s="330" t="s">
        <v>11389</v>
      </c>
      <c r="Z815" s="331" t="s">
        <v>11390</v>
      </c>
    </row>
    <row r="816" spans="22:26" ht="14.4">
      <c r="V816" s="330" t="s">
        <v>4999</v>
      </c>
      <c r="W816" s="88" t="s">
        <v>5000</v>
      </c>
      <c r="Y816" s="330" t="s">
        <v>11391</v>
      </c>
      <c r="Z816" s="331" t="s">
        <v>11392</v>
      </c>
    </row>
    <row r="817" spans="22:26" ht="14.4">
      <c r="V817" s="330" t="s">
        <v>5001</v>
      </c>
      <c r="W817" s="88" t="s">
        <v>5002</v>
      </c>
      <c r="Y817" s="330" t="s">
        <v>11393</v>
      </c>
      <c r="Z817" s="331" t="s">
        <v>11394</v>
      </c>
    </row>
    <row r="818" spans="22:26" ht="14.4">
      <c r="V818" s="330" t="s">
        <v>5003</v>
      </c>
      <c r="W818" s="88" t="s">
        <v>2662</v>
      </c>
      <c r="Y818" s="330" t="s">
        <v>11395</v>
      </c>
      <c r="Z818" s="331" t="s">
        <v>11396</v>
      </c>
    </row>
    <row r="819" spans="22:26" ht="14.4">
      <c r="V819" s="330" t="s">
        <v>5004</v>
      </c>
      <c r="W819" s="88" t="s">
        <v>5005</v>
      </c>
      <c r="Y819" s="330" t="s">
        <v>11397</v>
      </c>
      <c r="Z819" s="331" t="s">
        <v>11398</v>
      </c>
    </row>
    <row r="820" spans="22:26" ht="14.4">
      <c r="V820" s="330" t="s">
        <v>5006</v>
      </c>
      <c r="W820" s="88" t="s">
        <v>5007</v>
      </c>
      <c r="Y820" s="330" t="s">
        <v>11399</v>
      </c>
      <c r="Z820" s="331" t="s">
        <v>11400</v>
      </c>
    </row>
    <row r="821" spans="22:26" ht="14.4">
      <c r="V821" s="330" t="s">
        <v>5008</v>
      </c>
      <c r="W821" s="88" t="s">
        <v>5009</v>
      </c>
      <c r="Y821" s="330" t="s">
        <v>11401</v>
      </c>
      <c r="Z821" s="331" t="s">
        <v>11402</v>
      </c>
    </row>
    <row r="822" spans="22:26" ht="14.4">
      <c r="V822" s="330" t="s">
        <v>5010</v>
      </c>
      <c r="W822" s="88" t="s">
        <v>5011</v>
      </c>
      <c r="Y822" s="330" t="s">
        <v>11403</v>
      </c>
      <c r="Z822" s="331" t="s">
        <v>11404</v>
      </c>
    </row>
    <row r="823" spans="22:26" ht="14.4">
      <c r="V823" s="330" t="s">
        <v>5012</v>
      </c>
      <c r="W823" s="88" t="s">
        <v>5013</v>
      </c>
      <c r="Y823" s="330" t="s">
        <v>11405</v>
      </c>
      <c r="Z823" s="331" t="s">
        <v>11406</v>
      </c>
    </row>
    <row r="824" spans="22:26" ht="14.4">
      <c r="V824" s="330" t="s">
        <v>5014</v>
      </c>
      <c r="W824" s="88" t="s">
        <v>5015</v>
      </c>
      <c r="Y824" s="330" t="s">
        <v>11407</v>
      </c>
      <c r="Z824" s="331" t="s">
        <v>11408</v>
      </c>
    </row>
    <row r="825" spans="22:26" ht="14.4">
      <c r="V825" s="330" t="s">
        <v>5016</v>
      </c>
      <c r="W825" s="88" t="s">
        <v>5017</v>
      </c>
      <c r="Y825" s="330" t="s">
        <v>11409</v>
      </c>
      <c r="Z825" s="331" t="s">
        <v>11410</v>
      </c>
    </row>
    <row r="826" spans="22:26" ht="14.4">
      <c r="V826" s="330" t="s">
        <v>5018</v>
      </c>
      <c r="W826" s="88" t="s">
        <v>5019</v>
      </c>
      <c r="Y826" s="330" t="s">
        <v>11411</v>
      </c>
      <c r="Z826" s="331" t="s">
        <v>11412</v>
      </c>
    </row>
    <row r="827" spans="22:26" ht="14.4">
      <c r="V827" s="330" t="s">
        <v>5020</v>
      </c>
      <c r="W827" s="88" t="s">
        <v>5021</v>
      </c>
      <c r="Y827" s="330" t="s">
        <v>11413</v>
      </c>
      <c r="Z827" s="331" t="s">
        <v>11414</v>
      </c>
    </row>
    <row r="828" spans="22:26" ht="14.4">
      <c r="V828" s="330" t="s">
        <v>5022</v>
      </c>
      <c r="W828" s="88" t="s">
        <v>5023</v>
      </c>
      <c r="Y828" s="330" t="s">
        <v>11415</v>
      </c>
      <c r="Z828" s="331" t="s">
        <v>11416</v>
      </c>
    </row>
    <row r="829" spans="22:26" ht="14.4">
      <c r="V829" s="330" t="s">
        <v>5024</v>
      </c>
      <c r="W829" s="88" t="s">
        <v>5025</v>
      </c>
      <c r="Y829" s="330" t="s">
        <v>11417</v>
      </c>
      <c r="Z829" s="331" t="s">
        <v>11418</v>
      </c>
    </row>
    <row r="830" spans="22:26" ht="14.4">
      <c r="V830" s="330" t="s">
        <v>5026</v>
      </c>
      <c r="W830" s="88" t="s">
        <v>5027</v>
      </c>
      <c r="Y830" s="330" t="s">
        <v>11419</v>
      </c>
      <c r="Z830" s="331" t="s">
        <v>11420</v>
      </c>
    </row>
    <row r="831" spans="22:26" ht="14.4">
      <c r="V831" s="330" t="s">
        <v>5028</v>
      </c>
      <c r="W831" s="88" t="s">
        <v>5029</v>
      </c>
      <c r="Y831" s="330" t="s">
        <v>11421</v>
      </c>
      <c r="Z831" s="331" t="s">
        <v>11422</v>
      </c>
    </row>
    <row r="832" spans="22:26" ht="14.4">
      <c r="V832" s="330" t="s">
        <v>5030</v>
      </c>
      <c r="W832" s="88" t="s">
        <v>2570</v>
      </c>
      <c r="Y832" s="330" t="s">
        <v>11423</v>
      </c>
      <c r="Z832" s="331" t="s">
        <v>11424</v>
      </c>
    </row>
    <row r="833" spans="22:26" ht="14.4">
      <c r="V833" s="330" t="s">
        <v>5031</v>
      </c>
      <c r="W833" s="88" t="s">
        <v>5032</v>
      </c>
      <c r="Y833" s="330" t="s">
        <v>11425</v>
      </c>
      <c r="Z833" s="331" t="s">
        <v>11426</v>
      </c>
    </row>
    <row r="834" spans="22:26" ht="14.4">
      <c r="V834" s="330" t="s">
        <v>5033</v>
      </c>
      <c r="W834" s="88" t="s">
        <v>5034</v>
      </c>
      <c r="Y834" s="330" t="s">
        <v>11427</v>
      </c>
      <c r="Z834" s="331" t="s">
        <v>11428</v>
      </c>
    </row>
    <row r="835" spans="22:26" ht="14.4">
      <c r="V835" s="330" t="s">
        <v>5035</v>
      </c>
      <c r="W835" s="88" t="s">
        <v>5036</v>
      </c>
      <c r="Y835" s="330" t="s">
        <v>11429</v>
      </c>
      <c r="Z835" s="331" t="s">
        <v>11430</v>
      </c>
    </row>
    <row r="836" spans="22:26" ht="14.4">
      <c r="V836" s="330" t="s">
        <v>5037</v>
      </c>
      <c r="W836" s="88" t="s">
        <v>2797</v>
      </c>
      <c r="Y836" s="330" t="s">
        <v>11431</v>
      </c>
      <c r="Z836" s="331" t="s">
        <v>11432</v>
      </c>
    </row>
    <row r="837" spans="22:26" ht="14.4">
      <c r="V837" s="330" t="s">
        <v>5038</v>
      </c>
      <c r="W837" s="88" t="s">
        <v>1422</v>
      </c>
      <c r="Y837" s="330" t="s">
        <v>11433</v>
      </c>
      <c r="Z837" s="331" t="s">
        <v>11434</v>
      </c>
    </row>
    <row r="838" spans="22:26" ht="14.4">
      <c r="V838" s="330" t="s">
        <v>5039</v>
      </c>
      <c r="W838" s="88" t="s">
        <v>5040</v>
      </c>
      <c r="Y838" s="330" t="s">
        <v>11435</v>
      </c>
      <c r="Z838" s="331" t="s">
        <v>11436</v>
      </c>
    </row>
    <row r="839" spans="22:26" ht="14.4">
      <c r="V839" s="330" t="s">
        <v>5041</v>
      </c>
      <c r="W839" s="88" t="s">
        <v>1130</v>
      </c>
      <c r="Y839" s="330" t="s">
        <v>11437</v>
      </c>
      <c r="Z839" s="331" t="s">
        <v>11438</v>
      </c>
    </row>
    <row r="840" spans="22:26" ht="14.4">
      <c r="V840" s="330" t="s">
        <v>5042</v>
      </c>
      <c r="W840" s="88" t="s">
        <v>5043</v>
      </c>
      <c r="Y840" s="330" t="s">
        <v>11439</v>
      </c>
      <c r="Z840" s="331" t="s">
        <v>11440</v>
      </c>
    </row>
    <row r="841" spans="22:26" ht="14.4">
      <c r="V841" s="330" t="s">
        <v>5044</v>
      </c>
      <c r="W841" s="88" t="s">
        <v>2582</v>
      </c>
      <c r="Y841" s="330" t="s">
        <v>11441</v>
      </c>
      <c r="Z841" s="331" t="s">
        <v>11442</v>
      </c>
    </row>
    <row r="842" spans="22:26" ht="14.4">
      <c r="V842" s="330" t="s">
        <v>5045</v>
      </c>
      <c r="W842" s="88" t="s">
        <v>1034</v>
      </c>
      <c r="Y842" s="330" t="s">
        <v>11443</v>
      </c>
      <c r="Z842" s="331" t="s">
        <v>11444</v>
      </c>
    </row>
    <row r="843" spans="22:26" ht="14.4">
      <c r="V843" s="330" t="s">
        <v>5046</v>
      </c>
      <c r="W843" s="88" t="s">
        <v>1937</v>
      </c>
      <c r="Y843" s="330" t="s">
        <v>11445</v>
      </c>
      <c r="Z843" s="331" t="s">
        <v>11446</v>
      </c>
    </row>
    <row r="844" spans="22:26" ht="14.4">
      <c r="V844" s="330" t="s">
        <v>5047</v>
      </c>
      <c r="W844" s="88" t="s">
        <v>5048</v>
      </c>
      <c r="Y844" s="330" t="s">
        <v>11447</v>
      </c>
      <c r="Z844" s="331" t="s">
        <v>11448</v>
      </c>
    </row>
    <row r="845" spans="22:26" ht="14.4">
      <c r="V845" s="330" t="s">
        <v>5049</v>
      </c>
      <c r="W845" s="88" t="s">
        <v>5050</v>
      </c>
      <c r="Y845" s="330" t="s">
        <v>11449</v>
      </c>
      <c r="Z845" s="331" t="s">
        <v>11450</v>
      </c>
    </row>
    <row r="846" spans="22:26" ht="14.4">
      <c r="V846" s="330" t="s">
        <v>5051</v>
      </c>
      <c r="W846" s="88" t="s">
        <v>5052</v>
      </c>
      <c r="Y846" s="330" t="s">
        <v>11451</v>
      </c>
      <c r="Z846" s="331" t="s">
        <v>11452</v>
      </c>
    </row>
    <row r="847" spans="22:26" ht="14.4">
      <c r="V847" s="330" t="s">
        <v>5053</v>
      </c>
      <c r="W847" s="88" t="s">
        <v>5054</v>
      </c>
      <c r="Y847" s="330" t="s">
        <v>11453</v>
      </c>
      <c r="Z847" s="331" t="s">
        <v>11454</v>
      </c>
    </row>
    <row r="848" spans="22:26" ht="14.4">
      <c r="V848" s="330" t="s">
        <v>5055</v>
      </c>
      <c r="W848" s="88" t="s">
        <v>5056</v>
      </c>
      <c r="Y848" s="330" t="s">
        <v>11455</v>
      </c>
      <c r="Z848" s="331" t="s">
        <v>11456</v>
      </c>
    </row>
    <row r="849" spans="22:26" ht="14.4">
      <c r="V849" s="330" t="s">
        <v>5057</v>
      </c>
      <c r="W849" s="88" t="s">
        <v>5058</v>
      </c>
      <c r="Y849" s="330" t="s">
        <v>11457</v>
      </c>
      <c r="Z849" s="331" t="s">
        <v>11458</v>
      </c>
    </row>
    <row r="850" spans="22:26" ht="14.4">
      <c r="V850" s="330" t="s">
        <v>5059</v>
      </c>
      <c r="W850" s="88" t="s">
        <v>5060</v>
      </c>
      <c r="Y850" s="330" t="s">
        <v>11459</v>
      </c>
      <c r="Z850" s="331" t="s">
        <v>11460</v>
      </c>
    </row>
    <row r="851" spans="22:26" ht="14.4">
      <c r="V851" s="330" t="s">
        <v>5061</v>
      </c>
      <c r="W851" s="88" t="s">
        <v>5062</v>
      </c>
      <c r="Y851" s="330" t="s">
        <v>11461</v>
      </c>
      <c r="Z851" s="331" t="s">
        <v>11462</v>
      </c>
    </row>
    <row r="852" spans="22:26" ht="14.4">
      <c r="V852" s="330" t="s">
        <v>5063</v>
      </c>
      <c r="W852" s="88" t="s">
        <v>5064</v>
      </c>
      <c r="Y852" s="330" t="s">
        <v>11463</v>
      </c>
      <c r="Z852" s="331" t="s">
        <v>11464</v>
      </c>
    </row>
    <row r="853" spans="22:26" ht="14.4">
      <c r="V853" s="330" t="s">
        <v>5065</v>
      </c>
      <c r="W853" s="88" t="s">
        <v>5066</v>
      </c>
      <c r="Y853" s="330" t="s">
        <v>11465</v>
      </c>
      <c r="Z853" s="331" t="s">
        <v>11466</v>
      </c>
    </row>
    <row r="854" spans="22:26" ht="14.4">
      <c r="V854" s="330" t="s">
        <v>5067</v>
      </c>
      <c r="W854" s="88" t="s">
        <v>5068</v>
      </c>
      <c r="Y854" s="330" t="s">
        <v>11467</v>
      </c>
      <c r="Z854" s="331" t="s">
        <v>11468</v>
      </c>
    </row>
    <row r="855" spans="22:26" ht="14.4">
      <c r="V855" s="330" t="s">
        <v>5069</v>
      </c>
      <c r="W855" s="88" t="s">
        <v>5070</v>
      </c>
      <c r="Y855" s="330" t="s">
        <v>11469</v>
      </c>
      <c r="Z855" s="331" t="s">
        <v>11470</v>
      </c>
    </row>
    <row r="856" spans="22:26" ht="14.4">
      <c r="V856" s="330" t="s">
        <v>5071</v>
      </c>
      <c r="W856" s="88" t="s">
        <v>5072</v>
      </c>
      <c r="Y856" s="330" t="s">
        <v>11471</v>
      </c>
      <c r="Z856" s="331" t="s">
        <v>11472</v>
      </c>
    </row>
    <row r="857" spans="22:26" ht="14.4">
      <c r="V857" s="330" t="s">
        <v>5073</v>
      </c>
      <c r="W857" s="88" t="s">
        <v>5074</v>
      </c>
      <c r="Y857" s="330" t="s">
        <v>11473</v>
      </c>
      <c r="Z857" s="331" t="s">
        <v>11474</v>
      </c>
    </row>
    <row r="858" spans="22:26" ht="14.4">
      <c r="V858" s="330" t="s">
        <v>5075</v>
      </c>
      <c r="W858" s="88" t="s">
        <v>5076</v>
      </c>
      <c r="Y858" s="330" t="s">
        <v>11475</v>
      </c>
      <c r="Z858" s="331" t="s">
        <v>11476</v>
      </c>
    </row>
    <row r="859" spans="22:26" ht="14.4">
      <c r="V859" s="330" t="s">
        <v>5077</v>
      </c>
      <c r="W859" s="88" t="s">
        <v>5078</v>
      </c>
      <c r="Y859" s="330" t="s">
        <v>11477</v>
      </c>
      <c r="Z859" s="331" t="s">
        <v>11478</v>
      </c>
    </row>
    <row r="860" spans="22:26" ht="14.4">
      <c r="V860" s="330" t="s">
        <v>5079</v>
      </c>
      <c r="W860" s="88" t="s">
        <v>5080</v>
      </c>
      <c r="Y860" s="330" t="s">
        <v>11479</v>
      </c>
      <c r="Z860" s="331" t="s">
        <v>11480</v>
      </c>
    </row>
    <row r="861" spans="22:26" ht="14.4">
      <c r="V861" s="330" t="s">
        <v>5081</v>
      </c>
      <c r="W861" s="88" t="s">
        <v>5082</v>
      </c>
      <c r="Y861" s="330" t="s">
        <v>11481</v>
      </c>
      <c r="Z861" s="331" t="s">
        <v>11482</v>
      </c>
    </row>
    <row r="862" spans="22:26" ht="14.4">
      <c r="V862" s="330" t="s">
        <v>5083</v>
      </c>
      <c r="W862" s="88" t="s">
        <v>5084</v>
      </c>
      <c r="Y862" s="330" t="s">
        <v>11483</v>
      </c>
      <c r="Z862" s="331" t="s">
        <v>11484</v>
      </c>
    </row>
    <row r="863" spans="22:26" ht="14.4">
      <c r="V863" s="330" t="s">
        <v>5085</v>
      </c>
      <c r="W863" s="88" t="s">
        <v>5086</v>
      </c>
      <c r="Y863" s="330" t="s">
        <v>11485</v>
      </c>
      <c r="Z863" s="331" t="s">
        <v>11486</v>
      </c>
    </row>
    <row r="864" spans="22:26" ht="14.4">
      <c r="V864" s="330" t="s">
        <v>5087</v>
      </c>
      <c r="W864" s="88" t="s">
        <v>5088</v>
      </c>
      <c r="Y864" s="330" t="s">
        <v>11487</v>
      </c>
      <c r="Z864" s="331" t="s">
        <v>11488</v>
      </c>
    </row>
    <row r="865" spans="22:26" ht="14.4">
      <c r="V865" s="330" t="s">
        <v>5089</v>
      </c>
      <c r="W865" s="88" t="s">
        <v>5090</v>
      </c>
      <c r="Y865" s="330" t="s">
        <v>11489</v>
      </c>
      <c r="Z865" s="331" t="s">
        <v>11490</v>
      </c>
    </row>
    <row r="866" spans="22:26" ht="14.4">
      <c r="V866" s="330" t="s">
        <v>5091</v>
      </c>
      <c r="W866" s="88" t="s">
        <v>5092</v>
      </c>
      <c r="Y866" s="330" t="s">
        <v>11491</v>
      </c>
      <c r="Z866" s="331" t="s">
        <v>11492</v>
      </c>
    </row>
    <row r="867" spans="22:26" ht="14.4">
      <c r="V867" s="330" t="s">
        <v>5093</v>
      </c>
      <c r="W867" s="88" t="s">
        <v>5094</v>
      </c>
      <c r="Y867" s="330" t="s">
        <v>11493</v>
      </c>
      <c r="Z867" s="331" t="s">
        <v>11494</v>
      </c>
    </row>
    <row r="868" spans="22:26" ht="14.4">
      <c r="V868" s="330" t="s">
        <v>5095</v>
      </c>
      <c r="W868" s="88" t="s">
        <v>5096</v>
      </c>
      <c r="Y868" s="330" t="s">
        <v>11495</v>
      </c>
      <c r="Z868" s="331" t="s">
        <v>11496</v>
      </c>
    </row>
    <row r="869" spans="22:26" ht="14.4">
      <c r="V869" s="330" t="s">
        <v>5097</v>
      </c>
      <c r="W869" s="88" t="s">
        <v>5098</v>
      </c>
      <c r="Y869" s="330" t="s">
        <v>11497</v>
      </c>
      <c r="Z869" s="331" t="s">
        <v>11498</v>
      </c>
    </row>
    <row r="870" spans="22:26" ht="14.4">
      <c r="V870" s="330" t="s">
        <v>5099</v>
      </c>
      <c r="W870" s="88" t="s">
        <v>5100</v>
      </c>
      <c r="Y870" s="330" t="s">
        <v>11499</v>
      </c>
      <c r="Z870" s="331" t="s">
        <v>11500</v>
      </c>
    </row>
    <row r="871" spans="22:26" ht="14.4">
      <c r="V871" s="330" t="s">
        <v>5101</v>
      </c>
      <c r="W871" s="88" t="s">
        <v>5102</v>
      </c>
      <c r="Y871" s="330" t="s">
        <v>11501</v>
      </c>
      <c r="Z871" s="331" t="s">
        <v>11502</v>
      </c>
    </row>
    <row r="872" spans="22:26" ht="14.4">
      <c r="V872" s="330" t="s">
        <v>5103</v>
      </c>
      <c r="W872" s="88" t="s">
        <v>5104</v>
      </c>
      <c r="Y872" s="330" t="s">
        <v>11503</v>
      </c>
      <c r="Z872" s="331" t="s">
        <v>11504</v>
      </c>
    </row>
    <row r="873" spans="22:26" ht="14.4">
      <c r="V873" s="330" t="s">
        <v>5105</v>
      </c>
      <c r="W873" s="88" t="s">
        <v>5106</v>
      </c>
      <c r="Y873" s="330" t="s">
        <v>11505</v>
      </c>
      <c r="Z873" s="331" t="s">
        <v>11506</v>
      </c>
    </row>
    <row r="874" spans="22:26" ht="14.4">
      <c r="V874" s="330" t="s">
        <v>5107</v>
      </c>
      <c r="W874" s="88" t="s">
        <v>5108</v>
      </c>
      <c r="Y874" s="330" t="s">
        <v>11507</v>
      </c>
      <c r="Z874" s="331" t="s">
        <v>11508</v>
      </c>
    </row>
    <row r="875" spans="22:26" ht="14.4">
      <c r="V875" s="330" t="s">
        <v>5109</v>
      </c>
      <c r="W875" s="88" t="s">
        <v>5110</v>
      </c>
      <c r="Y875" s="330" t="s">
        <v>11509</v>
      </c>
      <c r="Z875" s="331" t="s">
        <v>11510</v>
      </c>
    </row>
    <row r="876" spans="22:26" ht="14.4">
      <c r="V876" s="330" t="s">
        <v>5111</v>
      </c>
      <c r="W876" s="88" t="s">
        <v>5112</v>
      </c>
      <c r="Y876" s="330" t="s">
        <v>11511</v>
      </c>
      <c r="Z876" s="331" t="s">
        <v>11512</v>
      </c>
    </row>
    <row r="877" spans="22:26" ht="14.4">
      <c r="V877" s="330" t="s">
        <v>5113</v>
      </c>
      <c r="W877" s="88" t="s">
        <v>5114</v>
      </c>
      <c r="Y877" s="330" t="s">
        <v>11513</v>
      </c>
      <c r="Z877" s="331" t="s">
        <v>11514</v>
      </c>
    </row>
    <row r="878" spans="22:26" ht="14.4">
      <c r="V878" s="330" t="s">
        <v>5115</v>
      </c>
      <c r="W878" s="88" t="s">
        <v>5116</v>
      </c>
      <c r="Y878" s="330" t="s">
        <v>11515</v>
      </c>
      <c r="Z878" s="331" t="s">
        <v>11516</v>
      </c>
    </row>
    <row r="879" spans="22:26" ht="14.4">
      <c r="V879" s="330" t="s">
        <v>5117</v>
      </c>
      <c r="W879" s="88" t="s">
        <v>5118</v>
      </c>
      <c r="Y879" s="330" t="s">
        <v>11517</v>
      </c>
      <c r="Z879" s="331" t="s">
        <v>11518</v>
      </c>
    </row>
    <row r="880" spans="22:26" ht="14.4">
      <c r="V880" s="330" t="s">
        <v>5119</v>
      </c>
      <c r="W880" s="88" t="s">
        <v>5120</v>
      </c>
      <c r="Y880" s="330" t="s">
        <v>11519</v>
      </c>
      <c r="Z880" s="331" t="s">
        <v>11520</v>
      </c>
    </row>
    <row r="881" spans="22:26" ht="14.4">
      <c r="V881" s="330" t="s">
        <v>5121</v>
      </c>
      <c r="W881" s="88" t="s">
        <v>5122</v>
      </c>
      <c r="Y881" s="330" t="s">
        <v>11521</v>
      </c>
      <c r="Z881" s="331" t="s">
        <v>11522</v>
      </c>
    </row>
    <row r="882" spans="22:26" ht="14.4">
      <c r="V882" s="330" t="s">
        <v>5123</v>
      </c>
      <c r="W882" s="88" t="s">
        <v>5124</v>
      </c>
      <c r="Y882" s="330" t="s">
        <v>11523</v>
      </c>
      <c r="Z882" s="331" t="s">
        <v>11524</v>
      </c>
    </row>
    <row r="883" spans="22:26" ht="14.4">
      <c r="V883" s="330" t="s">
        <v>5125</v>
      </c>
      <c r="W883" s="88" t="s">
        <v>5126</v>
      </c>
      <c r="Y883" s="330" t="s">
        <v>11525</v>
      </c>
      <c r="Z883" s="331" t="s">
        <v>11526</v>
      </c>
    </row>
    <row r="884" spans="22:26" ht="14.4">
      <c r="V884" s="330" t="s">
        <v>5127</v>
      </c>
      <c r="W884" s="88" t="s">
        <v>5128</v>
      </c>
      <c r="Y884" s="330" t="s">
        <v>11527</v>
      </c>
      <c r="Z884" s="331" t="s">
        <v>11528</v>
      </c>
    </row>
    <row r="885" spans="22:26" ht="14.4">
      <c r="V885" s="330" t="s">
        <v>5129</v>
      </c>
      <c r="W885" s="88" t="s">
        <v>5130</v>
      </c>
      <c r="Y885" s="330" t="s">
        <v>11529</v>
      </c>
      <c r="Z885" s="331" t="s">
        <v>11530</v>
      </c>
    </row>
    <row r="886" spans="22:26" ht="14.4">
      <c r="V886" s="330" t="s">
        <v>5131</v>
      </c>
      <c r="W886" s="88" t="s">
        <v>5132</v>
      </c>
      <c r="Y886" s="330" t="s">
        <v>11531</v>
      </c>
      <c r="Z886" s="331" t="s">
        <v>11532</v>
      </c>
    </row>
    <row r="887" spans="22:26" ht="14.4">
      <c r="V887" s="330" t="s">
        <v>5133</v>
      </c>
      <c r="W887" s="88" t="s">
        <v>5134</v>
      </c>
      <c r="Y887" s="330" t="s">
        <v>11533</v>
      </c>
      <c r="Z887" s="331" t="s">
        <v>11534</v>
      </c>
    </row>
    <row r="888" spans="22:26" ht="14.4">
      <c r="V888" s="330" t="s">
        <v>5135</v>
      </c>
      <c r="W888" s="88" t="s">
        <v>5136</v>
      </c>
      <c r="Y888" s="330" t="s">
        <v>11535</v>
      </c>
      <c r="Z888" s="331" t="s">
        <v>11536</v>
      </c>
    </row>
    <row r="889" spans="22:26" ht="14.4">
      <c r="V889" s="330" t="s">
        <v>5137</v>
      </c>
      <c r="W889" s="88" t="s">
        <v>5138</v>
      </c>
      <c r="Y889" s="330" t="s">
        <v>11537</v>
      </c>
      <c r="Z889" s="331" t="s">
        <v>11538</v>
      </c>
    </row>
    <row r="890" spans="22:26" ht="14.4">
      <c r="V890" s="330" t="s">
        <v>5139</v>
      </c>
      <c r="W890" s="88" t="s">
        <v>5140</v>
      </c>
      <c r="Y890" s="330" t="s">
        <v>11539</v>
      </c>
      <c r="Z890" s="331" t="s">
        <v>11540</v>
      </c>
    </row>
    <row r="891" spans="22:26" ht="14.4">
      <c r="V891" s="330" t="s">
        <v>5141</v>
      </c>
      <c r="W891" s="88" t="s">
        <v>5142</v>
      </c>
      <c r="Y891" s="330" t="s">
        <v>11541</v>
      </c>
      <c r="Z891" s="331" t="s">
        <v>11542</v>
      </c>
    </row>
    <row r="892" spans="22:26" ht="14.4">
      <c r="V892" s="330" t="s">
        <v>5143</v>
      </c>
      <c r="W892" s="88" t="s">
        <v>5144</v>
      </c>
      <c r="Y892" s="330" t="s">
        <v>11543</v>
      </c>
      <c r="Z892" s="331" t="s">
        <v>11544</v>
      </c>
    </row>
    <row r="893" spans="22:26" ht="14.4">
      <c r="V893" s="330" t="s">
        <v>5145</v>
      </c>
      <c r="W893" s="88" t="s">
        <v>5146</v>
      </c>
      <c r="Y893" s="330" t="s">
        <v>11545</v>
      </c>
      <c r="Z893" s="331" t="s">
        <v>11546</v>
      </c>
    </row>
    <row r="894" spans="22:26" ht="14.4">
      <c r="V894" s="330" t="s">
        <v>5147</v>
      </c>
      <c r="W894" s="88" t="s">
        <v>5148</v>
      </c>
      <c r="Y894" s="330" t="s">
        <v>11547</v>
      </c>
      <c r="Z894" s="331" t="s">
        <v>11548</v>
      </c>
    </row>
    <row r="895" spans="22:26" ht="14.4">
      <c r="V895" s="330" t="s">
        <v>5149</v>
      </c>
      <c r="W895" s="88" t="s">
        <v>5150</v>
      </c>
      <c r="Y895" s="330" t="s">
        <v>11549</v>
      </c>
      <c r="Z895" s="331" t="s">
        <v>11550</v>
      </c>
    </row>
    <row r="896" spans="22:26" ht="14.4">
      <c r="V896" s="330" t="s">
        <v>5151</v>
      </c>
      <c r="W896" s="88" t="s">
        <v>5152</v>
      </c>
      <c r="Y896" s="330" t="s">
        <v>11551</v>
      </c>
      <c r="Z896" s="331" t="s">
        <v>11552</v>
      </c>
    </row>
    <row r="897" spans="22:26" ht="14.4">
      <c r="V897" s="330" t="s">
        <v>5153</v>
      </c>
      <c r="W897" s="88" t="s">
        <v>5154</v>
      </c>
      <c r="Y897" s="330" t="s">
        <v>11553</v>
      </c>
      <c r="Z897" s="331" t="s">
        <v>11554</v>
      </c>
    </row>
    <row r="898" spans="22:26" ht="14.4">
      <c r="V898" s="330" t="s">
        <v>5155</v>
      </c>
      <c r="W898" s="88" t="s">
        <v>5156</v>
      </c>
      <c r="Y898" s="330" t="s">
        <v>11555</v>
      </c>
      <c r="Z898" s="331" t="s">
        <v>11556</v>
      </c>
    </row>
    <row r="899" spans="22:26" ht="14.4">
      <c r="V899" s="330" t="s">
        <v>5157</v>
      </c>
      <c r="W899" s="88" t="s">
        <v>5158</v>
      </c>
      <c r="Y899" s="330" t="s">
        <v>11557</v>
      </c>
      <c r="Z899" s="331" t="s">
        <v>11558</v>
      </c>
    </row>
    <row r="900" spans="22:26" ht="14.4">
      <c r="V900" s="330" t="s">
        <v>5159</v>
      </c>
      <c r="W900" s="88" t="s">
        <v>5160</v>
      </c>
      <c r="Y900" s="330" t="s">
        <v>11559</v>
      </c>
      <c r="Z900" s="331" t="s">
        <v>11560</v>
      </c>
    </row>
    <row r="901" spans="22:26" ht="14.4">
      <c r="V901" s="330" t="s">
        <v>5161</v>
      </c>
      <c r="W901" s="88" t="s">
        <v>5162</v>
      </c>
      <c r="Y901" s="330" t="s">
        <v>11561</v>
      </c>
      <c r="Z901" s="331" t="s">
        <v>11562</v>
      </c>
    </row>
    <row r="902" spans="22:26" ht="14.4">
      <c r="V902" s="330" t="s">
        <v>5163</v>
      </c>
      <c r="W902" s="88" t="s">
        <v>5164</v>
      </c>
      <c r="Y902" s="330" t="s">
        <v>11563</v>
      </c>
      <c r="Z902" s="331" t="s">
        <v>11564</v>
      </c>
    </row>
    <row r="903" spans="22:26" ht="14.4">
      <c r="V903" s="330" t="s">
        <v>5165</v>
      </c>
      <c r="W903" s="88" t="s">
        <v>5166</v>
      </c>
      <c r="Y903" s="330" t="s">
        <v>11565</v>
      </c>
      <c r="Z903" s="331" t="s">
        <v>11566</v>
      </c>
    </row>
    <row r="904" spans="22:26" ht="14.4">
      <c r="V904" s="330" t="s">
        <v>5167</v>
      </c>
      <c r="W904" s="88" t="s">
        <v>5168</v>
      </c>
      <c r="Y904" s="330" t="s">
        <v>11567</v>
      </c>
      <c r="Z904" s="331" t="s">
        <v>11568</v>
      </c>
    </row>
    <row r="905" spans="22:26" ht="14.4">
      <c r="V905" s="330" t="s">
        <v>5169</v>
      </c>
      <c r="W905" s="88" t="s">
        <v>5170</v>
      </c>
      <c r="Y905" s="330" t="s">
        <v>11569</v>
      </c>
      <c r="Z905" s="331" t="s">
        <v>11570</v>
      </c>
    </row>
    <row r="906" spans="22:26" ht="14.4">
      <c r="V906" s="330" t="s">
        <v>5171</v>
      </c>
      <c r="W906" s="88" t="s">
        <v>5172</v>
      </c>
      <c r="Y906" s="330" t="s">
        <v>11571</v>
      </c>
      <c r="Z906" s="331" t="s">
        <v>11572</v>
      </c>
    </row>
    <row r="907" spans="22:26" ht="14.4">
      <c r="V907" s="330" t="s">
        <v>5173</v>
      </c>
      <c r="W907" s="88" t="s">
        <v>5174</v>
      </c>
      <c r="Y907" s="330" t="s">
        <v>11573</v>
      </c>
      <c r="Z907" s="331" t="s">
        <v>11574</v>
      </c>
    </row>
    <row r="908" spans="22:26" ht="14.4">
      <c r="V908" s="330" t="s">
        <v>5175</v>
      </c>
      <c r="W908" s="88" t="s">
        <v>5176</v>
      </c>
      <c r="Y908" s="330" t="s">
        <v>11575</v>
      </c>
      <c r="Z908" s="331" t="s">
        <v>11576</v>
      </c>
    </row>
    <row r="909" spans="22:26" ht="14.4">
      <c r="V909" s="330" t="s">
        <v>5177</v>
      </c>
      <c r="W909" s="88" t="s">
        <v>5178</v>
      </c>
      <c r="Y909" s="330" t="s">
        <v>11577</v>
      </c>
      <c r="Z909" s="331" t="s">
        <v>11578</v>
      </c>
    </row>
    <row r="910" spans="22:26" ht="14.4">
      <c r="V910" s="330" t="s">
        <v>5179</v>
      </c>
      <c r="W910" s="88" t="s">
        <v>5180</v>
      </c>
      <c r="Y910" s="330" t="s">
        <v>11579</v>
      </c>
      <c r="Z910" s="331" t="s">
        <v>11580</v>
      </c>
    </row>
    <row r="911" spans="22:26" ht="14.4">
      <c r="V911" s="330" t="s">
        <v>5181</v>
      </c>
      <c r="W911" s="88" t="s">
        <v>5182</v>
      </c>
      <c r="Y911" s="330" t="s">
        <v>11581</v>
      </c>
      <c r="Z911" s="331" t="s">
        <v>11582</v>
      </c>
    </row>
    <row r="912" spans="22:26" ht="14.4">
      <c r="V912" s="330" t="s">
        <v>5183</v>
      </c>
      <c r="W912" s="88" t="s">
        <v>5184</v>
      </c>
      <c r="Y912" s="330" t="s">
        <v>11583</v>
      </c>
      <c r="Z912" s="331" t="s">
        <v>11584</v>
      </c>
    </row>
    <row r="913" spans="22:26" ht="14.4">
      <c r="V913" s="330" t="s">
        <v>5185</v>
      </c>
      <c r="W913" s="88" t="s">
        <v>5186</v>
      </c>
      <c r="Y913" s="330" t="s">
        <v>11585</v>
      </c>
      <c r="Z913" s="331" t="s">
        <v>11586</v>
      </c>
    </row>
    <row r="914" spans="22:26" ht="14.4">
      <c r="V914" s="330" t="s">
        <v>5187</v>
      </c>
      <c r="W914" s="88" t="s">
        <v>5188</v>
      </c>
      <c r="Y914" s="330" t="s">
        <v>11587</v>
      </c>
      <c r="Z914" s="331" t="s">
        <v>11588</v>
      </c>
    </row>
    <row r="915" spans="22:26" ht="14.4">
      <c r="V915" s="330" t="s">
        <v>5189</v>
      </c>
      <c r="W915" s="88" t="s">
        <v>5190</v>
      </c>
      <c r="Y915" s="330" t="s">
        <v>11589</v>
      </c>
      <c r="Z915" s="331" t="s">
        <v>11590</v>
      </c>
    </row>
    <row r="916" spans="22:26" ht="14.4">
      <c r="V916" s="330" t="s">
        <v>5191</v>
      </c>
      <c r="W916" s="88" t="s">
        <v>5192</v>
      </c>
      <c r="Y916" s="330" t="s">
        <v>11591</v>
      </c>
      <c r="Z916" s="331" t="s">
        <v>11592</v>
      </c>
    </row>
    <row r="917" spans="22:26" ht="14.4">
      <c r="V917" s="330" t="s">
        <v>5193</v>
      </c>
      <c r="W917" s="88" t="s">
        <v>5194</v>
      </c>
      <c r="Y917" s="330" t="s">
        <v>11593</v>
      </c>
      <c r="Z917" s="331" t="s">
        <v>11594</v>
      </c>
    </row>
    <row r="918" spans="22:26" ht="14.4">
      <c r="V918" s="330" t="s">
        <v>5195</v>
      </c>
      <c r="W918" s="88" t="s">
        <v>5196</v>
      </c>
      <c r="Y918" s="330" t="s">
        <v>11595</v>
      </c>
      <c r="Z918" s="331" t="s">
        <v>11596</v>
      </c>
    </row>
    <row r="919" spans="22:26" ht="14.4">
      <c r="V919" s="330" t="s">
        <v>5197</v>
      </c>
      <c r="W919" s="88" t="s">
        <v>5198</v>
      </c>
      <c r="Y919" s="330" t="s">
        <v>11597</v>
      </c>
      <c r="Z919" s="331" t="s">
        <v>11598</v>
      </c>
    </row>
    <row r="920" spans="22:26" ht="14.4">
      <c r="V920" s="330" t="s">
        <v>5199</v>
      </c>
      <c r="W920" s="88" t="s">
        <v>5200</v>
      </c>
      <c r="Y920" s="330" t="s">
        <v>11599</v>
      </c>
      <c r="Z920" s="331" t="s">
        <v>11600</v>
      </c>
    </row>
    <row r="921" spans="22:26" ht="14.4">
      <c r="V921" s="330" t="s">
        <v>5201</v>
      </c>
      <c r="W921" s="88" t="s">
        <v>5202</v>
      </c>
      <c r="Y921" s="330" t="s">
        <v>11601</v>
      </c>
      <c r="Z921" s="331" t="s">
        <v>11602</v>
      </c>
    </row>
    <row r="922" spans="22:26" ht="14.4">
      <c r="V922" s="330" t="s">
        <v>5203</v>
      </c>
      <c r="W922" s="88" t="s">
        <v>5204</v>
      </c>
      <c r="Y922" s="330" t="s">
        <v>11603</v>
      </c>
      <c r="Z922" s="331" t="s">
        <v>11604</v>
      </c>
    </row>
    <row r="923" spans="22:26" ht="14.4">
      <c r="V923" s="330" t="s">
        <v>5205</v>
      </c>
      <c r="W923" s="88" t="s">
        <v>5206</v>
      </c>
      <c r="Y923" s="330" t="s">
        <v>11605</v>
      </c>
      <c r="Z923" s="331" t="s">
        <v>11606</v>
      </c>
    </row>
    <row r="924" spans="22:26" ht="14.4">
      <c r="V924" s="330" t="s">
        <v>5207</v>
      </c>
      <c r="W924" s="88" t="s">
        <v>5208</v>
      </c>
      <c r="Y924" s="330" t="s">
        <v>11607</v>
      </c>
      <c r="Z924" s="331" t="s">
        <v>11608</v>
      </c>
    </row>
    <row r="925" spans="22:26" ht="14.4">
      <c r="V925" s="330" t="s">
        <v>5209</v>
      </c>
      <c r="W925" s="88" t="s">
        <v>5210</v>
      </c>
      <c r="Y925" s="330" t="s">
        <v>11609</v>
      </c>
      <c r="Z925" s="331" t="s">
        <v>11610</v>
      </c>
    </row>
    <row r="926" spans="22:26" ht="14.4">
      <c r="V926" s="330" t="s">
        <v>5211</v>
      </c>
      <c r="W926" s="88" t="s">
        <v>5212</v>
      </c>
      <c r="Y926" s="330" t="s">
        <v>11611</v>
      </c>
      <c r="Z926" s="331" t="s">
        <v>11612</v>
      </c>
    </row>
    <row r="927" spans="22:26" ht="14.4">
      <c r="V927" s="330" t="s">
        <v>5213</v>
      </c>
      <c r="W927" s="88" t="s">
        <v>5214</v>
      </c>
      <c r="Y927" s="330" t="s">
        <v>11613</v>
      </c>
      <c r="Z927" s="331" t="s">
        <v>11614</v>
      </c>
    </row>
    <row r="928" spans="22:26" ht="14.4">
      <c r="V928" s="330" t="s">
        <v>5215</v>
      </c>
      <c r="W928" s="88" t="s">
        <v>5216</v>
      </c>
      <c r="Y928" s="330" t="s">
        <v>11615</v>
      </c>
      <c r="Z928" s="331" t="s">
        <v>11616</v>
      </c>
    </row>
    <row r="929" spans="22:26" ht="14.4">
      <c r="V929" s="330" t="s">
        <v>5217</v>
      </c>
      <c r="W929" s="88" t="s">
        <v>5218</v>
      </c>
      <c r="Y929" s="330" t="s">
        <v>11617</v>
      </c>
      <c r="Z929" s="331" t="s">
        <v>11618</v>
      </c>
    </row>
    <row r="930" spans="22:26" ht="14.4">
      <c r="V930" s="330" t="s">
        <v>5219</v>
      </c>
      <c r="W930" s="88" t="s">
        <v>5220</v>
      </c>
      <c r="Y930" s="330" t="s">
        <v>11619</v>
      </c>
      <c r="Z930" s="331" t="s">
        <v>11620</v>
      </c>
    </row>
    <row r="931" spans="22:26" ht="14.4">
      <c r="V931" s="330" t="s">
        <v>5221</v>
      </c>
      <c r="W931" s="88" t="s">
        <v>5222</v>
      </c>
      <c r="Y931" s="330" t="s">
        <v>11621</v>
      </c>
      <c r="Z931" s="331" t="s">
        <v>11622</v>
      </c>
    </row>
    <row r="932" spans="22:26" ht="14.4">
      <c r="V932" s="330" t="s">
        <v>5223</v>
      </c>
      <c r="W932" s="88" t="s">
        <v>5224</v>
      </c>
      <c r="Y932" s="330" t="s">
        <v>11623</v>
      </c>
      <c r="Z932" s="331" t="s">
        <v>11624</v>
      </c>
    </row>
    <row r="933" spans="22:26" ht="14.4">
      <c r="V933" s="330" t="s">
        <v>5225</v>
      </c>
      <c r="W933" s="88" t="s">
        <v>5226</v>
      </c>
      <c r="Y933" s="330" t="s">
        <v>11625</v>
      </c>
      <c r="Z933" s="331" t="s">
        <v>11626</v>
      </c>
    </row>
    <row r="934" spans="22:26" ht="14.4">
      <c r="V934" s="330" t="s">
        <v>5227</v>
      </c>
      <c r="W934" s="88" t="s">
        <v>5228</v>
      </c>
      <c r="Y934" s="330" t="s">
        <v>11627</v>
      </c>
      <c r="Z934" s="331" t="s">
        <v>11628</v>
      </c>
    </row>
    <row r="935" spans="22:26" ht="14.4">
      <c r="V935" s="330" t="s">
        <v>5229</v>
      </c>
      <c r="W935" s="88" t="s">
        <v>5230</v>
      </c>
      <c r="Y935" s="330" t="s">
        <v>11629</v>
      </c>
      <c r="Z935" s="331" t="s">
        <v>11630</v>
      </c>
    </row>
    <row r="936" spans="22:26" ht="14.4">
      <c r="V936" s="330" t="s">
        <v>5231</v>
      </c>
      <c r="W936" s="88" t="s">
        <v>5232</v>
      </c>
      <c r="Y936" s="330" t="s">
        <v>11631</v>
      </c>
      <c r="Z936" s="331" t="s">
        <v>11632</v>
      </c>
    </row>
    <row r="937" spans="22:26" ht="14.4">
      <c r="V937" s="330" t="s">
        <v>5233</v>
      </c>
      <c r="W937" s="88" t="s">
        <v>5234</v>
      </c>
      <c r="Y937" s="330" t="s">
        <v>11633</v>
      </c>
      <c r="Z937" s="331" t="s">
        <v>11634</v>
      </c>
    </row>
    <row r="938" spans="22:26" ht="14.4">
      <c r="V938" s="330" t="s">
        <v>5235</v>
      </c>
      <c r="W938" s="88" t="s">
        <v>5236</v>
      </c>
      <c r="Y938" s="330" t="s">
        <v>11635</v>
      </c>
      <c r="Z938" s="331" t="s">
        <v>11636</v>
      </c>
    </row>
    <row r="939" spans="22:26" ht="14.4">
      <c r="V939" s="330" t="s">
        <v>5237</v>
      </c>
      <c r="W939" s="88" t="s">
        <v>5238</v>
      </c>
      <c r="Y939" s="330" t="s">
        <v>11637</v>
      </c>
      <c r="Z939" s="331" t="s">
        <v>11638</v>
      </c>
    </row>
    <row r="940" spans="22:26" ht="14.4">
      <c r="V940" s="330" t="s">
        <v>5239</v>
      </c>
      <c r="W940" s="88" t="s">
        <v>5240</v>
      </c>
      <c r="Y940" s="330" t="s">
        <v>11639</v>
      </c>
      <c r="Z940" s="331" t="s">
        <v>11640</v>
      </c>
    </row>
    <row r="941" spans="22:26" ht="14.4">
      <c r="V941" s="330" t="s">
        <v>5241</v>
      </c>
      <c r="W941" s="88" t="s">
        <v>5242</v>
      </c>
      <c r="Y941" s="330" t="s">
        <v>11641</v>
      </c>
      <c r="Z941" s="331" t="s">
        <v>11642</v>
      </c>
    </row>
    <row r="942" spans="22:26" ht="14.4">
      <c r="V942" s="330" t="s">
        <v>5243</v>
      </c>
      <c r="W942" s="88" t="s">
        <v>5244</v>
      </c>
      <c r="Y942" s="330" t="s">
        <v>11643</v>
      </c>
      <c r="Z942" s="331" t="s">
        <v>11644</v>
      </c>
    </row>
    <row r="943" spans="22:26" ht="14.4">
      <c r="V943" s="330" t="s">
        <v>5245</v>
      </c>
      <c r="W943" s="88" t="s">
        <v>5246</v>
      </c>
      <c r="Y943" s="330" t="s">
        <v>11645</v>
      </c>
      <c r="Z943" s="331" t="s">
        <v>11646</v>
      </c>
    </row>
    <row r="944" spans="22:26" ht="14.4">
      <c r="V944" s="330" t="s">
        <v>5247</v>
      </c>
      <c r="W944" s="88" t="s">
        <v>5248</v>
      </c>
      <c r="Y944" s="330" t="s">
        <v>11647</v>
      </c>
      <c r="Z944" s="331" t="s">
        <v>11648</v>
      </c>
    </row>
    <row r="945" spans="22:26" ht="14.4">
      <c r="V945" s="330" t="s">
        <v>5249</v>
      </c>
      <c r="W945" s="88" t="s">
        <v>5250</v>
      </c>
      <c r="Y945" s="330" t="s">
        <v>11649</v>
      </c>
      <c r="Z945" s="331" t="s">
        <v>11650</v>
      </c>
    </row>
    <row r="946" spans="22:26" ht="14.4">
      <c r="V946" s="330" t="s">
        <v>5251</v>
      </c>
      <c r="W946" s="88" t="s">
        <v>5252</v>
      </c>
      <c r="Y946" s="330" t="s">
        <v>11651</v>
      </c>
      <c r="Z946" s="331" t="s">
        <v>11652</v>
      </c>
    </row>
    <row r="947" spans="22:26" ht="14.4">
      <c r="V947" s="330" t="s">
        <v>5253</v>
      </c>
      <c r="W947" s="88" t="s">
        <v>5254</v>
      </c>
      <c r="Y947" s="330" t="s">
        <v>11653</v>
      </c>
      <c r="Z947" s="331" t="s">
        <v>11654</v>
      </c>
    </row>
    <row r="948" spans="22:26" ht="14.4">
      <c r="V948" s="330" t="s">
        <v>5255</v>
      </c>
      <c r="W948" s="88" t="s">
        <v>5256</v>
      </c>
      <c r="Y948" s="330" t="s">
        <v>11655</v>
      </c>
      <c r="Z948" s="331" t="s">
        <v>11656</v>
      </c>
    </row>
    <row r="949" spans="22:26" ht="14.4">
      <c r="V949" s="330" t="s">
        <v>5257</v>
      </c>
      <c r="W949" s="88" t="s">
        <v>5258</v>
      </c>
      <c r="Y949" s="330" t="s">
        <v>11657</v>
      </c>
      <c r="Z949" s="331" t="s">
        <v>11658</v>
      </c>
    </row>
    <row r="950" spans="22:26" ht="14.4">
      <c r="V950" s="330" t="s">
        <v>5259</v>
      </c>
      <c r="W950" s="88" t="s">
        <v>5260</v>
      </c>
      <c r="Y950" s="330" t="s">
        <v>11659</v>
      </c>
      <c r="Z950" s="331" t="s">
        <v>11660</v>
      </c>
    </row>
    <row r="951" spans="22:26" ht="14.4">
      <c r="V951" s="330" t="s">
        <v>5261</v>
      </c>
      <c r="W951" s="88" t="s">
        <v>5262</v>
      </c>
      <c r="Y951" s="330" t="s">
        <v>11661</v>
      </c>
      <c r="Z951" s="331" t="s">
        <v>11662</v>
      </c>
    </row>
    <row r="952" spans="22:26" ht="14.4">
      <c r="V952" s="330" t="s">
        <v>5263</v>
      </c>
      <c r="W952" s="88" t="s">
        <v>5264</v>
      </c>
      <c r="Y952" s="330" t="s">
        <v>11663</v>
      </c>
      <c r="Z952" s="331" t="s">
        <v>11664</v>
      </c>
    </row>
    <row r="953" spans="22:26" ht="14.4">
      <c r="V953" s="330" t="s">
        <v>5265</v>
      </c>
      <c r="W953" s="88" t="s">
        <v>5266</v>
      </c>
      <c r="Y953" s="330" t="s">
        <v>11665</v>
      </c>
      <c r="Z953" s="331" t="s">
        <v>11666</v>
      </c>
    </row>
    <row r="954" spans="22:26" ht="14.4">
      <c r="V954" s="330" t="s">
        <v>5267</v>
      </c>
      <c r="W954" s="88" t="s">
        <v>5268</v>
      </c>
      <c r="Y954" s="330" t="s">
        <v>11667</v>
      </c>
      <c r="Z954" s="331" t="s">
        <v>11668</v>
      </c>
    </row>
    <row r="955" spans="22:26" ht="14.4">
      <c r="V955" s="330" t="s">
        <v>5269</v>
      </c>
      <c r="W955" s="88" t="s">
        <v>5270</v>
      </c>
      <c r="Y955" s="330" t="s">
        <v>11669</v>
      </c>
      <c r="Z955" s="331" t="s">
        <v>11670</v>
      </c>
    </row>
    <row r="956" spans="22:26" ht="14.4">
      <c r="V956" s="330" t="s">
        <v>5271</v>
      </c>
      <c r="W956" s="88" t="s">
        <v>5272</v>
      </c>
      <c r="Y956" s="330" t="s">
        <v>11671</v>
      </c>
      <c r="Z956" s="331" t="s">
        <v>11672</v>
      </c>
    </row>
    <row r="957" spans="22:26" ht="14.4">
      <c r="V957" s="330" t="s">
        <v>5273</v>
      </c>
      <c r="W957" s="88" t="s">
        <v>5274</v>
      </c>
      <c r="Y957" s="330" t="s">
        <v>11673</v>
      </c>
      <c r="Z957" s="331" t="s">
        <v>11674</v>
      </c>
    </row>
    <row r="958" spans="22:26" ht="14.4">
      <c r="V958" s="330" t="s">
        <v>5275</v>
      </c>
      <c r="W958" s="88" t="s">
        <v>5276</v>
      </c>
      <c r="Y958" s="330" t="s">
        <v>11675</v>
      </c>
      <c r="Z958" s="331" t="s">
        <v>11676</v>
      </c>
    </row>
    <row r="959" spans="22:26" ht="14.4">
      <c r="V959" s="330" t="s">
        <v>5277</v>
      </c>
      <c r="W959" s="88" t="s">
        <v>5278</v>
      </c>
      <c r="Y959" s="330" t="s">
        <v>11677</v>
      </c>
      <c r="Z959" s="331" t="s">
        <v>11678</v>
      </c>
    </row>
    <row r="960" spans="22:26" ht="14.4">
      <c r="V960" s="330" t="s">
        <v>5279</v>
      </c>
      <c r="W960" s="88" t="s">
        <v>5280</v>
      </c>
      <c r="Y960" s="330" t="s">
        <v>11679</v>
      </c>
      <c r="Z960" s="331" t="s">
        <v>11680</v>
      </c>
    </row>
    <row r="961" spans="22:26" ht="14.4">
      <c r="V961" s="330" t="s">
        <v>5281</v>
      </c>
      <c r="W961" s="88" t="s">
        <v>5282</v>
      </c>
      <c r="Y961" s="330" t="s">
        <v>11681</v>
      </c>
      <c r="Z961" s="331" t="s">
        <v>11682</v>
      </c>
    </row>
    <row r="962" spans="22:26" ht="14.4">
      <c r="V962" s="330" t="s">
        <v>5283</v>
      </c>
      <c r="W962" s="88" t="s">
        <v>5284</v>
      </c>
      <c r="Y962" s="330" t="s">
        <v>11683</v>
      </c>
      <c r="Z962" s="331" t="s">
        <v>11684</v>
      </c>
    </row>
    <row r="963" spans="22:26" ht="14.4">
      <c r="V963" s="330" t="s">
        <v>5285</v>
      </c>
      <c r="W963" s="88" t="s">
        <v>5286</v>
      </c>
      <c r="Y963" s="330" t="s">
        <v>11685</v>
      </c>
      <c r="Z963" s="331" t="s">
        <v>11686</v>
      </c>
    </row>
    <row r="964" spans="22:26" ht="14.4">
      <c r="V964" s="330" t="s">
        <v>5287</v>
      </c>
      <c r="W964" s="88" t="s">
        <v>5288</v>
      </c>
      <c r="Y964" s="330" t="s">
        <v>11687</v>
      </c>
      <c r="Z964" s="331" t="s">
        <v>11688</v>
      </c>
    </row>
    <row r="965" spans="22:26" ht="14.4">
      <c r="V965" s="330" t="s">
        <v>5289</v>
      </c>
      <c r="W965" s="88" t="s">
        <v>5290</v>
      </c>
      <c r="Y965" s="330" t="s">
        <v>11689</v>
      </c>
      <c r="Z965" s="331" t="s">
        <v>11690</v>
      </c>
    </row>
    <row r="966" spans="22:26" ht="14.4">
      <c r="V966" s="330" t="s">
        <v>5291</v>
      </c>
      <c r="W966" s="88" t="s">
        <v>5292</v>
      </c>
      <c r="Y966" s="330" t="s">
        <v>11691</v>
      </c>
      <c r="Z966" s="331" t="s">
        <v>11692</v>
      </c>
    </row>
    <row r="967" spans="22:26" ht="14.4">
      <c r="V967" s="330" t="s">
        <v>5293</v>
      </c>
      <c r="W967" s="88" t="s">
        <v>5294</v>
      </c>
      <c r="Y967" s="330" t="s">
        <v>11693</v>
      </c>
      <c r="Z967" s="331" t="s">
        <v>11694</v>
      </c>
    </row>
    <row r="968" spans="22:26" ht="14.4">
      <c r="V968" s="330" t="s">
        <v>5295</v>
      </c>
      <c r="W968" s="88" t="s">
        <v>5296</v>
      </c>
      <c r="Y968" s="330" t="s">
        <v>11695</v>
      </c>
      <c r="Z968" s="331" t="s">
        <v>11696</v>
      </c>
    </row>
    <row r="969" spans="22:26" ht="14.4">
      <c r="V969" s="330" t="s">
        <v>5297</v>
      </c>
      <c r="W969" s="88" t="s">
        <v>5298</v>
      </c>
      <c r="Y969" s="330" t="s">
        <v>11697</v>
      </c>
      <c r="Z969" s="331" t="s">
        <v>11698</v>
      </c>
    </row>
    <row r="970" spans="22:26" ht="14.4">
      <c r="V970" s="330" t="s">
        <v>5299</v>
      </c>
      <c r="W970" s="88" t="s">
        <v>5300</v>
      </c>
      <c r="Y970" s="330" t="s">
        <v>11699</v>
      </c>
      <c r="Z970" s="331" t="s">
        <v>11700</v>
      </c>
    </row>
    <row r="971" spans="22:26" ht="14.4">
      <c r="V971" s="330" t="s">
        <v>5301</v>
      </c>
      <c r="W971" s="88" t="s">
        <v>5302</v>
      </c>
      <c r="Y971" s="330" t="s">
        <v>11701</v>
      </c>
      <c r="Z971" s="331" t="s">
        <v>11702</v>
      </c>
    </row>
    <row r="972" spans="22:26" ht="14.4">
      <c r="V972" s="330" t="s">
        <v>5303</v>
      </c>
      <c r="W972" s="88" t="s">
        <v>5304</v>
      </c>
      <c r="Y972" s="330" t="s">
        <v>11703</v>
      </c>
      <c r="Z972" s="331" t="s">
        <v>11704</v>
      </c>
    </row>
    <row r="973" spans="22:26" ht="14.4">
      <c r="V973" s="330" t="s">
        <v>5305</v>
      </c>
      <c r="W973" s="88" t="s">
        <v>5306</v>
      </c>
      <c r="Y973" s="330" t="s">
        <v>11705</v>
      </c>
      <c r="Z973" s="331" t="s">
        <v>11706</v>
      </c>
    </row>
    <row r="974" spans="22:26" ht="14.4">
      <c r="V974" s="330" t="s">
        <v>5307</v>
      </c>
      <c r="W974" s="88" t="s">
        <v>5308</v>
      </c>
      <c r="Y974" s="330" t="s">
        <v>11707</v>
      </c>
      <c r="Z974" s="331" t="s">
        <v>11708</v>
      </c>
    </row>
    <row r="975" spans="22:26" ht="14.4">
      <c r="V975" s="330" t="s">
        <v>5309</v>
      </c>
      <c r="W975" s="88" t="s">
        <v>5310</v>
      </c>
      <c r="Y975" s="330" t="s">
        <v>11709</v>
      </c>
      <c r="Z975" s="331" t="s">
        <v>11710</v>
      </c>
    </row>
    <row r="976" spans="22:26" ht="14.4">
      <c r="V976" s="330" t="s">
        <v>5311</v>
      </c>
      <c r="W976" s="88" t="s">
        <v>5312</v>
      </c>
      <c r="Y976" s="330" t="s">
        <v>11711</v>
      </c>
      <c r="Z976" s="331" t="s">
        <v>11712</v>
      </c>
    </row>
    <row r="977" spans="22:26" ht="14.4">
      <c r="V977" s="330" t="s">
        <v>5313</v>
      </c>
      <c r="W977" s="88" t="s">
        <v>5314</v>
      </c>
      <c r="Y977" s="330" t="s">
        <v>11713</v>
      </c>
      <c r="Z977" s="331" t="s">
        <v>11714</v>
      </c>
    </row>
    <row r="978" spans="22:26" ht="14.4">
      <c r="V978" s="330" t="s">
        <v>5315</v>
      </c>
      <c r="W978" s="88" t="s">
        <v>5316</v>
      </c>
      <c r="Y978" s="330" t="s">
        <v>11715</v>
      </c>
      <c r="Z978" s="331" t="s">
        <v>11716</v>
      </c>
    </row>
    <row r="979" spans="22:26" ht="14.4">
      <c r="V979" s="330" t="s">
        <v>5317</v>
      </c>
      <c r="W979" s="88" t="s">
        <v>5318</v>
      </c>
      <c r="Y979" s="330" t="s">
        <v>11717</v>
      </c>
      <c r="Z979" s="331" t="s">
        <v>11718</v>
      </c>
    </row>
    <row r="980" spans="22:26" ht="14.4">
      <c r="V980" s="330" t="s">
        <v>5319</v>
      </c>
      <c r="W980" s="88" t="s">
        <v>5320</v>
      </c>
      <c r="Y980" s="330" t="s">
        <v>11719</v>
      </c>
      <c r="Z980" s="331" t="s">
        <v>11720</v>
      </c>
    </row>
    <row r="981" spans="22:26" ht="14.4">
      <c r="V981" s="330" t="s">
        <v>5321</v>
      </c>
      <c r="W981" s="88" t="s">
        <v>5322</v>
      </c>
      <c r="Y981" s="330" t="s">
        <v>11721</v>
      </c>
      <c r="Z981" s="331" t="s">
        <v>11722</v>
      </c>
    </row>
    <row r="982" spans="22:26" ht="14.4">
      <c r="V982" s="330" t="s">
        <v>5323</v>
      </c>
      <c r="W982" s="88" t="s">
        <v>5324</v>
      </c>
      <c r="Y982" s="330" t="s">
        <v>11723</v>
      </c>
      <c r="Z982" s="331" t="s">
        <v>11724</v>
      </c>
    </row>
    <row r="983" spans="22:26" ht="14.4">
      <c r="V983" s="330" t="s">
        <v>5325</v>
      </c>
      <c r="W983" s="88" t="s">
        <v>5326</v>
      </c>
      <c r="Y983" s="330" t="s">
        <v>11725</v>
      </c>
      <c r="Z983" s="331" t="s">
        <v>11726</v>
      </c>
    </row>
    <row r="984" spans="22:26" ht="14.4">
      <c r="V984" s="330" t="s">
        <v>5327</v>
      </c>
      <c r="W984" s="88" t="s">
        <v>5328</v>
      </c>
      <c r="Y984" s="330" t="s">
        <v>11727</v>
      </c>
      <c r="Z984" s="331" t="s">
        <v>11728</v>
      </c>
    </row>
    <row r="985" spans="22:26" ht="14.4">
      <c r="V985" s="330" t="s">
        <v>5329</v>
      </c>
      <c r="W985" s="88" t="s">
        <v>5330</v>
      </c>
      <c r="Y985" s="330" t="s">
        <v>11729</v>
      </c>
      <c r="Z985" s="331" t="s">
        <v>11730</v>
      </c>
    </row>
    <row r="986" spans="22:26" ht="14.4">
      <c r="V986" s="330" t="s">
        <v>5331</v>
      </c>
      <c r="W986" s="88" t="s">
        <v>5332</v>
      </c>
      <c r="Y986" s="330" t="s">
        <v>11731</v>
      </c>
      <c r="Z986" s="331" t="s">
        <v>11732</v>
      </c>
    </row>
    <row r="987" spans="22:26" ht="14.4">
      <c r="V987" s="330" t="s">
        <v>5333</v>
      </c>
      <c r="W987" s="88" t="s">
        <v>5334</v>
      </c>
      <c r="Y987" s="330" t="s">
        <v>11733</v>
      </c>
      <c r="Z987" s="331" t="s">
        <v>11734</v>
      </c>
    </row>
    <row r="988" spans="22:26" ht="14.4">
      <c r="V988" s="330" t="s">
        <v>5335</v>
      </c>
      <c r="W988" s="88" t="s">
        <v>5336</v>
      </c>
      <c r="Y988" s="330" t="s">
        <v>11735</v>
      </c>
      <c r="Z988" s="331" t="s">
        <v>11736</v>
      </c>
    </row>
    <row r="989" spans="22:26" ht="14.4">
      <c r="V989" s="330" t="s">
        <v>5337</v>
      </c>
      <c r="W989" s="88" t="s">
        <v>5338</v>
      </c>
      <c r="Y989" s="330" t="s">
        <v>11737</v>
      </c>
      <c r="Z989" s="331" t="s">
        <v>11738</v>
      </c>
    </row>
    <row r="990" spans="22:26" ht="14.4">
      <c r="V990" s="330" t="s">
        <v>5339</v>
      </c>
      <c r="W990" s="88" t="s">
        <v>5340</v>
      </c>
      <c r="Y990" s="330" t="s">
        <v>11739</v>
      </c>
      <c r="Z990" s="331" t="s">
        <v>11740</v>
      </c>
    </row>
    <row r="991" spans="22:26" ht="14.4">
      <c r="V991" s="330" t="s">
        <v>5341</v>
      </c>
      <c r="W991" s="88" t="s">
        <v>5342</v>
      </c>
      <c r="Y991" s="330" t="s">
        <v>11741</v>
      </c>
      <c r="Z991" s="331" t="s">
        <v>11742</v>
      </c>
    </row>
    <row r="992" spans="22:26" ht="14.4">
      <c r="V992" s="330" t="s">
        <v>5343</v>
      </c>
      <c r="W992" s="88" t="s">
        <v>5344</v>
      </c>
      <c r="Y992" s="330" t="s">
        <v>11743</v>
      </c>
      <c r="Z992" s="331" t="s">
        <v>11744</v>
      </c>
    </row>
    <row r="993" spans="22:26" ht="14.4">
      <c r="V993" s="330" t="s">
        <v>5345</v>
      </c>
      <c r="W993" s="88" t="s">
        <v>5346</v>
      </c>
      <c r="Y993" s="330" t="s">
        <v>11745</v>
      </c>
      <c r="Z993" s="331" t="s">
        <v>11746</v>
      </c>
    </row>
    <row r="994" spans="22:26" ht="14.4">
      <c r="V994" s="330" t="s">
        <v>5347</v>
      </c>
      <c r="W994" s="88" t="s">
        <v>5348</v>
      </c>
      <c r="Y994" s="330" t="s">
        <v>11747</v>
      </c>
      <c r="Z994" s="331" t="s">
        <v>11748</v>
      </c>
    </row>
    <row r="995" spans="22:26" ht="14.4">
      <c r="V995" s="330" t="s">
        <v>5349</v>
      </c>
      <c r="W995" s="88" t="s">
        <v>5350</v>
      </c>
      <c r="Y995" s="330" t="s">
        <v>11749</v>
      </c>
      <c r="Z995" s="331" t="s">
        <v>11750</v>
      </c>
    </row>
    <row r="996" spans="22:26" ht="14.4">
      <c r="V996" s="330" t="s">
        <v>5351</v>
      </c>
      <c r="W996" s="88" t="s">
        <v>5352</v>
      </c>
      <c r="Y996" s="330" t="s">
        <v>11751</v>
      </c>
      <c r="Z996" s="331" t="s">
        <v>11752</v>
      </c>
    </row>
    <row r="997" spans="22:26" ht="14.4">
      <c r="V997" s="330" t="s">
        <v>5353</v>
      </c>
      <c r="W997" s="88" t="s">
        <v>5354</v>
      </c>
      <c r="Y997" s="330" t="s">
        <v>11753</v>
      </c>
      <c r="Z997" s="331" t="s">
        <v>11754</v>
      </c>
    </row>
    <row r="998" spans="22:26" ht="14.4">
      <c r="V998" s="330" t="s">
        <v>5355</v>
      </c>
      <c r="W998" s="88" t="s">
        <v>5356</v>
      </c>
      <c r="Y998" s="330" t="s">
        <v>11755</v>
      </c>
      <c r="Z998" s="331" t="s">
        <v>11756</v>
      </c>
    </row>
    <row r="999" spans="22:26" ht="14.4">
      <c r="V999" s="330" t="s">
        <v>5357</v>
      </c>
      <c r="W999" s="88" t="s">
        <v>5358</v>
      </c>
      <c r="Y999" s="330" t="s">
        <v>11757</v>
      </c>
      <c r="Z999" s="331" t="s">
        <v>11758</v>
      </c>
    </row>
    <row r="1000" spans="22:26" ht="14.4">
      <c r="V1000" s="330" t="s">
        <v>5359</v>
      </c>
      <c r="W1000" s="88" t="s">
        <v>5360</v>
      </c>
      <c r="Y1000" s="330" t="s">
        <v>11759</v>
      </c>
      <c r="Z1000" s="331" t="s">
        <v>11760</v>
      </c>
    </row>
    <row r="1001" spans="22:26" ht="14.4">
      <c r="V1001" s="330" t="s">
        <v>5361</v>
      </c>
      <c r="W1001" s="88" t="s">
        <v>5362</v>
      </c>
      <c r="Y1001" s="330" t="s">
        <v>11761</v>
      </c>
      <c r="Z1001" s="331" t="s">
        <v>11762</v>
      </c>
    </row>
    <row r="1002" spans="22:26" ht="14.4">
      <c r="V1002" s="330" t="s">
        <v>5363</v>
      </c>
      <c r="W1002" s="88" t="s">
        <v>5364</v>
      </c>
      <c r="Y1002" s="330" t="s">
        <v>11763</v>
      </c>
      <c r="Z1002" s="331" t="s">
        <v>11764</v>
      </c>
    </row>
    <row r="1003" spans="22:26" ht="14.4">
      <c r="V1003" s="330" t="s">
        <v>5365</v>
      </c>
      <c r="W1003" s="88" t="s">
        <v>5366</v>
      </c>
      <c r="Y1003" s="330" t="s">
        <v>11765</v>
      </c>
      <c r="Z1003" s="331" t="s">
        <v>11766</v>
      </c>
    </row>
    <row r="1004" spans="22:26" ht="14.4">
      <c r="V1004" s="330" t="s">
        <v>5367</v>
      </c>
      <c r="W1004" s="88" t="s">
        <v>5368</v>
      </c>
      <c r="Y1004" s="330" t="s">
        <v>11767</v>
      </c>
      <c r="Z1004" s="331" t="s">
        <v>11768</v>
      </c>
    </row>
    <row r="1005" spans="22:26" ht="14.4">
      <c r="V1005" s="330" t="s">
        <v>5369</v>
      </c>
      <c r="W1005" s="88" t="s">
        <v>5370</v>
      </c>
      <c r="Y1005" s="330" t="s">
        <v>11769</v>
      </c>
      <c r="Z1005" s="331" t="s">
        <v>11770</v>
      </c>
    </row>
    <row r="1006" spans="22:26" ht="14.4">
      <c r="V1006" s="330" t="s">
        <v>5371</v>
      </c>
      <c r="W1006" s="88" t="s">
        <v>5372</v>
      </c>
      <c r="Y1006" s="330" t="s">
        <v>11771</v>
      </c>
      <c r="Z1006" s="331" t="s">
        <v>11772</v>
      </c>
    </row>
    <row r="1007" spans="22:26" ht="14.4">
      <c r="V1007" s="330" t="s">
        <v>5373</v>
      </c>
      <c r="W1007" s="88" t="s">
        <v>5374</v>
      </c>
      <c r="Y1007" s="330" t="s">
        <v>11773</v>
      </c>
      <c r="Z1007" s="331" t="s">
        <v>11774</v>
      </c>
    </row>
    <row r="1008" spans="22:26" ht="14.4">
      <c r="V1008" s="330" t="s">
        <v>5375</v>
      </c>
      <c r="W1008" s="88" t="s">
        <v>5376</v>
      </c>
      <c r="Y1008" s="330" t="s">
        <v>11775</v>
      </c>
      <c r="Z1008" s="331" t="s">
        <v>11776</v>
      </c>
    </row>
    <row r="1009" spans="22:26" ht="14.4">
      <c r="V1009" s="330" t="s">
        <v>5377</v>
      </c>
      <c r="W1009" s="88" t="s">
        <v>5378</v>
      </c>
      <c r="Y1009" s="330" t="s">
        <v>11777</v>
      </c>
      <c r="Z1009" s="331" t="s">
        <v>11778</v>
      </c>
    </row>
    <row r="1010" spans="22:26" ht="14.4">
      <c r="V1010" s="330" t="s">
        <v>5379</v>
      </c>
      <c r="W1010" s="88" t="s">
        <v>5380</v>
      </c>
      <c r="Y1010" s="330" t="s">
        <v>11779</v>
      </c>
      <c r="Z1010" s="331" t="s">
        <v>11780</v>
      </c>
    </row>
    <row r="1011" spans="22:26" ht="14.4">
      <c r="V1011" s="330" t="s">
        <v>5381</v>
      </c>
      <c r="W1011" s="88" t="s">
        <v>5382</v>
      </c>
      <c r="Y1011" s="330" t="s">
        <v>11781</v>
      </c>
      <c r="Z1011" s="331" t="s">
        <v>11782</v>
      </c>
    </row>
    <row r="1012" spans="22:26" ht="14.4">
      <c r="V1012" s="330" t="s">
        <v>5383</v>
      </c>
      <c r="W1012" s="88" t="s">
        <v>5384</v>
      </c>
      <c r="Y1012" s="330" t="s">
        <v>11783</v>
      </c>
      <c r="Z1012" s="331" t="s">
        <v>11784</v>
      </c>
    </row>
    <row r="1013" spans="22:26" ht="14.4">
      <c r="V1013" s="330" t="s">
        <v>5385</v>
      </c>
      <c r="W1013" s="88" t="s">
        <v>5386</v>
      </c>
      <c r="Y1013" s="330" t="s">
        <v>11785</v>
      </c>
      <c r="Z1013" s="331" t="s">
        <v>11786</v>
      </c>
    </row>
    <row r="1014" spans="22:26" ht="14.4">
      <c r="V1014" s="330" t="s">
        <v>5387</v>
      </c>
      <c r="W1014" s="88" t="s">
        <v>5388</v>
      </c>
      <c r="Y1014" s="330" t="s">
        <v>11787</v>
      </c>
      <c r="Z1014" s="331" t="s">
        <v>11788</v>
      </c>
    </row>
    <row r="1015" spans="22:26" ht="14.4">
      <c r="V1015" s="330" t="s">
        <v>5389</v>
      </c>
      <c r="W1015" s="88" t="s">
        <v>5390</v>
      </c>
      <c r="Y1015" s="330" t="s">
        <v>11789</v>
      </c>
      <c r="Z1015" s="331" t="s">
        <v>11790</v>
      </c>
    </row>
    <row r="1016" spans="22:26" ht="14.4">
      <c r="V1016" s="330" t="s">
        <v>5391</v>
      </c>
      <c r="W1016" s="88" t="s">
        <v>5392</v>
      </c>
      <c r="Y1016" s="330" t="s">
        <v>11791</v>
      </c>
      <c r="Z1016" s="331" t="s">
        <v>11792</v>
      </c>
    </row>
    <row r="1017" spans="22:26" ht="14.4">
      <c r="V1017" s="330" t="s">
        <v>5393</v>
      </c>
      <c r="W1017" s="88" t="s">
        <v>5394</v>
      </c>
      <c r="Y1017" s="330" t="s">
        <v>11793</v>
      </c>
      <c r="Z1017" s="331" t="s">
        <v>11794</v>
      </c>
    </row>
    <row r="1018" spans="22:26" ht="14.4">
      <c r="V1018" s="330" t="s">
        <v>5395</v>
      </c>
      <c r="W1018" s="88" t="s">
        <v>5396</v>
      </c>
      <c r="Y1018" s="330" t="s">
        <v>11795</v>
      </c>
      <c r="Z1018" s="331" t="s">
        <v>11796</v>
      </c>
    </row>
    <row r="1019" spans="22:26" ht="14.4">
      <c r="V1019" s="330" t="s">
        <v>5397</v>
      </c>
      <c r="W1019" s="88" t="s">
        <v>5398</v>
      </c>
      <c r="Y1019" s="330" t="s">
        <v>11797</v>
      </c>
      <c r="Z1019" s="331" t="s">
        <v>11798</v>
      </c>
    </row>
    <row r="1020" spans="22:26" ht="14.4">
      <c r="V1020" s="330" t="s">
        <v>5399</v>
      </c>
      <c r="W1020" s="88" t="s">
        <v>5400</v>
      </c>
      <c r="Y1020" s="330" t="s">
        <v>11799</v>
      </c>
      <c r="Z1020" s="331" t="s">
        <v>11800</v>
      </c>
    </row>
    <row r="1021" spans="22:26" ht="14.4">
      <c r="V1021" s="330" t="s">
        <v>5401</v>
      </c>
      <c r="W1021" s="88" t="s">
        <v>5402</v>
      </c>
      <c r="Y1021" s="330" t="s">
        <v>11801</v>
      </c>
      <c r="Z1021" s="331" t="s">
        <v>11802</v>
      </c>
    </row>
    <row r="1022" spans="22:26" ht="14.4">
      <c r="V1022" s="330" t="s">
        <v>5403</v>
      </c>
      <c r="W1022" s="88" t="s">
        <v>5404</v>
      </c>
      <c r="Y1022" s="330" t="s">
        <v>11803</v>
      </c>
      <c r="Z1022" s="331" t="s">
        <v>11804</v>
      </c>
    </row>
    <row r="1023" spans="22:26" ht="14.4">
      <c r="V1023" s="330" t="s">
        <v>5405</v>
      </c>
      <c r="W1023" s="88" t="s">
        <v>5406</v>
      </c>
      <c r="Y1023" s="330" t="s">
        <v>11805</v>
      </c>
      <c r="Z1023" s="331" t="s">
        <v>11806</v>
      </c>
    </row>
    <row r="1024" spans="22:26" ht="14.4">
      <c r="V1024" s="330" t="s">
        <v>5407</v>
      </c>
      <c r="W1024" s="88" t="s">
        <v>5408</v>
      </c>
      <c r="Y1024" s="330" t="s">
        <v>11807</v>
      </c>
      <c r="Z1024" s="331" t="s">
        <v>11808</v>
      </c>
    </row>
    <row r="1025" spans="22:26" ht="14.4">
      <c r="V1025" s="330" t="s">
        <v>5409</v>
      </c>
      <c r="W1025" s="88" t="s">
        <v>5410</v>
      </c>
      <c r="Y1025" s="330" t="s">
        <v>11809</v>
      </c>
      <c r="Z1025" s="331" t="s">
        <v>11810</v>
      </c>
    </row>
    <row r="1026" spans="22:26" ht="14.4">
      <c r="V1026" s="330" t="s">
        <v>5411</v>
      </c>
      <c r="W1026" s="88" t="s">
        <v>5412</v>
      </c>
      <c r="Y1026" s="330" t="s">
        <v>11811</v>
      </c>
      <c r="Z1026" s="331" t="s">
        <v>11812</v>
      </c>
    </row>
    <row r="1027" spans="22:26" ht="14.4">
      <c r="V1027" s="330" t="s">
        <v>5413</v>
      </c>
      <c r="W1027" s="88" t="s">
        <v>5414</v>
      </c>
      <c r="Y1027" s="330" t="s">
        <v>11813</v>
      </c>
      <c r="Z1027" s="331" t="s">
        <v>11814</v>
      </c>
    </row>
    <row r="1028" spans="22:26" ht="14.4">
      <c r="V1028" s="330" t="s">
        <v>5415</v>
      </c>
      <c r="W1028" s="88" t="s">
        <v>5416</v>
      </c>
      <c r="Y1028" s="330" t="s">
        <v>11815</v>
      </c>
      <c r="Z1028" s="331" t="s">
        <v>11816</v>
      </c>
    </row>
    <row r="1029" spans="22:26" ht="14.4">
      <c r="V1029" s="330" t="s">
        <v>5417</v>
      </c>
      <c r="W1029" s="88" t="s">
        <v>5418</v>
      </c>
      <c r="Y1029" s="330" t="s">
        <v>11817</v>
      </c>
      <c r="Z1029" s="331" t="s">
        <v>11818</v>
      </c>
    </row>
    <row r="1030" spans="22:26" ht="14.4">
      <c r="V1030" s="330" t="s">
        <v>5419</v>
      </c>
      <c r="W1030" s="88" t="s">
        <v>5420</v>
      </c>
      <c r="Y1030" s="330" t="s">
        <v>11819</v>
      </c>
      <c r="Z1030" s="331" t="s">
        <v>11820</v>
      </c>
    </row>
    <row r="1031" spans="22:26" ht="14.4">
      <c r="V1031" s="330" t="s">
        <v>5421</v>
      </c>
      <c r="W1031" s="88" t="s">
        <v>5422</v>
      </c>
      <c r="Y1031" s="330" t="s">
        <v>11821</v>
      </c>
      <c r="Z1031" s="331" t="s">
        <v>11822</v>
      </c>
    </row>
    <row r="1032" spans="22:26" ht="14.4">
      <c r="V1032" s="330" t="s">
        <v>5423</v>
      </c>
      <c r="W1032" s="88" t="s">
        <v>5424</v>
      </c>
      <c r="Y1032" s="330" t="s">
        <v>11823</v>
      </c>
      <c r="Z1032" s="331" t="s">
        <v>11824</v>
      </c>
    </row>
    <row r="1033" spans="22:26" ht="14.4">
      <c r="V1033" s="330" t="s">
        <v>5425</v>
      </c>
      <c r="W1033" s="88" t="s">
        <v>5426</v>
      </c>
      <c r="Y1033" s="330" t="s">
        <v>11825</v>
      </c>
      <c r="Z1033" s="331" t="s">
        <v>11826</v>
      </c>
    </row>
    <row r="1034" spans="22:26" ht="14.4">
      <c r="V1034" s="330" t="s">
        <v>5427</v>
      </c>
      <c r="W1034" s="88" t="s">
        <v>5428</v>
      </c>
      <c r="Y1034" s="330" t="s">
        <v>11827</v>
      </c>
      <c r="Z1034" s="331" t="s">
        <v>11828</v>
      </c>
    </row>
    <row r="1035" spans="22:26" ht="14.4">
      <c r="V1035" s="330" t="s">
        <v>5429</v>
      </c>
      <c r="W1035" s="88" t="s">
        <v>5430</v>
      </c>
      <c r="Y1035" s="330" t="s">
        <v>11829</v>
      </c>
      <c r="Z1035" s="331" t="s">
        <v>11830</v>
      </c>
    </row>
    <row r="1036" spans="22:26" ht="14.4">
      <c r="V1036" s="330" t="s">
        <v>5431</v>
      </c>
      <c r="W1036" s="88" t="s">
        <v>5432</v>
      </c>
      <c r="Y1036" s="330" t="s">
        <v>11831</v>
      </c>
      <c r="Z1036" s="331" t="s">
        <v>11832</v>
      </c>
    </row>
    <row r="1037" spans="22:26" ht="14.4">
      <c r="V1037" s="330" t="s">
        <v>5433</v>
      </c>
      <c r="W1037" s="88" t="s">
        <v>5434</v>
      </c>
      <c r="Y1037" s="330" t="s">
        <v>11833</v>
      </c>
      <c r="Z1037" s="331" t="s">
        <v>11834</v>
      </c>
    </row>
    <row r="1038" spans="22:26" ht="14.4">
      <c r="V1038" s="330" t="s">
        <v>5435</v>
      </c>
      <c r="W1038" s="88" t="s">
        <v>5436</v>
      </c>
      <c r="Y1038" s="330" t="s">
        <v>11835</v>
      </c>
      <c r="Z1038" s="331" t="s">
        <v>11836</v>
      </c>
    </row>
    <row r="1039" spans="22:26" ht="14.4">
      <c r="V1039" s="330" t="s">
        <v>5437</v>
      </c>
      <c r="W1039" s="88" t="s">
        <v>5438</v>
      </c>
      <c r="Y1039" s="330" t="s">
        <v>11837</v>
      </c>
      <c r="Z1039" s="331" t="s">
        <v>11838</v>
      </c>
    </row>
    <row r="1040" spans="22:26" ht="14.4">
      <c r="V1040" s="330" t="s">
        <v>5439</v>
      </c>
      <c r="W1040" s="88" t="s">
        <v>5440</v>
      </c>
      <c r="Y1040" s="330" t="s">
        <v>11839</v>
      </c>
      <c r="Z1040" s="331" t="s">
        <v>11840</v>
      </c>
    </row>
    <row r="1041" spans="22:26" ht="14.4">
      <c r="V1041" s="330" t="s">
        <v>5441</v>
      </c>
      <c r="W1041" s="88" t="s">
        <v>5442</v>
      </c>
      <c r="Y1041" s="330" t="s">
        <v>11841</v>
      </c>
      <c r="Z1041" s="331" t="s">
        <v>11842</v>
      </c>
    </row>
    <row r="1042" spans="22:26" ht="14.4">
      <c r="V1042" s="330" t="s">
        <v>5443</v>
      </c>
      <c r="W1042" s="88" t="s">
        <v>5444</v>
      </c>
      <c r="Y1042" s="330" t="s">
        <v>11843</v>
      </c>
      <c r="Z1042" s="331" t="s">
        <v>11844</v>
      </c>
    </row>
    <row r="1043" spans="22:26" ht="14.4">
      <c r="V1043" s="330" t="s">
        <v>5445</v>
      </c>
      <c r="W1043" s="88" t="s">
        <v>5446</v>
      </c>
      <c r="Y1043" s="330" t="s">
        <v>11845</v>
      </c>
      <c r="Z1043" s="331" t="s">
        <v>11846</v>
      </c>
    </row>
    <row r="1044" spans="22:26" ht="14.4">
      <c r="V1044" s="330" t="s">
        <v>5447</v>
      </c>
      <c r="W1044" s="88" t="s">
        <v>5448</v>
      </c>
      <c r="Y1044" s="330" t="s">
        <v>11847</v>
      </c>
      <c r="Z1044" s="331" t="s">
        <v>11848</v>
      </c>
    </row>
    <row r="1045" spans="22:26" ht="14.4">
      <c r="V1045" s="330" t="s">
        <v>5449</v>
      </c>
      <c r="W1045" s="88" t="s">
        <v>5450</v>
      </c>
      <c r="Y1045" s="330" t="s">
        <v>11849</v>
      </c>
      <c r="Z1045" s="331" t="s">
        <v>11850</v>
      </c>
    </row>
    <row r="1046" spans="22:26" ht="14.4">
      <c r="V1046" s="330" t="s">
        <v>5451</v>
      </c>
      <c r="W1046" s="88" t="s">
        <v>5452</v>
      </c>
      <c r="Y1046" s="330" t="s">
        <v>11851</v>
      </c>
      <c r="Z1046" s="331" t="s">
        <v>11852</v>
      </c>
    </row>
    <row r="1047" spans="22:26" ht="14.4">
      <c r="V1047" s="330" t="s">
        <v>5453</v>
      </c>
      <c r="W1047" s="88" t="s">
        <v>5454</v>
      </c>
      <c r="Y1047" s="330" t="s">
        <v>11853</v>
      </c>
      <c r="Z1047" s="331" t="s">
        <v>11854</v>
      </c>
    </row>
    <row r="1048" spans="22:26" ht="14.4">
      <c r="V1048" s="330" t="s">
        <v>5455</v>
      </c>
      <c r="W1048" s="88" t="s">
        <v>5456</v>
      </c>
      <c r="Y1048" s="330" t="s">
        <v>11855</v>
      </c>
      <c r="Z1048" s="331" t="s">
        <v>11856</v>
      </c>
    </row>
    <row r="1049" spans="22:26" ht="14.4">
      <c r="V1049" s="330" t="s">
        <v>5457</v>
      </c>
      <c r="W1049" s="88" t="s">
        <v>5458</v>
      </c>
      <c r="Y1049" s="330" t="s">
        <v>11857</v>
      </c>
      <c r="Z1049" s="331" t="s">
        <v>11858</v>
      </c>
    </row>
    <row r="1050" spans="22:26" ht="14.4">
      <c r="V1050" s="330" t="s">
        <v>5459</v>
      </c>
      <c r="W1050" s="88" t="s">
        <v>5460</v>
      </c>
      <c r="Y1050" s="330" t="s">
        <v>11859</v>
      </c>
      <c r="Z1050" s="331" t="s">
        <v>11860</v>
      </c>
    </row>
    <row r="1051" spans="22:26" ht="14.4">
      <c r="V1051" s="330" t="s">
        <v>5461</v>
      </c>
      <c r="W1051" s="88" t="s">
        <v>5462</v>
      </c>
      <c r="Y1051" s="330" t="s">
        <v>11861</v>
      </c>
      <c r="Z1051" s="331" t="s">
        <v>11862</v>
      </c>
    </row>
    <row r="1052" spans="22:26" ht="14.4">
      <c r="V1052" s="330" t="s">
        <v>5463</v>
      </c>
      <c r="W1052" s="88" t="s">
        <v>5464</v>
      </c>
      <c r="Y1052" s="330" t="s">
        <v>11863</v>
      </c>
      <c r="Z1052" s="331" t="s">
        <v>11864</v>
      </c>
    </row>
    <row r="1053" spans="22:26" ht="14.4">
      <c r="V1053" s="330" t="s">
        <v>5465</v>
      </c>
      <c r="W1053" s="88" t="s">
        <v>5466</v>
      </c>
      <c r="Y1053" s="330" t="s">
        <v>11865</v>
      </c>
      <c r="Z1053" s="331" t="s">
        <v>11866</v>
      </c>
    </row>
    <row r="1054" spans="22:26" ht="14.4">
      <c r="V1054" s="330" t="s">
        <v>5467</v>
      </c>
      <c r="W1054" s="88" t="s">
        <v>5468</v>
      </c>
      <c r="Y1054" s="330" t="s">
        <v>11867</v>
      </c>
      <c r="Z1054" s="331" t="s">
        <v>11868</v>
      </c>
    </row>
    <row r="1055" spans="22:26" ht="14.4">
      <c r="V1055" s="330" t="s">
        <v>5469</v>
      </c>
      <c r="W1055" s="88" t="s">
        <v>5470</v>
      </c>
      <c r="Y1055" s="330" t="s">
        <v>11869</v>
      </c>
      <c r="Z1055" s="331" t="s">
        <v>11870</v>
      </c>
    </row>
    <row r="1056" spans="22:26" ht="14.4">
      <c r="V1056" s="330" t="s">
        <v>5471</v>
      </c>
      <c r="W1056" s="88" t="s">
        <v>5472</v>
      </c>
      <c r="Y1056" s="330" t="s">
        <v>11871</v>
      </c>
      <c r="Z1056" s="331" t="s">
        <v>11872</v>
      </c>
    </row>
    <row r="1057" spans="22:26" ht="14.4">
      <c r="V1057" s="330" t="s">
        <v>5473</v>
      </c>
      <c r="W1057" s="88" t="s">
        <v>5474</v>
      </c>
      <c r="Y1057" s="330" t="s">
        <v>11873</v>
      </c>
      <c r="Z1057" s="331" t="s">
        <v>11874</v>
      </c>
    </row>
    <row r="1058" spans="22:26" ht="14.4">
      <c r="V1058" s="330" t="s">
        <v>5475</v>
      </c>
      <c r="W1058" s="88" t="s">
        <v>5476</v>
      </c>
      <c r="Y1058" s="330" t="s">
        <v>11875</v>
      </c>
      <c r="Z1058" s="331" t="s">
        <v>11876</v>
      </c>
    </row>
    <row r="1059" spans="22:26" ht="14.4">
      <c r="V1059" s="330" t="s">
        <v>5477</v>
      </c>
      <c r="W1059" s="88" t="s">
        <v>5478</v>
      </c>
      <c r="Y1059" s="330" t="s">
        <v>11877</v>
      </c>
      <c r="Z1059" s="331" t="s">
        <v>11878</v>
      </c>
    </row>
    <row r="1060" spans="22:26" ht="14.4">
      <c r="V1060" s="330" t="s">
        <v>5479</v>
      </c>
      <c r="W1060" s="88" t="s">
        <v>5480</v>
      </c>
      <c r="Y1060" s="330" t="s">
        <v>11879</v>
      </c>
      <c r="Z1060" s="331" t="s">
        <v>11880</v>
      </c>
    </row>
    <row r="1061" spans="22:26" ht="14.4">
      <c r="V1061" s="330" t="s">
        <v>5481</v>
      </c>
      <c r="W1061" s="88" t="s">
        <v>5482</v>
      </c>
      <c r="Y1061" s="330" t="s">
        <v>11881</v>
      </c>
      <c r="Z1061" s="331" t="s">
        <v>11882</v>
      </c>
    </row>
    <row r="1062" spans="22:26" ht="14.4">
      <c r="V1062" s="330" t="s">
        <v>5483</v>
      </c>
      <c r="W1062" s="88" t="s">
        <v>5484</v>
      </c>
      <c r="Y1062" s="330" t="s">
        <v>11883</v>
      </c>
      <c r="Z1062" s="331" t="s">
        <v>11884</v>
      </c>
    </row>
    <row r="1063" spans="22:26" ht="14.4">
      <c r="V1063" s="330" t="s">
        <v>5485</v>
      </c>
      <c r="W1063" s="88" t="s">
        <v>5486</v>
      </c>
      <c r="Y1063" s="330" t="s">
        <v>11885</v>
      </c>
      <c r="Z1063" s="331" t="s">
        <v>11886</v>
      </c>
    </row>
    <row r="1064" spans="22:26" ht="14.4">
      <c r="V1064" s="330" t="s">
        <v>5487</v>
      </c>
      <c r="W1064" s="88" t="s">
        <v>5488</v>
      </c>
      <c r="Y1064" s="330" t="s">
        <v>11887</v>
      </c>
      <c r="Z1064" s="331" t="s">
        <v>11888</v>
      </c>
    </row>
    <row r="1065" spans="22:26" ht="14.4">
      <c r="V1065" s="330" t="s">
        <v>5489</v>
      </c>
      <c r="W1065" s="88" t="s">
        <v>5490</v>
      </c>
      <c r="Y1065" s="330" t="s">
        <v>11889</v>
      </c>
      <c r="Z1065" s="331" t="s">
        <v>11890</v>
      </c>
    </row>
    <row r="1066" spans="22:26" ht="14.4">
      <c r="V1066" s="330" t="s">
        <v>5491</v>
      </c>
      <c r="W1066" s="88" t="s">
        <v>5492</v>
      </c>
      <c r="Y1066" s="330" t="s">
        <v>11891</v>
      </c>
      <c r="Z1066" s="331" t="s">
        <v>11892</v>
      </c>
    </row>
    <row r="1067" spans="22:26" ht="14.4">
      <c r="V1067" s="330" t="s">
        <v>5493</v>
      </c>
      <c r="W1067" s="88" t="s">
        <v>5494</v>
      </c>
      <c r="Y1067" s="330" t="s">
        <v>11893</v>
      </c>
      <c r="Z1067" s="331" t="s">
        <v>11894</v>
      </c>
    </row>
    <row r="1068" spans="22:26" ht="14.4">
      <c r="V1068" s="330" t="s">
        <v>5495</v>
      </c>
      <c r="W1068" s="88" t="s">
        <v>5496</v>
      </c>
      <c r="Y1068" s="330" t="s">
        <v>11895</v>
      </c>
      <c r="Z1068" s="331" t="s">
        <v>11896</v>
      </c>
    </row>
    <row r="1069" spans="22:26" ht="14.4">
      <c r="V1069" s="330" t="s">
        <v>5497</v>
      </c>
      <c r="W1069" s="88" t="s">
        <v>5498</v>
      </c>
      <c r="Y1069" s="330" t="s">
        <v>11897</v>
      </c>
      <c r="Z1069" s="331" t="s">
        <v>11898</v>
      </c>
    </row>
    <row r="1070" spans="22:26" ht="14.4">
      <c r="V1070" s="330" t="s">
        <v>5499</v>
      </c>
      <c r="W1070" s="88" t="s">
        <v>5500</v>
      </c>
      <c r="Y1070" s="330" t="s">
        <v>11899</v>
      </c>
      <c r="Z1070" s="331" t="s">
        <v>11900</v>
      </c>
    </row>
    <row r="1071" spans="22:26" ht="14.4">
      <c r="V1071" s="330" t="s">
        <v>5501</v>
      </c>
      <c r="W1071" s="88" t="s">
        <v>5502</v>
      </c>
      <c r="Y1071" s="330" t="s">
        <v>11901</v>
      </c>
      <c r="Z1071" s="331" t="s">
        <v>11902</v>
      </c>
    </row>
    <row r="1072" spans="22:26" ht="14.4">
      <c r="V1072" s="330" t="s">
        <v>5503</v>
      </c>
      <c r="W1072" s="88" t="s">
        <v>5504</v>
      </c>
      <c r="Y1072" s="330" t="s">
        <v>11903</v>
      </c>
      <c r="Z1072" s="331" t="s">
        <v>11904</v>
      </c>
    </row>
    <row r="1073" spans="22:26" ht="14.4">
      <c r="V1073" s="330" t="s">
        <v>5505</v>
      </c>
      <c r="W1073" s="88" t="s">
        <v>5506</v>
      </c>
      <c r="Y1073" s="330" t="s">
        <v>11905</v>
      </c>
      <c r="Z1073" s="331" t="s">
        <v>11906</v>
      </c>
    </row>
    <row r="1074" spans="22:26" ht="14.4">
      <c r="V1074" s="330" t="s">
        <v>5507</v>
      </c>
      <c r="W1074" s="88" t="s">
        <v>5508</v>
      </c>
      <c r="Y1074" s="330" t="s">
        <v>11907</v>
      </c>
      <c r="Z1074" s="331" t="s">
        <v>11908</v>
      </c>
    </row>
    <row r="1075" spans="22:26" ht="14.4">
      <c r="V1075" s="330" t="s">
        <v>5509</v>
      </c>
      <c r="W1075" s="88" t="s">
        <v>5510</v>
      </c>
      <c r="Y1075" s="330" t="s">
        <v>11909</v>
      </c>
      <c r="Z1075" s="331" t="s">
        <v>11910</v>
      </c>
    </row>
    <row r="1076" spans="22:26" ht="14.4">
      <c r="V1076" s="330" t="s">
        <v>5511</v>
      </c>
      <c r="W1076" s="88" t="s">
        <v>5512</v>
      </c>
      <c r="Y1076" s="330" t="s">
        <v>11911</v>
      </c>
      <c r="Z1076" s="331" t="s">
        <v>11912</v>
      </c>
    </row>
    <row r="1077" spans="22:26" ht="14.4">
      <c r="V1077" s="330" t="s">
        <v>5513</v>
      </c>
      <c r="W1077" s="88" t="s">
        <v>5514</v>
      </c>
      <c r="Y1077" s="330" t="s">
        <v>11913</v>
      </c>
      <c r="Z1077" s="331" t="s">
        <v>11914</v>
      </c>
    </row>
    <row r="1078" spans="22:26" ht="14.4">
      <c r="V1078" s="330" t="s">
        <v>5515</v>
      </c>
      <c r="W1078" s="88" t="s">
        <v>5516</v>
      </c>
      <c r="Y1078" s="330" t="s">
        <v>11915</v>
      </c>
      <c r="Z1078" s="331" t="s">
        <v>11916</v>
      </c>
    </row>
    <row r="1079" spans="22:26" ht="14.4">
      <c r="V1079" s="330" t="s">
        <v>5517</v>
      </c>
      <c r="W1079" s="88" t="s">
        <v>5518</v>
      </c>
      <c r="Y1079" s="330" t="s">
        <v>11917</v>
      </c>
      <c r="Z1079" s="331" t="s">
        <v>11918</v>
      </c>
    </row>
    <row r="1080" spans="22:26" ht="14.4">
      <c r="V1080" s="330" t="s">
        <v>5519</v>
      </c>
      <c r="W1080" s="88" t="s">
        <v>5520</v>
      </c>
      <c r="Y1080" s="330" t="s">
        <v>11919</v>
      </c>
      <c r="Z1080" s="331" t="s">
        <v>11920</v>
      </c>
    </row>
    <row r="1081" spans="22:26" ht="14.4">
      <c r="V1081" s="330" t="s">
        <v>5521</v>
      </c>
      <c r="W1081" s="88" t="s">
        <v>5522</v>
      </c>
      <c r="Y1081" s="330" t="s">
        <v>11921</v>
      </c>
      <c r="Z1081" s="331" t="s">
        <v>11922</v>
      </c>
    </row>
    <row r="1082" spans="22:26" ht="14.4">
      <c r="V1082" s="330" t="s">
        <v>5523</v>
      </c>
      <c r="W1082" s="88" t="s">
        <v>5524</v>
      </c>
      <c r="Y1082" s="330" t="s">
        <v>11923</v>
      </c>
      <c r="Z1082" s="331" t="s">
        <v>11924</v>
      </c>
    </row>
    <row r="1083" spans="22:26" ht="14.4">
      <c r="V1083" s="330" t="s">
        <v>5525</v>
      </c>
      <c r="W1083" s="88" t="s">
        <v>5526</v>
      </c>
      <c r="Y1083" s="330" t="s">
        <v>11925</v>
      </c>
      <c r="Z1083" s="331" t="s">
        <v>11926</v>
      </c>
    </row>
    <row r="1084" spans="22:26" ht="14.4">
      <c r="V1084" s="330" t="s">
        <v>5527</v>
      </c>
      <c r="W1084" s="88" t="s">
        <v>5528</v>
      </c>
      <c r="Y1084" s="330" t="s">
        <v>11927</v>
      </c>
      <c r="Z1084" s="331" t="s">
        <v>11928</v>
      </c>
    </row>
    <row r="1085" spans="22:26" ht="14.4">
      <c r="V1085" s="330" t="s">
        <v>5529</v>
      </c>
      <c r="W1085" s="88" t="s">
        <v>5530</v>
      </c>
      <c r="Y1085" s="330" t="s">
        <v>11929</v>
      </c>
      <c r="Z1085" s="331" t="s">
        <v>11930</v>
      </c>
    </row>
    <row r="1086" spans="22:26" ht="14.4">
      <c r="V1086" s="330" t="s">
        <v>5531</v>
      </c>
      <c r="W1086" s="88" t="s">
        <v>5532</v>
      </c>
      <c r="Y1086" s="330" t="s">
        <v>11931</v>
      </c>
      <c r="Z1086" s="331" t="s">
        <v>11932</v>
      </c>
    </row>
    <row r="1087" spans="22:26" ht="14.4">
      <c r="V1087" s="330" t="s">
        <v>5533</v>
      </c>
      <c r="W1087" s="88" t="s">
        <v>5534</v>
      </c>
      <c r="Y1087" s="330" t="s">
        <v>11933</v>
      </c>
      <c r="Z1087" s="331" t="s">
        <v>11934</v>
      </c>
    </row>
    <row r="1088" spans="22:26" ht="14.4">
      <c r="V1088" s="330" t="s">
        <v>5535</v>
      </c>
      <c r="W1088" s="88" t="s">
        <v>5536</v>
      </c>
      <c r="Y1088" s="330" t="s">
        <v>11935</v>
      </c>
      <c r="Z1088" s="331" t="s">
        <v>11936</v>
      </c>
    </row>
    <row r="1089" spans="22:26" ht="14.4">
      <c r="V1089" s="330" t="s">
        <v>5537</v>
      </c>
      <c r="W1089" s="88" t="s">
        <v>5538</v>
      </c>
      <c r="Y1089" s="330" t="s">
        <v>11937</v>
      </c>
      <c r="Z1089" s="331" t="s">
        <v>11938</v>
      </c>
    </row>
    <row r="1090" spans="22:26" ht="14.4">
      <c r="V1090" s="330" t="s">
        <v>5539</v>
      </c>
      <c r="W1090" s="88" t="s">
        <v>5540</v>
      </c>
      <c r="Y1090" s="330" t="s">
        <v>11939</v>
      </c>
      <c r="Z1090" s="331" t="s">
        <v>11940</v>
      </c>
    </row>
    <row r="1091" spans="22:26" ht="14.4">
      <c r="V1091" s="330" t="s">
        <v>5541</v>
      </c>
      <c r="W1091" s="88" t="s">
        <v>5542</v>
      </c>
      <c r="Y1091" s="330" t="s">
        <v>11941</v>
      </c>
      <c r="Z1091" s="331" t="s">
        <v>11942</v>
      </c>
    </row>
    <row r="1092" spans="22:26" ht="14.4">
      <c r="V1092" s="330" t="s">
        <v>5543</v>
      </c>
      <c r="W1092" s="88" t="s">
        <v>5544</v>
      </c>
      <c r="Y1092" s="330" t="s">
        <v>11943</v>
      </c>
      <c r="Z1092" s="331" t="s">
        <v>11944</v>
      </c>
    </row>
    <row r="1093" spans="22:26" ht="14.4">
      <c r="V1093" s="330" t="s">
        <v>5545</v>
      </c>
      <c r="W1093" s="88" t="s">
        <v>5546</v>
      </c>
      <c r="Y1093" s="330" t="s">
        <v>11945</v>
      </c>
      <c r="Z1093" s="331" t="s">
        <v>11946</v>
      </c>
    </row>
    <row r="1094" spans="22:26" ht="14.4">
      <c r="V1094" s="330" t="s">
        <v>5547</v>
      </c>
      <c r="W1094" s="88" t="s">
        <v>5548</v>
      </c>
      <c r="Y1094" s="330" t="s">
        <v>11947</v>
      </c>
      <c r="Z1094" s="331" t="s">
        <v>11948</v>
      </c>
    </row>
    <row r="1095" spans="22:26" ht="14.4">
      <c r="V1095" s="330" t="s">
        <v>5549</v>
      </c>
      <c r="W1095" s="88" t="s">
        <v>5550</v>
      </c>
      <c r="Y1095" s="330" t="s">
        <v>11949</v>
      </c>
      <c r="Z1095" s="331" t="s">
        <v>11950</v>
      </c>
    </row>
    <row r="1096" spans="22:26" ht="14.4">
      <c r="V1096" s="330" t="s">
        <v>5551</v>
      </c>
      <c r="W1096" s="88" t="s">
        <v>5552</v>
      </c>
      <c r="Y1096" s="330" t="s">
        <v>11951</v>
      </c>
      <c r="Z1096" s="331" t="s">
        <v>11952</v>
      </c>
    </row>
    <row r="1097" spans="22:26" ht="14.4">
      <c r="V1097" s="330" t="s">
        <v>5553</v>
      </c>
      <c r="W1097" s="88" t="s">
        <v>5554</v>
      </c>
      <c r="Y1097" s="330" t="s">
        <v>11953</v>
      </c>
      <c r="Z1097" s="331" t="s">
        <v>11954</v>
      </c>
    </row>
    <row r="1098" spans="22:26" ht="14.4">
      <c r="V1098" s="330" t="s">
        <v>5555</v>
      </c>
      <c r="W1098" s="88" t="s">
        <v>5556</v>
      </c>
      <c r="Y1098" s="330" t="s">
        <v>11955</v>
      </c>
      <c r="Z1098" s="331" t="s">
        <v>11956</v>
      </c>
    </row>
    <row r="1099" spans="22:26" ht="14.4">
      <c r="V1099" s="330" t="s">
        <v>5557</v>
      </c>
      <c r="W1099" s="88" t="s">
        <v>5558</v>
      </c>
      <c r="Y1099" s="330" t="s">
        <v>11957</v>
      </c>
      <c r="Z1099" s="331" t="s">
        <v>11958</v>
      </c>
    </row>
    <row r="1100" spans="22:26" ht="14.4">
      <c r="V1100" s="330" t="s">
        <v>5559</v>
      </c>
      <c r="W1100" s="88" t="s">
        <v>5560</v>
      </c>
      <c r="Y1100" s="330" t="s">
        <v>11959</v>
      </c>
      <c r="Z1100" s="331" t="s">
        <v>11960</v>
      </c>
    </row>
    <row r="1101" spans="22:26" ht="14.4">
      <c r="V1101" s="330" t="s">
        <v>5561</v>
      </c>
      <c r="W1101" s="88" t="s">
        <v>5562</v>
      </c>
      <c r="Y1101" s="330" t="s">
        <v>11961</v>
      </c>
      <c r="Z1101" s="331" t="s">
        <v>11962</v>
      </c>
    </row>
    <row r="1102" spans="22:26" ht="14.4">
      <c r="V1102" s="330" t="s">
        <v>5563</v>
      </c>
      <c r="W1102" s="88" t="s">
        <v>5564</v>
      </c>
      <c r="Y1102" s="330" t="s">
        <v>11963</v>
      </c>
      <c r="Z1102" s="331" t="s">
        <v>11964</v>
      </c>
    </row>
    <row r="1103" spans="22:26" ht="14.4">
      <c r="V1103" s="330" t="s">
        <v>5565</v>
      </c>
      <c r="W1103" s="88" t="s">
        <v>5566</v>
      </c>
      <c r="Y1103" s="330" t="s">
        <v>11965</v>
      </c>
      <c r="Z1103" s="331" t="s">
        <v>11966</v>
      </c>
    </row>
    <row r="1104" spans="22:26" ht="14.4">
      <c r="V1104" s="330" t="s">
        <v>5567</v>
      </c>
      <c r="W1104" s="88" t="s">
        <v>5568</v>
      </c>
      <c r="Y1104" s="330" t="s">
        <v>11967</v>
      </c>
      <c r="Z1104" s="331" t="s">
        <v>11968</v>
      </c>
    </row>
    <row r="1105" spans="22:26" ht="14.4">
      <c r="V1105" s="330" t="s">
        <v>5569</v>
      </c>
      <c r="W1105" s="88" t="s">
        <v>5570</v>
      </c>
      <c r="Y1105" s="330" t="s">
        <v>11969</v>
      </c>
      <c r="Z1105" s="331" t="s">
        <v>11970</v>
      </c>
    </row>
    <row r="1106" spans="22:26" ht="14.4">
      <c r="V1106" s="330" t="s">
        <v>5571</v>
      </c>
      <c r="W1106" s="88" t="s">
        <v>5572</v>
      </c>
      <c r="Y1106" s="330" t="s">
        <v>11971</v>
      </c>
      <c r="Z1106" s="331" t="s">
        <v>11972</v>
      </c>
    </row>
    <row r="1107" spans="22:26" ht="14.4">
      <c r="V1107" s="330" t="s">
        <v>5573</v>
      </c>
      <c r="W1107" s="88" t="s">
        <v>5574</v>
      </c>
      <c r="Y1107" s="330" t="s">
        <v>11973</v>
      </c>
      <c r="Z1107" s="331" t="s">
        <v>11974</v>
      </c>
    </row>
    <row r="1108" spans="22:26" ht="14.4">
      <c r="V1108" s="330" t="s">
        <v>5575</v>
      </c>
      <c r="W1108" s="88" t="s">
        <v>5576</v>
      </c>
      <c r="Y1108" s="330" t="s">
        <v>11975</v>
      </c>
      <c r="Z1108" s="331" t="s">
        <v>11976</v>
      </c>
    </row>
    <row r="1109" spans="22:26" ht="14.4">
      <c r="V1109" s="330" t="s">
        <v>5577</v>
      </c>
      <c r="W1109" s="88" t="s">
        <v>5578</v>
      </c>
      <c r="Y1109" s="330" t="s">
        <v>11977</v>
      </c>
      <c r="Z1109" s="331" t="s">
        <v>11978</v>
      </c>
    </row>
    <row r="1110" spans="22:26" ht="14.4">
      <c r="V1110" s="330" t="s">
        <v>5579</v>
      </c>
      <c r="W1110" s="88" t="s">
        <v>5580</v>
      </c>
      <c r="Y1110" s="330" t="s">
        <v>11979</v>
      </c>
      <c r="Z1110" s="331" t="s">
        <v>11980</v>
      </c>
    </row>
    <row r="1111" spans="22:26" ht="14.4">
      <c r="V1111" s="330" t="s">
        <v>5581</v>
      </c>
      <c r="W1111" s="88" t="s">
        <v>5582</v>
      </c>
      <c r="Y1111" s="330" t="s">
        <v>11981</v>
      </c>
      <c r="Z1111" s="331" t="s">
        <v>11982</v>
      </c>
    </row>
    <row r="1112" spans="22:26" ht="14.4">
      <c r="V1112" s="330" t="s">
        <v>5583</v>
      </c>
      <c r="W1112" s="88" t="s">
        <v>5584</v>
      </c>
      <c r="Y1112" s="330" t="s">
        <v>11983</v>
      </c>
      <c r="Z1112" s="331" t="s">
        <v>11984</v>
      </c>
    </row>
    <row r="1113" spans="22:26" ht="14.4">
      <c r="V1113" s="330" t="s">
        <v>5585</v>
      </c>
      <c r="W1113" s="88" t="s">
        <v>5586</v>
      </c>
      <c r="Y1113" s="330" t="s">
        <v>11985</v>
      </c>
      <c r="Z1113" s="331" t="s">
        <v>11986</v>
      </c>
    </row>
    <row r="1114" spans="22:26" ht="14.4">
      <c r="V1114" s="330" t="s">
        <v>5587</v>
      </c>
      <c r="W1114" s="88" t="s">
        <v>5588</v>
      </c>
      <c r="Y1114" s="330" t="s">
        <v>11987</v>
      </c>
      <c r="Z1114" s="331" t="s">
        <v>11988</v>
      </c>
    </row>
    <row r="1115" spans="22:26" ht="14.4">
      <c r="V1115" s="330" t="s">
        <v>5589</v>
      </c>
      <c r="W1115" s="88" t="s">
        <v>5590</v>
      </c>
      <c r="Y1115" s="330" t="s">
        <v>11989</v>
      </c>
      <c r="Z1115" s="331" t="s">
        <v>11990</v>
      </c>
    </row>
    <row r="1116" spans="22:26" ht="14.4">
      <c r="V1116" s="330" t="s">
        <v>5591</v>
      </c>
      <c r="W1116" s="88" t="s">
        <v>5592</v>
      </c>
      <c r="Y1116" s="330" t="s">
        <v>11991</v>
      </c>
      <c r="Z1116" s="331" t="s">
        <v>11992</v>
      </c>
    </row>
    <row r="1117" spans="22:26" ht="14.4">
      <c r="V1117" s="330" t="s">
        <v>5593</v>
      </c>
      <c r="W1117" s="88" t="s">
        <v>5594</v>
      </c>
      <c r="Y1117" s="330" t="s">
        <v>11993</v>
      </c>
      <c r="Z1117" s="331" t="s">
        <v>11994</v>
      </c>
    </row>
    <row r="1118" spans="22:26" ht="14.4">
      <c r="V1118" s="330" t="s">
        <v>5595</v>
      </c>
      <c r="W1118" s="88" t="s">
        <v>5596</v>
      </c>
      <c r="Y1118" s="330" t="s">
        <v>11995</v>
      </c>
      <c r="Z1118" s="331" t="s">
        <v>11996</v>
      </c>
    </row>
    <row r="1119" spans="22:26" ht="14.4">
      <c r="V1119" s="330" t="s">
        <v>5597</v>
      </c>
      <c r="W1119" s="88" t="s">
        <v>5598</v>
      </c>
      <c r="Y1119" s="330" t="s">
        <v>11997</v>
      </c>
      <c r="Z1119" s="331" t="s">
        <v>11998</v>
      </c>
    </row>
    <row r="1120" spans="22:26" ht="14.4">
      <c r="V1120" s="330" t="s">
        <v>5599</v>
      </c>
      <c r="W1120" s="88" t="s">
        <v>5600</v>
      </c>
      <c r="Y1120" s="330" t="s">
        <v>11999</v>
      </c>
      <c r="Z1120" s="331" t="s">
        <v>12000</v>
      </c>
    </row>
    <row r="1121" spans="22:26" ht="14.4">
      <c r="V1121" s="330" t="s">
        <v>5601</v>
      </c>
      <c r="W1121" s="88" t="s">
        <v>5602</v>
      </c>
      <c r="Y1121" s="330" t="s">
        <v>12001</v>
      </c>
      <c r="Z1121" s="331" t="s">
        <v>12002</v>
      </c>
    </row>
    <row r="1122" spans="22:26" ht="14.4">
      <c r="V1122" s="330" t="s">
        <v>5603</v>
      </c>
      <c r="W1122" s="88" t="s">
        <v>5604</v>
      </c>
      <c r="Y1122" s="330" t="s">
        <v>12003</v>
      </c>
      <c r="Z1122" s="331" t="s">
        <v>12004</v>
      </c>
    </row>
    <row r="1123" spans="22:26" ht="14.4">
      <c r="V1123" s="330" t="s">
        <v>5605</v>
      </c>
      <c r="W1123" s="88" t="s">
        <v>5606</v>
      </c>
      <c r="Y1123" s="330" t="s">
        <v>12005</v>
      </c>
      <c r="Z1123" s="331" t="s">
        <v>12006</v>
      </c>
    </row>
    <row r="1124" spans="22:26" ht="14.4">
      <c r="V1124" s="330" t="s">
        <v>5607</v>
      </c>
      <c r="W1124" s="88" t="s">
        <v>5608</v>
      </c>
      <c r="Y1124" s="330" t="s">
        <v>12007</v>
      </c>
      <c r="Z1124" s="331" t="s">
        <v>12008</v>
      </c>
    </row>
    <row r="1125" spans="22:26" ht="14.4">
      <c r="V1125" s="330" t="s">
        <v>5609</v>
      </c>
      <c r="W1125" s="88" t="s">
        <v>5610</v>
      </c>
      <c r="Y1125" s="330" t="s">
        <v>12009</v>
      </c>
      <c r="Z1125" s="331" t="s">
        <v>12010</v>
      </c>
    </row>
    <row r="1126" spans="22:26" ht="14.4">
      <c r="V1126" s="330" t="s">
        <v>5611</v>
      </c>
      <c r="W1126" s="88" t="s">
        <v>5612</v>
      </c>
      <c r="Y1126" s="330" t="s">
        <v>12011</v>
      </c>
      <c r="Z1126" s="331" t="s">
        <v>12012</v>
      </c>
    </row>
    <row r="1127" spans="22:26" ht="14.4">
      <c r="V1127" s="330" t="s">
        <v>5613</v>
      </c>
      <c r="W1127" s="88" t="s">
        <v>5614</v>
      </c>
      <c r="Y1127" s="330" t="s">
        <v>12013</v>
      </c>
      <c r="Z1127" s="331" t="s">
        <v>12014</v>
      </c>
    </row>
    <row r="1128" spans="22:26" ht="14.4">
      <c r="V1128" s="330" t="s">
        <v>5615</v>
      </c>
      <c r="W1128" s="88" t="s">
        <v>5616</v>
      </c>
      <c r="Y1128" s="330" t="s">
        <v>12015</v>
      </c>
      <c r="Z1128" s="331" t="s">
        <v>12016</v>
      </c>
    </row>
    <row r="1129" spans="22:26" ht="14.4">
      <c r="V1129" s="330" t="s">
        <v>5617</v>
      </c>
      <c r="W1129" s="88" t="s">
        <v>5618</v>
      </c>
      <c r="Y1129" s="330" t="s">
        <v>12017</v>
      </c>
      <c r="Z1129" s="331" t="s">
        <v>12018</v>
      </c>
    </row>
    <row r="1130" spans="22:26" ht="14.4">
      <c r="V1130" s="330" t="s">
        <v>5619</v>
      </c>
      <c r="W1130" s="88" t="s">
        <v>5620</v>
      </c>
      <c r="Y1130" s="330" t="s">
        <v>12019</v>
      </c>
      <c r="Z1130" s="331" t="s">
        <v>12020</v>
      </c>
    </row>
    <row r="1131" spans="22:26" ht="14.4">
      <c r="V1131" s="330" t="s">
        <v>5621</v>
      </c>
      <c r="W1131" s="88" t="s">
        <v>5622</v>
      </c>
      <c r="Y1131" s="330" t="s">
        <v>12021</v>
      </c>
      <c r="Z1131" s="331" t="s">
        <v>12022</v>
      </c>
    </row>
    <row r="1132" spans="22:26" ht="14.4">
      <c r="V1132" s="330" t="s">
        <v>5623</v>
      </c>
      <c r="W1132" s="88" t="s">
        <v>5624</v>
      </c>
      <c r="Y1132" s="330" t="s">
        <v>12023</v>
      </c>
      <c r="Z1132" s="331" t="s">
        <v>12024</v>
      </c>
    </row>
    <row r="1133" spans="22:26" ht="14.4">
      <c r="V1133" s="330" t="s">
        <v>5625</v>
      </c>
      <c r="W1133" s="88" t="s">
        <v>5626</v>
      </c>
      <c r="Y1133" s="330" t="s">
        <v>12025</v>
      </c>
      <c r="Z1133" s="331" t="s">
        <v>12026</v>
      </c>
    </row>
    <row r="1134" spans="22:26" ht="14.4">
      <c r="V1134" s="330" t="s">
        <v>5627</v>
      </c>
      <c r="W1134" s="88" t="s">
        <v>5628</v>
      </c>
      <c r="Y1134" s="330" t="s">
        <v>12027</v>
      </c>
      <c r="Z1134" s="331" t="s">
        <v>12028</v>
      </c>
    </row>
    <row r="1135" spans="22:26" ht="14.4">
      <c r="V1135" s="330" t="s">
        <v>5629</v>
      </c>
      <c r="W1135" s="88" t="s">
        <v>5630</v>
      </c>
      <c r="Y1135" s="330" t="s">
        <v>12029</v>
      </c>
      <c r="Z1135" s="331" t="s">
        <v>12030</v>
      </c>
    </row>
    <row r="1136" spans="22:26" ht="14.4">
      <c r="V1136" s="330" t="s">
        <v>5631</v>
      </c>
      <c r="W1136" s="88" t="s">
        <v>5632</v>
      </c>
      <c r="Y1136" s="330" t="s">
        <v>12031</v>
      </c>
      <c r="Z1136" s="331" t="s">
        <v>12032</v>
      </c>
    </row>
    <row r="1137" spans="22:26" ht="14.4">
      <c r="V1137" s="330" t="s">
        <v>5633</v>
      </c>
      <c r="W1137" s="88" t="s">
        <v>5634</v>
      </c>
      <c r="Y1137" s="330" t="s">
        <v>12033</v>
      </c>
      <c r="Z1137" s="331" t="s">
        <v>12034</v>
      </c>
    </row>
    <row r="1138" spans="22:26" ht="14.4">
      <c r="V1138" s="330" t="s">
        <v>5635</v>
      </c>
      <c r="W1138" s="88" t="s">
        <v>5636</v>
      </c>
      <c r="Y1138" s="330" t="s">
        <v>12035</v>
      </c>
      <c r="Z1138" s="331" t="s">
        <v>12036</v>
      </c>
    </row>
    <row r="1139" spans="22:26" ht="14.4">
      <c r="V1139" s="330" t="s">
        <v>5637</v>
      </c>
      <c r="W1139" s="88" t="s">
        <v>5638</v>
      </c>
      <c r="Y1139" s="330" t="s">
        <v>12037</v>
      </c>
      <c r="Z1139" s="331" t="s">
        <v>12038</v>
      </c>
    </row>
    <row r="1140" spans="22:26" ht="14.4">
      <c r="V1140" s="330" t="s">
        <v>5639</v>
      </c>
      <c r="W1140" s="88" t="s">
        <v>5640</v>
      </c>
      <c r="Y1140" s="330" t="s">
        <v>12039</v>
      </c>
      <c r="Z1140" s="331" t="s">
        <v>12040</v>
      </c>
    </row>
    <row r="1141" spans="22:26" ht="14.4">
      <c r="V1141" s="330" t="s">
        <v>5641</v>
      </c>
      <c r="W1141" s="88" t="s">
        <v>5642</v>
      </c>
      <c r="Y1141" s="330" t="s">
        <v>12041</v>
      </c>
      <c r="Z1141" s="331" t="s">
        <v>12042</v>
      </c>
    </row>
    <row r="1142" spans="22:26" ht="14.4">
      <c r="V1142" s="330" t="s">
        <v>5643</v>
      </c>
      <c r="W1142" s="88" t="s">
        <v>5644</v>
      </c>
      <c r="Y1142" s="330" t="s">
        <v>12043</v>
      </c>
      <c r="Z1142" s="331" t="s">
        <v>12044</v>
      </c>
    </row>
    <row r="1143" spans="22:26" ht="14.4">
      <c r="V1143" s="330" t="s">
        <v>5645</v>
      </c>
      <c r="W1143" s="88" t="s">
        <v>5646</v>
      </c>
      <c r="Y1143" s="330" t="s">
        <v>12045</v>
      </c>
      <c r="Z1143" s="331" t="s">
        <v>12046</v>
      </c>
    </row>
    <row r="1144" spans="22:26" ht="14.4">
      <c r="V1144" s="330" t="s">
        <v>5647</v>
      </c>
      <c r="W1144" s="88" t="s">
        <v>5648</v>
      </c>
      <c r="Y1144" s="330" t="s">
        <v>12047</v>
      </c>
      <c r="Z1144" s="331" t="s">
        <v>12048</v>
      </c>
    </row>
    <row r="1145" spans="22:26" ht="14.4">
      <c r="V1145" s="330" t="s">
        <v>5649</v>
      </c>
      <c r="W1145" s="88" t="s">
        <v>5650</v>
      </c>
      <c r="Y1145" s="330" t="s">
        <v>12049</v>
      </c>
      <c r="Z1145" s="331" t="s">
        <v>12050</v>
      </c>
    </row>
    <row r="1146" spans="22:26" ht="14.4">
      <c r="V1146" s="330" t="s">
        <v>5651</v>
      </c>
      <c r="W1146" s="88" t="s">
        <v>5652</v>
      </c>
      <c r="Y1146" s="330" t="s">
        <v>12051</v>
      </c>
      <c r="Z1146" s="331" t="s">
        <v>12052</v>
      </c>
    </row>
    <row r="1147" spans="22:26" ht="14.4">
      <c r="V1147" s="330" t="s">
        <v>5653</v>
      </c>
      <c r="W1147" s="88" t="s">
        <v>5654</v>
      </c>
      <c r="Y1147" s="330" t="s">
        <v>12053</v>
      </c>
      <c r="Z1147" s="331" t="s">
        <v>12054</v>
      </c>
    </row>
    <row r="1148" spans="22:26" ht="14.4">
      <c r="V1148" s="330" t="s">
        <v>5655</v>
      </c>
      <c r="W1148" s="88" t="s">
        <v>5656</v>
      </c>
      <c r="Y1148" s="330" t="s">
        <v>12055</v>
      </c>
      <c r="Z1148" s="331" t="s">
        <v>12056</v>
      </c>
    </row>
    <row r="1149" spans="22:26" ht="14.4">
      <c r="V1149" s="330" t="s">
        <v>5657</v>
      </c>
      <c r="W1149" s="88" t="s">
        <v>5658</v>
      </c>
      <c r="Y1149" s="330" t="s">
        <v>12057</v>
      </c>
      <c r="Z1149" s="331" t="s">
        <v>12058</v>
      </c>
    </row>
    <row r="1150" spans="22:26" ht="14.4">
      <c r="V1150" s="330" t="s">
        <v>5659</v>
      </c>
      <c r="W1150" s="88" t="s">
        <v>5660</v>
      </c>
      <c r="Y1150" s="330" t="s">
        <v>12059</v>
      </c>
      <c r="Z1150" s="331" t="s">
        <v>12060</v>
      </c>
    </row>
    <row r="1151" spans="22:26" ht="14.4">
      <c r="V1151" s="330" t="s">
        <v>5661</v>
      </c>
      <c r="W1151" s="88" t="s">
        <v>5662</v>
      </c>
      <c r="Y1151" s="330" t="s">
        <v>12061</v>
      </c>
      <c r="Z1151" s="331" t="s">
        <v>12062</v>
      </c>
    </row>
    <row r="1152" spans="22:26" ht="14.4">
      <c r="V1152" s="330" t="s">
        <v>5663</v>
      </c>
      <c r="W1152" s="88" t="s">
        <v>5664</v>
      </c>
      <c r="Y1152" s="330" t="s">
        <v>12063</v>
      </c>
      <c r="Z1152" s="331" t="s">
        <v>12064</v>
      </c>
    </row>
    <row r="1153" spans="22:26" ht="14.4">
      <c r="V1153" s="330" t="s">
        <v>5665</v>
      </c>
      <c r="W1153" s="88" t="s">
        <v>5666</v>
      </c>
      <c r="Y1153" s="330" t="s">
        <v>12065</v>
      </c>
      <c r="Z1153" s="331" t="s">
        <v>12066</v>
      </c>
    </row>
    <row r="1154" spans="22:26" ht="14.4">
      <c r="V1154" s="330" t="s">
        <v>5667</v>
      </c>
      <c r="W1154" s="88" t="s">
        <v>5668</v>
      </c>
      <c r="Y1154" s="330" t="s">
        <v>12067</v>
      </c>
      <c r="Z1154" s="331" t="s">
        <v>12068</v>
      </c>
    </row>
    <row r="1155" spans="22:26" ht="14.4">
      <c r="V1155" s="330" t="s">
        <v>5669</v>
      </c>
      <c r="W1155" s="88" t="s">
        <v>5670</v>
      </c>
      <c r="Y1155" s="330" t="s">
        <v>12069</v>
      </c>
      <c r="Z1155" s="331" t="s">
        <v>12070</v>
      </c>
    </row>
    <row r="1156" spans="22:26" ht="14.4">
      <c r="V1156" s="330" t="s">
        <v>5671</v>
      </c>
      <c r="W1156" s="88" t="s">
        <v>1198</v>
      </c>
      <c r="Y1156" s="330" t="s">
        <v>12071</v>
      </c>
      <c r="Z1156" s="331" t="s">
        <v>12072</v>
      </c>
    </row>
    <row r="1157" spans="22:26" ht="14.4">
      <c r="V1157" s="330" t="s">
        <v>5672</v>
      </c>
      <c r="W1157" s="88" t="s">
        <v>5673</v>
      </c>
      <c r="Y1157" s="330" t="s">
        <v>12073</v>
      </c>
      <c r="Z1157" s="331" t="s">
        <v>12074</v>
      </c>
    </row>
    <row r="1158" spans="22:26" ht="14.4">
      <c r="V1158" s="330" t="s">
        <v>5674</v>
      </c>
      <c r="W1158" s="88" t="s">
        <v>2450</v>
      </c>
      <c r="Y1158" s="330" t="s">
        <v>12075</v>
      </c>
      <c r="Z1158" s="331" t="s">
        <v>12076</v>
      </c>
    </row>
    <row r="1159" spans="22:26" ht="14.4">
      <c r="V1159" s="330" t="s">
        <v>5675</v>
      </c>
      <c r="W1159" s="88" t="s">
        <v>5676</v>
      </c>
      <c r="Y1159" s="330" t="s">
        <v>12077</v>
      </c>
      <c r="Z1159" s="331" t="s">
        <v>12078</v>
      </c>
    </row>
    <row r="1160" spans="22:26" ht="14.4">
      <c r="V1160" s="330" t="s">
        <v>5677</v>
      </c>
      <c r="W1160" s="88" t="s">
        <v>767</v>
      </c>
      <c r="Y1160" s="330" t="s">
        <v>12079</v>
      </c>
      <c r="Z1160" s="331" t="s">
        <v>12080</v>
      </c>
    </row>
    <row r="1161" spans="22:26" ht="14.4">
      <c r="V1161" s="330" t="s">
        <v>5678</v>
      </c>
      <c r="W1161" s="88" t="s">
        <v>791</v>
      </c>
      <c r="Y1161" s="330" t="s">
        <v>12081</v>
      </c>
      <c r="Z1161" s="331" t="s">
        <v>12082</v>
      </c>
    </row>
    <row r="1162" spans="22:26" ht="14.4">
      <c r="V1162" s="330" t="s">
        <v>5679</v>
      </c>
      <c r="W1162" s="88" t="s">
        <v>795</v>
      </c>
      <c r="Y1162" s="330" t="s">
        <v>12083</v>
      </c>
      <c r="Z1162" s="331" t="s">
        <v>12084</v>
      </c>
    </row>
    <row r="1163" spans="22:26" ht="14.4">
      <c r="V1163" s="330" t="s">
        <v>5680</v>
      </c>
      <c r="W1163" s="88" t="s">
        <v>820</v>
      </c>
      <c r="Y1163" s="330" t="s">
        <v>12085</v>
      </c>
      <c r="Z1163" s="331" t="s">
        <v>12086</v>
      </c>
    </row>
    <row r="1164" spans="22:26" ht="14.4">
      <c r="V1164" s="330" t="s">
        <v>5681</v>
      </c>
      <c r="W1164" s="88" t="s">
        <v>939</v>
      </c>
      <c r="Y1164" s="330" t="s">
        <v>12087</v>
      </c>
      <c r="Z1164" s="331" t="s">
        <v>12088</v>
      </c>
    </row>
    <row r="1165" spans="22:26" ht="14.4">
      <c r="V1165" s="330" t="s">
        <v>5682</v>
      </c>
      <c r="W1165" s="88" t="s">
        <v>984</v>
      </c>
      <c r="Y1165" s="330" t="s">
        <v>12089</v>
      </c>
      <c r="Z1165" s="331" t="s">
        <v>12090</v>
      </c>
    </row>
    <row r="1166" spans="22:26" ht="14.4">
      <c r="V1166" s="330" t="s">
        <v>5683</v>
      </c>
      <c r="W1166" s="88" t="s">
        <v>1012</v>
      </c>
      <c r="Y1166" s="330" t="s">
        <v>12091</v>
      </c>
      <c r="Z1166" s="331" t="s">
        <v>12092</v>
      </c>
    </row>
    <row r="1167" spans="22:26" ht="14.4">
      <c r="V1167" s="330" t="s">
        <v>5684</v>
      </c>
      <c r="W1167" s="88" t="s">
        <v>1050</v>
      </c>
      <c r="Y1167" s="330" t="s">
        <v>12093</v>
      </c>
      <c r="Z1167" s="331" t="s">
        <v>12094</v>
      </c>
    </row>
    <row r="1168" spans="22:26" ht="14.4">
      <c r="V1168" s="330" t="s">
        <v>5685</v>
      </c>
      <c r="W1168" s="88" t="s">
        <v>1054</v>
      </c>
      <c r="Y1168" s="330" t="s">
        <v>12095</v>
      </c>
      <c r="Z1168" s="331" t="s">
        <v>12096</v>
      </c>
    </row>
    <row r="1169" spans="22:26" ht="14.4">
      <c r="V1169" s="330" t="s">
        <v>5686</v>
      </c>
      <c r="W1169" s="88" t="s">
        <v>1096</v>
      </c>
      <c r="Y1169" s="330" t="s">
        <v>12097</v>
      </c>
      <c r="Z1169" s="331" t="s">
        <v>12098</v>
      </c>
    </row>
    <row r="1170" spans="22:26" ht="14.4">
      <c r="V1170" s="330" t="s">
        <v>5687</v>
      </c>
      <c r="W1170" s="88" t="s">
        <v>1150</v>
      </c>
      <c r="Y1170" s="330" t="s">
        <v>12099</v>
      </c>
      <c r="Z1170" s="331" t="s">
        <v>12100</v>
      </c>
    </row>
    <row r="1171" spans="22:26" ht="14.4">
      <c r="V1171" s="330" t="s">
        <v>5688</v>
      </c>
      <c r="W1171" s="88" t="s">
        <v>1196</v>
      </c>
      <c r="Y1171" s="330" t="s">
        <v>12101</v>
      </c>
      <c r="Z1171" s="331" t="s">
        <v>12102</v>
      </c>
    </row>
    <row r="1172" spans="22:26" ht="14.4">
      <c r="V1172" s="330" t="s">
        <v>5689</v>
      </c>
      <c r="W1172" s="88" t="s">
        <v>1220</v>
      </c>
      <c r="Y1172" s="330" t="s">
        <v>12103</v>
      </c>
      <c r="Z1172" s="331" t="s">
        <v>12104</v>
      </c>
    </row>
    <row r="1173" spans="22:26" ht="14.4">
      <c r="V1173" s="330" t="s">
        <v>5690</v>
      </c>
      <c r="W1173" s="88" t="s">
        <v>1232</v>
      </c>
      <c r="Y1173" s="330" t="s">
        <v>12105</v>
      </c>
      <c r="Z1173" s="331" t="s">
        <v>12106</v>
      </c>
    </row>
    <row r="1174" spans="22:26" ht="14.4">
      <c r="V1174" s="330" t="s">
        <v>5691</v>
      </c>
      <c r="W1174" s="88" t="s">
        <v>5692</v>
      </c>
      <c r="Y1174" s="330" t="s">
        <v>12107</v>
      </c>
      <c r="Z1174" s="331" t="s">
        <v>12108</v>
      </c>
    </row>
    <row r="1175" spans="22:26" ht="14.4">
      <c r="V1175" s="330" t="s">
        <v>5693</v>
      </c>
      <c r="W1175" s="88" t="s">
        <v>1420</v>
      </c>
      <c r="Y1175" s="330" t="s">
        <v>12109</v>
      </c>
      <c r="Z1175" s="331" t="s">
        <v>12110</v>
      </c>
    </row>
    <row r="1176" spans="22:26" ht="14.4">
      <c r="V1176" s="330" t="s">
        <v>5694</v>
      </c>
      <c r="W1176" s="88" t="s">
        <v>1561</v>
      </c>
      <c r="Y1176" s="330" t="s">
        <v>12111</v>
      </c>
      <c r="Z1176" s="331" t="s">
        <v>12112</v>
      </c>
    </row>
    <row r="1177" spans="22:26" ht="14.4">
      <c r="V1177" s="330" t="s">
        <v>5695</v>
      </c>
      <c r="W1177" s="88" t="s">
        <v>1593</v>
      </c>
      <c r="Y1177" s="330" t="s">
        <v>12113</v>
      </c>
      <c r="Z1177" s="331" t="s">
        <v>12114</v>
      </c>
    </row>
    <row r="1178" spans="22:26" ht="14.4">
      <c r="V1178" s="330" t="s">
        <v>5696</v>
      </c>
      <c r="W1178" s="88" t="s">
        <v>1633</v>
      </c>
      <c r="Y1178" s="330" t="s">
        <v>12115</v>
      </c>
      <c r="Z1178" s="331" t="s">
        <v>12116</v>
      </c>
    </row>
    <row r="1179" spans="22:26" ht="14.4">
      <c r="V1179" s="330" t="s">
        <v>5697</v>
      </c>
      <c r="W1179" s="88" t="s">
        <v>1667</v>
      </c>
      <c r="Y1179" s="330" t="s">
        <v>12117</v>
      </c>
      <c r="Z1179" s="331" t="s">
        <v>12118</v>
      </c>
    </row>
    <row r="1180" spans="22:26" ht="14.4">
      <c r="V1180" s="330" t="s">
        <v>5698</v>
      </c>
      <c r="W1180" s="88" t="s">
        <v>1820</v>
      </c>
      <c r="Y1180" s="330" t="s">
        <v>12119</v>
      </c>
      <c r="Z1180" s="331" t="s">
        <v>12120</v>
      </c>
    </row>
    <row r="1181" spans="22:26" ht="14.4">
      <c r="V1181" s="330" t="s">
        <v>5699</v>
      </c>
      <c r="W1181" s="88" t="s">
        <v>1842</v>
      </c>
      <c r="Y1181" s="330" t="s">
        <v>12121</v>
      </c>
      <c r="Z1181" s="331" t="s">
        <v>12122</v>
      </c>
    </row>
    <row r="1182" spans="22:26" ht="14.4">
      <c r="V1182" s="330" t="s">
        <v>5700</v>
      </c>
      <c r="W1182" s="88" t="s">
        <v>5701</v>
      </c>
      <c r="Y1182" s="330" t="s">
        <v>12123</v>
      </c>
      <c r="Z1182" s="331" t="s">
        <v>12124</v>
      </c>
    </row>
    <row r="1183" spans="22:26" ht="14.4">
      <c r="V1183" s="330" t="s">
        <v>5702</v>
      </c>
      <c r="W1183" s="88" t="s">
        <v>1939</v>
      </c>
      <c r="Y1183" s="330" t="s">
        <v>12125</v>
      </c>
      <c r="Z1183" s="331" t="s">
        <v>12126</v>
      </c>
    </row>
    <row r="1184" spans="22:26" ht="14.4">
      <c r="V1184" s="330" t="s">
        <v>5703</v>
      </c>
      <c r="W1184" s="88" t="s">
        <v>1953</v>
      </c>
      <c r="Y1184" s="330" t="s">
        <v>12127</v>
      </c>
      <c r="Z1184" s="331" t="s">
        <v>12128</v>
      </c>
    </row>
    <row r="1185" spans="22:26" ht="14.4">
      <c r="V1185" s="330" t="s">
        <v>5704</v>
      </c>
      <c r="W1185" s="88" t="s">
        <v>1992</v>
      </c>
      <c r="Y1185" s="330" t="s">
        <v>12129</v>
      </c>
      <c r="Z1185" s="331" t="s">
        <v>12130</v>
      </c>
    </row>
    <row r="1186" spans="22:26" ht="14.4">
      <c r="V1186" s="330" t="s">
        <v>5705</v>
      </c>
      <c r="W1186" s="88" t="s">
        <v>2014</v>
      </c>
      <c r="Y1186" s="330" t="s">
        <v>12131</v>
      </c>
      <c r="Z1186" s="331" t="s">
        <v>12132</v>
      </c>
    </row>
    <row r="1187" spans="22:26" ht="14.4">
      <c r="V1187" s="330" t="s">
        <v>5706</v>
      </c>
      <c r="W1187" s="88" t="s">
        <v>2056</v>
      </c>
      <c r="Y1187" s="330" t="s">
        <v>12133</v>
      </c>
      <c r="Z1187" s="331" t="s">
        <v>12134</v>
      </c>
    </row>
    <row r="1188" spans="22:26" ht="14.4">
      <c r="V1188" s="330" t="s">
        <v>5707</v>
      </c>
      <c r="W1188" s="88" t="s">
        <v>2082</v>
      </c>
      <c r="Y1188" s="330" t="s">
        <v>12135</v>
      </c>
      <c r="Z1188" s="331" t="s">
        <v>12136</v>
      </c>
    </row>
    <row r="1189" spans="22:26" ht="14.4">
      <c r="V1189" s="330" t="s">
        <v>5708</v>
      </c>
      <c r="W1189" s="88" t="s">
        <v>2390</v>
      </c>
      <c r="Y1189" s="330" t="s">
        <v>12137</v>
      </c>
      <c r="Z1189" s="331" t="s">
        <v>12138</v>
      </c>
    </row>
    <row r="1190" spans="22:26" ht="14.4">
      <c r="V1190" s="330" t="s">
        <v>5709</v>
      </c>
      <c r="W1190" s="88" t="s">
        <v>2442</v>
      </c>
      <c r="Y1190" s="330" t="s">
        <v>12139</v>
      </c>
      <c r="Z1190" s="331" t="s">
        <v>12140</v>
      </c>
    </row>
    <row r="1191" spans="22:26" ht="14.4">
      <c r="V1191" s="330" t="s">
        <v>5710</v>
      </c>
      <c r="W1191" s="88" t="s">
        <v>2521</v>
      </c>
      <c r="Y1191" s="330" t="s">
        <v>12141</v>
      </c>
      <c r="Z1191" s="331" t="s">
        <v>12142</v>
      </c>
    </row>
    <row r="1192" spans="22:26" ht="14.4">
      <c r="V1192" s="330" t="s">
        <v>5711</v>
      </c>
      <c r="W1192" s="88" t="s">
        <v>2584</v>
      </c>
      <c r="Y1192" s="330" t="s">
        <v>12143</v>
      </c>
      <c r="Z1192" s="331" t="s">
        <v>12144</v>
      </c>
    </row>
    <row r="1193" spans="22:26" ht="14.4">
      <c r="V1193" s="330" t="s">
        <v>5712</v>
      </c>
      <c r="W1193" s="88" t="s">
        <v>2612</v>
      </c>
      <c r="Y1193" s="330" t="s">
        <v>12145</v>
      </c>
      <c r="Z1193" s="331" t="s">
        <v>12146</v>
      </c>
    </row>
    <row r="1194" spans="22:26" ht="14.4">
      <c r="V1194" s="330" t="s">
        <v>5713</v>
      </c>
      <c r="W1194" s="88" t="s">
        <v>2645</v>
      </c>
      <c r="Y1194" s="330" t="s">
        <v>12147</v>
      </c>
      <c r="Z1194" s="331" t="s">
        <v>12148</v>
      </c>
    </row>
    <row r="1195" spans="22:26" ht="14.4">
      <c r="V1195" s="330" t="s">
        <v>5714</v>
      </c>
      <c r="W1195" s="88" t="s">
        <v>2643</v>
      </c>
      <c r="Y1195" s="330" t="s">
        <v>12149</v>
      </c>
      <c r="Z1195" s="331" t="s">
        <v>12150</v>
      </c>
    </row>
    <row r="1196" spans="22:26" ht="14.4">
      <c r="V1196" s="330" t="s">
        <v>5715</v>
      </c>
      <c r="W1196" s="88" t="s">
        <v>2649</v>
      </c>
      <c r="Y1196" s="330" t="s">
        <v>12151</v>
      </c>
      <c r="Z1196" s="331" t="s">
        <v>12152</v>
      </c>
    </row>
    <row r="1197" spans="22:26" ht="14.4">
      <c r="V1197" s="330" t="s">
        <v>5716</v>
      </c>
      <c r="W1197" s="88" t="s">
        <v>2660</v>
      </c>
      <c r="Y1197" s="330" t="s">
        <v>12153</v>
      </c>
      <c r="Z1197" s="331" t="s">
        <v>12154</v>
      </c>
    </row>
    <row r="1198" spans="22:26" ht="14.4">
      <c r="V1198" s="330" t="s">
        <v>5717</v>
      </c>
      <c r="W1198" s="88" t="s">
        <v>2711</v>
      </c>
      <c r="Y1198" s="330" t="s">
        <v>12155</v>
      </c>
      <c r="Z1198" s="331" t="s">
        <v>12156</v>
      </c>
    </row>
    <row r="1199" spans="22:26" ht="14.4">
      <c r="V1199" s="330" t="s">
        <v>5718</v>
      </c>
      <c r="W1199" s="88" t="s">
        <v>2753</v>
      </c>
      <c r="Y1199" s="330" t="s">
        <v>12157</v>
      </c>
      <c r="Z1199" s="331" t="s">
        <v>12158</v>
      </c>
    </row>
    <row r="1200" spans="22:26" ht="14.4">
      <c r="V1200" s="330" t="s">
        <v>5719</v>
      </c>
      <c r="W1200" s="88" t="s">
        <v>2765</v>
      </c>
      <c r="Y1200" s="330" t="s">
        <v>12159</v>
      </c>
      <c r="Z1200" s="331" t="s">
        <v>12160</v>
      </c>
    </row>
    <row r="1201" spans="22:26" ht="14.4">
      <c r="V1201" s="330" t="s">
        <v>5720</v>
      </c>
      <c r="W1201" s="88" t="s">
        <v>2767</v>
      </c>
      <c r="Y1201" s="330" t="s">
        <v>12161</v>
      </c>
      <c r="Z1201" s="331" t="s">
        <v>12162</v>
      </c>
    </row>
    <row r="1202" spans="22:26" ht="14.4">
      <c r="V1202" s="330" t="s">
        <v>5721</v>
      </c>
      <c r="W1202" s="88" t="s">
        <v>2775</v>
      </c>
      <c r="Y1202" s="330" t="s">
        <v>12163</v>
      </c>
      <c r="Z1202" s="331" t="s">
        <v>12164</v>
      </c>
    </row>
    <row r="1203" spans="22:26" ht="14.4">
      <c r="V1203" s="330" t="s">
        <v>5722</v>
      </c>
      <c r="W1203" s="88" t="s">
        <v>1984</v>
      </c>
      <c r="Y1203" s="330" t="s">
        <v>12165</v>
      </c>
      <c r="Z1203" s="331" t="s">
        <v>12166</v>
      </c>
    </row>
    <row r="1204" spans="22:26" ht="14.4">
      <c r="V1204" s="330" t="s">
        <v>5723</v>
      </c>
      <c r="W1204" s="88" t="s">
        <v>721</v>
      </c>
      <c r="Y1204" s="330" t="s">
        <v>12167</v>
      </c>
      <c r="Z1204" s="331" t="s">
        <v>12168</v>
      </c>
    </row>
    <row r="1205" spans="22:26" ht="14.4">
      <c r="V1205" s="330" t="s">
        <v>5724</v>
      </c>
      <c r="W1205" s="88" t="s">
        <v>2125</v>
      </c>
      <c r="Y1205" s="330" t="s">
        <v>12169</v>
      </c>
      <c r="Z1205" s="331" t="s">
        <v>12170</v>
      </c>
    </row>
    <row r="1206" spans="22:26" ht="14.4">
      <c r="V1206" s="330" t="s">
        <v>5725</v>
      </c>
      <c r="W1206" s="88" t="s">
        <v>5726</v>
      </c>
      <c r="Y1206" s="330" t="s">
        <v>12171</v>
      </c>
      <c r="Z1206" s="331" t="s">
        <v>12172</v>
      </c>
    </row>
    <row r="1207" spans="22:26" ht="14.4">
      <c r="V1207" s="330" t="s">
        <v>5727</v>
      </c>
      <c r="W1207" s="88" t="s">
        <v>5728</v>
      </c>
      <c r="Y1207" s="330" t="s">
        <v>12173</v>
      </c>
      <c r="Z1207" s="331" t="s">
        <v>12174</v>
      </c>
    </row>
    <row r="1208" spans="22:26" ht="14.4">
      <c r="V1208" s="330" t="s">
        <v>5729</v>
      </c>
      <c r="W1208" s="88" t="s">
        <v>5730</v>
      </c>
      <c r="Y1208" s="330" t="s">
        <v>12175</v>
      </c>
      <c r="Z1208" s="331" t="s">
        <v>12176</v>
      </c>
    </row>
    <row r="1209" spans="22:26" ht="14.4">
      <c r="V1209" s="330" t="s">
        <v>5731</v>
      </c>
      <c r="W1209" s="88" t="s">
        <v>5732</v>
      </c>
      <c r="Y1209" s="330" t="s">
        <v>12177</v>
      </c>
      <c r="Z1209" s="331" t="s">
        <v>12178</v>
      </c>
    </row>
    <row r="1210" spans="22:26" ht="14.4">
      <c r="V1210" s="330" t="s">
        <v>5733</v>
      </c>
      <c r="W1210" s="88" t="s">
        <v>5734</v>
      </c>
      <c r="Y1210" s="330" t="s">
        <v>12179</v>
      </c>
      <c r="Z1210" s="331" t="s">
        <v>12180</v>
      </c>
    </row>
    <row r="1211" spans="22:26" ht="14.4">
      <c r="V1211" s="330" t="s">
        <v>5735</v>
      </c>
      <c r="W1211" s="88" t="s">
        <v>5736</v>
      </c>
      <c r="Y1211" s="330" t="s">
        <v>12181</v>
      </c>
      <c r="Z1211" s="331" t="s">
        <v>12182</v>
      </c>
    </row>
    <row r="1212" spans="22:26" ht="14.4">
      <c r="V1212" s="330" t="s">
        <v>5737</v>
      </c>
      <c r="W1212" s="88" t="s">
        <v>5738</v>
      </c>
      <c r="Y1212" s="330" t="s">
        <v>12183</v>
      </c>
      <c r="Z1212" s="331" t="s">
        <v>12184</v>
      </c>
    </row>
    <row r="1213" spans="22:26" ht="14.4">
      <c r="V1213" s="330" t="s">
        <v>5739</v>
      </c>
      <c r="W1213" s="88" t="s">
        <v>5740</v>
      </c>
      <c r="Y1213" s="330" t="s">
        <v>12185</v>
      </c>
      <c r="Z1213" s="331" t="s">
        <v>12186</v>
      </c>
    </row>
    <row r="1214" spans="22:26" ht="14.4">
      <c r="V1214" s="330" t="s">
        <v>5741</v>
      </c>
      <c r="W1214" s="88" t="s">
        <v>5742</v>
      </c>
      <c r="Y1214" s="330" t="s">
        <v>12187</v>
      </c>
      <c r="Z1214" s="331" t="s">
        <v>12188</v>
      </c>
    </row>
    <row r="1215" spans="22:26" ht="14.4">
      <c r="V1215" s="330" t="s">
        <v>5743</v>
      </c>
      <c r="W1215" s="88" t="s">
        <v>5744</v>
      </c>
      <c r="Y1215" s="330" t="s">
        <v>12189</v>
      </c>
      <c r="Z1215" s="331" t="s">
        <v>12190</v>
      </c>
    </row>
    <row r="1216" spans="22:26" ht="14.4">
      <c r="V1216" s="330" t="s">
        <v>5745</v>
      </c>
      <c r="W1216" s="88" t="s">
        <v>5746</v>
      </c>
      <c r="Y1216" s="330" t="s">
        <v>12191</v>
      </c>
      <c r="Z1216" s="331" t="s">
        <v>12192</v>
      </c>
    </row>
    <row r="1217" spans="22:26" ht="14.4">
      <c r="V1217" s="330" t="s">
        <v>5747</v>
      </c>
      <c r="W1217" s="88" t="s">
        <v>5748</v>
      </c>
      <c r="Y1217" s="330" t="s">
        <v>12193</v>
      </c>
      <c r="Z1217" s="331" t="s">
        <v>12194</v>
      </c>
    </row>
    <row r="1218" spans="22:26" ht="14.4">
      <c r="V1218" s="330" t="s">
        <v>5749</v>
      </c>
      <c r="W1218" s="88" t="s">
        <v>5750</v>
      </c>
      <c r="Y1218" s="330" t="s">
        <v>12195</v>
      </c>
      <c r="Z1218" s="331" t="s">
        <v>12196</v>
      </c>
    </row>
    <row r="1219" spans="22:26" ht="14.4">
      <c r="V1219" s="330" t="s">
        <v>5751</v>
      </c>
      <c r="W1219" s="88" t="s">
        <v>5752</v>
      </c>
      <c r="Y1219" s="330" t="s">
        <v>12197</v>
      </c>
      <c r="Z1219" s="331" t="s">
        <v>12198</v>
      </c>
    </row>
    <row r="1220" spans="22:26" ht="14.4">
      <c r="V1220" s="330" t="s">
        <v>5753</v>
      </c>
      <c r="W1220" s="88" t="s">
        <v>5754</v>
      </c>
      <c r="Y1220" s="330" t="s">
        <v>12199</v>
      </c>
      <c r="Z1220" s="331" t="s">
        <v>12200</v>
      </c>
    </row>
    <row r="1221" spans="22:26" ht="14.4">
      <c r="V1221" s="330" t="s">
        <v>5755</v>
      </c>
      <c r="W1221" s="88" t="s">
        <v>5756</v>
      </c>
      <c r="Y1221" s="330" t="s">
        <v>12201</v>
      </c>
      <c r="Z1221" s="331" t="s">
        <v>12202</v>
      </c>
    </row>
    <row r="1222" spans="22:26" ht="14.4">
      <c r="V1222" s="330" t="s">
        <v>5757</v>
      </c>
      <c r="W1222" s="88" t="s">
        <v>5758</v>
      </c>
      <c r="Y1222" s="330" t="s">
        <v>12203</v>
      </c>
      <c r="Z1222" s="331" t="s">
        <v>12204</v>
      </c>
    </row>
    <row r="1223" spans="22:26" ht="14.4">
      <c r="V1223" s="330" t="s">
        <v>5759</v>
      </c>
      <c r="W1223" s="88" t="s">
        <v>5760</v>
      </c>
      <c r="Y1223" s="330" t="s">
        <v>12205</v>
      </c>
      <c r="Z1223" s="331" t="s">
        <v>12206</v>
      </c>
    </row>
    <row r="1224" spans="22:26" ht="14.4">
      <c r="V1224" s="330" t="s">
        <v>5761</v>
      </c>
      <c r="W1224" s="88" t="s">
        <v>5762</v>
      </c>
      <c r="Y1224" s="330" t="s">
        <v>12207</v>
      </c>
      <c r="Z1224" s="331" t="s">
        <v>12208</v>
      </c>
    </row>
    <row r="1225" spans="22:26" ht="14.4">
      <c r="V1225" s="330" t="s">
        <v>5763</v>
      </c>
      <c r="W1225" s="88" t="s">
        <v>5764</v>
      </c>
      <c r="Y1225" s="330" t="s">
        <v>12209</v>
      </c>
      <c r="Z1225" s="331" t="s">
        <v>12210</v>
      </c>
    </row>
    <row r="1226" spans="22:26" ht="14.4">
      <c r="V1226" s="330" t="s">
        <v>5765</v>
      </c>
      <c r="W1226" s="88" t="s">
        <v>5766</v>
      </c>
      <c r="Y1226" s="330" t="s">
        <v>12211</v>
      </c>
      <c r="Z1226" s="331" t="s">
        <v>12212</v>
      </c>
    </row>
    <row r="1227" spans="22:26" ht="14.4">
      <c r="V1227" s="330" t="s">
        <v>5767</v>
      </c>
      <c r="W1227" s="88" t="s">
        <v>5768</v>
      </c>
      <c r="Y1227" s="330" t="s">
        <v>12213</v>
      </c>
      <c r="Z1227" s="331" t="s">
        <v>12214</v>
      </c>
    </row>
    <row r="1228" spans="22:26" ht="14.4">
      <c r="V1228" s="330" t="s">
        <v>5769</v>
      </c>
      <c r="W1228" s="88" t="s">
        <v>5770</v>
      </c>
      <c r="Y1228" s="330" t="s">
        <v>12215</v>
      </c>
      <c r="Z1228" s="331" t="s">
        <v>12216</v>
      </c>
    </row>
    <row r="1229" spans="22:26" ht="14.4">
      <c r="V1229" s="330" t="s">
        <v>5771</v>
      </c>
      <c r="W1229" s="88" t="s">
        <v>5772</v>
      </c>
      <c r="Y1229" s="330" t="s">
        <v>12217</v>
      </c>
      <c r="Z1229" s="331" t="s">
        <v>12218</v>
      </c>
    </row>
    <row r="1230" spans="22:26" ht="14.4">
      <c r="V1230" s="330" t="s">
        <v>5773</v>
      </c>
      <c r="W1230" s="88" t="s">
        <v>5774</v>
      </c>
      <c r="Y1230" s="330" t="s">
        <v>12219</v>
      </c>
      <c r="Z1230" s="331" t="s">
        <v>12220</v>
      </c>
    </row>
    <row r="1231" spans="22:26" ht="14.4">
      <c r="V1231" s="330" t="s">
        <v>5775</v>
      </c>
      <c r="W1231" s="88" t="s">
        <v>5776</v>
      </c>
      <c r="Y1231" s="330" t="s">
        <v>12221</v>
      </c>
      <c r="Z1231" s="331" t="s">
        <v>12222</v>
      </c>
    </row>
    <row r="1232" spans="22:26" ht="14.4">
      <c r="V1232" s="330" t="s">
        <v>5777</v>
      </c>
      <c r="W1232" s="88" t="s">
        <v>5778</v>
      </c>
      <c r="Y1232" s="330" t="s">
        <v>12223</v>
      </c>
      <c r="Z1232" s="331" t="s">
        <v>12224</v>
      </c>
    </row>
    <row r="1233" spans="22:26" ht="14.4">
      <c r="V1233" s="330" t="s">
        <v>5779</v>
      </c>
      <c r="W1233" s="88" t="s">
        <v>5780</v>
      </c>
      <c r="Y1233" s="330" t="s">
        <v>12225</v>
      </c>
      <c r="Z1233" s="331" t="s">
        <v>12226</v>
      </c>
    </row>
    <row r="1234" spans="22:26" ht="14.4">
      <c r="V1234" s="330" t="s">
        <v>5781</v>
      </c>
      <c r="W1234" s="88" t="s">
        <v>5782</v>
      </c>
      <c r="Y1234" s="330" t="s">
        <v>12227</v>
      </c>
      <c r="Z1234" s="331" t="s">
        <v>12228</v>
      </c>
    </row>
    <row r="1235" spans="22:26" ht="14.4">
      <c r="V1235" s="330" t="s">
        <v>5783</v>
      </c>
      <c r="W1235" s="88" t="s">
        <v>5784</v>
      </c>
      <c r="Y1235" s="330" t="s">
        <v>12229</v>
      </c>
      <c r="Z1235" s="331" t="s">
        <v>12230</v>
      </c>
    </row>
    <row r="1236" spans="22:26" ht="14.4">
      <c r="V1236" s="330" t="s">
        <v>5785</v>
      </c>
      <c r="W1236" s="88" t="s">
        <v>5786</v>
      </c>
      <c r="Y1236" s="330" t="s">
        <v>12231</v>
      </c>
      <c r="Z1236" s="331" t="s">
        <v>12232</v>
      </c>
    </row>
    <row r="1237" spans="22:26" ht="14.4">
      <c r="V1237" s="330" t="s">
        <v>5787</v>
      </c>
      <c r="W1237" s="88" t="s">
        <v>5788</v>
      </c>
      <c r="Y1237" s="330" t="s">
        <v>12233</v>
      </c>
      <c r="Z1237" s="331" t="s">
        <v>12234</v>
      </c>
    </row>
    <row r="1238" spans="22:26" ht="14.4">
      <c r="V1238" s="330" t="s">
        <v>5789</v>
      </c>
      <c r="W1238" s="88" t="s">
        <v>5790</v>
      </c>
      <c r="Y1238" s="330" t="s">
        <v>12235</v>
      </c>
      <c r="Z1238" s="331" t="s">
        <v>12236</v>
      </c>
    </row>
    <row r="1239" spans="22:26" ht="14.4">
      <c r="V1239" s="330" t="s">
        <v>5791</v>
      </c>
      <c r="W1239" s="88" t="s">
        <v>5792</v>
      </c>
      <c r="Y1239" s="330" t="s">
        <v>12237</v>
      </c>
      <c r="Z1239" s="331" t="s">
        <v>12238</v>
      </c>
    </row>
    <row r="1240" spans="22:26" ht="14.4">
      <c r="V1240" s="330" t="s">
        <v>5793</v>
      </c>
      <c r="W1240" s="88" t="s">
        <v>5794</v>
      </c>
      <c r="Y1240" s="330" t="s">
        <v>12239</v>
      </c>
      <c r="Z1240" s="331" t="s">
        <v>12240</v>
      </c>
    </row>
    <row r="1241" spans="22:26" ht="14.4">
      <c r="V1241" s="330" t="s">
        <v>5795</v>
      </c>
      <c r="W1241" s="88" t="s">
        <v>5796</v>
      </c>
      <c r="Y1241" s="330" t="s">
        <v>12241</v>
      </c>
      <c r="Z1241" s="331" t="s">
        <v>12242</v>
      </c>
    </row>
    <row r="1242" spans="22:26" ht="14.4">
      <c r="V1242" s="330" t="s">
        <v>5797</v>
      </c>
      <c r="W1242" s="88" t="s">
        <v>5798</v>
      </c>
      <c r="Y1242" s="330" t="s">
        <v>12243</v>
      </c>
      <c r="Z1242" s="331" t="s">
        <v>12244</v>
      </c>
    </row>
    <row r="1243" spans="22:26" ht="14.4">
      <c r="V1243" s="330" t="s">
        <v>5799</v>
      </c>
      <c r="W1243" s="88" t="s">
        <v>5800</v>
      </c>
      <c r="Y1243" s="330" t="s">
        <v>12245</v>
      </c>
      <c r="Z1243" s="331" t="s">
        <v>12246</v>
      </c>
    </row>
    <row r="1244" spans="22:26" ht="14.4">
      <c r="V1244" s="330" t="s">
        <v>5801</v>
      </c>
      <c r="W1244" s="88" t="s">
        <v>5802</v>
      </c>
      <c r="Y1244" s="330" t="s">
        <v>12247</v>
      </c>
      <c r="Z1244" s="331" t="s">
        <v>12248</v>
      </c>
    </row>
    <row r="1245" spans="22:26" ht="14.4">
      <c r="V1245" s="330" t="s">
        <v>5803</v>
      </c>
      <c r="W1245" s="88" t="s">
        <v>5804</v>
      </c>
      <c r="Y1245" s="330" t="s">
        <v>12249</v>
      </c>
      <c r="Z1245" s="331" t="s">
        <v>12250</v>
      </c>
    </row>
    <row r="1246" spans="22:26" ht="14.4">
      <c r="V1246" s="330" t="s">
        <v>5805</v>
      </c>
      <c r="W1246" s="88" t="s">
        <v>5806</v>
      </c>
      <c r="Y1246" s="330" t="s">
        <v>12251</v>
      </c>
      <c r="Z1246" s="331" t="s">
        <v>12252</v>
      </c>
    </row>
    <row r="1247" spans="22:26" ht="14.4">
      <c r="V1247" s="330" t="s">
        <v>5807</v>
      </c>
      <c r="W1247" s="88" t="s">
        <v>5808</v>
      </c>
      <c r="Y1247" s="330" t="s">
        <v>12253</v>
      </c>
      <c r="Z1247" s="331" t="s">
        <v>12254</v>
      </c>
    </row>
    <row r="1248" spans="22:26" ht="14.4">
      <c r="V1248" s="330" t="s">
        <v>5809</v>
      </c>
      <c r="W1248" s="88" t="s">
        <v>5810</v>
      </c>
      <c r="Y1248" s="330" t="s">
        <v>12255</v>
      </c>
      <c r="Z1248" s="331" t="s">
        <v>12256</v>
      </c>
    </row>
    <row r="1249" spans="22:26" ht="14.4">
      <c r="V1249" s="330" t="s">
        <v>5811</v>
      </c>
      <c r="W1249" s="88" t="s">
        <v>5812</v>
      </c>
      <c r="Y1249" s="330" t="s">
        <v>12257</v>
      </c>
      <c r="Z1249" s="331" t="s">
        <v>12258</v>
      </c>
    </row>
    <row r="1250" spans="22:26" ht="14.4">
      <c r="V1250" s="330" t="s">
        <v>5813</v>
      </c>
      <c r="W1250" s="88" t="s">
        <v>5814</v>
      </c>
      <c r="Y1250" s="330" t="s">
        <v>12259</v>
      </c>
      <c r="Z1250" s="331" t="s">
        <v>12260</v>
      </c>
    </row>
    <row r="1251" spans="22:26" ht="14.4">
      <c r="V1251" s="330" t="s">
        <v>5815</v>
      </c>
      <c r="W1251" s="88" t="s">
        <v>5816</v>
      </c>
      <c r="Y1251" s="330" t="s">
        <v>12261</v>
      </c>
      <c r="Z1251" s="331" t="s">
        <v>12262</v>
      </c>
    </row>
    <row r="1252" spans="22:26" ht="14.4">
      <c r="V1252" s="330" t="s">
        <v>5817</v>
      </c>
      <c r="W1252" s="88" t="s">
        <v>5818</v>
      </c>
      <c r="Y1252" s="330" t="s">
        <v>12263</v>
      </c>
      <c r="Z1252" s="331" t="s">
        <v>12264</v>
      </c>
    </row>
    <row r="1253" spans="22:26" ht="14.4">
      <c r="V1253" s="330" t="s">
        <v>5819</v>
      </c>
      <c r="W1253" s="88" t="s">
        <v>5820</v>
      </c>
      <c r="Y1253" s="330" t="s">
        <v>12265</v>
      </c>
      <c r="Z1253" s="331" t="s">
        <v>12266</v>
      </c>
    </row>
    <row r="1254" spans="22:26" ht="14.4">
      <c r="V1254" s="330" t="s">
        <v>5821</v>
      </c>
      <c r="W1254" s="88" t="s">
        <v>5822</v>
      </c>
      <c r="Y1254" s="330" t="s">
        <v>12267</v>
      </c>
      <c r="Z1254" s="331" t="s">
        <v>12268</v>
      </c>
    </row>
    <row r="1255" spans="22:26" ht="14.4">
      <c r="V1255" s="330" t="s">
        <v>5823</v>
      </c>
      <c r="W1255" s="88" t="s">
        <v>5824</v>
      </c>
      <c r="Y1255" s="330" t="s">
        <v>12269</v>
      </c>
      <c r="Z1255" s="331" t="s">
        <v>12270</v>
      </c>
    </row>
    <row r="1256" spans="22:26" ht="14.4">
      <c r="V1256" s="330" t="s">
        <v>5825</v>
      </c>
      <c r="W1256" s="88" t="s">
        <v>5826</v>
      </c>
      <c r="Y1256" s="330" t="s">
        <v>12271</v>
      </c>
      <c r="Z1256" s="331" t="s">
        <v>12272</v>
      </c>
    </row>
    <row r="1257" spans="22:26" ht="14.4">
      <c r="V1257" s="330" t="s">
        <v>5827</v>
      </c>
      <c r="W1257" s="88" t="s">
        <v>5828</v>
      </c>
      <c r="Y1257" s="330" t="s">
        <v>12273</v>
      </c>
      <c r="Z1257" s="331" t="s">
        <v>12274</v>
      </c>
    </row>
    <row r="1258" spans="22:26" ht="14.4">
      <c r="V1258" s="330" t="s">
        <v>5829</v>
      </c>
      <c r="W1258" s="88" t="s">
        <v>5830</v>
      </c>
      <c r="Y1258" s="330" t="s">
        <v>12275</v>
      </c>
      <c r="Z1258" s="331" t="s">
        <v>12276</v>
      </c>
    </row>
    <row r="1259" spans="22:26" ht="14.4">
      <c r="V1259" s="330" t="s">
        <v>5831</v>
      </c>
      <c r="W1259" s="88" t="s">
        <v>5832</v>
      </c>
      <c r="Y1259" s="330" t="s">
        <v>12277</v>
      </c>
      <c r="Z1259" s="331" t="s">
        <v>12278</v>
      </c>
    </row>
    <row r="1260" spans="22:26" ht="14.4">
      <c r="V1260" s="330" t="s">
        <v>5833</v>
      </c>
      <c r="W1260" s="88" t="s">
        <v>5834</v>
      </c>
      <c r="Y1260" s="330" t="s">
        <v>12279</v>
      </c>
      <c r="Z1260" s="331" t="s">
        <v>12280</v>
      </c>
    </row>
    <row r="1261" spans="22:26" ht="14.4">
      <c r="V1261" s="330" t="s">
        <v>5835</v>
      </c>
      <c r="W1261" s="88" t="s">
        <v>5836</v>
      </c>
      <c r="Y1261" s="330" t="s">
        <v>12281</v>
      </c>
      <c r="Z1261" s="331" t="s">
        <v>12282</v>
      </c>
    </row>
    <row r="1262" spans="22:26" ht="14.4">
      <c r="V1262" s="330" t="s">
        <v>5837</v>
      </c>
      <c r="W1262" s="88" t="s">
        <v>5838</v>
      </c>
      <c r="Y1262" s="330" t="s">
        <v>12283</v>
      </c>
      <c r="Z1262" s="331" t="s">
        <v>12284</v>
      </c>
    </row>
    <row r="1263" spans="22:26" ht="14.4">
      <c r="V1263" s="330" t="s">
        <v>5839</v>
      </c>
      <c r="W1263" s="88" t="s">
        <v>5840</v>
      </c>
      <c r="Y1263" s="330" t="s">
        <v>12285</v>
      </c>
      <c r="Z1263" s="331" t="s">
        <v>12286</v>
      </c>
    </row>
    <row r="1264" spans="22:26" ht="14.4">
      <c r="V1264" s="330" t="s">
        <v>5841</v>
      </c>
      <c r="W1264" s="88" t="s">
        <v>5842</v>
      </c>
      <c r="Y1264" s="330" t="s">
        <v>12287</v>
      </c>
      <c r="Z1264" s="331" t="s">
        <v>12288</v>
      </c>
    </row>
    <row r="1265" spans="22:26" ht="14.4">
      <c r="V1265" s="330" t="s">
        <v>5843</v>
      </c>
      <c r="W1265" s="88" t="s">
        <v>5844</v>
      </c>
      <c r="Y1265" s="330" t="s">
        <v>12289</v>
      </c>
      <c r="Z1265" s="331" t="s">
        <v>12290</v>
      </c>
    </row>
    <row r="1266" spans="22:26" ht="14.4">
      <c r="V1266" s="330" t="s">
        <v>5845</v>
      </c>
      <c r="W1266" s="88" t="s">
        <v>5846</v>
      </c>
      <c r="Y1266" s="330" t="s">
        <v>12291</v>
      </c>
      <c r="Z1266" s="331" t="s">
        <v>12292</v>
      </c>
    </row>
    <row r="1267" spans="22:26" ht="14.4">
      <c r="V1267" s="330" t="s">
        <v>5847</v>
      </c>
      <c r="W1267" s="88" t="s">
        <v>5848</v>
      </c>
      <c r="Y1267" s="330" t="s">
        <v>12293</v>
      </c>
      <c r="Z1267" s="331" t="s">
        <v>12294</v>
      </c>
    </row>
    <row r="1268" spans="22:26" ht="14.4">
      <c r="V1268" s="330" t="s">
        <v>5849</v>
      </c>
      <c r="W1268" s="88" t="s">
        <v>5850</v>
      </c>
      <c r="Y1268" s="330" t="s">
        <v>12295</v>
      </c>
      <c r="Z1268" s="331" t="s">
        <v>12296</v>
      </c>
    </row>
    <row r="1269" spans="22:26" ht="14.4">
      <c r="V1269" s="330" t="s">
        <v>5851</v>
      </c>
      <c r="W1269" s="88" t="s">
        <v>5852</v>
      </c>
      <c r="Y1269" s="330" t="s">
        <v>12297</v>
      </c>
      <c r="Z1269" s="331" t="s">
        <v>12298</v>
      </c>
    </row>
    <row r="1270" spans="22:26" ht="14.4">
      <c r="V1270" s="330" t="s">
        <v>5853</v>
      </c>
      <c r="W1270" s="88" t="s">
        <v>5854</v>
      </c>
      <c r="Y1270" s="330" t="s">
        <v>12299</v>
      </c>
      <c r="Z1270" s="331" t="s">
        <v>12300</v>
      </c>
    </row>
    <row r="1271" spans="22:26" ht="14.4">
      <c r="V1271" s="330" t="s">
        <v>5855</v>
      </c>
      <c r="W1271" s="88" t="s">
        <v>5856</v>
      </c>
      <c r="Y1271" s="330" t="s">
        <v>12301</v>
      </c>
      <c r="Z1271" s="331" t="s">
        <v>12302</v>
      </c>
    </row>
    <row r="1272" spans="22:26" ht="14.4">
      <c r="V1272" s="330" t="s">
        <v>5857</v>
      </c>
      <c r="W1272" s="88" t="s">
        <v>5858</v>
      </c>
      <c r="Y1272" s="330" t="s">
        <v>12303</v>
      </c>
      <c r="Z1272" s="331" t="s">
        <v>12304</v>
      </c>
    </row>
    <row r="1273" spans="22:26" ht="14.4">
      <c r="V1273" s="330" t="s">
        <v>5859</v>
      </c>
      <c r="W1273" s="88" t="s">
        <v>5860</v>
      </c>
      <c r="Y1273" s="330" t="s">
        <v>12305</v>
      </c>
      <c r="Z1273" s="331" t="s">
        <v>12306</v>
      </c>
    </row>
    <row r="1274" spans="22:26" ht="14.4">
      <c r="V1274" s="330" t="s">
        <v>5861</v>
      </c>
      <c r="W1274" s="88" t="s">
        <v>5862</v>
      </c>
      <c r="Y1274" s="330" t="s">
        <v>12307</v>
      </c>
      <c r="Z1274" s="331" t="s">
        <v>12308</v>
      </c>
    </row>
    <row r="1275" spans="22:26" ht="14.4">
      <c r="V1275" s="330" t="s">
        <v>5863</v>
      </c>
      <c r="W1275" s="88" t="s">
        <v>5864</v>
      </c>
      <c r="Y1275" s="330" t="s">
        <v>12309</v>
      </c>
      <c r="Z1275" s="331" t="s">
        <v>12310</v>
      </c>
    </row>
    <row r="1276" spans="22:26" ht="14.4">
      <c r="V1276" s="330" t="s">
        <v>5865</v>
      </c>
      <c r="W1276" s="88" t="s">
        <v>5866</v>
      </c>
      <c r="Y1276" s="330" t="s">
        <v>12311</v>
      </c>
      <c r="Z1276" s="331" t="s">
        <v>12312</v>
      </c>
    </row>
    <row r="1277" spans="22:26" ht="14.4">
      <c r="V1277" s="330" t="s">
        <v>5867</v>
      </c>
      <c r="W1277" s="88" t="s">
        <v>5868</v>
      </c>
      <c r="Y1277" s="330" t="s">
        <v>12313</v>
      </c>
      <c r="Z1277" s="331" t="s">
        <v>12314</v>
      </c>
    </row>
    <row r="1278" spans="22:26" ht="14.4">
      <c r="V1278" s="330" t="s">
        <v>5869</v>
      </c>
      <c r="W1278" s="88" t="s">
        <v>5870</v>
      </c>
      <c r="Y1278" s="330" t="s">
        <v>12315</v>
      </c>
      <c r="Z1278" s="331" t="s">
        <v>12316</v>
      </c>
    </row>
    <row r="1279" spans="22:26" ht="14.4">
      <c r="V1279" s="330" t="s">
        <v>5871</v>
      </c>
      <c r="W1279" s="88" t="s">
        <v>5872</v>
      </c>
      <c r="Y1279" s="330" t="s">
        <v>12317</v>
      </c>
      <c r="Z1279" s="331" t="s">
        <v>12318</v>
      </c>
    </row>
    <row r="1280" spans="22:26" ht="14.4">
      <c r="V1280" s="330" t="s">
        <v>5873</v>
      </c>
      <c r="W1280" s="88" t="s">
        <v>5874</v>
      </c>
      <c r="Y1280" s="330" t="s">
        <v>12319</v>
      </c>
      <c r="Z1280" s="331" t="s">
        <v>12320</v>
      </c>
    </row>
    <row r="1281" spans="22:26" ht="14.4">
      <c r="V1281" s="330" t="s">
        <v>5875</v>
      </c>
      <c r="W1281" s="88" t="s">
        <v>5876</v>
      </c>
      <c r="Y1281" s="330" t="s">
        <v>12321</v>
      </c>
      <c r="Z1281" s="331" t="s">
        <v>12322</v>
      </c>
    </row>
    <row r="1282" spans="22:26" ht="14.4">
      <c r="V1282" s="330" t="s">
        <v>5877</v>
      </c>
      <c r="W1282" s="88" t="s">
        <v>5878</v>
      </c>
      <c r="Y1282" s="330" t="s">
        <v>12323</v>
      </c>
      <c r="Z1282" s="331" t="s">
        <v>12324</v>
      </c>
    </row>
    <row r="1283" spans="22:26" ht="14.4">
      <c r="V1283" s="330" t="s">
        <v>5879</v>
      </c>
      <c r="W1283" s="88" t="s">
        <v>5880</v>
      </c>
      <c r="Y1283" s="330" t="s">
        <v>12325</v>
      </c>
      <c r="Z1283" s="331" t="s">
        <v>12326</v>
      </c>
    </row>
    <row r="1284" spans="22:26" ht="14.4">
      <c r="V1284" s="330" t="s">
        <v>5881</v>
      </c>
      <c r="W1284" s="88" t="s">
        <v>5882</v>
      </c>
      <c r="Y1284" s="330" t="s">
        <v>12327</v>
      </c>
      <c r="Z1284" s="331" t="s">
        <v>12328</v>
      </c>
    </row>
    <row r="1285" spans="22:26" ht="14.4">
      <c r="V1285" s="330" t="s">
        <v>5883</v>
      </c>
      <c r="W1285" s="88" t="s">
        <v>5884</v>
      </c>
      <c r="Y1285" s="330" t="s">
        <v>12329</v>
      </c>
      <c r="Z1285" s="331" t="s">
        <v>12330</v>
      </c>
    </row>
    <row r="1286" spans="22:26" ht="14.4">
      <c r="V1286" s="330" t="s">
        <v>5885</v>
      </c>
      <c r="W1286" s="88" t="s">
        <v>5886</v>
      </c>
      <c r="Y1286" s="330" t="s">
        <v>12331</v>
      </c>
      <c r="Z1286" s="331" t="s">
        <v>12332</v>
      </c>
    </row>
    <row r="1287" spans="22:26" ht="14.4">
      <c r="V1287" s="330" t="s">
        <v>5887</v>
      </c>
      <c r="W1287" s="88" t="s">
        <v>5888</v>
      </c>
      <c r="Y1287" s="330" t="s">
        <v>12333</v>
      </c>
      <c r="Z1287" s="331" t="s">
        <v>12334</v>
      </c>
    </row>
    <row r="1288" spans="22:26" ht="14.4">
      <c r="V1288" s="330" t="s">
        <v>5889</v>
      </c>
      <c r="W1288" s="88" t="s">
        <v>5890</v>
      </c>
      <c r="Y1288" s="330" t="s">
        <v>12335</v>
      </c>
      <c r="Z1288" s="331" t="s">
        <v>12336</v>
      </c>
    </row>
    <row r="1289" spans="22:26" ht="14.4">
      <c r="V1289" s="330" t="s">
        <v>5891</v>
      </c>
      <c r="W1289" s="88" t="s">
        <v>5892</v>
      </c>
      <c r="Y1289" s="330" t="s">
        <v>12337</v>
      </c>
      <c r="Z1289" s="331" t="s">
        <v>12338</v>
      </c>
    </row>
    <row r="1290" spans="22:26" ht="14.4">
      <c r="V1290" s="330" t="s">
        <v>5893</v>
      </c>
      <c r="W1290" s="88" t="s">
        <v>5894</v>
      </c>
      <c r="Y1290" s="330" t="s">
        <v>12339</v>
      </c>
      <c r="Z1290" s="331" t="s">
        <v>12340</v>
      </c>
    </row>
    <row r="1291" spans="22:26" ht="14.4">
      <c r="V1291" s="330" t="s">
        <v>5895</v>
      </c>
      <c r="W1291" s="88" t="s">
        <v>5896</v>
      </c>
      <c r="Y1291" s="330" t="s">
        <v>12341</v>
      </c>
      <c r="Z1291" s="331" t="s">
        <v>12342</v>
      </c>
    </row>
    <row r="1292" spans="22:26" ht="14.4">
      <c r="V1292" s="330" t="s">
        <v>5897</v>
      </c>
      <c r="W1292" s="88" t="s">
        <v>5898</v>
      </c>
      <c r="Y1292" s="330" t="s">
        <v>12343</v>
      </c>
      <c r="Z1292" s="331" t="s">
        <v>12344</v>
      </c>
    </row>
    <row r="1293" spans="22:26" ht="14.4">
      <c r="V1293" s="330" t="s">
        <v>5899</v>
      </c>
      <c r="W1293" s="88" t="s">
        <v>5900</v>
      </c>
      <c r="Y1293" s="330" t="s">
        <v>12345</v>
      </c>
      <c r="Z1293" s="331" t="s">
        <v>12346</v>
      </c>
    </row>
    <row r="1294" spans="22:26" ht="14.4">
      <c r="V1294" s="330" t="s">
        <v>5901</v>
      </c>
      <c r="W1294" s="88" t="s">
        <v>5902</v>
      </c>
      <c r="Y1294" s="330" t="s">
        <v>12347</v>
      </c>
      <c r="Z1294" s="331" t="s">
        <v>12348</v>
      </c>
    </row>
    <row r="1295" spans="22:26" ht="14.4">
      <c r="V1295" s="330" t="s">
        <v>5903</v>
      </c>
      <c r="W1295" s="88" t="s">
        <v>5904</v>
      </c>
      <c r="Y1295" s="330" t="s">
        <v>12349</v>
      </c>
      <c r="Z1295" s="331" t="s">
        <v>12350</v>
      </c>
    </row>
    <row r="1296" spans="22:26" ht="14.4">
      <c r="V1296" s="330" t="s">
        <v>5905</v>
      </c>
      <c r="W1296" s="88" t="s">
        <v>5906</v>
      </c>
      <c r="Y1296" s="330" t="s">
        <v>12351</v>
      </c>
      <c r="Z1296" s="331" t="s">
        <v>12352</v>
      </c>
    </row>
    <row r="1297" spans="22:26" ht="14.4">
      <c r="V1297" s="330" t="s">
        <v>5907</v>
      </c>
      <c r="W1297" s="88" t="s">
        <v>5908</v>
      </c>
      <c r="Y1297" s="330" t="s">
        <v>12353</v>
      </c>
      <c r="Z1297" s="331" t="s">
        <v>12354</v>
      </c>
    </row>
    <row r="1298" spans="22:26" ht="14.4">
      <c r="V1298" s="330" t="s">
        <v>5909</v>
      </c>
      <c r="W1298" s="88" t="s">
        <v>5910</v>
      </c>
      <c r="Y1298" s="330" t="s">
        <v>12355</v>
      </c>
      <c r="Z1298" s="331" t="s">
        <v>12356</v>
      </c>
    </row>
    <row r="1299" spans="22:26" ht="14.4">
      <c r="V1299" s="330" t="s">
        <v>5911</v>
      </c>
      <c r="W1299" s="88" t="s">
        <v>5912</v>
      </c>
      <c r="Y1299" s="330" t="s">
        <v>12357</v>
      </c>
      <c r="Z1299" s="331" t="s">
        <v>12358</v>
      </c>
    </row>
    <row r="1300" spans="22:26" ht="14.4">
      <c r="V1300" s="330" t="s">
        <v>5913</v>
      </c>
      <c r="W1300" s="88" t="s">
        <v>5914</v>
      </c>
      <c r="Y1300" s="330" t="s">
        <v>12359</v>
      </c>
      <c r="Z1300" s="331" t="s">
        <v>12360</v>
      </c>
    </row>
    <row r="1301" spans="22:26" ht="14.4">
      <c r="V1301" s="330" t="s">
        <v>5915</v>
      </c>
      <c r="W1301" s="88" t="s">
        <v>5916</v>
      </c>
      <c r="Y1301" s="330" t="s">
        <v>12361</v>
      </c>
      <c r="Z1301" s="331" t="s">
        <v>12362</v>
      </c>
    </row>
    <row r="1302" spans="22:26" ht="14.4">
      <c r="V1302" s="330" t="s">
        <v>5917</v>
      </c>
      <c r="W1302" s="88" t="s">
        <v>5918</v>
      </c>
      <c r="Y1302" s="330" t="s">
        <v>12363</v>
      </c>
      <c r="Z1302" s="331" t="s">
        <v>12364</v>
      </c>
    </row>
    <row r="1303" spans="22:26" ht="14.4">
      <c r="V1303" s="330" t="s">
        <v>5919</v>
      </c>
      <c r="W1303" s="88" t="s">
        <v>5920</v>
      </c>
      <c r="Y1303" s="330" t="s">
        <v>12365</v>
      </c>
      <c r="Z1303" s="331" t="s">
        <v>12366</v>
      </c>
    </row>
    <row r="1304" spans="22:26" ht="14.4">
      <c r="V1304" s="330" t="s">
        <v>5921</v>
      </c>
      <c r="W1304" s="88" t="s">
        <v>5922</v>
      </c>
      <c r="Y1304" s="330" t="s">
        <v>12367</v>
      </c>
      <c r="Z1304" s="331" t="s">
        <v>12368</v>
      </c>
    </row>
    <row r="1305" spans="22:26" ht="14.4">
      <c r="V1305" s="330" t="s">
        <v>5923</v>
      </c>
      <c r="W1305" s="88" t="s">
        <v>5924</v>
      </c>
      <c r="Y1305" s="330" t="s">
        <v>12369</v>
      </c>
      <c r="Z1305" s="331" t="s">
        <v>12370</v>
      </c>
    </row>
    <row r="1306" spans="22:26" ht="14.4">
      <c r="V1306" s="330" t="s">
        <v>5925</v>
      </c>
      <c r="W1306" s="88" t="s">
        <v>5926</v>
      </c>
      <c r="Y1306" s="330" t="s">
        <v>12371</v>
      </c>
      <c r="Z1306" s="331" t="s">
        <v>12372</v>
      </c>
    </row>
    <row r="1307" spans="22:26" ht="14.4">
      <c r="V1307" s="330" t="s">
        <v>5927</v>
      </c>
      <c r="W1307" s="88" t="s">
        <v>5928</v>
      </c>
      <c r="Y1307" s="330" t="s">
        <v>12373</v>
      </c>
      <c r="Z1307" s="331" t="s">
        <v>12374</v>
      </c>
    </row>
    <row r="1308" spans="22:26" ht="14.4">
      <c r="V1308" s="330" t="s">
        <v>5929</v>
      </c>
      <c r="W1308" s="88" t="s">
        <v>5930</v>
      </c>
      <c r="Y1308" s="330" t="s">
        <v>12375</v>
      </c>
      <c r="Z1308" s="331" t="s">
        <v>12376</v>
      </c>
    </row>
    <row r="1309" spans="22:26" ht="14.4">
      <c r="V1309" s="330" t="s">
        <v>5931</v>
      </c>
      <c r="W1309" s="88" t="s">
        <v>5932</v>
      </c>
      <c r="Y1309" s="330" t="s">
        <v>12377</v>
      </c>
      <c r="Z1309" s="331" t="s">
        <v>12378</v>
      </c>
    </row>
    <row r="1310" spans="22:26" ht="14.4">
      <c r="V1310" s="330" t="s">
        <v>5933</v>
      </c>
      <c r="W1310" s="88" t="s">
        <v>5934</v>
      </c>
      <c r="Y1310" s="330" t="s">
        <v>12379</v>
      </c>
      <c r="Z1310" s="331" t="s">
        <v>12380</v>
      </c>
    </row>
    <row r="1311" spans="22:26" ht="14.4">
      <c r="V1311" s="330" t="s">
        <v>5935</v>
      </c>
      <c r="W1311" s="88" t="s">
        <v>5936</v>
      </c>
      <c r="Y1311" s="330" t="s">
        <v>12381</v>
      </c>
      <c r="Z1311" s="331" t="s">
        <v>12382</v>
      </c>
    </row>
    <row r="1312" spans="22:26" ht="14.4">
      <c r="V1312" s="330" t="s">
        <v>5937</v>
      </c>
      <c r="W1312" s="88" t="s">
        <v>5938</v>
      </c>
      <c r="Y1312" s="330" t="s">
        <v>12383</v>
      </c>
      <c r="Z1312" s="331" t="s">
        <v>12384</v>
      </c>
    </row>
    <row r="1313" spans="22:26" ht="14.4">
      <c r="V1313" s="330" t="s">
        <v>5939</v>
      </c>
      <c r="W1313" s="88" t="s">
        <v>5940</v>
      </c>
      <c r="Y1313" s="330" t="s">
        <v>12385</v>
      </c>
      <c r="Z1313" s="331" t="s">
        <v>12386</v>
      </c>
    </row>
    <row r="1314" spans="22:26" ht="14.4">
      <c r="V1314" s="330" t="s">
        <v>5941</v>
      </c>
      <c r="W1314" s="88" t="s">
        <v>5942</v>
      </c>
      <c r="Y1314" s="330" t="s">
        <v>12387</v>
      </c>
      <c r="Z1314" s="331" t="s">
        <v>12388</v>
      </c>
    </row>
    <row r="1315" spans="22:26" ht="14.4">
      <c r="V1315" s="330" t="s">
        <v>5943</v>
      </c>
      <c r="W1315" s="88" t="s">
        <v>5944</v>
      </c>
      <c r="Y1315" s="330" t="s">
        <v>12389</v>
      </c>
      <c r="Z1315" s="331" t="s">
        <v>12390</v>
      </c>
    </row>
    <row r="1316" spans="22:26" ht="14.4">
      <c r="V1316" s="330" t="s">
        <v>5945</v>
      </c>
      <c r="W1316" s="88" t="s">
        <v>5946</v>
      </c>
      <c r="Y1316" s="330" t="s">
        <v>12391</v>
      </c>
      <c r="Z1316" s="331" t="s">
        <v>12392</v>
      </c>
    </row>
    <row r="1317" spans="22:26" ht="14.4">
      <c r="V1317" s="330" t="s">
        <v>5947</v>
      </c>
      <c r="W1317" s="88" t="s">
        <v>5948</v>
      </c>
      <c r="Y1317" s="330" t="s">
        <v>12393</v>
      </c>
      <c r="Z1317" s="331" t="s">
        <v>12394</v>
      </c>
    </row>
    <row r="1318" spans="22:26" ht="14.4">
      <c r="V1318" s="330" t="s">
        <v>5949</v>
      </c>
      <c r="W1318" s="88" t="s">
        <v>5950</v>
      </c>
      <c r="Y1318" s="330" t="s">
        <v>12395</v>
      </c>
      <c r="Z1318" s="331" t="s">
        <v>12396</v>
      </c>
    </row>
    <row r="1319" spans="22:26" ht="14.4">
      <c r="V1319" s="330" t="s">
        <v>5951</v>
      </c>
      <c r="W1319" s="88" t="s">
        <v>5952</v>
      </c>
      <c r="Y1319" s="330" t="s">
        <v>12397</v>
      </c>
      <c r="Z1319" s="331" t="s">
        <v>12398</v>
      </c>
    </row>
    <row r="1320" spans="22:26" ht="14.4">
      <c r="V1320" s="330" t="s">
        <v>5953</v>
      </c>
      <c r="W1320" s="88" t="s">
        <v>5954</v>
      </c>
      <c r="Y1320" s="330" t="s">
        <v>12399</v>
      </c>
      <c r="Z1320" s="331" t="s">
        <v>12400</v>
      </c>
    </row>
    <row r="1321" spans="22:26" ht="14.4">
      <c r="V1321" s="330" t="s">
        <v>5955</v>
      </c>
      <c r="W1321" s="88" t="s">
        <v>5956</v>
      </c>
      <c r="Y1321" s="330" t="s">
        <v>12401</v>
      </c>
      <c r="Z1321" s="331" t="s">
        <v>12402</v>
      </c>
    </row>
    <row r="1322" spans="22:26" ht="14.4">
      <c r="V1322" s="330" t="s">
        <v>5957</v>
      </c>
      <c r="W1322" s="88" t="s">
        <v>5958</v>
      </c>
      <c r="Y1322" s="330" t="s">
        <v>12403</v>
      </c>
      <c r="Z1322" s="331" t="s">
        <v>12404</v>
      </c>
    </row>
    <row r="1323" spans="22:26" ht="14.4">
      <c r="V1323" s="330" t="s">
        <v>5959</v>
      </c>
      <c r="W1323" s="88" t="s">
        <v>5960</v>
      </c>
      <c r="Y1323" s="330" t="s">
        <v>12405</v>
      </c>
      <c r="Z1323" s="331" t="s">
        <v>12406</v>
      </c>
    </row>
    <row r="1324" spans="22:26" ht="14.4">
      <c r="V1324" s="330" t="s">
        <v>5961</v>
      </c>
      <c r="W1324" s="88" t="s">
        <v>5962</v>
      </c>
      <c r="Y1324" s="330" t="s">
        <v>12407</v>
      </c>
      <c r="Z1324" s="331" t="s">
        <v>12408</v>
      </c>
    </row>
    <row r="1325" spans="22:26" ht="14.4">
      <c r="V1325" s="330" t="s">
        <v>5963</v>
      </c>
      <c r="W1325" s="88" t="s">
        <v>5964</v>
      </c>
      <c r="Y1325" s="330" t="s">
        <v>12409</v>
      </c>
      <c r="Z1325" s="331" t="s">
        <v>12410</v>
      </c>
    </row>
    <row r="1326" spans="22:26" ht="14.4">
      <c r="V1326" s="330" t="s">
        <v>5965</v>
      </c>
      <c r="W1326" s="88" t="s">
        <v>5966</v>
      </c>
      <c r="Y1326" s="330" t="s">
        <v>12411</v>
      </c>
      <c r="Z1326" s="331" t="s">
        <v>12412</v>
      </c>
    </row>
    <row r="1327" spans="22:26" ht="14.4">
      <c r="V1327" s="330" t="s">
        <v>5967</v>
      </c>
      <c r="W1327" s="88" t="s">
        <v>5968</v>
      </c>
      <c r="Y1327" s="330" t="s">
        <v>12413</v>
      </c>
      <c r="Z1327" s="331" t="s">
        <v>12414</v>
      </c>
    </row>
    <row r="1328" spans="22:26" ht="14.4">
      <c r="V1328" s="330" t="s">
        <v>5969</v>
      </c>
      <c r="W1328" s="88" t="s">
        <v>5970</v>
      </c>
      <c r="Y1328" s="330" t="s">
        <v>12415</v>
      </c>
      <c r="Z1328" s="331" t="s">
        <v>12416</v>
      </c>
    </row>
    <row r="1329" spans="22:26" ht="14.4">
      <c r="V1329" s="330" t="s">
        <v>5971</v>
      </c>
      <c r="W1329" s="88" t="s">
        <v>5972</v>
      </c>
      <c r="Y1329" s="330" t="s">
        <v>12417</v>
      </c>
      <c r="Z1329" s="331" t="s">
        <v>12418</v>
      </c>
    </row>
    <row r="1330" spans="22:26" ht="14.4">
      <c r="V1330" s="330" t="s">
        <v>5973</v>
      </c>
      <c r="W1330" s="88" t="s">
        <v>5974</v>
      </c>
      <c r="Y1330" s="330" t="s">
        <v>12419</v>
      </c>
      <c r="Z1330" s="331" t="s">
        <v>12420</v>
      </c>
    </row>
    <row r="1331" spans="22:26" ht="14.4">
      <c r="V1331" s="330" t="s">
        <v>5975</v>
      </c>
      <c r="W1331" s="88" t="s">
        <v>5976</v>
      </c>
      <c r="Y1331" s="330" t="s">
        <v>12421</v>
      </c>
      <c r="Z1331" s="331" t="s">
        <v>12422</v>
      </c>
    </row>
    <row r="1332" spans="22:26" ht="14.4">
      <c r="V1332" s="330" t="s">
        <v>5977</v>
      </c>
      <c r="W1332" s="88" t="s">
        <v>5978</v>
      </c>
      <c r="Y1332" s="330" t="s">
        <v>12423</v>
      </c>
      <c r="Z1332" s="331" t="s">
        <v>12424</v>
      </c>
    </row>
    <row r="1333" spans="22:26" ht="14.4">
      <c r="V1333" s="330" t="s">
        <v>5979</v>
      </c>
      <c r="W1333" s="88" t="s">
        <v>5980</v>
      </c>
      <c r="Y1333" s="330" t="s">
        <v>12425</v>
      </c>
      <c r="Z1333" s="331" t="s">
        <v>12426</v>
      </c>
    </row>
    <row r="1334" spans="22:26" ht="14.4">
      <c r="V1334" s="330" t="s">
        <v>5981</v>
      </c>
      <c r="W1334" s="88" t="s">
        <v>5982</v>
      </c>
      <c r="Y1334" s="330" t="s">
        <v>12427</v>
      </c>
      <c r="Z1334" s="331" t="s">
        <v>12428</v>
      </c>
    </row>
    <row r="1335" spans="22:26" ht="14.4">
      <c r="V1335" s="330" t="s">
        <v>5983</v>
      </c>
      <c r="W1335" s="88" t="s">
        <v>5984</v>
      </c>
      <c r="Y1335" s="330" t="s">
        <v>12429</v>
      </c>
      <c r="Z1335" s="331" t="s">
        <v>12430</v>
      </c>
    </row>
    <row r="1336" spans="22:26" ht="14.4">
      <c r="V1336" s="330" t="s">
        <v>5985</v>
      </c>
      <c r="W1336" s="88" t="s">
        <v>5986</v>
      </c>
      <c r="Y1336" s="330" t="s">
        <v>12431</v>
      </c>
      <c r="Z1336" s="331" t="s">
        <v>12432</v>
      </c>
    </row>
    <row r="1337" spans="22:26" ht="14.4">
      <c r="V1337" s="330" t="s">
        <v>5987</v>
      </c>
      <c r="W1337" s="88" t="s">
        <v>5988</v>
      </c>
      <c r="Y1337" s="330" t="s">
        <v>12433</v>
      </c>
      <c r="Z1337" s="331" t="s">
        <v>12434</v>
      </c>
    </row>
    <row r="1338" spans="22:26" ht="14.4">
      <c r="V1338" s="330" t="s">
        <v>5989</v>
      </c>
      <c r="W1338" s="88" t="s">
        <v>5990</v>
      </c>
      <c r="Y1338" s="330" t="s">
        <v>12435</v>
      </c>
      <c r="Z1338" s="331" t="s">
        <v>12436</v>
      </c>
    </row>
    <row r="1339" spans="22:26" ht="14.4">
      <c r="V1339" s="330" t="s">
        <v>5991</v>
      </c>
      <c r="W1339" s="88" t="s">
        <v>5992</v>
      </c>
      <c r="Y1339" s="330" t="s">
        <v>12437</v>
      </c>
      <c r="Z1339" s="331" t="s">
        <v>12438</v>
      </c>
    </row>
    <row r="1340" spans="22:26" ht="14.4">
      <c r="V1340" s="330" t="s">
        <v>5993</v>
      </c>
      <c r="W1340" s="88" t="s">
        <v>5994</v>
      </c>
      <c r="Y1340" s="330" t="s">
        <v>12439</v>
      </c>
      <c r="Z1340" s="331" t="s">
        <v>12440</v>
      </c>
    </row>
    <row r="1341" spans="22:26" ht="14.4">
      <c r="V1341" s="330" t="s">
        <v>5995</v>
      </c>
      <c r="W1341" s="88" t="s">
        <v>5996</v>
      </c>
      <c r="Y1341" s="330" t="s">
        <v>12441</v>
      </c>
      <c r="Z1341" s="331" t="s">
        <v>12442</v>
      </c>
    </row>
    <row r="1342" spans="22:26" ht="14.4">
      <c r="V1342" s="330" t="s">
        <v>5997</v>
      </c>
      <c r="W1342" s="88" t="s">
        <v>5998</v>
      </c>
      <c r="Y1342" s="330" t="s">
        <v>12443</v>
      </c>
      <c r="Z1342" s="331" t="s">
        <v>12444</v>
      </c>
    </row>
    <row r="1343" spans="22:26" ht="14.4">
      <c r="V1343" s="330" t="s">
        <v>5999</v>
      </c>
      <c r="W1343" s="88" t="s">
        <v>6000</v>
      </c>
      <c r="Y1343" s="330" t="s">
        <v>12445</v>
      </c>
      <c r="Z1343" s="331" t="s">
        <v>12446</v>
      </c>
    </row>
    <row r="1344" spans="22:26" ht="14.4">
      <c r="V1344" s="330" t="s">
        <v>6001</v>
      </c>
      <c r="W1344" s="88" t="s">
        <v>6002</v>
      </c>
      <c r="Y1344" s="330" t="s">
        <v>12447</v>
      </c>
      <c r="Z1344" s="331" t="s">
        <v>12448</v>
      </c>
    </row>
    <row r="1345" spans="22:26" ht="14.4">
      <c r="V1345" s="330" t="s">
        <v>6003</v>
      </c>
      <c r="W1345" s="88" t="s">
        <v>6004</v>
      </c>
      <c r="Y1345" s="330" t="s">
        <v>12449</v>
      </c>
      <c r="Z1345" s="331" t="s">
        <v>12450</v>
      </c>
    </row>
    <row r="1346" spans="22:26" ht="14.4">
      <c r="V1346" s="330" t="s">
        <v>6005</v>
      </c>
      <c r="W1346" s="88" t="s">
        <v>6006</v>
      </c>
      <c r="Y1346" s="330" t="s">
        <v>12451</v>
      </c>
      <c r="Z1346" s="331" t="s">
        <v>12452</v>
      </c>
    </row>
    <row r="1347" spans="22:26" ht="14.4">
      <c r="V1347" s="330" t="s">
        <v>6007</v>
      </c>
      <c r="W1347" s="88" t="s">
        <v>6008</v>
      </c>
      <c r="Y1347" s="330" t="s">
        <v>12453</v>
      </c>
      <c r="Z1347" s="331" t="s">
        <v>12454</v>
      </c>
    </row>
    <row r="1348" spans="22:26" ht="14.4">
      <c r="V1348" s="330" t="s">
        <v>6009</v>
      </c>
      <c r="W1348" s="88" t="s">
        <v>6010</v>
      </c>
      <c r="Y1348" s="330" t="s">
        <v>12455</v>
      </c>
      <c r="Z1348" s="331" t="s">
        <v>12456</v>
      </c>
    </row>
    <row r="1349" spans="22:26" ht="14.4">
      <c r="V1349" s="330" t="s">
        <v>6011</v>
      </c>
      <c r="W1349" s="88" t="s">
        <v>6012</v>
      </c>
      <c r="Y1349" s="330" t="s">
        <v>12457</v>
      </c>
      <c r="Z1349" s="331" t="s">
        <v>12458</v>
      </c>
    </row>
    <row r="1350" spans="22:26" ht="14.4">
      <c r="V1350" s="330" t="s">
        <v>6013</v>
      </c>
      <c r="W1350" s="88" t="s">
        <v>6014</v>
      </c>
      <c r="Y1350" s="330" t="s">
        <v>12459</v>
      </c>
      <c r="Z1350" s="331" t="s">
        <v>12460</v>
      </c>
    </row>
    <row r="1351" spans="22:26" ht="14.4">
      <c r="V1351" s="330" t="s">
        <v>6015</v>
      </c>
      <c r="W1351" s="88" t="s">
        <v>6016</v>
      </c>
      <c r="Y1351" s="330" t="s">
        <v>12461</v>
      </c>
      <c r="Z1351" s="331" t="s">
        <v>12462</v>
      </c>
    </row>
    <row r="1352" spans="22:26" ht="14.4">
      <c r="V1352" s="330" t="s">
        <v>6017</v>
      </c>
      <c r="W1352" s="88" t="s">
        <v>6018</v>
      </c>
      <c r="Y1352" s="330" t="s">
        <v>12463</v>
      </c>
      <c r="Z1352" s="331" t="s">
        <v>12464</v>
      </c>
    </row>
    <row r="1353" spans="22:26" ht="14.4">
      <c r="V1353" s="330" t="s">
        <v>6019</v>
      </c>
      <c r="W1353" s="88" t="s">
        <v>6020</v>
      </c>
      <c r="Y1353" s="330" t="s">
        <v>12465</v>
      </c>
      <c r="Z1353" s="331" t="s">
        <v>12466</v>
      </c>
    </row>
    <row r="1354" spans="22:26" ht="14.4">
      <c r="V1354" s="330" t="s">
        <v>6021</v>
      </c>
      <c r="W1354" s="88" t="s">
        <v>6022</v>
      </c>
      <c r="Y1354" s="330" t="s">
        <v>12467</v>
      </c>
      <c r="Z1354" s="331" t="s">
        <v>12468</v>
      </c>
    </row>
    <row r="1355" spans="22:26" ht="14.4">
      <c r="V1355" s="330" t="s">
        <v>6023</v>
      </c>
      <c r="W1355" s="88" t="s">
        <v>6024</v>
      </c>
      <c r="Y1355" s="330" t="s">
        <v>12469</v>
      </c>
      <c r="Z1355" s="331" t="s">
        <v>12470</v>
      </c>
    </row>
    <row r="1356" spans="22:26" ht="14.4">
      <c r="V1356" s="330" t="s">
        <v>6025</v>
      </c>
      <c r="W1356" s="88" t="s">
        <v>6026</v>
      </c>
      <c r="Y1356" s="330" t="s">
        <v>12471</v>
      </c>
      <c r="Z1356" s="331" t="s">
        <v>12472</v>
      </c>
    </row>
    <row r="1357" spans="22:26" ht="14.4">
      <c r="V1357" s="330" t="s">
        <v>6027</v>
      </c>
      <c r="W1357" s="88" t="s">
        <v>6028</v>
      </c>
      <c r="Y1357" s="330" t="s">
        <v>12473</v>
      </c>
      <c r="Z1357" s="331" t="s">
        <v>12474</v>
      </c>
    </row>
    <row r="1358" spans="22:26" ht="14.4">
      <c r="V1358" s="330" t="s">
        <v>6029</v>
      </c>
      <c r="W1358" s="88" t="s">
        <v>6030</v>
      </c>
      <c r="Y1358" s="330" t="s">
        <v>12475</v>
      </c>
      <c r="Z1358" s="331" t="s">
        <v>12476</v>
      </c>
    </row>
    <row r="1359" spans="22:26" ht="14.4">
      <c r="V1359" s="330" t="s">
        <v>6031</v>
      </c>
      <c r="W1359" s="88" t="s">
        <v>6032</v>
      </c>
      <c r="Y1359" s="330" t="s">
        <v>12477</v>
      </c>
      <c r="Z1359" s="331" t="s">
        <v>12478</v>
      </c>
    </row>
    <row r="1360" spans="22:26" ht="14.4">
      <c r="V1360" s="330" t="s">
        <v>6033</v>
      </c>
      <c r="W1360" s="88" t="s">
        <v>6034</v>
      </c>
      <c r="Y1360" s="330" t="s">
        <v>12479</v>
      </c>
      <c r="Z1360" s="331" t="s">
        <v>12480</v>
      </c>
    </row>
    <row r="1361" spans="22:26" ht="14.4">
      <c r="V1361" s="330" t="s">
        <v>6035</v>
      </c>
      <c r="W1361" s="88" t="s">
        <v>6036</v>
      </c>
      <c r="Y1361" s="330" t="s">
        <v>12481</v>
      </c>
      <c r="Z1361" s="331" t="s">
        <v>12482</v>
      </c>
    </row>
    <row r="1362" spans="22:26" ht="14.4">
      <c r="V1362" s="330" t="s">
        <v>6037</v>
      </c>
      <c r="W1362" s="88" t="s">
        <v>6038</v>
      </c>
      <c r="Y1362" s="330" t="s">
        <v>12483</v>
      </c>
      <c r="Z1362" s="331" t="s">
        <v>12484</v>
      </c>
    </row>
    <row r="1363" spans="22:26" ht="14.4">
      <c r="V1363" s="330" t="s">
        <v>6039</v>
      </c>
      <c r="W1363" s="88" t="s">
        <v>6040</v>
      </c>
      <c r="Y1363" s="330" t="s">
        <v>12485</v>
      </c>
      <c r="Z1363" s="331" t="s">
        <v>12486</v>
      </c>
    </row>
    <row r="1364" spans="22:26" ht="14.4">
      <c r="V1364" s="330" t="s">
        <v>6041</v>
      </c>
      <c r="W1364" s="88" t="s">
        <v>6042</v>
      </c>
      <c r="Y1364" s="330" t="s">
        <v>12487</v>
      </c>
      <c r="Z1364" s="331" t="s">
        <v>12488</v>
      </c>
    </row>
    <row r="1365" spans="22:26" ht="14.4">
      <c r="V1365" s="330" t="s">
        <v>6043</v>
      </c>
      <c r="W1365" s="88" t="s">
        <v>6044</v>
      </c>
      <c r="Y1365" s="330" t="s">
        <v>12489</v>
      </c>
      <c r="Z1365" s="331" t="s">
        <v>12490</v>
      </c>
    </row>
    <row r="1366" spans="22:26" ht="14.4">
      <c r="V1366" s="330" t="s">
        <v>6045</v>
      </c>
      <c r="W1366" s="88" t="s">
        <v>6046</v>
      </c>
      <c r="Y1366" s="330" t="s">
        <v>12491</v>
      </c>
      <c r="Z1366" s="331" t="s">
        <v>12492</v>
      </c>
    </row>
    <row r="1367" spans="22:26" ht="14.4">
      <c r="V1367" s="330" t="s">
        <v>6047</v>
      </c>
      <c r="W1367" s="88" t="s">
        <v>6048</v>
      </c>
      <c r="Y1367" s="330" t="s">
        <v>12493</v>
      </c>
      <c r="Z1367" s="331" t="s">
        <v>12494</v>
      </c>
    </row>
    <row r="1368" spans="22:26" ht="14.4">
      <c r="V1368" s="330" t="s">
        <v>6049</v>
      </c>
      <c r="W1368" s="88" t="s">
        <v>6050</v>
      </c>
      <c r="Y1368" s="330" t="s">
        <v>12495</v>
      </c>
      <c r="Z1368" s="331" t="s">
        <v>12496</v>
      </c>
    </row>
    <row r="1369" spans="22:26" ht="14.4">
      <c r="V1369" s="330" t="s">
        <v>6051</v>
      </c>
      <c r="W1369" s="88" t="s">
        <v>6052</v>
      </c>
      <c r="Y1369" s="330" t="s">
        <v>12497</v>
      </c>
      <c r="Z1369" s="331" t="s">
        <v>12498</v>
      </c>
    </row>
    <row r="1370" spans="22:26" ht="14.4">
      <c r="V1370" s="330" t="s">
        <v>6053</v>
      </c>
      <c r="W1370" s="88" t="s">
        <v>6054</v>
      </c>
      <c r="Y1370" s="330" t="s">
        <v>12499</v>
      </c>
      <c r="Z1370" s="331" t="s">
        <v>12500</v>
      </c>
    </row>
    <row r="1371" spans="22:26" ht="14.4">
      <c r="V1371" s="330" t="s">
        <v>6055</v>
      </c>
      <c r="W1371" s="88" t="s">
        <v>6056</v>
      </c>
      <c r="Y1371" s="330" t="s">
        <v>12501</v>
      </c>
      <c r="Z1371" s="331" t="s">
        <v>12502</v>
      </c>
    </row>
    <row r="1372" spans="22:26" ht="14.4">
      <c r="V1372" s="330" t="s">
        <v>6057</v>
      </c>
      <c r="W1372" s="88" t="s">
        <v>6058</v>
      </c>
      <c r="Y1372" s="330" t="s">
        <v>12503</v>
      </c>
      <c r="Z1372" s="331" t="s">
        <v>12504</v>
      </c>
    </row>
    <row r="1373" spans="22:26" ht="14.4">
      <c r="V1373" s="330" t="s">
        <v>6059</v>
      </c>
      <c r="W1373" s="88" t="s">
        <v>6060</v>
      </c>
      <c r="Y1373" s="330" t="s">
        <v>12505</v>
      </c>
      <c r="Z1373" s="331" t="s">
        <v>12506</v>
      </c>
    </row>
    <row r="1374" spans="22:26" ht="14.4">
      <c r="V1374" s="330" t="s">
        <v>6061</v>
      </c>
      <c r="W1374" s="88" t="s">
        <v>6062</v>
      </c>
      <c r="Y1374" s="330" t="s">
        <v>12507</v>
      </c>
      <c r="Z1374" s="331" t="s">
        <v>12508</v>
      </c>
    </row>
    <row r="1375" spans="22:26" ht="14.4">
      <c r="V1375" s="330" t="s">
        <v>6063</v>
      </c>
      <c r="W1375" s="88" t="s">
        <v>6064</v>
      </c>
      <c r="Y1375" s="330" t="s">
        <v>12509</v>
      </c>
      <c r="Z1375" s="331" t="s">
        <v>12510</v>
      </c>
    </row>
    <row r="1376" spans="22:26" ht="14.4">
      <c r="V1376" s="330" t="s">
        <v>6065</v>
      </c>
      <c r="W1376" s="88" t="s">
        <v>6066</v>
      </c>
      <c r="Y1376" s="330" t="s">
        <v>12511</v>
      </c>
      <c r="Z1376" s="331" t="s">
        <v>12512</v>
      </c>
    </row>
    <row r="1377" spans="22:26" ht="14.4">
      <c r="V1377" s="330" t="s">
        <v>6067</v>
      </c>
      <c r="W1377" s="88" t="s">
        <v>6068</v>
      </c>
      <c r="Y1377" s="330" t="s">
        <v>12513</v>
      </c>
      <c r="Z1377" s="331" t="s">
        <v>12514</v>
      </c>
    </row>
    <row r="1378" spans="22:26" ht="14.4">
      <c r="V1378" s="330" t="s">
        <v>6069</v>
      </c>
      <c r="W1378" s="88" t="s">
        <v>6070</v>
      </c>
      <c r="Y1378" s="330" t="s">
        <v>12515</v>
      </c>
      <c r="Z1378" s="331" t="s">
        <v>12516</v>
      </c>
    </row>
    <row r="1379" spans="22:26" ht="14.4">
      <c r="V1379" s="330" t="s">
        <v>6071</v>
      </c>
      <c r="W1379" s="88" t="s">
        <v>6072</v>
      </c>
      <c r="Y1379" s="330" t="s">
        <v>12517</v>
      </c>
      <c r="Z1379" s="331" t="s">
        <v>12518</v>
      </c>
    </row>
    <row r="1380" spans="22:26" ht="14.4">
      <c r="V1380" s="330" t="s">
        <v>6073</v>
      </c>
      <c r="W1380" s="88" t="s">
        <v>6074</v>
      </c>
      <c r="Y1380" s="330" t="s">
        <v>12519</v>
      </c>
      <c r="Z1380" s="331" t="s">
        <v>12520</v>
      </c>
    </row>
    <row r="1381" spans="22:26" ht="14.4">
      <c r="V1381" s="330" t="s">
        <v>6075</v>
      </c>
      <c r="W1381" s="88" t="s">
        <v>6076</v>
      </c>
      <c r="Y1381" s="330" t="s">
        <v>12521</v>
      </c>
      <c r="Z1381" s="331" t="s">
        <v>12522</v>
      </c>
    </row>
    <row r="1382" spans="22:26" ht="14.4">
      <c r="V1382" s="330" t="s">
        <v>6077</v>
      </c>
      <c r="W1382" s="88" t="s">
        <v>6078</v>
      </c>
      <c r="Y1382" s="330" t="s">
        <v>12523</v>
      </c>
      <c r="Z1382" s="331" t="s">
        <v>12524</v>
      </c>
    </row>
    <row r="1383" spans="22:26" ht="14.4">
      <c r="V1383" s="330" t="s">
        <v>6079</v>
      </c>
      <c r="W1383" s="88" t="s">
        <v>6080</v>
      </c>
      <c r="Y1383" s="330" t="s">
        <v>12525</v>
      </c>
      <c r="Z1383" s="331" t="s">
        <v>12526</v>
      </c>
    </row>
    <row r="1384" spans="22:26" ht="14.4">
      <c r="V1384" s="330" t="s">
        <v>6081</v>
      </c>
      <c r="W1384" s="88" t="s">
        <v>6082</v>
      </c>
      <c r="Y1384" s="330" t="s">
        <v>12527</v>
      </c>
      <c r="Z1384" s="331" t="s">
        <v>12528</v>
      </c>
    </row>
    <row r="1385" spans="22:26" ht="14.4">
      <c r="V1385" s="330" t="s">
        <v>6083</v>
      </c>
      <c r="W1385" s="88" t="s">
        <v>6084</v>
      </c>
      <c r="Y1385" s="330" t="s">
        <v>12529</v>
      </c>
      <c r="Z1385" s="331" t="s">
        <v>12530</v>
      </c>
    </row>
    <row r="1386" spans="22:26" ht="14.4">
      <c r="V1386" s="330" t="s">
        <v>6085</v>
      </c>
      <c r="W1386" s="88" t="s">
        <v>6086</v>
      </c>
      <c r="Y1386" s="330" t="s">
        <v>12531</v>
      </c>
      <c r="Z1386" s="331" t="s">
        <v>12532</v>
      </c>
    </row>
    <row r="1387" spans="22:26" ht="14.4">
      <c r="V1387" s="330" t="s">
        <v>6087</v>
      </c>
      <c r="W1387" s="88" t="s">
        <v>6088</v>
      </c>
      <c r="Y1387" s="330" t="s">
        <v>12533</v>
      </c>
      <c r="Z1387" s="331" t="s">
        <v>12534</v>
      </c>
    </row>
    <row r="1388" spans="22:26" ht="14.4">
      <c r="V1388" s="330" t="s">
        <v>6089</v>
      </c>
      <c r="W1388" s="88" t="s">
        <v>6090</v>
      </c>
      <c r="Y1388" s="330" t="s">
        <v>12535</v>
      </c>
      <c r="Z1388" s="331" t="s">
        <v>12536</v>
      </c>
    </row>
    <row r="1389" spans="22:26" ht="14.4">
      <c r="V1389" s="330" t="s">
        <v>6091</v>
      </c>
      <c r="W1389" s="88" t="s">
        <v>6092</v>
      </c>
      <c r="Y1389" s="330" t="s">
        <v>12537</v>
      </c>
      <c r="Z1389" s="331" t="s">
        <v>12538</v>
      </c>
    </row>
    <row r="1390" spans="22:26" ht="14.4">
      <c r="V1390" s="330" t="s">
        <v>6093</v>
      </c>
      <c r="W1390" s="88" t="s">
        <v>6094</v>
      </c>
      <c r="Y1390" s="330" t="s">
        <v>12539</v>
      </c>
      <c r="Z1390" s="331" t="s">
        <v>12540</v>
      </c>
    </row>
    <row r="1391" spans="22:26" ht="14.4">
      <c r="V1391" s="330" t="s">
        <v>6095</v>
      </c>
      <c r="W1391" s="88" t="s">
        <v>6096</v>
      </c>
      <c r="Y1391" s="330" t="s">
        <v>12541</v>
      </c>
      <c r="Z1391" s="331" t="s">
        <v>12542</v>
      </c>
    </row>
    <row r="1392" spans="22:26" ht="14.4">
      <c r="V1392" s="330" t="s">
        <v>6097</v>
      </c>
      <c r="W1392" s="88" t="s">
        <v>6098</v>
      </c>
      <c r="Y1392" s="330" t="s">
        <v>12543</v>
      </c>
      <c r="Z1392" s="331" t="s">
        <v>12544</v>
      </c>
    </row>
    <row r="1393" spans="22:26" ht="14.4">
      <c r="V1393" s="330" t="s">
        <v>6099</v>
      </c>
      <c r="W1393" s="88" t="s">
        <v>6100</v>
      </c>
      <c r="Y1393" s="330" t="s">
        <v>12545</v>
      </c>
      <c r="Z1393" s="331" t="s">
        <v>12546</v>
      </c>
    </row>
    <row r="1394" spans="22:26" ht="14.4">
      <c r="V1394" s="330" t="s">
        <v>6101</v>
      </c>
      <c r="W1394" s="88" t="s">
        <v>6102</v>
      </c>
      <c r="Y1394" s="330" t="s">
        <v>12547</v>
      </c>
      <c r="Z1394" s="331" t="s">
        <v>12548</v>
      </c>
    </row>
    <row r="1395" spans="22:26" ht="14.4">
      <c r="V1395" s="330" t="s">
        <v>6103</v>
      </c>
      <c r="W1395" s="88" t="s">
        <v>6104</v>
      </c>
      <c r="Y1395" s="330" t="s">
        <v>12549</v>
      </c>
      <c r="Z1395" s="331" t="s">
        <v>12550</v>
      </c>
    </row>
    <row r="1396" spans="22:26" ht="14.4">
      <c r="V1396" s="330" t="s">
        <v>6105</v>
      </c>
      <c r="W1396" s="88" t="s">
        <v>6106</v>
      </c>
      <c r="Y1396" s="330" t="s">
        <v>12551</v>
      </c>
      <c r="Z1396" s="331" t="s">
        <v>12552</v>
      </c>
    </row>
    <row r="1397" spans="22:26" ht="14.4">
      <c r="V1397" s="330" t="s">
        <v>6107</v>
      </c>
      <c r="W1397" s="88" t="s">
        <v>6108</v>
      </c>
      <c r="Y1397" s="330" t="s">
        <v>12553</v>
      </c>
      <c r="Z1397" s="331" t="s">
        <v>12554</v>
      </c>
    </row>
    <row r="1398" spans="22:26" ht="14.4">
      <c r="V1398" s="330" t="s">
        <v>6109</v>
      </c>
      <c r="W1398" s="88" t="s">
        <v>6110</v>
      </c>
      <c r="Y1398" s="330" t="s">
        <v>12555</v>
      </c>
      <c r="Z1398" s="331" t="s">
        <v>12556</v>
      </c>
    </row>
    <row r="1399" spans="22:26" ht="14.4">
      <c r="V1399" s="330" t="s">
        <v>6111</v>
      </c>
      <c r="W1399" s="88" t="s">
        <v>6112</v>
      </c>
      <c r="Y1399" s="330" t="s">
        <v>12557</v>
      </c>
      <c r="Z1399" s="331" t="s">
        <v>12558</v>
      </c>
    </row>
    <row r="1400" spans="22:26" ht="14.4">
      <c r="V1400" s="330" t="s">
        <v>6113</v>
      </c>
      <c r="W1400" s="88" t="s">
        <v>6114</v>
      </c>
      <c r="Y1400" s="330" t="s">
        <v>12559</v>
      </c>
      <c r="Z1400" s="331" t="s">
        <v>12560</v>
      </c>
    </row>
    <row r="1401" spans="22:26" ht="14.4">
      <c r="V1401" s="330" t="s">
        <v>6115</v>
      </c>
      <c r="W1401" s="88" t="s">
        <v>6116</v>
      </c>
      <c r="Y1401" s="330" t="s">
        <v>12561</v>
      </c>
      <c r="Z1401" s="331" t="s">
        <v>12562</v>
      </c>
    </row>
    <row r="1402" spans="22:26" ht="14.4">
      <c r="V1402" s="330" t="s">
        <v>6117</v>
      </c>
      <c r="W1402" s="88" t="s">
        <v>6118</v>
      </c>
      <c r="Y1402" s="330" t="s">
        <v>12563</v>
      </c>
      <c r="Z1402" s="331" t="s">
        <v>12564</v>
      </c>
    </row>
    <row r="1403" spans="22:26" ht="14.4">
      <c r="V1403" s="330" t="s">
        <v>6119</v>
      </c>
      <c r="W1403" s="88" t="s">
        <v>6120</v>
      </c>
      <c r="Y1403" s="330" t="s">
        <v>12565</v>
      </c>
      <c r="Z1403" s="331" t="s">
        <v>12566</v>
      </c>
    </row>
    <row r="1404" spans="22:26" ht="14.4">
      <c r="V1404" s="330" t="s">
        <v>6121</v>
      </c>
      <c r="W1404" s="88" t="s">
        <v>6122</v>
      </c>
      <c r="Y1404" s="330" t="s">
        <v>12567</v>
      </c>
      <c r="Z1404" s="331" t="s">
        <v>12568</v>
      </c>
    </row>
    <row r="1405" spans="22:26" ht="14.4">
      <c r="V1405" s="330" t="s">
        <v>6123</v>
      </c>
      <c r="W1405" s="88" t="s">
        <v>6124</v>
      </c>
      <c r="Y1405" s="330" t="s">
        <v>12569</v>
      </c>
      <c r="Z1405" s="331" t="s">
        <v>12570</v>
      </c>
    </row>
    <row r="1406" spans="22:26" ht="14.4">
      <c r="V1406" s="330" t="s">
        <v>6125</v>
      </c>
      <c r="W1406" s="88" t="s">
        <v>6126</v>
      </c>
      <c r="Y1406" s="330" t="s">
        <v>12571</v>
      </c>
      <c r="Z1406" s="331" t="s">
        <v>12572</v>
      </c>
    </row>
    <row r="1407" spans="22:26" ht="14.4">
      <c r="V1407" s="330" t="s">
        <v>6127</v>
      </c>
      <c r="W1407" s="88" t="s">
        <v>6128</v>
      </c>
      <c r="Y1407" s="330" t="s">
        <v>12573</v>
      </c>
      <c r="Z1407" s="331" t="s">
        <v>12574</v>
      </c>
    </row>
    <row r="1408" spans="22:26" ht="14.4">
      <c r="V1408" s="330" t="s">
        <v>6129</v>
      </c>
      <c r="W1408" s="88" t="s">
        <v>6130</v>
      </c>
      <c r="Y1408" s="330" t="s">
        <v>12575</v>
      </c>
      <c r="Z1408" s="331" t="s">
        <v>12576</v>
      </c>
    </row>
    <row r="1409" spans="22:26" ht="14.4">
      <c r="V1409" s="330" t="s">
        <v>6131</v>
      </c>
      <c r="W1409" s="88" t="s">
        <v>6132</v>
      </c>
      <c r="Y1409" s="330" t="s">
        <v>12577</v>
      </c>
      <c r="Z1409" s="331" t="s">
        <v>12578</v>
      </c>
    </row>
    <row r="1410" spans="22:26" ht="14.4">
      <c r="V1410" s="330" t="s">
        <v>6133</v>
      </c>
      <c r="W1410" s="88" t="s">
        <v>6134</v>
      </c>
      <c r="Y1410" s="330" t="s">
        <v>12579</v>
      </c>
      <c r="Z1410" s="331" t="s">
        <v>12580</v>
      </c>
    </row>
    <row r="1411" spans="22:26" ht="14.4">
      <c r="V1411" s="330" t="s">
        <v>6135</v>
      </c>
      <c r="W1411" s="88" t="s">
        <v>6136</v>
      </c>
      <c r="Y1411" s="330" t="s">
        <v>12581</v>
      </c>
      <c r="Z1411" s="331" t="s">
        <v>12582</v>
      </c>
    </row>
    <row r="1412" spans="22:26" ht="14.4">
      <c r="V1412" s="330" t="s">
        <v>6137</v>
      </c>
      <c r="W1412" s="88" t="s">
        <v>6138</v>
      </c>
      <c r="Y1412" s="330" t="s">
        <v>12583</v>
      </c>
      <c r="Z1412" s="331" t="s">
        <v>12584</v>
      </c>
    </row>
    <row r="1413" spans="22:26" ht="14.4">
      <c r="V1413" s="330" t="s">
        <v>6139</v>
      </c>
      <c r="W1413" s="88" t="s">
        <v>6140</v>
      </c>
      <c r="Y1413" s="330" t="s">
        <v>12585</v>
      </c>
      <c r="Z1413" s="331" t="s">
        <v>12586</v>
      </c>
    </row>
    <row r="1414" spans="22:26" ht="14.4">
      <c r="V1414" s="330" t="s">
        <v>6141</v>
      </c>
      <c r="W1414" s="88" t="s">
        <v>6142</v>
      </c>
      <c r="Y1414" s="330" t="s">
        <v>12587</v>
      </c>
      <c r="Z1414" s="331" t="s">
        <v>12588</v>
      </c>
    </row>
    <row r="1415" spans="22:26" ht="14.4">
      <c r="V1415" s="330" t="s">
        <v>6143</v>
      </c>
      <c r="W1415" s="88" t="s">
        <v>6144</v>
      </c>
      <c r="Y1415" s="330" t="s">
        <v>12589</v>
      </c>
      <c r="Z1415" s="331" t="s">
        <v>12590</v>
      </c>
    </row>
    <row r="1416" spans="22:26" ht="14.4">
      <c r="V1416" s="330" t="s">
        <v>6145</v>
      </c>
      <c r="W1416" s="88" t="s">
        <v>6146</v>
      </c>
      <c r="Y1416" s="330" t="s">
        <v>12591</v>
      </c>
      <c r="Z1416" s="331" t="s">
        <v>12592</v>
      </c>
    </row>
    <row r="1417" spans="22:26" ht="14.4">
      <c r="V1417" s="330" t="s">
        <v>6147</v>
      </c>
      <c r="W1417" s="88" t="s">
        <v>6148</v>
      </c>
      <c r="Y1417" s="330" t="s">
        <v>12593</v>
      </c>
      <c r="Z1417" s="331" t="s">
        <v>12594</v>
      </c>
    </row>
    <row r="1418" spans="22:26" ht="14.4">
      <c r="V1418" s="330" t="s">
        <v>6149</v>
      </c>
      <c r="W1418" s="88" t="s">
        <v>6150</v>
      </c>
      <c r="Y1418" s="330" t="s">
        <v>12595</v>
      </c>
      <c r="Z1418" s="331" t="s">
        <v>12596</v>
      </c>
    </row>
    <row r="1419" spans="22:26" ht="14.4">
      <c r="V1419" s="330" t="s">
        <v>6151</v>
      </c>
      <c r="W1419" s="88" t="s">
        <v>6152</v>
      </c>
      <c r="Y1419" s="330" t="s">
        <v>12597</v>
      </c>
      <c r="Z1419" s="331" t="s">
        <v>12598</v>
      </c>
    </row>
    <row r="1420" spans="22:26" ht="14.4">
      <c r="V1420" s="330" t="s">
        <v>6153</v>
      </c>
      <c r="W1420" s="88" t="s">
        <v>6154</v>
      </c>
      <c r="Y1420" s="330" t="s">
        <v>12599</v>
      </c>
      <c r="Z1420" s="331" t="s">
        <v>12600</v>
      </c>
    </row>
    <row r="1421" spans="22:26" ht="14.4">
      <c r="V1421" s="330" t="s">
        <v>6155</v>
      </c>
      <c r="W1421" s="88" t="s">
        <v>6156</v>
      </c>
      <c r="Y1421" s="330" t="s">
        <v>12601</v>
      </c>
      <c r="Z1421" s="331" t="s">
        <v>12602</v>
      </c>
    </row>
    <row r="1422" spans="22:26" ht="14.4">
      <c r="V1422" s="330" t="s">
        <v>6157</v>
      </c>
      <c r="W1422" s="88" t="s">
        <v>6158</v>
      </c>
      <c r="Y1422" s="330" t="s">
        <v>12603</v>
      </c>
      <c r="Z1422" s="331" t="s">
        <v>12604</v>
      </c>
    </row>
    <row r="1423" spans="22:26" ht="14.4">
      <c r="V1423" s="330" t="s">
        <v>6159</v>
      </c>
      <c r="W1423" s="88" t="s">
        <v>6160</v>
      </c>
      <c r="Y1423" s="330" t="s">
        <v>12605</v>
      </c>
      <c r="Z1423" s="331" t="s">
        <v>12606</v>
      </c>
    </row>
    <row r="1424" spans="22:26" ht="14.4">
      <c r="V1424" s="330" t="s">
        <v>6161</v>
      </c>
      <c r="W1424" s="88" t="s">
        <v>6162</v>
      </c>
      <c r="Y1424" s="330" t="s">
        <v>12607</v>
      </c>
      <c r="Z1424" s="331" t="s">
        <v>12608</v>
      </c>
    </row>
    <row r="1425" spans="22:26" ht="14.4">
      <c r="V1425" s="330" t="s">
        <v>6163</v>
      </c>
      <c r="W1425" s="88" t="s">
        <v>6164</v>
      </c>
      <c r="Y1425" s="330" t="s">
        <v>12609</v>
      </c>
      <c r="Z1425" s="331" t="s">
        <v>12610</v>
      </c>
    </row>
    <row r="1426" spans="22:26" ht="14.4">
      <c r="V1426" s="330" t="s">
        <v>6165</v>
      </c>
      <c r="W1426" s="88" t="s">
        <v>6166</v>
      </c>
      <c r="Y1426" s="330" t="s">
        <v>12611</v>
      </c>
      <c r="Z1426" s="331" t="s">
        <v>12612</v>
      </c>
    </row>
    <row r="1427" spans="22:26" ht="14.4">
      <c r="V1427" s="330" t="s">
        <v>6167</v>
      </c>
      <c r="W1427" s="88" t="s">
        <v>6168</v>
      </c>
      <c r="Y1427" s="330" t="s">
        <v>12613</v>
      </c>
      <c r="Z1427" s="331" t="s">
        <v>12614</v>
      </c>
    </row>
    <row r="1428" spans="22:26" ht="14.4">
      <c r="V1428" s="330" t="s">
        <v>6169</v>
      </c>
      <c r="W1428" s="88" t="s">
        <v>6170</v>
      </c>
      <c r="Y1428" s="330" t="s">
        <v>12615</v>
      </c>
      <c r="Z1428" s="331" t="s">
        <v>12616</v>
      </c>
    </row>
    <row r="1429" spans="22:26" ht="14.4">
      <c r="V1429" s="330" t="s">
        <v>6171</v>
      </c>
      <c r="W1429" s="88" t="s">
        <v>6172</v>
      </c>
      <c r="Y1429" s="330" t="s">
        <v>12617</v>
      </c>
      <c r="Z1429" s="331" t="s">
        <v>12618</v>
      </c>
    </row>
    <row r="1430" spans="22:26" ht="14.4">
      <c r="V1430" s="330" t="s">
        <v>6173</v>
      </c>
      <c r="W1430" s="88" t="s">
        <v>6174</v>
      </c>
      <c r="Y1430" s="330" t="s">
        <v>12619</v>
      </c>
      <c r="Z1430" s="331" t="s">
        <v>12620</v>
      </c>
    </row>
    <row r="1431" spans="22:26" ht="14.4">
      <c r="V1431" s="330" t="s">
        <v>6175</v>
      </c>
      <c r="W1431" s="88" t="s">
        <v>6176</v>
      </c>
      <c r="Y1431" s="330" t="s">
        <v>12621</v>
      </c>
      <c r="Z1431" s="331" t="s">
        <v>12622</v>
      </c>
    </row>
    <row r="1432" spans="22:26" ht="14.4">
      <c r="V1432" s="330" t="s">
        <v>6177</v>
      </c>
      <c r="W1432" s="88" t="s">
        <v>6178</v>
      </c>
      <c r="Y1432" s="330" t="s">
        <v>12623</v>
      </c>
      <c r="Z1432" s="331" t="s">
        <v>12624</v>
      </c>
    </row>
    <row r="1433" spans="22:26" ht="14.4">
      <c r="V1433" s="330" t="s">
        <v>6179</v>
      </c>
      <c r="W1433" s="88" t="s">
        <v>6180</v>
      </c>
      <c r="Y1433" s="330" t="s">
        <v>12625</v>
      </c>
      <c r="Z1433" s="331" t="s">
        <v>12626</v>
      </c>
    </row>
    <row r="1434" spans="22:26" ht="14.4">
      <c r="V1434" s="330" t="s">
        <v>6181</v>
      </c>
      <c r="W1434" s="88" t="s">
        <v>6182</v>
      </c>
      <c r="Y1434" s="330" t="s">
        <v>12627</v>
      </c>
      <c r="Z1434" s="331" t="s">
        <v>12628</v>
      </c>
    </row>
    <row r="1435" spans="22:26" ht="14.4">
      <c r="V1435" s="330" t="s">
        <v>6183</v>
      </c>
      <c r="W1435" s="88" t="s">
        <v>6184</v>
      </c>
      <c r="Y1435" s="330" t="s">
        <v>12629</v>
      </c>
      <c r="Z1435" s="331" t="s">
        <v>12630</v>
      </c>
    </row>
    <row r="1436" spans="22:26" ht="14.4">
      <c r="V1436" s="330" t="s">
        <v>6185</v>
      </c>
      <c r="W1436" s="88" t="s">
        <v>6186</v>
      </c>
      <c r="Y1436" s="330" t="s">
        <v>12631</v>
      </c>
      <c r="Z1436" s="331" t="s">
        <v>12632</v>
      </c>
    </row>
    <row r="1437" spans="22:26" ht="14.4">
      <c r="V1437" s="330" t="s">
        <v>6187</v>
      </c>
      <c r="W1437" s="88" t="s">
        <v>6188</v>
      </c>
      <c r="Y1437" s="330" t="s">
        <v>12633</v>
      </c>
      <c r="Z1437" s="331" t="s">
        <v>12634</v>
      </c>
    </row>
    <row r="1438" spans="22:26" ht="14.4">
      <c r="V1438" s="330" t="s">
        <v>6189</v>
      </c>
      <c r="W1438" s="88" t="s">
        <v>6190</v>
      </c>
      <c r="Y1438" s="330" t="s">
        <v>12635</v>
      </c>
      <c r="Z1438" s="331" t="s">
        <v>12636</v>
      </c>
    </row>
    <row r="1439" spans="22:26" ht="14.4">
      <c r="V1439" s="330" t="s">
        <v>6191</v>
      </c>
      <c r="W1439" s="88" t="s">
        <v>6192</v>
      </c>
      <c r="Y1439" s="330" t="s">
        <v>12637</v>
      </c>
      <c r="Z1439" s="331" t="s">
        <v>12638</v>
      </c>
    </row>
    <row r="1440" spans="22:26" ht="14.4">
      <c r="V1440" s="330" t="s">
        <v>6193</v>
      </c>
      <c r="W1440" s="88" t="s">
        <v>6194</v>
      </c>
      <c r="Y1440" s="330" t="s">
        <v>12639</v>
      </c>
      <c r="Z1440" s="331" t="s">
        <v>12640</v>
      </c>
    </row>
    <row r="1441" spans="22:26" ht="14.4">
      <c r="V1441" s="330" t="s">
        <v>6195</v>
      </c>
      <c r="W1441" s="88" t="s">
        <v>6196</v>
      </c>
      <c r="Y1441" s="330" t="s">
        <v>12641</v>
      </c>
      <c r="Z1441" s="331" t="s">
        <v>12642</v>
      </c>
    </row>
    <row r="1442" spans="22:26" ht="14.4">
      <c r="V1442" s="330" t="s">
        <v>6197</v>
      </c>
      <c r="W1442" s="88" t="s">
        <v>6198</v>
      </c>
      <c r="Y1442" s="330" t="s">
        <v>12643</v>
      </c>
      <c r="Z1442" s="331" t="s">
        <v>12644</v>
      </c>
    </row>
    <row r="1443" spans="22:26" ht="14.4">
      <c r="V1443" s="330" t="s">
        <v>6199</v>
      </c>
      <c r="W1443" s="88" t="s">
        <v>6200</v>
      </c>
      <c r="Y1443" s="330" t="s">
        <v>12645</v>
      </c>
      <c r="Z1443" s="331" t="s">
        <v>12646</v>
      </c>
    </row>
    <row r="1444" spans="22:26" ht="14.4">
      <c r="V1444" s="330" t="s">
        <v>6201</v>
      </c>
      <c r="W1444" s="88" t="s">
        <v>6202</v>
      </c>
      <c r="Y1444" s="330" t="s">
        <v>12647</v>
      </c>
      <c r="Z1444" s="331" t="s">
        <v>12648</v>
      </c>
    </row>
    <row r="1445" spans="22:26" ht="14.4">
      <c r="V1445" s="330" t="s">
        <v>6203</v>
      </c>
      <c r="W1445" s="88" t="s">
        <v>6204</v>
      </c>
      <c r="Y1445" s="330" t="s">
        <v>12649</v>
      </c>
      <c r="Z1445" s="331" t="s">
        <v>12650</v>
      </c>
    </row>
    <row r="1446" spans="22:26" ht="14.4">
      <c r="V1446" s="330" t="s">
        <v>6205</v>
      </c>
      <c r="W1446" s="88" t="s">
        <v>6206</v>
      </c>
      <c r="Y1446" s="330" t="s">
        <v>12651</v>
      </c>
      <c r="Z1446" s="331" t="s">
        <v>12652</v>
      </c>
    </row>
    <row r="1447" spans="22:26" ht="14.4">
      <c r="V1447" s="330" t="s">
        <v>6207</v>
      </c>
      <c r="W1447" s="88" t="s">
        <v>6208</v>
      </c>
      <c r="Y1447" s="330" t="s">
        <v>12653</v>
      </c>
      <c r="Z1447" s="331" t="s">
        <v>12654</v>
      </c>
    </row>
    <row r="1448" spans="22:26" ht="14.4">
      <c r="V1448" s="330" t="s">
        <v>6209</v>
      </c>
      <c r="W1448" s="88" t="s">
        <v>6210</v>
      </c>
      <c r="Y1448" s="330" t="s">
        <v>12655</v>
      </c>
      <c r="Z1448" s="331" t="s">
        <v>12656</v>
      </c>
    </row>
    <row r="1449" spans="22:26" ht="14.4">
      <c r="V1449" s="330" t="s">
        <v>6211</v>
      </c>
      <c r="W1449" s="88" t="s">
        <v>6212</v>
      </c>
      <c r="Y1449" s="330" t="s">
        <v>12657</v>
      </c>
      <c r="Z1449" s="331" t="s">
        <v>12658</v>
      </c>
    </row>
    <row r="1450" spans="22:26" ht="14.4">
      <c r="V1450" s="330" t="s">
        <v>6213</v>
      </c>
      <c r="W1450" s="88" t="s">
        <v>6214</v>
      </c>
      <c r="Y1450" s="330" t="s">
        <v>12659</v>
      </c>
      <c r="Z1450" s="331" t="s">
        <v>12660</v>
      </c>
    </row>
    <row r="1451" spans="22:26" ht="14.4">
      <c r="V1451" s="330" t="s">
        <v>6215</v>
      </c>
      <c r="W1451" s="88" t="s">
        <v>6216</v>
      </c>
      <c r="Y1451" s="330" t="s">
        <v>12661</v>
      </c>
      <c r="Z1451" s="331" t="s">
        <v>12662</v>
      </c>
    </row>
    <row r="1452" spans="22:26" ht="14.4">
      <c r="V1452" s="330" t="s">
        <v>6217</v>
      </c>
      <c r="W1452" s="88" t="s">
        <v>6218</v>
      </c>
      <c r="Y1452" s="330" t="s">
        <v>12663</v>
      </c>
      <c r="Z1452" s="331" t="s">
        <v>12664</v>
      </c>
    </row>
    <row r="1453" spans="22:26" ht="14.4">
      <c r="V1453" s="330" t="s">
        <v>6219</v>
      </c>
      <c r="W1453" s="88" t="s">
        <v>6220</v>
      </c>
      <c r="Y1453" s="330" t="s">
        <v>12665</v>
      </c>
      <c r="Z1453" s="331" t="s">
        <v>12666</v>
      </c>
    </row>
    <row r="1454" spans="22:26" ht="14.4">
      <c r="V1454" s="330" t="s">
        <v>6221</v>
      </c>
      <c r="W1454" s="88" t="s">
        <v>6222</v>
      </c>
      <c r="Y1454" s="330" t="s">
        <v>12667</v>
      </c>
      <c r="Z1454" s="331" t="s">
        <v>12668</v>
      </c>
    </row>
    <row r="1455" spans="22:26" ht="14.4">
      <c r="V1455" s="330" t="s">
        <v>6223</v>
      </c>
      <c r="W1455" s="88" t="s">
        <v>6224</v>
      </c>
      <c r="Y1455" s="330" t="s">
        <v>12669</v>
      </c>
      <c r="Z1455" s="331" t="s">
        <v>12670</v>
      </c>
    </row>
    <row r="1456" spans="22:26" ht="14.4">
      <c r="V1456" s="330" t="s">
        <v>6225</v>
      </c>
      <c r="W1456" s="88" t="s">
        <v>6226</v>
      </c>
      <c r="Y1456" s="330" t="s">
        <v>12671</v>
      </c>
      <c r="Z1456" s="331" t="s">
        <v>12672</v>
      </c>
    </row>
    <row r="1457" spans="22:26" ht="14.4">
      <c r="V1457" s="330" t="s">
        <v>6227</v>
      </c>
      <c r="W1457" s="88" t="s">
        <v>6228</v>
      </c>
      <c r="Y1457" s="330" t="s">
        <v>12673</v>
      </c>
      <c r="Z1457" s="331" t="s">
        <v>12674</v>
      </c>
    </row>
    <row r="1458" spans="22:26" ht="14.4">
      <c r="V1458" s="330" t="s">
        <v>6229</v>
      </c>
      <c r="W1458" s="88" t="s">
        <v>6230</v>
      </c>
      <c r="Y1458" s="330" t="s">
        <v>12675</v>
      </c>
      <c r="Z1458" s="331" t="s">
        <v>12676</v>
      </c>
    </row>
    <row r="1459" spans="22:26" ht="14.4">
      <c r="V1459" s="330" t="s">
        <v>6231</v>
      </c>
      <c r="W1459" s="88" t="s">
        <v>6232</v>
      </c>
      <c r="Y1459" s="330" t="s">
        <v>12677</v>
      </c>
      <c r="Z1459" s="331" t="s">
        <v>12678</v>
      </c>
    </row>
    <row r="1460" spans="22:26" ht="14.4">
      <c r="V1460" s="330" t="s">
        <v>6233</v>
      </c>
      <c r="W1460" s="88" t="s">
        <v>6234</v>
      </c>
      <c r="Y1460" s="330" t="s">
        <v>12679</v>
      </c>
      <c r="Z1460" s="331" t="s">
        <v>12680</v>
      </c>
    </row>
    <row r="1461" spans="22:26" ht="14.4">
      <c r="V1461" s="330" t="s">
        <v>6235</v>
      </c>
      <c r="W1461" s="88" t="s">
        <v>6236</v>
      </c>
      <c r="Y1461" s="330" t="s">
        <v>12681</v>
      </c>
      <c r="Z1461" s="331" t="s">
        <v>12682</v>
      </c>
    </row>
    <row r="1462" spans="22:26" ht="14.4">
      <c r="V1462" s="330" t="s">
        <v>6237</v>
      </c>
      <c r="W1462" s="88" t="s">
        <v>6238</v>
      </c>
      <c r="Y1462" s="330" t="s">
        <v>12683</v>
      </c>
      <c r="Z1462" s="331" t="s">
        <v>12684</v>
      </c>
    </row>
    <row r="1463" spans="22:26" ht="14.4">
      <c r="V1463" s="330" t="s">
        <v>6239</v>
      </c>
      <c r="W1463" s="88" t="s">
        <v>6240</v>
      </c>
      <c r="Y1463" s="330" t="s">
        <v>12685</v>
      </c>
      <c r="Z1463" s="331" t="s">
        <v>12686</v>
      </c>
    </row>
    <row r="1464" spans="22:26" ht="14.4">
      <c r="V1464" s="330" t="s">
        <v>6241</v>
      </c>
      <c r="W1464" s="88" t="s">
        <v>6242</v>
      </c>
      <c r="Y1464" s="330" t="s">
        <v>12687</v>
      </c>
      <c r="Z1464" s="331" t="s">
        <v>12688</v>
      </c>
    </row>
    <row r="1465" spans="22:26" ht="14.4">
      <c r="V1465" s="330" t="s">
        <v>6243</v>
      </c>
      <c r="W1465" s="88" t="s">
        <v>6244</v>
      </c>
      <c r="Y1465" s="330" t="s">
        <v>12689</v>
      </c>
      <c r="Z1465" s="331" t="s">
        <v>12690</v>
      </c>
    </row>
    <row r="1466" spans="22:26" ht="14.4">
      <c r="V1466" s="330" t="s">
        <v>6245</v>
      </c>
      <c r="W1466" s="88" t="s">
        <v>6246</v>
      </c>
      <c r="Y1466" s="330" t="s">
        <v>12691</v>
      </c>
      <c r="Z1466" s="331" t="s">
        <v>12692</v>
      </c>
    </row>
    <row r="1467" spans="22:26" ht="14.4">
      <c r="V1467" s="330" t="s">
        <v>6247</v>
      </c>
      <c r="W1467" s="88" t="s">
        <v>6248</v>
      </c>
      <c r="Y1467" s="330" t="s">
        <v>12693</v>
      </c>
      <c r="Z1467" s="331" t="s">
        <v>12694</v>
      </c>
    </row>
    <row r="1468" spans="22:26" ht="14.4">
      <c r="V1468" s="330" t="s">
        <v>6249</v>
      </c>
      <c r="W1468" s="88" t="s">
        <v>6250</v>
      </c>
      <c r="Y1468" s="330" t="s">
        <v>12695</v>
      </c>
      <c r="Z1468" s="331" t="s">
        <v>12696</v>
      </c>
    </row>
    <row r="1469" spans="22:26" ht="14.4">
      <c r="V1469" s="330" t="s">
        <v>6251</v>
      </c>
      <c r="W1469" s="88" t="s">
        <v>6252</v>
      </c>
      <c r="Y1469" s="330" t="s">
        <v>12697</v>
      </c>
      <c r="Z1469" s="331" t="s">
        <v>12698</v>
      </c>
    </row>
    <row r="1470" spans="22:26" ht="14.4">
      <c r="V1470" s="330" t="s">
        <v>6253</v>
      </c>
      <c r="W1470" s="88" t="s">
        <v>6254</v>
      </c>
      <c r="Y1470" s="330" t="s">
        <v>12699</v>
      </c>
      <c r="Z1470" s="331" t="s">
        <v>12700</v>
      </c>
    </row>
    <row r="1471" spans="22:26" ht="14.4">
      <c r="V1471" s="330" t="s">
        <v>6255</v>
      </c>
      <c r="W1471" s="88" t="s">
        <v>6256</v>
      </c>
      <c r="Y1471" s="330" t="s">
        <v>12701</v>
      </c>
      <c r="Z1471" s="331" t="s">
        <v>12702</v>
      </c>
    </row>
    <row r="1472" spans="22:26" ht="14.4">
      <c r="V1472" s="330" t="s">
        <v>6257</v>
      </c>
      <c r="W1472" s="88" t="s">
        <v>6258</v>
      </c>
      <c r="Y1472" s="330" t="s">
        <v>12703</v>
      </c>
      <c r="Z1472" s="331" t="s">
        <v>12704</v>
      </c>
    </row>
    <row r="1473" spans="22:26" ht="14.4">
      <c r="V1473" s="330" t="s">
        <v>6259</v>
      </c>
      <c r="W1473" s="88" t="s">
        <v>6260</v>
      </c>
      <c r="Y1473" s="330" t="s">
        <v>12705</v>
      </c>
      <c r="Z1473" s="331" t="s">
        <v>12706</v>
      </c>
    </row>
    <row r="1474" spans="22:26" ht="14.4">
      <c r="V1474" s="330" t="s">
        <v>6261</v>
      </c>
      <c r="W1474" s="88" t="s">
        <v>6262</v>
      </c>
      <c r="Y1474" s="330" t="s">
        <v>12707</v>
      </c>
      <c r="Z1474" s="331" t="s">
        <v>12708</v>
      </c>
    </row>
    <row r="1475" spans="22:26" ht="14.4">
      <c r="V1475" s="330" t="s">
        <v>6263</v>
      </c>
      <c r="W1475" s="88" t="s">
        <v>6264</v>
      </c>
      <c r="Y1475" s="330" t="s">
        <v>12709</v>
      </c>
      <c r="Z1475" s="331" t="s">
        <v>12710</v>
      </c>
    </row>
    <row r="1476" spans="22:26" ht="14.4">
      <c r="V1476" s="330" t="s">
        <v>6265</v>
      </c>
      <c r="W1476" s="88" t="s">
        <v>6266</v>
      </c>
      <c r="Y1476" s="330" t="s">
        <v>12711</v>
      </c>
      <c r="Z1476" s="331" t="s">
        <v>12712</v>
      </c>
    </row>
    <row r="1477" spans="22:26" ht="14.4">
      <c r="V1477" s="330" t="s">
        <v>6267</v>
      </c>
      <c r="W1477" s="88" t="s">
        <v>6268</v>
      </c>
      <c r="Y1477" s="330" t="s">
        <v>12713</v>
      </c>
      <c r="Z1477" s="331" t="s">
        <v>12714</v>
      </c>
    </row>
    <row r="1478" spans="22:26" ht="14.4">
      <c r="V1478" s="330" t="s">
        <v>6269</v>
      </c>
      <c r="W1478" s="88" t="s">
        <v>6270</v>
      </c>
      <c r="Y1478" s="330" t="s">
        <v>12715</v>
      </c>
      <c r="Z1478" s="331" t="s">
        <v>12716</v>
      </c>
    </row>
    <row r="1479" spans="22:26" ht="14.4">
      <c r="V1479" s="330" t="s">
        <v>6271</v>
      </c>
      <c r="W1479" s="88" t="s">
        <v>6272</v>
      </c>
      <c r="Y1479" s="330" t="s">
        <v>12717</v>
      </c>
      <c r="Z1479" s="331" t="s">
        <v>12718</v>
      </c>
    </row>
    <row r="1480" spans="22:26" ht="14.4">
      <c r="V1480" s="330" t="s">
        <v>6273</v>
      </c>
      <c r="W1480" s="88" t="s">
        <v>6274</v>
      </c>
      <c r="Y1480" s="330" t="s">
        <v>12719</v>
      </c>
      <c r="Z1480" s="331" t="s">
        <v>12720</v>
      </c>
    </row>
    <row r="1481" spans="22:26" ht="14.4">
      <c r="V1481" s="330" t="s">
        <v>6275</v>
      </c>
      <c r="W1481" s="88" t="s">
        <v>6276</v>
      </c>
      <c r="Y1481" s="330" t="s">
        <v>12721</v>
      </c>
      <c r="Z1481" s="331" t="s">
        <v>12722</v>
      </c>
    </row>
    <row r="1482" spans="22:26" ht="14.4">
      <c r="V1482" s="330" t="s">
        <v>6277</v>
      </c>
      <c r="W1482" s="88" t="s">
        <v>6278</v>
      </c>
      <c r="Y1482" s="330" t="s">
        <v>12723</v>
      </c>
      <c r="Z1482" s="331" t="s">
        <v>12724</v>
      </c>
    </row>
    <row r="1483" spans="22:26" ht="14.4">
      <c r="V1483" s="330" t="s">
        <v>6279</v>
      </c>
      <c r="W1483" s="88" t="s">
        <v>6280</v>
      </c>
      <c r="Y1483" s="330" t="s">
        <v>12725</v>
      </c>
      <c r="Z1483" s="331" t="s">
        <v>12726</v>
      </c>
    </row>
    <row r="1484" spans="22:26" ht="14.4">
      <c r="V1484" s="330" t="s">
        <v>6281</v>
      </c>
      <c r="W1484" s="88" t="s">
        <v>6282</v>
      </c>
      <c r="Y1484" s="330" t="s">
        <v>12727</v>
      </c>
      <c r="Z1484" s="331" t="s">
        <v>12728</v>
      </c>
    </row>
    <row r="1485" spans="22:26" ht="14.4">
      <c r="V1485" s="330" t="s">
        <v>6283</v>
      </c>
      <c r="W1485" s="88" t="s">
        <v>6284</v>
      </c>
      <c r="Y1485" s="330" t="s">
        <v>12729</v>
      </c>
      <c r="Z1485" s="331" t="s">
        <v>12730</v>
      </c>
    </row>
    <row r="1486" spans="22:26" ht="14.4">
      <c r="V1486" s="330" t="s">
        <v>6285</v>
      </c>
      <c r="W1486" s="88" t="s">
        <v>6286</v>
      </c>
      <c r="Y1486" s="330" t="s">
        <v>12731</v>
      </c>
      <c r="Z1486" s="331" t="s">
        <v>12732</v>
      </c>
    </row>
    <row r="1487" spans="22:26" ht="14.4">
      <c r="V1487" s="330" t="s">
        <v>6287</v>
      </c>
      <c r="W1487" s="88" t="s">
        <v>6288</v>
      </c>
      <c r="Y1487" s="330" t="s">
        <v>12733</v>
      </c>
      <c r="Z1487" s="331" t="s">
        <v>12734</v>
      </c>
    </row>
    <row r="1488" spans="22:26" ht="14.4">
      <c r="V1488" s="330" t="s">
        <v>6289</v>
      </c>
      <c r="W1488" s="88" t="s">
        <v>6290</v>
      </c>
      <c r="Y1488" s="330" t="s">
        <v>12735</v>
      </c>
      <c r="Z1488" s="331" t="s">
        <v>12736</v>
      </c>
    </row>
    <row r="1489" spans="22:26" ht="14.4">
      <c r="V1489" s="330" t="s">
        <v>6291</v>
      </c>
      <c r="W1489" s="88" t="s">
        <v>6292</v>
      </c>
      <c r="Y1489" s="330" t="s">
        <v>12737</v>
      </c>
      <c r="Z1489" s="331" t="s">
        <v>12738</v>
      </c>
    </row>
    <row r="1490" spans="22:26" ht="14.4">
      <c r="V1490" s="330" t="s">
        <v>6293</v>
      </c>
      <c r="W1490" s="88" t="s">
        <v>6294</v>
      </c>
      <c r="Y1490" s="330" t="s">
        <v>12739</v>
      </c>
      <c r="Z1490" s="331" t="s">
        <v>12740</v>
      </c>
    </row>
    <row r="1491" spans="22:26" ht="14.4">
      <c r="V1491" s="330" t="s">
        <v>6295</v>
      </c>
      <c r="W1491" s="88" t="s">
        <v>6296</v>
      </c>
      <c r="Y1491" s="330" t="s">
        <v>12741</v>
      </c>
      <c r="Z1491" s="331" t="s">
        <v>12742</v>
      </c>
    </row>
    <row r="1492" spans="22:26" ht="14.4">
      <c r="V1492" s="330" t="s">
        <v>6297</v>
      </c>
      <c r="W1492" s="88" t="s">
        <v>6298</v>
      </c>
      <c r="Y1492" s="330" t="s">
        <v>12743</v>
      </c>
      <c r="Z1492" s="331" t="s">
        <v>12744</v>
      </c>
    </row>
    <row r="1493" spans="22:26" ht="14.4">
      <c r="V1493" s="330" t="s">
        <v>6299</v>
      </c>
      <c r="W1493" s="88" t="s">
        <v>6300</v>
      </c>
      <c r="Y1493" s="330" t="s">
        <v>12745</v>
      </c>
      <c r="Z1493" s="331" t="s">
        <v>12746</v>
      </c>
    </row>
    <row r="1494" spans="22:26" ht="14.4">
      <c r="V1494" s="330" t="s">
        <v>6301</v>
      </c>
      <c r="W1494" s="88" t="s">
        <v>6302</v>
      </c>
      <c r="Y1494" s="330" t="s">
        <v>12747</v>
      </c>
      <c r="Z1494" s="331" t="s">
        <v>12748</v>
      </c>
    </row>
    <row r="1495" spans="22:26" ht="14.4">
      <c r="V1495" s="330" t="s">
        <v>6303</v>
      </c>
      <c r="W1495" s="88" t="s">
        <v>6304</v>
      </c>
      <c r="Y1495" s="330" t="s">
        <v>12749</v>
      </c>
      <c r="Z1495" s="331" t="s">
        <v>12750</v>
      </c>
    </row>
    <row r="1496" spans="22:26" ht="14.4">
      <c r="V1496" s="330" t="s">
        <v>6305</v>
      </c>
      <c r="W1496" s="88" t="s">
        <v>6306</v>
      </c>
      <c r="Y1496" s="330" t="s">
        <v>12751</v>
      </c>
      <c r="Z1496" s="331" t="s">
        <v>12752</v>
      </c>
    </row>
    <row r="1497" spans="22:26" ht="14.4">
      <c r="V1497" s="330" t="s">
        <v>6307</v>
      </c>
      <c r="W1497" s="88" t="s">
        <v>6308</v>
      </c>
      <c r="Y1497" s="330" t="s">
        <v>12753</v>
      </c>
      <c r="Z1497" s="331" t="s">
        <v>12754</v>
      </c>
    </row>
    <row r="1498" spans="22:26" ht="14.4">
      <c r="V1498" s="330" t="s">
        <v>6309</v>
      </c>
      <c r="W1498" s="88" t="s">
        <v>6310</v>
      </c>
      <c r="Y1498" s="330" t="s">
        <v>12755</v>
      </c>
      <c r="Z1498" s="331" t="s">
        <v>12756</v>
      </c>
    </row>
    <row r="1499" spans="22:26" ht="14.4">
      <c r="V1499" s="330" t="s">
        <v>6311</v>
      </c>
      <c r="W1499" s="88" t="s">
        <v>6312</v>
      </c>
      <c r="Y1499" s="330" t="s">
        <v>12757</v>
      </c>
      <c r="Z1499" s="331" t="s">
        <v>12758</v>
      </c>
    </row>
    <row r="1500" spans="22:26" ht="14.4">
      <c r="V1500" s="330" t="s">
        <v>6313</v>
      </c>
      <c r="W1500" s="88" t="s">
        <v>6314</v>
      </c>
      <c r="Y1500" s="330" t="s">
        <v>12759</v>
      </c>
      <c r="Z1500" s="331" t="s">
        <v>12760</v>
      </c>
    </row>
    <row r="1501" spans="22:26" ht="14.4">
      <c r="V1501" s="330" t="s">
        <v>6315</v>
      </c>
      <c r="W1501" s="88" t="s">
        <v>6316</v>
      </c>
      <c r="Y1501" s="330" t="s">
        <v>12761</v>
      </c>
      <c r="Z1501" s="331" t="s">
        <v>12762</v>
      </c>
    </row>
    <row r="1502" spans="22:26" ht="14.4">
      <c r="V1502" s="330" t="s">
        <v>6317</v>
      </c>
      <c r="W1502" s="88" t="s">
        <v>6318</v>
      </c>
      <c r="Y1502" s="330" t="s">
        <v>12763</v>
      </c>
      <c r="Z1502" s="331" t="s">
        <v>12764</v>
      </c>
    </row>
    <row r="1503" spans="22:26" ht="14.4">
      <c r="V1503" s="330" t="s">
        <v>6319</v>
      </c>
      <c r="W1503" s="88" t="s">
        <v>6320</v>
      </c>
      <c r="Y1503" s="330" t="s">
        <v>12765</v>
      </c>
      <c r="Z1503" s="331" t="s">
        <v>12766</v>
      </c>
    </row>
    <row r="1504" spans="22:26" ht="14.4">
      <c r="V1504" s="330" t="s">
        <v>6321</v>
      </c>
      <c r="W1504" s="88" t="s">
        <v>6322</v>
      </c>
      <c r="Y1504" s="330" t="s">
        <v>12767</v>
      </c>
      <c r="Z1504" s="331" t="s">
        <v>12768</v>
      </c>
    </row>
    <row r="1505" spans="22:26" ht="14.4">
      <c r="V1505" s="330" t="s">
        <v>6323</v>
      </c>
      <c r="W1505" s="88" t="s">
        <v>6324</v>
      </c>
      <c r="Y1505" s="330" t="s">
        <v>12769</v>
      </c>
      <c r="Z1505" s="331" t="s">
        <v>12770</v>
      </c>
    </row>
    <row r="1506" spans="22:26" ht="14.4">
      <c r="V1506" s="330" t="s">
        <v>6325</v>
      </c>
      <c r="W1506" s="88" t="s">
        <v>6326</v>
      </c>
      <c r="Y1506" s="330" t="s">
        <v>12771</v>
      </c>
      <c r="Z1506" s="331" t="s">
        <v>12772</v>
      </c>
    </row>
    <row r="1507" spans="22:26" ht="14.4">
      <c r="V1507" s="330" t="s">
        <v>6327</v>
      </c>
      <c r="W1507" s="88" t="s">
        <v>6328</v>
      </c>
      <c r="Y1507" s="330" t="s">
        <v>12773</v>
      </c>
      <c r="Z1507" s="331" t="s">
        <v>12774</v>
      </c>
    </row>
    <row r="1508" spans="22:26" ht="14.4">
      <c r="V1508" s="330" t="s">
        <v>6329</v>
      </c>
      <c r="W1508" s="88" t="s">
        <v>6330</v>
      </c>
      <c r="Y1508" s="330" t="s">
        <v>12775</v>
      </c>
      <c r="Z1508" s="331" t="s">
        <v>12776</v>
      </c>
    </row>
    <row r="1509" spans="22:26" ht="14.4">
      <c r="V1509" s="330" t="s">
        <v>6331</v>
      </c>
      <c r="W1509" s="88" t="s">
        <v>1238</v>
      </c>
      <c r="Y1509" s="330" t="s">
        <v>12777</v>
      </c>
      <c r="Z1509" s="331" t="s">
        <v>12778</v>
      </c>
    </row>
    <row r="1510" spans="22:26" ht="14.4">
      <c r="V1510" s="330" t="s">
        <v>6332</v>
      </c>
      <c r="W1510" s="88" t="s">
        <v>6333</v>
      </c>
      <c r="Y1510" s="330" t="s">
        <v>12779</v>
      </c>
      <c r="Z1510" s="331" t="s">
        <v>12780</v>
      </c>
    </row>
    <row r="1511" spans="22:26" ht="14.4">
      <c r="V1511" s="330" t="s">
        <v>6334</v>
      </c>
      <c r="W1511" s="88" t="s">
        <v>6335</v>
      </c>
      <c r="Y1511" s="330" t="s">
        <v>12781</v>
      </c>
      <c r="Z1511" s="331" t="s">
        <v>12782</v>
      </c>
    </row>
    <row r="1512" spans="22:26" ht="14.4">
      <c r="V1512" s="330" t="s">
        <v>6336</v>
      </c>
      <c r="W1512" s="88" t="s">
        <v>6337</v>
      </c>
      <c r="Y1512" s="330" t="s">
        <v>12783</v>
      </c>
      <c r="Z1512" s="331" t="s">
        <v>12784</v>
      </c>
    </row>
    <row r="1513" spans="22:26" ht="14.4">
      <c r="V1513" s="330" t="s">
        <v>6338</v>
      </c>
      <c r="W1513" s="88" t="s">
        <v>6339</v>
      </c>
      <c r="Y1513" s="330" t="s">
        <v>12785</v>
      </c>
      <c r="Z1513" s="331" t="s">
        <v>12786</v>
      </c>
    </row>
    <row r="1514" spans="22:26" ht="14.4">
      <c r="V1514" s="330" t="s">
        <v>6340</v>
      </c>
      <c r="W1514" s="88" t="s">
        <v>6341</v>
      </c>
      <c r="Y1514" s="330" t="s">
        <v>12787</v>
      </c>
      <c r="Z1514" s="331" t="s">
        <v>12788</v>
      </c>
    </row>
    <row r="1515" spans="22:26" ht="14.4">
      <c r="V1515" s="330" t="s">
        <v>6342</v>
      </c>
      <c r="W1515" s="88" t="s">
        <v>6343</v>
      </c>
      <c r="Y1515" s="330" t="s">
        <v>12789</v>
      </c>
      <c r="Z1515" s="331" t="s">
        <v>12790</v>
      </c>
    </row>
    <row r="1516" spans="22:26" ht="14.4">
      <c r="V1516" s="330" t="s">
        <v>6344</v>
      </c>
      <c r="W1516" s="88" t="s">
        <v>6345</v>
      </c>
      <c r="Y1516" s="330" t="s">
        <v>12791</v>
      </c>
      <c r="Z1516" s="331" t="s">
        <v>12792</v>
      </c>
    </row>
    <row r="1517" spans="22:26" ht="14.4">
      <c r="V1517" s="330" t="s">
        <v>6346</v>
      </c>
      <c r="W1517" s="88" t="s">
        <v>6347</v>
      </c>
      <c r="Y1517" s="330" t="s">
        <v>12793</v>
      </c>
      <c r="Z1517" s="331" t="s">
        <v>12794</v>
      </c>
    </row>
    <row r="1518" spans="22:26" ht="14.4">
      <c r="V1518" s="330" t="s">
        <v>6348</v>
      </c>
      <c r="W1518" s="88" t="s">
        <v>6349</v>
      </c>
      <c r="Y1518" s="330" t="s">
        <v>12795</v>
      </c>
      <c r="Z1518" s="331" t="s">
        <v>12796</v>
      </c>
    </row>
    <row r="1519" spans="22:26" ht="14.4">
      <c r="V1519" s="330" t="s">
        <v>6350</v>
      </c>
      <c r="W1519" s="88" t="s">
        <v>6351</v>
      </c>
      <c r="Y1519" s="330" t="s">
        <v>12797</v>
      </c>
      <c r="Z1519" s="331" t="s">
        <v>12798</v>
      </c>
    </row>
    <row r="1520" spans="22:26" ht="14.4">
      <c r="V1520" s="330" t="s">
        <v>6352</v>
      </c>
      <c r="W1520" s="88" t="s">
        <v>6353</v>
      </c>
      <c r="Y1520" s="330" t="s">
        <v>12799</v>
      </c>
      <c r="Z1520" s="331" t="s">
        <v>12800</v>
      </c>
    </row>
    <row r="1521" spans="22:26" ht="14.4">
      <c r="V1521" s="330" t="s">
        <v>6354</v>
      </c>
      <c r="W1521" s="88" t="s">
        <v>6355</v>
      </c>
      <c r="Y1521" s="330" t="s">
        <v>12801</v>
      </c>
      <c r="Z1521" s="331" t="s">
        <v>12802</v>
      </c>
    </row>
    <row r="1522" spans="22:26" ht="14.4">
      <c r="V1522" s="330" t="s">
        <v>6356</v>
      </c>
      <c r="W1522" s="88" t="s">
        <v>6357</v>
      </c>
      <c r="Y1522" s="330" t="s">
        <v>12803</v>
      </c>
      <c r="Z1522" s="331" t="s">
        <v>12804</v>
      </c>
    </row>
    <row r="1523" spans="22:26" ht="14.4">
      <c r="V1523" s="330" t="s">
        <v>6358</v>
      </c>
      <c r="W1523" s="88" t="s">
        <v>6359</v>
      </c>
      <c r="Y1523" s="330" t="s">
        <v>12805</v>
      </c>
      <c r="Z1523" s="331" t="s">
        <v>12806</v>
      </c>
    </row>
    <row r="1524" spans="22:26" ht="14.4">
      <c r="V1524" s="330" t="s">
        <v>6360</v>
      </c>
      <c r="W1524" s="88" t="s">
        <v>6361</v>
      </c>
      <c r="Y1524" s="330" t="s">
        <v>12807</v>
      </c>
      <c r="Z1524" s="331" t="s">
        <v>12808</v>
      </c>
    </row>
    <row r="1525" spans="22:26" ht="14.4">
      <c r="V1525" s="330" t="s">
        <v>6362</v>
      </c>
      <c r="W1525" s="88" t="s">
        <v>6363</v>
      </c>
      <c r="Y1525" s="330" t="s">
        <v>12809</v>
      </c>
      <c r="Z1525" s="331" t="s">
        <v>12810</v>
      </c>
    </row>
    <row r="1526" spans="22:26" ht="14.4">
      <c r="V1526" s="330" t="s">
        <v>6364</v>
      </c>
      <c r="W1526" s="88" t="s">
        <v>6365</v>
      </c>
      <c r="Y1526" s="330" t="s">
        <v>12811</v>
      </c>
      <c r="Z1526" s="331" t="s">
        <v>12812</v>
      </c>
    </row>
    <row r="1527" spans="22:26" ht="14.4">
      <c r="V1527" s="330" t="s">
        <v>6366</v>
      </c>
      <c r="W1527" s="88" t="s">
        <v>6367</v>
      </c>
      <c r="Y1527" s="330" t="s">
        <v>12813</v>
      </c>
      <c r="Z1527" s="331" t="s">
        <v>12814</v>
      </c>
    </row>
    <row r="1528" spans="22:26" ht="14.4">
      <c r="V1528" s="330" t="s">
        <v>6368</v>
      </c>
      <c r="W1528" s="88" t="s">
        <v>6369</v>
      </c>
      <c r="Y1528" s="330" t="s">
        <v>12815</v>
      </c>
      <c r="Z1528" s="331" t="s">
        <v>12816</v>
      </c>
    </row>
    <row r="1529" spans="22:26" ht="14.4">
      <c r="V1529" s="330" t="s">
        <v>6370</v>
      </c>
      <c r="W1529" s="88" t="s">
        <v>6371</v>
      </c>
      <c r="Y1529" s="330" t="s">
        <v>12817</v>
      </c>
      <c r="Z1529" s="331" t="s">
        <v>12818</v>
      </c>
    </row>
    <row r="1530" spans="22:26" ht="14.4">
      <c r="V1530" s="330" t="s">
        <v>6372</v>
      </c>
      <c r="W1530" s="88" t="s">
        <v>6373</v>
      </c>
      <c r="Y1530" s="330" t="s">
        <v>12819</v>
      </c>
      <c r="Z1530" s="331" t="s">
        <v>12820</v>
      </c>
    </row>
    <row r="1531" spans="22:26" ht="14.4">
      <c r="V1531" s="330" t="s">
        <v>6374</v>
      </c>
      <c r="W1531" s="88" t="s">
        <v>6375</v>
      </c>
      <c r="Y1531" s="330" t="s">
        <v>12821</v>
      </c>
      <c r="Z1531" s="331" t="s">
        <v>12822</v>
      </c>
    </row>
    <row r="1532" spans="22:26" ht="14.4">
      <c r="V1532" s="330" t="s">
        <v>6376</v>
      </c>
      <c r="W1532" s="88" t="s">
        <v>6377</v>
      </c>
      <c r="Y1532" s="330" t="s">
        <v>12823</v>
      </c>
      <c r="Z1532" s="331" t="s">
        <v>12824</v>
      </c>
    </row>
    <row r="1533" spans="22:26" ht="14.4">
      <c r="V1533" s="330" t="s">
        <v>6378</v>
      </c>
      <c r="W1533" s="88" t="s">
        <v>6379</v>
      </c>
      <c r="Y1533" s="330" t="s">
        <v>12825</v>
      </c>
      <c r="Z1533" s="331" t="s">
        <v>12826</v>
      </c>
    </row>
    <row r="1534" spans="22:26" ht="14.4">
      <c r="V1534" s="330" t="s">
        <v>6380</v>
      </c>
      <c r="W1534" s="88" t="s">
        <v>6381</v>
      </c>
      <c r="Y1534" s="330" t="s">
        <v>12827</v>
      </c>
      <c r="Z1534" s="331" t="s">
        <v>12828</v>
      </c>
    </row>
    <row r="1535" spans="22:26" ht="14.4">
      <c r="V1535" s="330" t="s">
        <v>6382</v>
      </c>
      <c r="W1535" s="88" t="s">
        <v>6383</v>
      </c>
      <c r="Y1535" s="330" t="s">
        <v>12829</v>
      </c>
      <c r="Z1535" s="331" t="s">
        <v>12830</v>
      </c>
    </row>
    <row r="1536" spans="22:26" ht="14.4">
      <c r="V1536" s="330" t="s">
        <v>6384</v>
      </c>
      <c r="W1536" s="88" t="s">
        <v>6385</v>
      </c>
      <c r="Y1536" s="330" t="s">
        <v>12831</v>
      </c>
      <c r="Z1536" s="331" t="s">
        <v>12832</v>
      </c>
    </row>
    <row r="1537" spans="22:26" ht="14.4">
      <c r="V1537" s="330" t="s">
        <v>6386</v>
      </c>
      <c r="W1537" s="88" t="s">
        <v>6387</v>
      </c>
      <c r="Y1537" s="330" t="s">
        <v>12833</v>
      </c>
      <c r="Z1537" s="331" t="s">
        <v>12834</v>
      </c>
    </row>
    <row r="1538" spans="22:26" ht="14.4">
      <c r="V1538" s="330" t="s">
        <v>6388</v>
      </c>
      <c r="W1538" s="88" t="s">
        <v>6389</v>
      </c>
      <c r="Y1538" s="330" t="s">
        <v>12835</v>
      </c>
      <c r="Z1538" s="331" t="s">
        <v>12836</v>
      </c>
    </row>
    <row r="1539" spans="22:26" ht="14.4">
      <c r="V1539" s="330" t="s">
        <v>6390</v>
      </c>
      <c r="W1539" s="88" t="s">
        <v>6391</v>
      </c>
      <c r="Y1539" s="330" t="s">
        <v>12837</v>
      </c>
      <c r="Z1539" s="331" t="s">
        <v>12838</v>
      </c>
    </row>
    <row r="1540" spans="22:26" ht="14.4">
      <c r="V1540" s="330" t="s">
        <v>6392</v>
      </c>
      <c r="W1540" s="88" t="s">
        <v>6393</v>
      </c>
      <c r="Y1540" s="330" t="s">
        <v>12839</v>
      </c>
      <c r="Z1540" s="331" t="s">
        <v>12840</v>
      </c>
    </row>
    <row r="1541" spans="22:26" ht="14.4">
      <c r="V1541" s="330" t="s">
        <v>6394</v>
      </c>
      <c r="W1541" s="88" t="s">
        <v>6395</v>
      </c>
      <c r="Y1541" s="330" t="s">
        <v>12841</v>
      </c>
      <c r="Z1541" s="331" t="s">
        <v>12842</v>
      </c>
    </row>
    <row r="1542" spans="22:26" ht="14.4">
      <c r="V1542" s="330" t="s">
        <v>6396</v>
      </c>
      <c r="W1542" s="88" t="s">
        <v>6397</v>
      </c>
      <c r="Y1542" s="330" t="s">
        <v>12843</v>
      </c>
      <c r="Z1542" s="331" t="s">
        <v>12844</v>
      </c>
    </row>
    <row r="1543" spans="22:26" ht="14.4">
      <c r="V1543" s="330" t="s">
        <v>6398</v>
      </c>
      <c r="W1543" s="88" t="s">
        <v>6399</v>
      </c>
      <c r="Y1543" s="330" t="s">
        <v>12845</v>
      </c>
      <c r="Z1543" s="331" t="s">
        <v>12846</v>
      </c>
    </row>
    <row r="1544" spans="22:26" ht="14.4">
      <c r="V1544" s="330" t="s">
        <v>6400</v>
      </c>
      <c r="W1544" s="88" t="s">
        <v>6401</v>
      </c>
      <c r="Y1544" s="330" t="s">
        <v>12847</v>
      </c>
      <c r="Z1544" s="331" t="s">
        <v>12848</v>
      </c>
    </row>
    <row r="1545" spans="22:26" ht="14.4">
      <c r="V1545" s="330" t="s">
        <v>6402</v>
      </c>
      <c r="W1545" s="88" t="s">
        <v>6403</v>
      </c>
      <c r="Y1545" s="330" t="s">
        <v>12849</v>
      </c>
      <c r="Z1545" s="331" t="s">
        <v>12850</v>
      </c>
    </row>
    <row r="1546" spans="22:26" ht="14.4">
      <c r="V1546" s="330" t="s">
        <v>6404</v>
      </c>
      <c r="W1546" s="88" t="s">
        <v>6405</v>
      </c>
      <c r="Y1546" s="330" t="s">
        <v>12851</v>
      </c>
      <c r="Z1546" s="331" t="s">
        <v>12852</v>
      </c>
    </row>
    <row r="1547" spans="22:26" ht="14.4">
      <c r="V1547" s="330" t="s">
        <v>6406</v>
      </c>
      <c r="W1547" s="88" t="s">
        <v>6407</v>
      </c>
      <c r="Y1547" s="330" t="s">
        <v>12853</v>
      </c>
      <c r="Z1547" s="331" t="s">
        <v>12854</v>
      </c>
    </row>
    <row r="1548" spans="22:26" ht="14.4">
      <c r="V1548" s="330" t="s">
        <v>6408</v>
      </c>
      <c r="W1548" s="88" t="s">
        <v>6409</v>
      </c>
      <c r="Y1548" s="330" t="s">
        <v>12855</v>
      </c>
      <c r="Z1548" s="331" t="s">
        <v>12856</v>
      </c>
    </row>
    <row r="1549" spans="22:26" ht="14.4">
      <c r="V1549" s="330" t="s">
        <v>6410</v>
      </c>
      <c r="W1549" s="88" t="s">
        <v>6411</v>
      </c>
      <c r="Y1549" s="330" t="s">
        <v>12857</v>
      </c>
      <c r="Z1549" s="331" t="s">
        <v>12858</v>
      </c>
    </row>
    <row r="1550" spans="22:26" ht="14.4">
      <c r="V1550" s="330" t="s">
        <v>6412</v>
      </c>
      <c r="W1550" s="88" t="s">
        <v>6413</v>
      </c>
      <c r="Y1550" s="330" t="s">
        <v>12859</v>
      </c>
      <c r="Z1550" s="331" t="s">
        <v>12860</v>
      </c>
    </row>
    <row r="1551" spans="22:26" ht="14.4">
      <c r="V1551" s="330" t="s">
        <v>6414</v>
      </c>
      <c r="W1551" s="88" t="s">
        <v>6415</v>
      </c>
      <c r="Y1551" s="330" t="s">
        <v>12861</v>
      </c>
      <c r="Z1551" s="331" t="s">
        <v>12862</v>
      </c>
    </row>
    <row r="1552" spans="22:26" ht="14.4">
      <c r="V1552" s="330" t="s">
        <v>6416</v>
      </c>
      <c r="W1552" s="88" t="s">
        <v>6417</v>
      </c>
      <c r="Y1552" s="330" t="s">
        <v>12863</v>
      </c>
      <c r="Z1552" s="331" t="s">
        <v>12864</v>
      </c>
    </row>
    <row r="1553" spans="22:26" ht="14.4">
      <c r="V1553" s="330" t="s">
        <v>6418</v>
      </c>
      <c r="W1553" s="88" t="s">
        <v>6419</v>
      </c>
      <c r="Y1553" s="330" t="s">
        <v>12865</v>
      </c>
      <c r="Z1553" s="331" t="s">
        <v>12866</v>
      </c>
    </row>
    <row r="1554" spans="22:26" ht="14.4">
      <c r="V1554" s="330" t="s">
        <v>6420</v>
      </c>
      <c r="W1554" s="88" t="s">
        <v>6421</v>
      </c>
      <c r="Y1554" s="330" t="s">
        <v>12867</v>
      </c>
      <c r="Z1554" s="331" t="s">
        <v>12868</v>
      </c>
    </row>
    <row r="1555" spans="22:26" ht="14.4">
      <c r="V1555" s="330" t="s">
        <v>6422</v>
      </c>
      <c r="W1555" s="88" t="s">
        <v>6423</v>
      </c>
      <c r="Y1555" s="330" t="s">
        <v>12869</v>
      </c>
      <c r="Z1555" s="331" t="s">
        <v>12870</v>
      </c>
    </row>
    <row r="1556" spans="22:26" ht="14.4">
      <c r="V1556" s="330" t="s">
        <v>6424</v>
      </c>
      <c r="W1556" s="88" t="s">
        <v>6425</v>
      </c>
      <c r="Y1556" s="330" t="s">
        <v>12871</v>
      </c>
      <c r="Z1556" s="331" t="s">
        <v>12872</v>
      </c>
    </row>
    <row r="1557" spans="22:26" ht="14.4">
      <c r="V1557" s="330" t="s">
        <v>6426</v>
      </c>
      <c r="W1557" s="88" t="s">
        <v>6427</v>
      </c>
      <c r="Y1557" s="330" t="s">
        <v>12873</v>
      </c>
      <c r="Z1557" s="331" t="s">
        <v>12874</v>
      </c>
    </row>
    <row r="1558" spans="22:26" ht="14.4">
      <c r="V1558" s="330" t="s">
        <v>6428</v>
      </c>
      <c r="W1558" s="88" t="s">
        <v>6429</v>
      </c>
      <c r="Y1558" s="330" t="s">
        <v>12875</v>
      </c>
      <c r="Z1558" s="331" t="s">
        <v>12876</v>
      </c>
    </row>
    <row r="1559" spans="22:26" ht="14.4">
      <c r="V1559" s="330" t="s">
        <v>6430</v>
      </c>
      <c r="W1559" s="88" t="s">
        <v>6431</v>
      </c>
      <c r="Y1559" s="330" t="s">
        <v>12877</v>
      </c>
      <c r="Z1559" s="331" t="s">
        <v>12878</v>
      </c>
    </row>
    <row r="1560" spans="22:26" ht="14.4">
      <c r="V1560" s="330" t="s">
        <v>6432</v>
      </c>
      <c r="W1560" s="88" t="s">
        <v>6433</v>
      </c>
      <c r="Y1560" s="330" t="s">
        <v>12879</v>
      </c>
      <c r="Z1560" s="331" t="s">
        <v>12880</v>
      </c>
    </row>
    <row r="1561" spans="22:26" ht="14.4">
      <c r="V1561" s="330" t="s">
        <v>6434</v>
      </c>
      <c r="W1561" s="88" t="s">
        <v>6435</v>
      </c>
      <c r="Y1561" s="330" t="s">
        <v>12881</v>
      </c>
      <c r="Z1561" s="331" t="s">
        <v>12882</v>
      </c>
    </row>
    <row r="1562" spans="22:26" ht="14.4">
      <c r="V1562" s="330" t="s">
        <v>6436</v>
      </c>
      <c r="W1562" s="88" t="s">
        <v>6437</v>
      </c>
      <c r="Y1562" s="330" t="s">
        <v>12883</v>
      </c>
      <c r="Z1562" s="331" t="s">
        <v>12884</v>
      </c>
    </row>
    <row r="1563" spans="22:26" ht="14.4">
      <c r="V1563" s="330" t="s">
        <v>6438</v>
      </c>
      <c r="W1563" s="88" t="s">
        <v>6439</v>
      </c>
      <c r="Y1563" s="330" t="s">
        <v>12885</v>
      </c>
      <c r="Z1563" s="331" t="s">
        <v>12886</v>
      </c>
    </row>
    <row r="1564" spans="22:26" ht="14.4">
      <c r="V1564" s="330" t="s">
        <v>6440</v>
      </c>
      <c r="W1564" s="88" t="s">
        <v>6441</v>
      </c>
      <c r="Y1564" s="330" t="s">
        <v>12887</v>
      </c>
      <c r="Z1564" s="331" t="s">
        <v>12888</v>
      </c>
    </row>
    <row r="1565" spans="22:26" ht="14.4">
      <c r="V1565" s="330" t="s">
        <v>6442</v>
      </c>
      <c r="W1565" s="88" t="s">
        <v>6443</v>
      </c>
      <c r="Y1565" s="330" t="s">
        <v>12889</v>
      </c>
      <c r="Z1565" s="331" t="s">
        <v>12890</v>
      </c>
    </row>
    <row r="1566" spans="22:26" ht="14.4">
      <c r="V1566" s="330" t="s">
        <v>6444</v>
      </c>
      <c r="W1566" s="88" t="s">
        <v>6445</v>
      </c>
      <c r="Y1566" s="330" t="s">
        <v>12891</v>
      </c>
      <c r="Z1566" s="331" t="s">
        <v>12892</v>
      </c>
    </row>
    <row r="1567" spans="22:26" ht="14.4">
      <c r="V1567" s="330" t="s">
        <v>6446</v>
      </c>
      <c r="W1567" s="88" t="s">
        <v>6447</v>
      </c>
      <c r="Y1567" s="330" t="s">
        <v>12893</v>
      </c>
      <c r="Z1567" s="331" t="s">
        <v>12894</v>
      </c>
    </row>
    <row r="1568" spans="22:26" ht="14.4">
      <c r="V1568" s="330" t="s">
        <v>6448</v>
      </c>
      <c r="W1568" s="88" t="s">
        <v>6449</v>
      </c>
      <c r="Y1568" s="330" t="s">
        <v>12895</v>
      </c>
      <c r="Z1568" s="331" t="s">
        <v>12896</v>
      </c>
    </row>
    <row r="1569" spans="22:26" ht="14.4">
      <c r="V1569" s="330" t="s">
        <v>6450</v>
      </c>
      <c r="W1569" s="88" t="s">
        <v>6451</v>
      </c>
      <c r="Y1569" s="330" t="s">
        <v>12897</v>
      </c>
      <c r="Z1569" s="331" t="s">
        <v>12898</v>
      </c>
    </row>
    <row r="1570" spans="22:26" ht="14.4">
      <c r="V1570" s="330" t="s">
        <v>6452</v>
      </c>
      <c r="W1570" s="88" t="s">
        <v>6453</v>
      </c>
      <c r="Y1570" s="330" t="s">
        <v>12899</v>
      </c>
      <c r="Z1570" s="331" t="s">
        <v>12900</v>
      </c>
    </row>
    <row r="1571" spans="22:26" ht="14.4">
      <c r="V1571" s="330" t="s">
        <v>6454</v>
      </c>
      <c r="W1571" s="88" t="s">
        <v>6455</v>
      </c>
      <c r="Y1571" s="330" t="s">
        <v>12901</v>
      </c>
      <c r="Z1571" s="331" t="s">
        <v>12902</v>
      </c>
    </row>
    <row r="1572" spans="22:26" ht="14.4">
      <c r="V1572" s="330" t="s">
        <v>6456</v>
      </c>
      <c r="W1572" s="88" t="s">
        <v>6457</v>
      </c>
      <c r="Y1572" s="330" t="s">
        <v>12903</v>
      </c>
      <c r="Z1572" s="331" t="s">
        <v>12904</v>
      </c>
    </row>
    <row r="1573" spans="22:26" ht="14.4">
      <c r="V1573" s="330" t="s">
        <v>6458</v>
      </c>
      <c r="W1573" s="88" t="s">
        <v>6459</v>
      </c>
      <c r="Y1573" s="330" t="s">
        <v>12905</v>
      </c>
      <c r="Z1573" s="331" t="s">
        <v>12906</v>
      </c>
    </row>
    <row r="1574" spans="22:26" ht="14.4">
      <c r="V1574" s="330" t="s">
        <v>6460</v>
      </c>
      <c r="W1574" s="88" t="s">
        <v>6461</v>
      </c>
      <c r="Y1574" s="330" t="s">
        <v>12907</v>
      </c>
      <c r="Z1574" s="331" t="s">
        <v>12908</v>
      </c>
    </row>
    <row r="1575" spans="22:26" ht="14.4">
      <c r="V1575" s="330" t="s">
        <v>6462</v>
      </c>
      <c r="W1575" s="88" t="s">
        <v>6463</v>
      </c>
      <c r="Y1575" s="330" t="s">
        <v>12909</v>
      </c>
      <c r="Z1575" s="331" t="s">
        <v>12910</v>
      </c>
    </row>
    <row r="1576" spans="22:26" ht="14.4">
      <c r="V1576" s="330" t="s">
        <v>6464</v>
      </c>
      <c r="W1576" s="88" t="s">
        <v>6465</v>
      </c>
      <c r="Y1576" s="330" t="s">
        <v>12911</v>
      </c>
      <c r="Z1576" s="331" t="s">
        <v>12912</v>
      </c>
    </row>
    <row r="1577" spans="22:26" ht="14.4">
      <c r="V1577" s="330" t="s">
        <v>6466</v>
      </c>
      <c r="W1577" s="88" t="s">
        <v>6467</v>
      </c>
      <c r="Y1577" s="330" t="s">
        <v>12913</v>
      </c>
      <c r="Z1577" s="331" t="s">
        <v>12914</v>
      </c>
    </row>
    <row r="1578" spans="22:26" ht="14.4">
      <c r="V1578" s="330" t="s">
        <v>6468</v>
      </c>
      <c r="W1578" s="88" t="s">
        <v>6469</v>
      </c>
      <c r="Y1578" s="330" t="s">
        <v>12915</v>
      </c>
      <c r="Z1578" s="331" t="s">
        <v>12916</v>
      </c>
    </row>
    <row r="1579" spans="22:26" ht="14.4">
      <c r="V1579" s="330" t="s">
        <v>6470</v>
      </c>
      <c r="W1579" s="88" t="s">
        <v>6471</v>
      </c>
      <c r="Y1579" s="330" t="s">
        <v>12917</v>
      </c>
      <c r="Z1579" s="331" t="s">
        <v>12918</v>
      </c>
    </row>
    <row r="1580" spans="22:26" ht="14.4">
      <c r="V1580" s="330" t="s">
        <v>6472</v>
      </c>
      <c r="W1580" s="88" t="s">
        <v>6473</v>
      </c>
      <c r="Y1580" s="330" t="s">
        <v>12919</v>
      </c>
      <c r="Z1580" s="331" t="s">
        <v>12920</v>
      </c>
    </row>
    <row r="1581" spans="22:26" ht="14.4">
      <c r="V1581" s="330" t="s">
        <v>6474</v>
      </c>
      <c r="W1581" s="88" t="s">
        <v>6475</v>
      </c>
      <c r="Y1581" s="330" t="s">
        <v>12921</v>
      </c>
      <c r="Z1581" s="331" t="s">
        <v>12922</v>
      </c>
    </row>
    <row r="1582" spans="22:26" ht="14.4">
      <c r="V1582" s="330" t="s">
        <v>6476</v>
      </c>
      <c r="W1582" s="88" t="s">
        <v>6477</v>
      </c>
      <c r="Y1582" s="330" t="s">
        <v>12923</v>
      </c>
      <c r="Z1582" s="331" t="s">
        <v>12924</v>
      </c>
    </row>
    <row r="1583" spans="22:26" ht="14.4">
      <c r="V1583" s="330" t="s">
        <v>6478</v>
      </c>
      <c r="W1583" s="88" t="s">
        <v>6479</v>
      </c>
      <c r="Y1583" s="330" t="s">
        <v>12925</v>
      </c>
      <c r="Z1583" s="331" t="s">
        <v>12926</v>
      </c>
    </row>
    <row r="1584" spans="22:26" ht="14.4">
      <c r="V1584" s="330" t="s">
        <v>6480</v>
      </c>
      <c r="W1584" s="88" t="s">
        <v>6481</v>
      </c>
      <c r="Y1584" s="330" t="s">
        <v>12927</v>
      </c>
      <c r="Z1584" s="331" t="s">
        <v>12928</v>
      </c>
    </row>
    <row r="1585" spans="22:26" ht="14.4">
      <c r="V1585" s="330" t="s">
        <v>6482</v>
      </c>
      <c r="W1585" s="88" t="s">
        <v>6483</v>
      </c>
      <c r="Y1585" s="330" t="s">
        <v>12929</v>
      </c>
      <c r="Z1585" s="331" t="s">
        <v>12930</v>
      </c>
    </row>
    <row r="1586" spans="22:26" ht="14.4">
      <c r="V1586" s="330" t="s">
        <v>6484</v>
      </c>
      <c r="W1586" s="88" t="s">
        <v>6485</v>
      </c>
      <c r="Y1586" s="330" t="s">
        <v>12931</v>
      </c>
      <c r="Z1586" s="331" t="s">
        <v>12932</v>
      </c>
    </row>
    <row r="1587" spans="22:26" ht="14.4">
      <c r="V1587" s="330" t="s">
        <v>6486</v>
      </c>
      <c r="W1587" s="88" t="s">
        <v>6487</v>
      </c>
      <c r="Y1587" s="330" t="s">
        <v>12933</v>
      </c>
      <c r="Z1587" s="331" t="s">
        <v>12934</v>
      </c>
    </row>
    <row r="1588" spans="22:26" ht="14.4">
      <c r="V1588" s="330" t="s">
        <v>6488</v>
      </c>
      <c r="W1588" s="88" t="s">
        <v>6489</v>
      </c>
      <c r="Y1588" s="330" t="s">
        <v>12935</v>
      </c>
      <c r="Z1588" s="331" t="s">
        <v>12936</v>
      </c>
    </row>
    <row r="1589" spans="22:26" ht="14.4">
      <c r="V1589" s="330" t="s">
        <v>6490</v>
      </c>
      <c r="W1589" s="88" t="s">
        <v>6491</v>
      </c>
      <c r="Y1589" s="330" t="s">
        <v>12937</v>
      </c>
      <c r="Z1589" s="331" t="s">
        <v>12938</v>
      </c>
    </row>
    <row r="1590" spans="22:26" ht="14.4">
      <c r="V1590" s="330" t="s">
        <v>6492</v>
      </c>
      <c r="W1590" s="88" t="s">
        <v>6493</v>
      </c>
      <c r="Y1590" s="330" t="s">
        <v>12939</v>
      </c>
      <c r="Z1590" s="331" t="s">
        <v>12940</v>
      </c>
    </row>
    <row r="1591" spans="22:26" ht="14.4">
      <c r="V1591" s="330" t="s">
        <v>6494</v>
      </c>
      <c r="W1591" s="88" t="s">
        <v>6495</v>
      </c>
      <c r="Y1591" s="330" t="s">
        <v>12941</v>
      </c>
      <c r="Z1591" s="331" t="s">
        <v>12942</v>
      </c>
    </row>
    <row r="1592" spans="22:26" ht="14.4">
      <c r="V1592" s="330" t="s">
        <v>6496</v>
      </c>
      <c r="W1592" s="88" t="s">
        <v>6497</v>
      </c>
      <c r="Y1592" s="330" t="s">
        <v>12943</v>
      </c>
      <c r="Z1592" s="331" t="s">
        <v>12944</v>
      </c>
    </row>
    <row r="1593" spans="22:26" ht="14.4">
      <c r="V1593" s="330" t="s">
        <v>6498</v>
      </c>
      <c r="W1593" s="88" t="s">
        <v>6499</v>
      </c>
      <c r="Y1593" s="330" t="s">
        <v>12945</v>
      </c>
      <c r="Z1593" s="331" t="s">
        <v>12946</v>
      </c>
    </row>
    <row r="1594" spans="22:26" ht="14.4">
      <c r="V1594" s="330" t="s">
        <v>6500</v>
      </c>
      <c r="W1594" s="88" t="s">
        <v>6501</v>
      </c>
      <c r="Y1594" s="330" t="s">
        <v>12947</v>
      </c>
      <c r="Z1594" s="331" t="s">
        <v>12948</v>
      </c>
    </row>
    <row r="1595" spans="22:26" ht="14.4">
      <c r="V1595" s="330" t="s">
        <v>6502</v>
      </c>
      <c r="W1595" s="88" t="s">
        <v>6503</v>
      </c>
      <c r="Y1595" s="330" t="s">
        <v>12949</v>
      </c>
      <c r="Z1595" s="331" t="s">
        <v>12950</v>
      </c>
    </row>
    <row r="1596" spans="22:26" ht="14.4">
      <c r="V1596" s="330" t="s">
        <v>6504</v>
      </c>
      <c r="W1596" s="88" t="s">
        <v>6505</v>
      </c>
      <c r="Y1596" s="330" t="s">
        <v>12951</v>
      </c>
      <c r="Z1596" s="331" t="s">
        <v>12952</v>
      </c>
    </row>
    <row r="1597" spans="22:26" ht="14.4">
      <c r="V1597" s="330" t="s">
        <v>6506</v>
      </c>
      <c r="W1597" s="88" t="s">
        <v>6507</v>
      </c>
      <c r="Y1597" s="330" t="s">
        <v>12953</v>
      </c>
      <c r="Z1597" s="331" t="s">
        <v>12954</v>
      </c>
    </row>
    <row r="1598" spans="22:26" ht="14.4">
      <c r="V1598" s="330" t="s">
        <v>6508</v>
      </c>
      <c r="W1598" s="88" t="s">
        <v>6509</v>
      </c>
      <c r="Y1598" s="330" t="s">
        <v>12955</v>
      </c>
      <c r="Z1598" s="331" t="s">
        <v>12956</v>
      </c>
    </row>
    <row r="1599" spans="22:26" ht="14.4">
      <c r="V1599" s="330" t="s">
        <v>6510</v>
      </c>
      <c r="W1599" s="88" t="s">
        <v>6511</v>
      </c>
      <c r="Y1599" s="330" t="s">
        <v>12957</v>
      </c>
      <c r="Z1599" s="331" t="s">
        <v>12958</v>
      </c>
    </row>
    <row r="1600" spans="22:26" ht="14.4">
      <c r="V1600" s="330" t="s">
        <v>6512</v>
      </c>
      <c r="W1600" s="88" t="s">
        <v>6513</v>
      </c>
      <c r="Y1600" s="330" t="s">
        <v>12959</v>
      </c>
      <c r="Z1600" s="331" t="s">
        <v>12960</v>
      </c>
    </row>
    <row r="1601" spans="22:26" ht="14.4">
      <c r="V1601" s="330" t="s">
        <v>6514</v>
      </c>
      <c r="W1601" s="88" t="s">
        <v>6515</v>
      </c>
      <c r="Y1601" s="330" t="s">
        <v>12961</v>
      </c>
      <c r="Z1601" s="331" t="s">
        <v>12962</v>
      </c>
    </row>
    <row r="1602" spans="22:26" ht="14.4">
      <c r="V1602" s="330" t="s">
        <v>6516</v>
      </c>
      <c r="W1602" s="88" t="s">
        <v>6517</v>
      </c>
      <c r="Y1602" s="330" t="s">
        <v>12963</v>
      </c>
      <c r="Z1602" s="331" t="s">
        <v>12964</v>
      </c>
    </row>
    <row r="1603" spans="22:26" ht="14.4">
      <c r="V1603" s="330" t="s">
        <v>6518</v>
      </c>
      <c r="W1603" s="88" t="s">
        <v>6519</v>
      </c>
      <c r="Y1603" s="330" t="s">
        <v>12965</v>
      </c>
      <c r="Z1603" s="331" t="s">
        <v>12966</v>
      </c>
    </row>
    <row r="1604" spans="22:26" ht="14.4">
      <c r="V1604" s="330" t="s">
        <v>6520</v>
      </c>
      <c r="W1604" s="88" t="s">
        <v>6521</v>
      </c>
      <c r="Y1604" s="330" t="s">
        <v>12967</v>
      </c>
      <c r="Z1604" s="331" t="s">
        <v>12968</v>
      </c>
    </row>
    <row r="1605" spans="22:26" ht="14.4">
      <c r="V1605" s="330" t="s">
        <v>6522</v>
      </c>
      <c r="W1605" s="88" t="s">
        <v>6523</v>
      </c>
      <c r="Y1605" s="330" t="s">
        <v>12969</v>
      </c>
      <c r="Z1605" s="331" t="s">
        <v>12970</v>
      </c>
    </row>
    <row r="1606" spans="22:26" ht="14.4">
      <c r="V1606" s="330" t="s">
        <v>6524</v>
      </c>
      <c r="W1606" s="88" t="s">
        <v>6525</v>
      </c>
      <c r="Y1606" s="330" t="s">
        <v>12971</v>
      </c>
      <c r="Z1606" s="331" t="s">
        <v>12972</v>
      </c>
    </row>
    <row r="1607" spans="22:26" ht="14.4">
      <c r="V1607" s="330" t="s">
        <v>6526</v>
      </c>
      <c r="W1607" s="88" t="s">
        <v>6527</v>
      </c>
      <c r="Y1607" s="330" t="s">
        <v>12973</v>
      </c>
      <c r="Z1607" s="331" t="s">
        <v>12974</v>
      </c>
    </row>
    <row r="1608" spans="22:26" ht="14.4">
      <c r="V1608" s="330" t="s">
        <v>6528</v>
      </c>
      <c r="W1608" s="88" t="s">
        <v>6529</v>
      </c>
      <c r="Y1608" s="330" t="s">
        <v>12975</v>
      </c>
      <c r="Z1608" s="331" t="s">
        <v>12976</v>
      </c>
    </row>
    <row r="1609" spans="22:26" ht="14.4">
      <c r="V1609" s="330" t="s">
        <v>6530</v>
      </c>
      <c r="W1609" s="88" t="s">
        <v>6531</v>
      </c>
      <c r="Y1609" s="330" t="s">
        <v>12977</v>
      </c>
      <c r="Z1609" s="331" t="s">
        <v>12978</v>
      </c>
    </row>
    <row r="1610" spans="22:26" ht="14.4">
      <c r="V1610" s="330" t="s">
        <v>6532</v>
      </c>
      <c r="W1610" s="88" t="s">
        <v>6533</v>
      </c>
      <c r="Y1610" s="330" t="s">
        <v>12979</v>
      </c>
      <c r="Z1610" s="331" t="s">
        <v>12980</v>
      </c>
    </row>
    <row r="1611" spans="22:26" ht="14.4">
      <c r="V1611" s="330" t="s">
        <v>6534</v>
      </c>
      <c r="W1611" s="88" t="s">
        <v>6535</v>
      </c>
      <c r="Y1611" s="330" t="s">
        <v>12981</v>
      </c>
      <c r="Z1611" s="331" t="s">
        <v>12982</v>
      </c>
    </row>
    <row r="1612" spans="22:26" ht="14.4">
      <c r="V1612" s="330" t="s">
        <v>6536</v>
      </c>
      <c r="W1612" s="88" t="s">
        <v>6537</v>
      </c>
      <c r="Y1612" s="330" t="s">
        <v>12983</v>
      </c>
      <c r="Z1612" s="331" t="s">
        <v>12984</v>
      </c>
    </row>
    <row r="1613" spans="22:26" ht="14.4">
      <c r="V1613" s="330" t="s">
        <v>6538</v>
      </c>
      <c r="W1613" s="88" t="s">
        <v>6539</v>
      </c>
      <c r="Y1613" s="330" t="s">
        <v>12985</v>
      </c>
      <c r="Z1613" s="331" t="s">
        <v>12986</v>
      </c>
    </row>
    <row r="1614" spans="22:26" ht="14.4">
      <c r="V1614" s="330" t="s">
        <v>6540</v>
      </c>
      <c r="W1614" s="88" t="s">
        <v>6541</v>
      </c>
      <c r="Y1614" s="330" t="s">
        <v>12987</v>
      </c>
      <c r="Z1614" s="331" t="s">
        <v>12988</v>
      </c>
    </row>
    <row r="1615" spans="22:26" ht="14.4">
      <c r="V1615" s="330" t="s">
        <v>6542</v>
      </c>
      <c r="W1615" s="88" t="s">
        <v>6543</v>
      </c>
      <c r="Y1615" s="330" t="s">
        <v>12989</v>
      </c>
      <c r="Z1615" s="331" t="s">
        <v>12990</v>
      </c>
    </row>
    <row r="1616" spans="22:26" ht="14.4">
      <c r="V1616" s="330" t="s">
        <v>6544</v>
      </c>
      <c r="W1616" s="88" t="s">
        <v>6545</v>
      </c>
      <c r="Y1616" s="330" t="s">
        <v>12991</v>
      </c>
      <c r="Z1616" s="331" t="s">
        <v>12992</v>
      </c>
    </row>
    <row r="1617" spans="22:26" ht="14.4">
      <c r="V1617" s="330" t="s">
        <v>6546</v>
      </c>
      <c r="W1617" s="88" t="s">
        <v>6547</v>
      </c>
      <c r="Y1617" s="330" t="s">
        <v>12993</v>
      </c>
      <c r="Z1617" s="331" t="s">
        <v>12994</v>
      </c>
    </row>
    <row r="1618" spans="22:26" ht="14.4">
      <c r="V1618" s="330" t="s">
        <v>6548</v>
      </c>
      <c r="W1618" s="88" t="s">
        <v>6549</v>
      </c>
      <c r="Y1618" s="330" t="s">
        <v>12995</v>
      </c>
      <c r="Z1618" s="331" t="s">
        <v>12996</v>
      </c>
    </row>
    <row r="1619" spans="22:26" ht="14.4">
      <c r="V1619" s="330" t="s">
        <v>6550</v>
      </c>
      <c r="W1619" s="88" t="s">
        <v>6551</v>
      </c>
      <c r="Y1619" s="330" t="s">
        <v>12997</v>
      </c>
      <c r="Z1619" s="331" t="s">
        <v>12998</v>
      </c>
    </row>
    <row r="1620" spans="22:26" ht="14.4">
      <c r="V1620" s="330" t="s">
        <v>6552</v>
      </c>
      <c r="W1620" s="88" t="s">
        <v>6553</v>
      </c>
      <c r="Y1620" s="330" t="s">
        <v>12999</v>
      </c>
      <c r="Z1620" s="331" t="s">
        <v>13000</v>
      </c>
    </row>
    <row r="1621" spans="22:26" ht="14.4">
      <c r="V1621" s="330" t="s">
        <v>6554</v>
      </c>
      <c r="W1621" s="88" t="s">
        <v>6555</v>
      </c>
      <c r="Y1621" s="330" t="s">
        <v>13001</v>
      </c>
      <c r="Z1621" s="331" t="s">
        <v>13002</v>
      </c>
    </row>
    <row r="1622" spans="22:26" ht="14.4">
      <c r="V1622" s="330" t="s">
        <v>6556</v>
      </c>
      <c r="W1622" s="88" t="s">
        <v>6557</v>
      </c>
      <c r="Y1622" s="330" t="s">
        <v>13003</v>
      </c>
      <c r="Z1622" s="331" t="s">
        <v>13004</v>
      </c>
    </row>
    <row r="1623" spans="22:26" ht="14.4">
      <c r="V1623" s="330" t="s">
        <v>6558</v>
      </c>
      <c r="W1623" s="88" t="s">
        <v>6559</v>
      </c>
      <c r="Y1623" s="330" t="s">
        <v>13005</v>
      </c>
      <c r="Z1623" s="331" t="s">
        <v>13006</v>
      </c>
    </row>
    <row r="1624" spans="22:26" ht="14.4">
      <c r="V1624" s="330" t="s">
        <v>6560</v>
      </c>
      <c r="W1624" s="88" t="s">
        <v>6561</v>
      </c>
      <c r="Y1624" s="330" t="s">
        <v>13007</v>
      </c>
      <c r="Z1624" s="331" t="s">
        <v>13008</v>
      </c>
    </row>
    <row r="1625" spans="22:26" ht="14.4">
      <c r="V1625" s="330" t="s">
        <v>6562</v>
      </c>
      <c r="W1625" s="88" t="s">
        <v>6563</v>
      </c>
      <c r="Y1625" s="330" t="s">
        <v>13009</v>
      </c>
      <c r="Z1625" s="331" t="s">
        <v>13010</v>
      </c>
    </row>
    <row r="1626" spans="22:26" ht="14.4">
      <c r="V1626" s="330" t="s">
        <v>6564</v>
      </c>
      <c r="W1626" s="88" t="s">
        <v>6565</v>
      </c>
      <c r="Y1626" s="330" t="s">
        <v>13011</v>
      </c>
      <c r="Z1626" s="331" t="s">
        <v>13012</v>
      </c>
    </row>
    <row r="1627" spans="22:26" ht="14.4">
      <c r="V1627" s="330" t="s">
        <v>6566</v>
      </c>
      <c r="W1627" s="88" t="s">
        <v>6567</v>
      </c>
      <c r="Y1627" s="330" t="s">
        <v>13013</v>
      </c>
      <c r="Z1627" s="331" t="s">
        <v>13014</v>
      </c>
    </row>
    <row r="1628" spans="22:26" ht="14.4">
      <c r="V1628" s="330" t="s">
        <v>6568</v>
      </c>
      <c r="W1628" s="88" t="s">
        <v>6569</v>
      </c>
      <c r="Y1628" s="330" t="s">
        <v>13015</v>
      </c>
      <c r="Z1628" s="331" t="s">
        <v>13016</v>
      </c>
    </row>
    <row r="1629" spans="22:26" ht="14.4">
      <c r="V1629" s="330" t="s">
        <v>6570</v>
      </c>
      <c r="W1629" s="88" t="s">
        <v>6571</v>
      </c>
      <c r="Y1629" s="330" t="s">
        <v>13017</v>
      </c>
      <c r="Z1629" s="331" t="s">
        <v>13018</v>
      </c>
    </row>
    <row r="1630" spans="22:26" ht="14.4">
      <c r="V1630" s="330" t="s">
        <v>6572</v>
      </c>
      <c r="W1630" s="88" t="s">
        <v>6573</v>
      </c>
      <c r="Y1630" s="330" t="s">
        <v>13019</v>
      </c>
      <c r="Z1630" s="331" t="s">
        <v>13020</v>
      </c>
    </row>
    <row r="1631" spans="22:26" ht="14.4">
      <c r="V1631" s="330" t="s">
        <v>6574</v>
      </c>
      <c r="W1631" s="88" t="s">
        <v>6575</v>
      </c>
      <c r="Y1631" s="330" t="s">
        <v>13021</v>
      </c>
      <c r="Z1631" s="331" t="s">
        <v>13022</v>
      </c>
    </row>
    <row r="1632" spans="22:26" ht="14.4">
      <c r="V1632" s="330" t="s">
        <v>6576</v>
      </c>
      <c r="W1632" s="88" t="s">
        <v>6577</v>
      </c>
      <c r="Y1632" s="330" t="s">
        <v>13023</v>
      </c>
      <c r="Z1632" s="331" t="s">
        <v>13024</v>
      </c>
    </row>
    <row r="1633" spans="22:26" ht="14.4">
      <c r="V1633" s="330" t="s">
        <v>6578</v>
      </c>
      <c r="W1633" s="88" t="s">
        <v>6579</v>
      </c>
      <c r="Y1633" s="330" t="s">
        <v>13025</v>
      </c>
      <c r="Z1633" s="331" t="s">
        <v>13026</v>
      </c>
    </row>
    <row r="1634" spans="22:26" ht="14.4">
      <c r="V1634" s="330" t="s">
        <v>6580</v>
      </c>
      <c r="W1634" s="88" t="s">
        <v>6581</v>
      </c>
      <c r="Y1634" s="330" t="s">
        <v>13027</v>
      </c>
      <c r="Z1634" s="331" t="s">
        <v>13028</v>
      </c>
    </row>
    <row r="1635" spans="22:26" ht="14.4">
      <c r="V1635" s="330" t="s">
        <v>6582</v>
      </c>
      <c r="W1635" s="88" t="s">
        <v>6583</v>
      </c>
      <c r="Y1635" s="330" t="s">
        <v>13029</v>
      </c>
      <c r="Z1635" s="331" t="s">
        <v>13030</v>
      </c>
    </row>
    <row r="1636" spans="22:26" ht="14.4">
      <c r="V1636" s="330" t="s">
        <v>6584</v>
      </c>
      <c r="W1636" s="88" t="s">
        <v>6585</v>
      </c>
      <c r="Y1636" s="330" t="s">
        <v>13031</v>
      </c>
      <c r="Z1636" s="331" t="s">
        <v>13032</v>
      </c>
    </row>
    <row r="1637" spans="22:26" ht="14.4">
      <c r="V1637" s="330" t="s">
        <v>6586</v>
      </c>
      <c r="W1637" s="88" t="s">
        <v>6587</v>
      </c>
      <c r="Y1637" s="330" t="s">
        <v>13033</v>
      </c>
      <c r="Z1637" s="331" t="s">
        <v>13034</v>
      </c>
    </row>
    <row r="1638" spans="22:26" ht="14.4">
      <c r="V1638" s="330" t="s">
        <v>6588</v>
      </c>
      <c r="W1638" s="88" t="s">
        <v>6589</v>
      </c>
      <c r="Y1638" s="330" t="s">
        <v>13035</v>
      </c>
      <c r="Z1638" s="331" t="s">
        <v>13036</v>
      </c>
    </row>
    <row r="1639" spans="22:26" ht="14.4">
      <c r="V1639" s="330" t="s">
        <v>6590</v>
      </c>
      <c r="W1639" s="88" t="s">
        <v>6591</v>
      </c>
      <c r="Y1639" s="330" t="s">
        <v>13037</v>
      </c>
      <c r="Z1639" s="331" t="s">
        <v>13038</v>
      </c>
    </row>
    <row r="1640" spans="22:26" ht="14.4">
      <c r="V1640" s="330" t="s">
        <v>6592</v>
      </c>
      <c r="W1640" s="88" t="s">
        <v>6593</v>
      </c>
      <c r="Y1640" s="330" t="s">
        <v>13039</v>
      </c>
      <c r="Z1640" s="331" t="s">
        <v>13040</v>
      </c>
    </row>
    <row r="1641" spans="22:26" ht="14.4">
      <c r="V1641" s="330" t="s">
        <v>6594</v>
      </c>
      <c r="W1641" s="88" t="s">
        <v>6595</v>
      </c>
      <c r="Y1641" s="330" t="s">
        <v>13041</v>
      </c>
      <c r="Z1641" s="331" t="s">
        <v>13042</v>
      </c>
    </row>
    <row r="1642" spans="22:26" ht="14.4">
      <c r="V1642" s="330" t="s">
        <v>6596</v>
      </c>
      <c r="W1642" s="88" t="s">
        <v>6597</v>
      </c>
      <c r="Y1642" s="330" t="s">
        <v>13043</v>
      </c>
      <c r="Z1642" s="331" t="s">
        <v>13044</v>
      </c>
    </row>
    <row r="1643" spans="22:26" ht="14.4">
      <c r="V1643" s="330" t="s">
        <v>6598</v>
      </c>
      <c r="W1643" s="88" t="s">
        <v>6599</v>
      </c>
      <c r="Y1643" s="330" t="s">
        <v>13045</v>
      </c>
      <c r="Z1643" s="331" t="s">
        <v>13046</v>
      </c>
    </row>
    <row r="1644" spans="22:26" ht="14.4">
      <c r="V1644" s="330" t="s">
        <v>6600</v>
      </c>
      <c r="W1644" s="88" t="s">
        <v>6601</v>
      </c>
      <c r="Y1644" s="330" t="s">
        <v>13047</v>
      </c>
      <c r="Z1644" s="331" t="s">
        <v>13048</v>
      </c>
    </row>
    <row r="1645" spans="22:26" ht="14.4">
      <c r="V1645" s="330" t="s">
        <v>6602</v>
      </c>
      <c r="W1645" s="88" t="s">
        <v>6603</v>
      </c>
      <c r="Y1645" s="330" t="s">
        <v>13049</v>
      </c>
      <c r="Z1645" s="331" t="s">
        <v>13050</v>
      </c>
    </row>
    <row r="1646" spans="22:26" ht="14.4">
      <c r="V1646" s="330" t="s">
        <v>6604</v>
      </c>
      <c r="W1646" s="88" t="s">
        <v>6605</v>
      </c>
      <c r="Y1646" s="330" t="s">
        <v>13051</v>
      </c>
      <c r="Z1646" s="331" t="s">
        <v>13052</v>
      </c>
    </row>
    <row r="1647" spans="22:26" ht="14.4">
      <c r="V1647" s="330" t="s">
        <v>6606</v>
      </c>
      <c r="W1647" s="88" t="s">
        <v>6607</v>
      </c>
      <c r="Y1647" s="330" t="s">
        <v>13053</v>
      </c>
      <c r="Z1647" s="331" t="s">
        <v>13054</v>
      </c>
    </row>
    <row r="1648" spans="22:26" ht="14.4">
      <c r="V1648" s="330" t="s">
        <v>6608</v>
      </c>
      <c r="W1648" s="88" t="s">
        <v>6609</v>
      </c>
      <c r="Y1648" s="330" t="s">
        <v>13055</v>
      </c>
      <c r="Z1648" s="331" t="s">
        <v>13056</v>
      </c>
    </row>
    <row r="1649" spans="22:26" ht="14.4">
      <c r="V1649" s="330" t="s">
        <v>6610</v>
      </c>
      <c r="W1649" s="88" t="s">
        <v>6611</v>
      </c>
      <c r="Y1649" s="330" t="s">
        <v>13057</v>
      </c>
      <c r="Z1649" s="331" t="s">
        <v>13058</v>
      </c>
    </row>
    <row r="1650" spans="22:26" ht="14.4">
      <c r="V1650" s="330" t="s">
        <v>6612</v>
      </c>
      <c r="W1650" s="88" t="s">
        <v>6613</v>
      </c>
      <c r="Y1650" s="330" t="s">
        <v>13059</v>
      </c>
      <c r="Z1650" s="331" t="s">
        <v>13060</v>
      </c>
    </row>
    <row r="1651" spans="22:26" ht="14.4">
      <c r="V1651" s="330" t="s">
        <v>6614</v>
      </c>
      <c r="W1651" s="88" t="s">
        <v>6615</v>
      </c>
      <c r="Y1651" s="330" t="s">
        <v>13061</v>
      </c>
      <c r="Z1651" s="331" t="s">
        <v>13062</v>
      </c>
    </row>
    <row r="1652" spans="22:26" ht="14.4">
      <c r="V1652" s="330" t="s">
        <v>6616</v>
      </c>
      <c r="W1652" s="88" t="s">
        <v>6617</v>
      </c>
      <c r="Y1652" s="330" t="s">
        <v>13063</v>
      </c>
      <c r="Z1652" s="331" t="s">
        <v>13064</v>
      </c>
    </row>
    <row r="1653" spans="22:26" ht="14.4">
      <c r="V1653" s="330" t="s">
        <v>6618</v>
      </c>
      <c r="W1653" s="88" t="s">
        <v>6619</v>
      </c>
      <c r="Y1653" s="330" t="s">
        <v>13065</v>
      </c>
      <c r="Z1653" s="331" t="s">
        <v>13066</v>
      </c>
    </row>
    <row r="1654" spans="22:26" ht="14.4">
      <c r="V1654" s="330" t="s">
        <v>6620</v>
      </c>
      <c r="W1654" s="88" t="s">
        <v>6621</v>
      </c>
      <c r="Y1654" s="330" t="s">
        <v>13067</v>
      </c>
      <c r="Z1654" s="331" t="s">
        <v>13068</v>
      </c>
    </row>
    <row r="1655" spans="22:26" ht="14.4">
      <c r="V1655" s="330" t="s">
        <v>6622</v>
      </c>
      <c r="W1655" s="88" t="s">
        <v>6623</v>
      </c>
      <c r="Y1655" s="330" t="s">
        <v>13069</v>
      </c>
      <c r="Z1655" s="331" t="s">
        <v>13070</v>
      </c>
    </row>
    <row r="1656" spans="22:26" ht="14.4">
      <c r="V1656" s="330" t="s">
        <v>6624</v>
      </c>
      <c r="W1656" s="88" t="s">
        <v>6625</v>
      </c>
      <c r="Y1656" s="330" t="s">
        <v>13071</v>
      </c>
      <c r="Z1656" s="331" t="s">
        <v>13072</v>
      </c>
    </row>
    <row r="1657" spans="22:26" ht="14.4">
      <c r="V1657" s="330" t="s">
        <v>6626</v>
      </c>
      <c r="W1657" s="88" t="s">
        <v>6627</v>
      </c>
      <c r="Y1657" s="330" t="s">
        <v>13073</v>
      </c>
      <c r="Z1657" s="331" t="s">
        <v>13074</v>
      </c>
    </row>
    <row r="1658" spans="22:26" ht="14.4">
      <c r="V1658" s="330" t="s">
        <v>6628</v>
      </c>
      <c r="W1658" s="88" t="s">
        <v>6629</v>
      </c>
      <c r="Y1658" s="330" t="s">
        <v>13075</v>
      </c>
      <c r="Z1658" s="331" t="s">
        <v>13076</v>
      </c>
    </row>
    <row r="1659" spans="22:26" ht="14.4">
      <c r="V1659" s="330" t="s">
        <v>6630</v>
      </c>
      <c r="W1659" s="88" t="s">
        <v>6631</v>
      </c>
      <c r="Y1659" s="330" t="s">
        <v>13077</v>
      </c>
      <c r="Z1659" s="331" t="s">
        <v>13078</v>
      </c>
    </row>
    <row r="1660" spans="22:26" ht="14.4">
      <c r="V1660" s="330" t="s">
        <v>6632</v>
      </c>
      <c r="W1660" s="88" t="s">
        <v>6633</v>
      </c>
      <c r="Y1660" s="330" t="s">
        <v>13079</v>
      </c>
      <c r="Z1660" s="331" t="s">
        <v>13080</v>
      </c>
    </row>
    <row r="1661" spans="22:26" ht="14.4">
      <c r="V1661" s="330" t="s">
        <v>6634</v>
      </c>
      <c r="W1661" s="88" t="s">
        <v>6635</v>
      </c>
      <c r="Y1661" s="330" t="s">
        <v>13081</v>
      </c>
      <c r="Z1661" s="331" t="s">
        <v>13082</v>
      </c>
    </row>
    <row r="1662" spans="22:26" ht="14.4">
      <c r="V1662" s="330" t="s">
        <v>6636</v>
      </c>
      <c r="W1662" s="88" t="s">
        <v>6637</v>
      </c>
      <c r="Y1662" s="330" t="s">
        <v>13083</v>
      </c>
      <c r="Z1662" s="331" t="s">
        <v>13084</v>
      </c>
    </row>
    <row r="1663" spans="22:26" ht="14.4">
      <c r="V1663" s="330" t="s">
        <v>6638</v>
      </c>
      <c r="W1663" s="88" t="s">
        <v>6639</v>
      </c>
      <c r="Y1663" s="330" t="s">
        <v>13085</v>
      </c>
      <c r="Z1663" s="331" t="s">
        <v>13086</v>
      </c>
    </row>
    <row r="1664" spans="22:26" ht="14.4">
      <c r="V1664" s="330" t="s">
        <v>6640</v>
      </c>
      <c r="W1664" s="88" t="s">
        <v>6641</v>
      </c>
      <c r="Y1664" s="330" t="s">
        <v>13087</v>
      </c>
      <c r="Z1664" s="331" t="s">
        <v>13088</v>
      </c>
    </row>
    <row r="1665" spans="22:26" ht="14.4">
      <c r="V1665" s="330" t="s">
        <v>6642</v>
      </c>
      <c r="W1665" s="88" t="s">
        <v>6643</v>
      </c>
      <c r="Y1665" s="330" t="s">
        <v>13089</v>
      </c>
      <c r="Z1665" s="331" t="s">
        <v>13090</v>
      </c>
    </row>
    <row r="1666" spans="22:26" ht="14.4">
      <c r="V1666" s="330" t="s">
        <v>6644</v>
      </c>
      <c r="W1666" s="88" t="s">
        <v>6645</v>
      </c>
      <c r="Y1666" s="330" t="s">
        <v>13091</v>
      </c>
      <c r="Z1666" s="331" t="s">
        <v>13092</v>
      </c>
    </row>
    <row r="1667" spans="22:26" ht="14.4">
      <c r="V1667" s="330" t="s">
        <v>6646</v>
      </c>
      <c r="W1667" s="88" t="s">
        <v>6647</v>
      </c>
      <c r="Y1667" s="330" t="s">
        <v>13093</v>
      </c>
      <c r="Z1667" s="331" t="s">
        <v>13094</v>
      </c>
    </row>
    <row r="1668" spans="22:26" ht="14.4">
      <c r="V1668" s="330" t="s">
        <v>6648</v>
      </c>
      <c r="W1668" s="88" t="s">
        <v>6649</v>
      </c>
      <c r="Y1668" s="330" t="s">
        <v>13095</v>
      </c>
      <c r="Z1668" s="331" t="s">
        <v>13096</v>
      </c>
    </row>
    <row r="1669" spans="22:26" ht="14.4">
      <c r="V1669" s="330" t="s">
        <v>6650</v>
      </c>
      <c r="W1669" s="88" t="s">
        <v>6651</v>
      </c>
      <c r="Y1669" s="330" t="s">
        <v>13097</v>
      </c>
      <c r="Z1669" s="331" t="s">
        <v>13098</v>
      </c>
    </row>
    <row r="1670" spans="22:26" ht="14.4">
      <c r="V1670" s="330" t="s">
        <v>6652</v>
      </c>
      <c r="W1670" s="88" t="s">
        <v>6653</v>
      </c>
      <c r="Y1670" s="330" t="s">
        <v>13099</v>
      </c>
      <c r="Z1670" s="331" t="s">
        <v>13100</v>
      </c>
    </row>
    <row r="1671" spans="22:26" ht="14.4">
      <c r="V1671" s="330" t="s">
        <v>6654</v>
      </c>
      <c r="W1671" s="88" t="s">
        <v>6655</v>
      </c>
      <c r="Y1671" s="330" t="s">
        <v>13101</v>
      </c>
      <c r="Z1671" s="331" t="s">
        <v>13102</v>
      </c>
    </row>
    <row r="1672" spans="22:26" ht="14.4">
      <c r="V1672" s="330" t="s">
        <v>6656</v>
      </c>
      <c r="W1672" s="88" t="s">
        <v>6657</v>
      </c>
      <c r="Y1672" s="330" t="s">
        <v>13103</v>
      </c>
      <c r="Z1672" s="331" t="s">
        <v>13104</v>
      </c>
    </row>
    <row r="1673" spans="22:26" ht="14.4">
      <c r="V1673" s="330" t="s">
        <v>6658</v>
      </c>
      <c r="W1673" s="88" t="s">
        <v>6659</v>
      </c>
      <c r="Y1673" s="330" t="s">
        <v>13105</v>
      </c>
      <c r="Z1673" s="331" t="s">
        <v>13106</v>
      </c>
    </row>
    <row r="1674" spans="22:26" ht="14.4">
      <c r="V1674" s="330" t="s">
        <v>6660</v>
      </c>
      <c r="W1674" s="88" t="s">
        <v>6661</v>
      </c>
      <c r="Y1674" s="330" t="s">
        <v>13107</v>
      </c>
      <c r="Z1674" s="331" t="s">
        <v>13108</v>
      </c>
    </row>
    <row r="1675" spans="22:26" ht="14.4">
      <c r="V1675" s="330" t="s">
        <v>6662</v>
      </c>
      <c r="W1675" s="88" t="s">
        <v>6663</v>
      </c>
      <c r="Y1675" s="330" t="s">
        <v>13109</v>
      </c>
      <c r="Z1675" s="331" t="s">
        <v>13110</v>
      </c>
    </row>
    <row r="1676" spans="22:26" ht="14.4">
      <c r="V1676" s="330" t="s">
        <v>6664</v>
      </c>
      <c r="W1676" s="88" t="s">
        <v>6665</v>
      </c>
      <c r="Y1676" s="330" t="s">
        <v>13111</v>
      </c>
      <c r="Z1676" s="331" t="s">
        <v>13112</v>
      </c>
    </row>
    <row r="1677" spans="22:26" ht="14.4">
      <c r="V1677" s="330" t="s">
        <v>6666</v>
      </c>
      <c r="W1677" s="88" t="s">
        <v>6667</v>
      </c>
      <c r="Y1677" s="330" t="s">
        <v>13113</v>
      </c>
      <c r="Z1677" s="331" t="s">
        <v>13114</v>
      </c>
    </row>
    <row r="1678" spans="22:26" ht="14.4">
      <c r="V1678" s="330" t="s">
        <v>6668</v>
      </c>
      <c r="W1678" s="88" t="s">
        <v>6669</v>
      </c>
      <c r="Y1678" s="330" t="s">
        <v>13115</v>
      </c>
      <c r="Z1678" s="331" t="s">
        <v>13116</v>
      </c>
    </row>
    <row r="1679" spans="22:26" ht="14.4">
      <c r="V1679" s="330" t="s">
        <v>6670</v>
      </c>
      <c r="W1679" s="88" t="s">
        <v>6671</v>
      </c>
      <c r="Y1679" s="330" t="s">
        <v>13117</v>
      </c>
      <c r="Z1679" s="331" t="s">
        <v>13118</v>
      </c>
    </row>
    <row r="1680" spans="22:26" ht="14.4">
      <c r="V1680" s="330" t="s">
        <v>6672</v>
      </c>
      <c r="W1680" s="88" t="s">
        <v>6673</v>
      </c>
      <c r="Y1680" s="330" t="s">
        <v>13119</v>
      </c>
      <c r="Z1680" s="331" t="s">
        <v>13120</v>
      </c>
    </row>
    <row r="1681" spans="22:26" ht="14.4">
      <c r="V1681" s="330" t="s">
        <v>6674</v>
      </c>
      <c r="W1681" s="88" t="s">
        <v>6675</v>
      </c>
      <c r="Y1681" s="330" t="s">
        <v>13121</v>
      </c>
      <c r="Z1681" s="331" t="s">
        <v>13122</v>
      </c>
    </row>
    <row r="1682" spans="22:26" ht="14.4">
      <c r="V1682" s="330" t="s">
        <v>6676</v>
      </c>
      <c r="W1682" s="88" t="s">
        <v>6677</v>
      </c>
      <c r="Y1682" s="330" t="s">
        <v>13123</v>
      </c>
      <c r="Z1682" s="331" t="s">
        <v>13124</v>
      </c>
    </row>
    <row r="1683" spans="22:26" ht="14.4">
      <c r="V1683" s="330" t="s">
        <v>6678</v>
      </c>
      <c r="W1683" s="88" t="s">
        <v>6679</v>
      </c>
      <c r="Y1683" s="330" t="s">
        <v>13125</v>
      </c>
      <c r="Z1683" s="331" t="s">
        <v>13126</v>
      </c>
    </row>
    <row r="1684" spans="22:26" ht="14.4">
      <c r="V1684" s="330" t="s">
        <v>6680</v>
      </c>
      <c r="W1684" s="88" t="s">
        <v>6681</v>
      </c>
      <c r="Y1684" s="330" t="s">
        <v>13127</v>
      </c>
      <c r="Z1684" s="331" t="s">
        <v>13128</v>
      </c>
    </row>
    <row r="1685" spans="22:26" ht="14.4">
      <c r="V1685" s="330" t="s">
        <v>6682</v>
      </c>
      <c r="W1685" s="88" t="s">
        <v>6683</v>
      </c>
      <c r="Y1685" s="330" t="s">
        <v>13129</v>
      </c>
      <c r="Z1685" s="331" t="s">
        <v>13130</v>
      </c>
    </row>
    <row r="1686" spans="22:26" ht="14.4">
      <c r="V1686" s="330" t="s">
        <v>6684</v>
      </c>
      <c r="W1686" s="88" t="s">
        <v>6685</v>
      </c>
      <c r="Y1686" s="330" t="s">
        <v>13131</v>
      </c>
      <c r="Z1686" s="331" t="s">
        <v>13132</v>
      </c>
    </row>
    <row r="1687" spans="22:26" ht="14.4">
      <c r="V1687" s="330" t="s">
        <v>6686</v>
      </c>
      <c r="W1687" s="88" t="s">
        <v>6687</v>
      </c>
      <c r="Y1687" s="330" t="s">
        <v>13133</v>
      </c>
      <c r="Z1687" s="331" t="s">
        <v>13134</v>
      </c>
    </row>
    <row r="1688" spans="22:26" ht="14.4">
      <c r="V1688" s="330" t="s">
        <v>6688</v>
      </c>
      <c r="W1688" s="88" t="s">
        <v>6689</v>
      </c>
      <c r="Y1688" s="330" t="s">
        <v>13135</v>
      </c>
      <c r="Z1688" s="331" t="s">
        <v>13136</v>
      </c>
    </row>
    <row r="1689" spans="22:26" ht="14.4">
      <c r="V1689" s="330" t="s">
        <v>6690</v>
      </c>
      <c r="W1689" s="88" t="s">
        <v>6691</v>
      </c>
      <c r="Y1689" s="330" t="s">
        <v>13137</v>
      </c>
      <c r="Z1689" s="331" t="s">
        <v>13138</v>
      </c>
    </row>
    <row r="1690" spans="22:26" ht="14.4">
      <c r="V1690" s="330" t="s">
        <v>6692</v>
      </c>
      <c r="W1690" s="88" t="s">
        <v>6693</v>
      </c>
      <c r="Y1690" s="330" t="s">
        <v>13139</v>
      </c>
      <c r="Z1690" s="331" t="s">
        <v>13140</v>
      </c>
    </row>
    <row r="1691" spans="22:26" ht="14.4">
      <c r="V1691" s="330" t="s">
        <v>6694</v>
      </c>
      <c r="W1691" s="88" t="s">
        <v>6695</v>
      </c>
      <c r="Y1691" s="330" t="s">
        <v>13141</v>
      </c>
      <c r="Z1691" s="331" t="s">
        <v>13142</v>
      </c>
    </row>
    <row r="1692" spans="22:26" ht="14.4">
      <c r="V1692" s="330" t="s">
        <v>6696</v>
      </c>
      <c r="W1692" s="88" t="s">
        <v>6697</v>
      </c>
      <c r="Y1692" s="330" t="s">
        <v>13143</v>
      </c>
      <c r="Z1692" s="331" t="s">
        <v>13144</v>
      </c>
    </row>
    <row r="1693" spans="22:26" ht="14.4">
      <c r="V1693" s="330" t="s">
        <v>6698</v>
      </c>
      <c r="W1693" s="88" t="s">
        <v>6699</v>
      </c>
      <c r="Y1693" s="330" t="s">
        <v>13145</v>
      </c>
      <c r="Z1693" s="331" t="s">
        <v>13146</v>
      </c>
    </row>
    <row r="1694" spans="22:26" ht="14.4">
      <c r="V1694" s="330" t="s">
        <v>6700</v>
      </c>
      <c r="W1694" s="88" t="s">
        <v>6701</v>
      </c>
      <c r="Y1694" s="330" t="s">
        <v>13147</v>
      </c>
      <c r="Z1694" s="331" t="s">
        <v>13148</v>
      </c>
    </row>
    <row r="1695" spans="22:26" ht="14.4">
      <c r="V1695" s="330" t="s">
        <v>6702</v>
      </c>
      <c r="W1695" s="88" t="s">
        <v>6703</v>
      </c>
      <c r="Y1695" s="330" t="s">
        <v>13149</v>
      </c>
      <c r="Z1695" s="331" t="s">
        <v>13150</v>
      </c>
    </row>
    <row r="1696" spans="22:26" ht="14.4">
      <c r="V1696" s="330" t="s">
        <v>6704</v>
      </c>
      <c r="W1696" s="88" t="s">
        <v>6705</v>
      </c>
      <c r="Y1696" s="330" t="s">
        <v>13151</v>
      </c>
      <c r="Z1696" s="331" t="s">
        <v>13152</v>
      </c>
    </row>
    <row r="1697" spans="22:26" ht="14.4">
      <c r="V1697" s="330" t="s">
        <v>6706</v>
      </c>
      <c r="W1697" s="88" t="s">
        <v>6707</v>
      </c>
      <c r="Y1697" s="330" t="s">
        <v>13153</v>
      </c>
      <c r="Z1697" s="331" t="s">
        <v>13154</v>
      </c>
    </row>
    <row r="1698" spans="22:26" ht="14.4">
      <c r="V1698" s="330" t="s">
        <v>6708</v>
      </c>
      <c r="W1698" s="88" t="s">
        <v>6709</v>
      </c>
      <c r="Y1698" s="330" t="s">
        <v>13155</v>
      </c>
      <c r="Z1698" s="331" t="s">
        <v>13156</v>
      </c>
    </row>
    <row r="1699" spans="22:26" ht="14.4">
      <c r="V1699" s="330" t="s">
        <v>6710</v>
      </c>
      <c r="W1699" s="88" t="s">
        <v>6711</v>
      </c>
      <c r="Y1699" s="330" t="s">
        <v>13157</v>
      </c>
      <c r="Z1699" s="331" t="s">
        <v>13158</v>
      </c>
    </row>
    <row r="1700" spans="22:26" ht="14.4">
      <c r="V1700" s="330" t="s">
        <v>6712</v>
      </c>
      <c r="W1700" s="88" t="s">
        <v>6713</v>
      </c>
      <c r="Y1700" s="330" t="s">
        <v>13159</v>
      </c>
      <c r="Z1700" s="331" t="s">
        <v>13160</v>
      </c>
    </row>
    <row r="1701" spans="22:26" ht="14.4">
      <c r="V1701" s="330" t="s">
        <v>6714</v>
      </c>
      <c r="W1701" s="88" t="s">
        <v>6715</v>
      </c>
      <c r="Y1701" s="330" t="s">
        <v>13161</v>
      </c>
      <c r="Z1701" s="331" t="s">
        <v>13162</v>
      </c>
    </row>
    <row r="1702" spans="22:26" ht="14.4">
      <c r="V1702" s="330" t="s">
        <v>6716</v>
      </c>
      <c r="W1702" s="88" t="s">
        <v>6717</v>
      </c>
      <c r="Y1702" s="330" t="s">
        <v>13163</v>
      </c>
      <c r="Z1702" s="331" t="s">
        <v>13164</v>
      </c>
    </row>
    <row r="1703" spans="22:26" ht="14.4">
      <c r="V1703" s="330" t="s">
        <v>6718</v>
      </c>
      <c r="W1703" s="88" t="s">
        <v>6719</v>
      </c>
      <c r="Y1703" s="330" t="s">
        <v>13165</v>
      </c>
      <c r="Z1703" s="331" t="s">
        <v>13166</v>
      </c>
    </row>
    <row r="1704" spans="22:26" ht="14.4">
      <c r="V1704" s="330" t="s">
        <v>6720</v>
      </c>
      <c r="W1704" s="88" t="s">
        <v>6721</v>
      </c>
      <c r="Y1704" s="330" t="s">
        <v>13167</v>
      </c>
      <c r="Z1704" s="331" t="s">
        <v>13168</v>
      </c>
    </row>
    <row r="1705" spans="22:26" ht="14.4">
      <c r="V1705" s="330" t="s">
        <v>6722</v>
      </c>
      <c r="W1705" s="88" t="s">
        <v>6723</v>
      </c>
      <c r="Y1705" s="330" t="s">
        <v>13169</v>
      </c>
      <c r="Z1705" s="331" t="s">
        <v>13170</v>
      </c>
    </row>
    <row r="1706" spans="22:26" ht="14.4">
      <c r="V1706" s="330" t="s">
        <v>6724</v>
      </c>
      <c r="W1706" s="88" t="s">
        <v>6725</v>
      </c>
      <c r="Y1706" s="330" t="s">
        <v>13171</v>
      </c>
      <c r="Z1706" s="331" t="s">
        <v>13172</v>
      </c>
    </row>
    <row r="1707" spans="22:26" ht="14.4">
      <c r="V1707" s="330" t="s">
        <v>6726</v>
      </c>
      <c r="W1707" s="88" t="s">
        <v>6727</v>
      </c>
      <c r="Y1707" s="330" t="s">
        <v>13173</v>
      </c>
      <c r="Z1707" s="331" t="s">
        <v>13174</v>
      </c>
    </row>
    <row r="1708" spans="22:26" ht="14.4">
      <c r="V1708" s="330" t="s">
        <v>6728</v>
      </c>
      <c r="W1708" s="88" t="s">
        <v>6729</v>
      </c>
      <c r="Y1708" s="330" t="s">
        <v>13175</v>
      </c>
      <c r="Z1708" s="331" t="s">
        <v>13176</v>
      </c>
    </row>
    <row r="1709" spans="22:26" ht="14.4">
      <c r="V1709" s="330" t="s">
        <v>6730</v>
      </c>
      <c r="W1709" s="88" t="s">
        <v>6731</v>
      </c>
      <c r="Y1709" s="330" t="s">
        <v>13177</v>
      </c>
      <c r="Z1709" s="331" t="s">
        <v>13178</v>
      </c>
    </row>
    <row r="1710" spans="22:26" ht="14.4">
      <c r="V1710" s="330" t="s">
        <v>6732</v>
      </c>
      <c r="W1710" s="88" t="s">
        <v>6733</v>
      </c>
      <c r="Y1710" s="330" t="s">
        <v>13179</v>
      </c>
      <c r="Z1710" s="331" t="s">
        <v>13180</v>
      </c>
    </row>
    <row r="1711" spans="22:26" ht="14.4">
      <c r="V1711" s="330" t="s">
        <v>6734</v>
      </c>
      <c r="W1711" s="88" t="s">
        <v>6735</v>
      </c>
      <c r="Y1711" s="330" t="s">
        <v>13181</v>
      </c>
      <c r="Z1711" s="331" t="s">
        <v>13182</v>
      </c>
    </row>
    <row r="1712" spans="22:26" ht="14.4">
      <c r="V1712" s="330" t="s">
        <v>6736</v>
      </c>
      <c r="W1712" s="88" t="s">
        <v>6737</v>
      </c>
      <c r="Y1712" s="330" t="s">
        <v>13183</v>
      </c>
      <c r="Z1712" s="331" t="s">
        <v>13184</v>
      </c>
    </row>
    <row r="1713" spans="22:26" ht="14.4">
      <c r="V1713" s="330" t="s">
        <v>6738</v>
      </c>
      <c r="W1713" s="88" t="s">
        <v>6739</v>
      </c>
      <c r="Y1713" s="330" t="s">
        <v>13185</v>
      </c>
      <c r="Z1713" s="331" t="s">
        <v>13186</v>
      </c>
    </row>
    <row r="1714" spans="22:26" ht="14.4">
      <c r="V1714" s="330" t="s">
        <v>6740</v>
      </c>
      <c r="W1714" s="88" t="s">
        <v>6741</v>
      </c>
      <c r="Y1714" s="330" t="s">
        <v>13187</v>
      </c>
      <c r="Z1714" s="331" t="s">
        <v>13188</v>
      </c>
    </row>
    <row r="1715" spans="22:26" ht="14.4">
      <c r="V1715" s="330" t="s">
        <v>6742</v>
      </c>
      <c r="W1715" s="88" t="s">
        <v>6743</v>
      </c>
      <c r="Y1715" s="330" t="s">
        <v>13189</v>
      </c>
      <c r="Z1715" s="331" t="s">
        <v>13190</v>
      </c>
    </row>
    <row r="1716" spans="22:26" ht="14.4">
      <c r="V1716" s="330" t="s">
        <v>6744</v>
      </c>
      <c r="W1716" s="88" t="s">
        <v>6745</v>
      </c>
      <c r="Y1716" s="330" t="s">
        <v>13191</v>
      </c>
      <c r="Z1716" s="331" t="s">
        <v>13192</v>
      </c>
    </row>
    <row r="1717" spans="22:26" ht="14.4">
      <c r="V1717" s="330" t="s">
        <v>6746</v>
      </c>
      <c r="W1717" s="88" t="s">
        <v>6747</v>
      </c>
      <c r="Y1717" s="330" t="s">
        <v>13193</v>
      </c>
      <c r="Z1717" s="331" t="s">
        <v>13194</v>
      </c>
    </row>
    <row r="1718" spans="22:26" ht="14.4">
      <c r="V1718" s="330" t="s">
        <v>6748</v>
      </c>
      <c r="W1718" s="88" t="s">
        <v>6749</v>
      </c>
      <c r="Y1718" s="330" t="s">
        <v>13195</v>
      </c>
      <c r="Z1718" s="331" t="s">
        <v>13196</v>
      </c>
    </row>
    <row r="1719" spans="22:26" ht="14.4">
      <c r="V1719" s="330" t="s">
        <v>6750</v>
      </c>
      <c r="W1719" s="88" t="s">
        <v>6751</v>
      </c>
      <c r="Y1719" s="330" t="s">
        <v>13197</v>
      </c>
      <c r="Z1719" s="331" t="s">
        <v>13198</v>
      </c>
    </row>
    <row r="1720" spans="22:26" ht="14.4">
      <c r="V1720" s="330" t="s">
        <v>6752</v>
      </c>
      <c r="W1720" s="88" t="s">
        <v>6753</v>
      </c>
      <c r="Y1720" s="330" t="s">
        <v>13199</v>
      </c>
      <c r="Z1720" s="331" t="s">
        <v>13200</v>
      </c>
    </row>
    <row r="1721" spans="22:26" ht="14.4">
      <c r="V1721" s="330" t="s">
        <v>6754</v>
      </c>
      <c r="W1721" s="88" t="s">
        <v>6755</v>
      </c>
      <c r="Y1721" s="330" t="s">
        <v>13201</v>
      </c>
      <c r="Z1721" s="331" t="s">
        <v>13202</v>
      </c>
    </row>
    <row r="1722" spans="22:26" ht="14.4">
      <c r="V1722" s="330" t="s">
        <v>6756</v>
      </c>
      <c r="W1722" s="88" t="s">
        <v>6757</v>
      </c>
      <c r="Y1722" s="330" t="s">
        <v>13203</v>
      </c>
      <c r="Z1722" s="331" t="s">
        <v>13204</v>
      </c>
    </row>
    <row r="1723" spans="22:26" ht="14.4">
      <c r="V1723" s="330" t="s">
        <v>6758</v>
      </c>
      <c r="W1723" s="88" t="s">
        <v>6759</v>
      </c>
      <c r="Y1723" s="330" t="s">
        <v>13205</v>
      </c>
      <c r="Z1723" s="331" t="s">
        <v>13206</v>
      </c>
    </row>
    <row r="1724" spans="22:26" ht="14.4">
      <c r="V1724" s="330" t="s">
        <v>6760</v>
      </c>
      <c r="W1724" s="88" t="s">
        <v>6761</v>
      </c>
      <c r="Y1724" s="330" t="s">
        <v>13207</v>
      </c>
      <c r="Z1724" s="331" t="s">
        <v>13208</v>
      </c>
    </row>
    <row r="1725" spans="22:26" ht="14.4">
      <c r="V1725" s="330" t="s">
        <v>6762</v>
      </c>
      <c r="W1725" s="88" t="s">
        <v>6763</v>
      </c>
      <c r="Y1725" s="330" t="s">
        <v>13209</v>
      </c>
      <c r="Z1725" s="331" t="s">
        <v>13210</v>
      </c>
    </row>
    <row r="1726" spans="22:26" ht="14.4">
      <c r="V1726" s="330" t="s">
        <v>6764</v>
      </c>
      <c r="W1726" s="88" t="s">
        <v>6765</v>
      </c>
      <c r="Y1726" s="330" t="s">
        <v>13211</v>
      </c>
      <c r="Z1726" s="331" t="s">
        <v>13212</v>
      </c>
    </row>
    <row r="1727" spans="22:26" ht="14.4">
      <c r="V1727" s="330" t="s">
        <v>6766</v>
      </c>
      <c r="W1727" s="88" t="s">
        <v>6767</v>
      </c>
      <c r="Y1727" s="330" t="s">
        <v>13213</v>
      </c>
      <c r="Z1727" s="331" t="s">
        <v>13214</v>
      </c>
    </row>
    <row r="1728" spans="22:26" ht="14.4">
      <c r="V1728" s="330" t="s">
        <v>6768</v>
      </c>
      <c r="W1728" s="88" t="s">
        <v>6769</v>
      </c>
      <c r="Y1728" s="330" t="s">
        <v>13215</v>
      </c>
      <c r="Z1728" s="331" t="s">
        <v>13216</v>
      </c>
    </row>
    <row r="1729" spans="22:26" ht="14.4">
      <c r="V1729" s="330" t="s">
        <v>6770</v>
      </c>
      <c r="W1729" s="88" t="s">
        <v>6771</v>
      </c>
      <c r="Y1729" s="330" t="s">
        <v>13217</v>
      </c>
      <c r="Z1729" s="331" t="s">
        <v>13218</v>
      </c>
    </row>
    <row r="1730" spans="22:26" ht="14.4">
      <c r="V1730" s="330" t="s">
        <v>6772</v>
      </c>
      <c r="W1730" s="88" t="s">
        <v>6773</v>
      </c>
      <c r="Y1730" s="330" t="s">
        <v>13219</v>
      </c>
      <c r="Z1730" s="331" t="s">
        <v>13220</v>
      </c>
    </row>
    <row r="1731" spans="22:26" ht="14.4">
      <c r="V1731" s="330" t="s">
        <v>6774</v>
      </c>
      <c r="W1731" s="88" t="s">
        <v>6775</v>
      </c>
      <c r="Y1731" s="330" t="s">
        <v>13221</v>
      </c>
      <c r="Z1731" s="331" t="s">
        <v>13222</v>
      </c>
    </row>
    <row r="1732" spans="22:26" ht="14.4">
      <c r="V1732" s="330" t="s">
        <v>6776</v>
      </c>
      <c r="W1732" s="88" t="s">
        <v>6777</v>
      </c>
      <c r="Y1732" s="330" t="s">
        <v>13223</v>
      </c>
      <c r="Z1732" s="331" t="s">
        <v>13224</v>
      </c>
    </row>
    <row r="1733" spans="22:26" ht="14.4">
      <c r="V1733" s="330" t="s">
        <v>6778</v>
      </c>
      <c r="W1733" s="88" t="s">
        <v>6779</v>
      </c>
      <c r="Y1733" s="330" t="s">
        <v>13225</v>
      </c>
      <c r="Z1733" s="331" t="s">
        <v>13226</v>
      </c>
    </row>
    <row r="1734" spans="22:26" ht="14.4">
      <c r="V1734" s="330" t="s">
        <v>6780</v>
      </c>
      <c r="W1734" s="88" t="s">
        <v>6781</v>
      </c>
      <c r="Y1734" s="330" t="s">
        <v>13227</v>
      </c>
      <c r="Z1734" s="331" t="s">
        <v>13228</v>
      </c>
    </row>
    <row r="1735" spans="22:26" ht="14.4">
      <c r="V1735" s="330" t="s">
        <v>6782</v>
      </c>
      <c r="W1735" s="88" t="s">
        <v>6783</v>
      </c>
      <c r="Y1735" s="330" t="s">
        <v>13229</v>
      </c>
      <c r="Z1735" s="331" t="s">
        <v>13230</v>
      </c>
    </row>
    <row r="1736" spans="22:26" ht="14.4">
      <c r="V1736" s="330" t="s">
        <v>6784</v>
      </c>
      <c r="W1736" s="88" t="s">
        <v>6785</v>
      </c>
      <c r="Y1736" s="330" t="s">
        <v>13231</v>
      </c>
      <c r="Z1736" s="331" t="s">
        <v>13232</v>
      </c>
    </row>
    <row r="1737" spans="22:26" ht="14.4">
      <c r="V1737" s="330" t="s">
        <v>6786</v>
      </c>
      <c r="W1737" s="88" t="s">
        <v>6787</v>
      </c>
      <c r="Y1737" s="330" t="s">
        <v>13233</v>
      </c>
      <c r="Z1737" s="331" t="s">
        <v>13234</v>
      </c>
    </row>
    <row r="1738" spans="22:26" ht="14.4">
      <c r="V1738" s="330" t="s">
        <v>6788</v>
      </c>
      <c r="W1738" s="88" t="s">
        <v>6789</v>
      </c>
      <c r="Y1738" s="330" t="s">
        <v>13235</v>
      </c>
      <c r="Z1738" s="331" t="s">
        <v>13236</v>
      </c>
    </row>
    <row r="1739" spans="22:26" ht="14.4">
      <c r="V1739" s="330" t="s">
        <v>6790</v>
      </c>
      <c r="W1739" s="88" t="s">
        <v>6791</v>
      </c>
      <c r="Y1739" s="330" t="s">
        <v>13237</v>
      </c>
      <c r="Z1739" s="331" t="s">
        <v>13238</v>
      </c>
    </row>
    <row r="1740" spans="22:26" ht="14.4">
      <c r="V1740" s="330" t="s">
        <v>6792</v>
      </c>
      <c r="W1740" s="88" t="s">
        <v>6793</v>
      </c>
      <c r="Y1740" s="330" t="s">
        <v>13239</v>
      </c>
      <c r="Z1740" s="331" t="s">
        <v>13240</v>
      </c>
    </row>
    <row r="1741" spans="22:26" ht="14.4">
      <c r="V1741" s="330" t="s">
        <v>6794</v>
      </c>
      <c r="W1741" s="88" t="s">
        <v>6795</v>
      </c>
      <c r="Y1741" s="330" t="s">
        <v>13241</v>
      </c>
      <c r="Z1741" s="331" t="s">
        <v>13242</v>
      </c>
    </row>
    <row r="1742" spans="22:26" ht="14.4">
      <c r="V1742" s="330" t="s">
        <v>6796</v>
      </c>
      <c r="W1742" s="88" t="s">
        <v>6797</v>
      </c>
      <c r="Y1742" s="330" t="s">
        <v>13243</v>
      </c>
      <c r="Z1742" s="331" t="s">
        <v>13244</v>
      </c>
    </row>
    <row r="1743" spans="22:26" ht="14.4">
      <c r="V1743" s="330" t="s">
        <v>6798</v>
      </c>
      <c r="W1743" s="88" t="s">
        <v>6799</v>
      </c>
      <c r="Y1743" s="330" t="s">
        <v>13245</v>
      </c>
      <c r="Z1743" s="331" t="s">
        <v>13246</v>
      </c>
    </row>
    <row r="1744" spans="22:26" ht="14.4">
      <c r="V1744" s="330" t="s">
        <v>6800</v>
      </c>
      <c r="W1744" s="88" t="s">
        <v>6801</v>
      </c>
      <c r="Y1744" s="330" t="s">
        <v>13247</v>
      </c>
      <c r="Z1744" s="331" t="s">
        <v>13248</v>
      </c>
    </row>
    <row r="1745" spans="22:26" ht="14.4">
      <c r="V1745" s="330" t="s">
        <v>6802</v>
      </c>
      <c r="W1745" s="88" t="s">
        <v>6803</v>
      </c>
      <c r="Y1745" s="330" t="s">
        <v>13249</v>
      </c>
      <c r="Z1745" s="331" t="s">
        <v>13250</v>
      </c>
    </row>
    <row r="1746" spans="22:26" ht="14.4">
      <c r="V1746" s="330" t="s">
        <v>6804</v>
      </c>
      <c r="W1746" s="88" t="s">
        <v>6805</v>
      </c>
      <c r="Y1746" s="330" t="s">
        <v>13251</v>
      </c>
      <c r="Z1746" s="331" t="s">
        <v>13252</v>
      </c>
    </row>
    <row r="1747" spans="22:26" ht="14.4">
      <c r="V1747" s="330" t="s">
        <v>6806</v>
      </c>
      <c r="W1747" s="88" t="s">
        <v>6807</v>
      </c>
      <c r="Y1747" s="330" t="s">
        <v>13253</v>
      </c>
      <c r="Z1747" s="331" t="s">
        <v>13254</v>
      </c>
    </row>
    <row r="1748" spans="22:26" ht="14.4">
      <c r="V1748" s="330" t="s">
        <v>6808</v>
      </c>
      <c r="W1748" s="88" t="s">
        <v>6809</v>
      </c>
      <c r="Y1748" s="330" t="s">
        <v>13255</v>
      </c>
      <c r="Z1748" s="331" t="s">
        <v>13256</v>
      </c>
    </row>
    <row r="1749" spans="22:26" ht="14.4">
      <c r="V1749" s="330" t="s">
        <v>6810</v>
      </c>
      <c r="W1749" s="88" t="s">
        <v>6811</v>
      </c>
      <c r="Y1749" s="330" t="s">
        <v>13257</v>
      </c>
      <c r="Z1749" s="331" t="s">
        <v>13258</v>
      </c>
    </row>
    <row r="1750" spans="22:26" ht="14.4">
      <c r="V1750" s="330" t="s">
        <v>6812</v>
      </c>
      <c r="W1750" s="88" t="s">
        <v>6813</v>
      </c>
      <c r="Y1750" s="330" t="s">
        <v>13259</v>
      </c>
      <c r="Z1750" s="331" t="s">
        <v>13260</v>
      </c>
    </row>
    <row r="1751" spans="22:26" ht="14.4">
      <c r="V1751" s="330" t="s">
        <v>6814</v>
      </c>
      <c r="W1751" s="88" t="s">
        <v>6815</v>
      </c>
      <c r="Y1751" s="330" t="s">
        <v>13261</v>
      </c>
      <c r="Z1751" s="331" t="s">
        <v>13262</v>
      </c>
    </row>
    <row r="1752" spans="22:26" ht="14.4">
      <c r="V1752" s="330" t="s">
        <v>6816</v>
      </c>
      <c r="W1752" s="88" t="s">
        <v>6817</v>
      </c>
      <c r="Y1752" s="330" t="s">
        <v>13263</v>
      </c>
      <c r="Z1752" s="331" t="s">
        <v>13264</v>
      </c>
    </row>
    <row r="1753" spans="22:26" ht="14.4">
      <c r="V1753" s="330" t="s">
        <v>6818</v>
      </c>
      <c r="W1753" s="88" t="s">
        <v>6819</v>
      </c>
      <c r="Y1753" s="330" t="s">
        <v>13265</v>
      </c>
      <c r="Z1753" s="331" t="s">
        <v>13266</v>
      </c>
    </row>
    <row r="1754" spans="22:26" ht="14.4">
      <c r="V1754" s="330" t="s">
        <v>6820</v>
      </c>
      <c r="W1754" s="88" t="s">
        <v>6821</v>
      </c>
      <c r="Y1754" s="330" t="s">
        <v>13267</v>
      </c>
      <c r="Z1754" s="331" t="s">
        <v>13268</v>
      </c>
    </row>
    <row r="1755" spans="22:26" ht="14.4">
      <c r="V1755" s="330" t="s">
        <v>6822</v>
      </c>
      <c r="W1755" s="88" t="s">
        <v>6823</v>
      </c>
      <c r="Y1755" s="330" t="s">
        <v>13269</v>
      </c>
      <c r="Z1755" s="331" t="s">
        <v>13270</v>
      </c>
    </row>
    <row r="1756" spans="22:26" ht="14.4">
      <c r="V1756" s="330" t="s">
        <v>6824</v>
      </c>
      <c r="W1756" s="88" t="s">
        <v>6825</v>
      </c>
      <c r="Y1756" s="330" t="s">
        <v>13271</v>
      </c>
      <c r="Z1756" s="331" t="s">
        <v>13272</v>
      </c>
    </row>
    <row r="1757" spans="22:26" ht="14.4">
      <c r="V1757" s="330" t="s">
        <v>6826</v>
      </c>
      <c r="W1757" s="88" t="s">
        <v>6827</v>
      </c>
      <c r="Y1757" s="330" t="s">
        <v>13273</v>
      </c>
      <c r="Z1757" s="331" t="s">
        <v>13274</v>
      </c>
    </row>
    <row r="1758" spans="22:26" ht="14.4">
      <c r="V1758" s="330" t="s">
        <v>6828</v>
      </c>
      <c r="W1758" s="88" t="s">
        <v>6829</v>
      </c>
      <c r="Y1758" s="330" t="s">
        <v>13275</v>
      </c>
      <c r="Z1758" s="331" t="s">
        <v>13276</v>
      </c>
    </row>
    <row r="1759" spans="22:26" ht="14.4">
      <c r="V1759" s="330" t="s">
        <v>6830</v>
      </c>
      <c r="W1759" s="88" t="s">
        <v>6831</v>
      </c>
      <c r="Y1759" s="330" t="s">
        <v>13277</v>
      </c>
      <c r="Z1759" s="331" t="s">
        <v>13278</v>
      </c>
    </row>
    <row r="1760" spans="22:26" ht="14.4">
      <c r="V1760" s="330" t="s">
        <v>6832</v>
      </c>
      <c r="W1760" s="88" t="s">
        <v>6833</v>
      </c>
      <c r="Y1760" s="330" t="s">
        <v>13279</v>
      </c>
      <c r="Z1760" s="331" t="s">
        <v>13280</v>
      </c>
    </row>
    <row r="1761" spans="22:26" ht="14.4">
      <c r="V1761" s="330" t="s">
        <v>6834</v>
      </c>
      <c r="W1761" s="88" t="s">
        <v>6835</v>
      </c>
      <c r="Y1761" s="330" t="s">
        <v>13281</v>
      </c>
      <c r="Z1761" s="331" t="s">
        <v>13282</v>
      </c>
    </row>
    <row r="1762" spans="22:26" ht="14.4">
      <c r="V1762" s="330" t="s">
        <v>6836</v>
      </c>
      <c r="W1762" s="88" t="s">
        <v>6837</v>
      </c>
      <c r="Y1762" s="330" t="s">
        <v>13283</v>
      </c>
      <c r="Z1762" s="331" t="s">
        <v>13284</v>
      </c>
    </row>
    <row r="1763" spans="22:26" ht="14.4">
      <c r="V1763" s="330" t="s">
        <v>6838</v>
      </c>
      <c r="W1763" s="88" t="s">
        <v>6839</v>
      </c>
      <c r="Y1763" s="330" t="s">
        <v>13285</v>
      </c>
      <c r="Z1763" s="331" t="s">
        <v>13286</v>
      </c>
    </row>
    <row r="1764" spans="22:26" ht="14.4">
      <c r="V1764" s="330" t="s">
        <v>6840</v>
      </c>
      <c r="W1764" s="88" t="s">
        <v>6841</v>
      </c>
      <c r="Y1764" s="330" t="s">
        <v>13287</v>
      </c>
      <c r="Z1764" s="331" t="s">
        <v>13288</v>
      </c>
    </row>
    <row r="1765" spans="22:26" ht="14.4">
      <c r="V1765" s="330" t="s">
        <v>6842</v>
      </c>
      <c r="W1765" s="88" t="s">
        <v>6843</v>
      </c>
      <c r="Y1765" s="330" t="s">
        <v>13289</v>
      </c>
      <c r="Z1765" s="331" t="s">
        <v>13290</v>
      </c>
    </row>
    <row r="1766" spans="22:26" ht="14.4">
      <c r="V1766" s="330" t="s">
        <v>6844</v>
      </c>
      <c r="W1766" s="88" t="s">
        <v>6845</v>
      </c>
      <c r="Y1766" s="330" t="s">
        <v>13291</v>
      </c>
      <c r="Z1766" s="331" t="s">
        <v>13292</v>
      </c>
    </row>
    <row r="1767" spans="22:26" ht="14.4">
      <c r="V1767" s="330" t="s">
        <v>6846</v>
      </c>
      <c r="W1767" s="88" t="s">
        <v>6847</v>
      </c>
      <c r="Y1767" s="330" t="s">
        <v>13293</v>
      </c>
      <c r="Z1767" s="331" t="s">
        <v>13294</v>
      </c>
    </row>
    <row r="1768" spans="22:26" ht="14.4">
      <c r="V1768" s="330" t="s">
        <v>6848</v>
      </c>
      <c r="W1768" s="88" t="s">
        <v>6849</v>
      </c>
      <c r="Y1768" s="330" t="s">
        <v>13295</v>
      </c>
      <c r="Z1768" s="331" t="s">
        <v>13296</v>
      </c>
    </row>
    <row r="1769" spans="22:26" ht="14.4">
      <c r="V1769" s="330" t="s">
        <v>6850</v>
      </c>
      <c r="W1769" s="88" t="s">
        <v>6851</v>
      </c>
      <c r="Y1769" s="330" t="s">
        <v>13297</v>
      </c>
      <c r="Z1769" s="331" t="s">
        <v>13298</v>
      </c>
    </row>
    <row r="1770" spans="22:26" ht="14.4">
      <c r="V1770" s="330" t="s">
        <v>6852</v>
      </c>
      <c r="W1770" s="88" t="s">
        <v>6853</v>
      </c>
      <c r="Y1770" s="330" t="s">
        <v>13299</v>
      </c>
      <c r="Z1770" s="331" t="s">
        <v>13300</v>
      </c>
    </row>
    <row r="1771" spans="22:26" ht="14.4">
      <c r="V1771" s="330" t="s">
        <v>6854</v>
      </c>
      <c r="W1771" s="88" t="s">
        <v>6855</v>
      </c>
      <c r="Y1771" s="330" t="s">
        <v>13301</v>
      </c>
      <c r="Z1771" s="331" t="s">
        <v>13302</v>
      </c>
    </row>
    <row r="1772" spans="22:26" ht="14.4">
      <c r="V1772" s="330" t="s">
        <v>6856</v>
      </c>
      <c r="W1772" s="88" t="s">
        <v>6857</v>
      </c>
      <c r="Y1772" s="330" t="s">
        <v>13303</v>
      </c>
      <c r="Z1772" s="331" t="s">
        <v>13304</v>
      </c>
    </row>
    <row r="1773" spans="22:26" ht="14.4">
      <c r="V1773" s="330" t="s">
        <v>6858</v>
      </c>
      <c r="W1773" s="88" t="s">
        <v>6859</v>
      </c>
      <c r="Y1773" s="330" t="s">
        <v>13305</v>
      </c>
      <c r="Z1773" s="331" t="s">
        <v>13306</v>
      </c>
    </row>
    <row r="1774" spans="22:26" ht="14.4">
      <c r="V1774" s="330" t="s">
        <v>6860</v>
      </c>
      <c r="W1774" s="88" t="s">
        <v>6861</v>
      </c>
      <c r="Y1774" s="330" t="s">
        <v>13307</v>
      </c>
      <c r="Z1774" s="331" t="s">
        <v>13308</v>
      </c>
    </row>
    <row r="1775" spans="22:26" ht="14.4">
      <c r="V1775" s="330" t="s">
        <v>6862</v>
      </c>
      <c r="W1775" s="88" t="s">
        <v>6863</v>
      </c>
      <c r="Y1775" s="330" t="s">
        <v>13309</v>
      </c>
      <c r="Z1775" s="331" t="s">
        <v>13310</v>
      </c>
    </row>
    <row r="1776" spans="22:26" ht="14.4">
      <c r="V1776" s="330" t="s">
        <v>6864</v>
      </c>
      <c r="W1776" s="88" t="s">
        <v>6865</v>
      </c>
      <c r="Y1776" s="330" t="s">
        <v>13311</v>
      </c>
      <c r="Z1776" s="331" t="s">
        <v>13312</v>
      </c>
    </row>
    <row r="1777" spans="22:26" ht="14.4">
      <c r="V1777" s="330" t="s">
        <v>6866</v>
      </c>
      <c r="W1777" s="88" t="s">
        <v>6867</v>
      </c>
      <c r="Y1777" s="330" t="s">
        <v>13313</v>
      </c>
      <c r="Z1777" s="331" t="s">
        <v>13314</v>
      </c>
    </row>
    <row r="1778" spans="22:26" ht="14.4">
      <c r="V1778" s="330" t="s">
        <v>6868</v>
      </c>
      <c r="W1778" s="88" t="s">
        <v>6869</v>
      </c>
      <c r="Y1778" s="330" t="s">
        <v>13315</v>
      </c>
      <c r="Z1778" s="331" t="s">
        <v>13316</v>
      </c>
    </row>
    <row r="1779" spans="22:26" ht="14.4">
      <c r="V1779" s="330" t="s">
        <v>6870</v>
      </c>
      <c r="W1779" s="88" t="s">
        <v>6871</v>
      </c>
      <c r="Y1779" s="330" t="s">
        <v>13317</v>
      </c>
      <c r="Z1779" s="331" t="s">
        <v>13318</v>
      </c>
    </row>
    <row r="1780" spans="22:26" ht="14.4">
      <c r="V1780" s="330" t="s">
        <v>6872</v>
      </c>
      <c r="W1780" s="88" t="s">
        <v>6873</v>
      </c>
      <c r="Y1780" s="330" t="s">
        <v>13319</v>
      </c>
      <c r="Z1780" s="331" t="s">
        <v>13320</v>
      </c>
    </row>
    <row r="1781" spans="22:26" ht="14.4">
      <c r="V1781" s="330" t="s">
        <v>6874</v>
      </c>
      <c r="W1781" s="88" t="s">
        <v>6875</v>
      </c>
      <c r="Y1781" s="330" t="s">
        <v>13321</v>
      </c>
      <c r="Z1781" s="331" t="s">
        <v>13322</v>
      </c>
    </row>
    <row r="1782" spans="22:26" ht="14.4">
      <c r="V1782" s="330" t="s">
        <v>6876</v>
      </c>
      <c r="W1782" s="88" t="s">
        <v>6877</v>
      </c>
      <c r="Y1782" s="330" t="s">
        <v>13323</v>
      </c>
      <c r="Z1782" s="331" t="s">
        <v>13324</v>
      </c>
    </row>
    <row r="1783" spans="22:26" ht="14.4">
      <c r="V1783" s="330" t="s">
        <v>6878</v>
      </c>
      <c r="W1783" s="88" t="s">
        <v>6879</v>
      </c>
      <c r="Y1783" s="330" t="s">
        <v>13325</v>
      </c>
      <c r="Z1783" s="331" t="s">
        <v>13326</v>
      </c>
    </row>
    <row r="1784" spans="22:26" ht="14.4">
      <c r="V1784" s="330" t="s">
        <v>6880</v>
      </c>
      <c r="W1784" s="88" t="s">
        <v>6881</v>
      </c>
      <c r="Y1784" s="330" t="s">
        <v>13327</v>
      </c>
      <c r="Z1784" s="331" t="s">
        <v>13328</v>
      </c>
    </row>
    <row r="1785" spans="22:26" ht="14.4">
      <c r="V1785" s="330" t="s">
        <v>6882</v>
      </c>
      <c r="W1785" s="88" t="s">
        <v>6883</v>
      </c>
      <c r="Y1785" s="330" t="s">
        <v>13329</v>
      </c>
      <c r="Z1785" s="331" t="s">
        <v>13330</v>
      </c>
    </row>
    <row r="1786" spans="22:26" ht="14.4">
      <c r="V1786" s="330" t="s">
        <v>6884</v>
      </c>
      <c r="W1786" s="88" t="s">
        <v>6885</v>
      </c>
      <c r="Y1786" s="330" t="s">
        <v>13331</v>
      </c>
      <c r="Z1786" s="331" t="s">
        <v>13332</v>
      </c>
    </row>
    <row r="1787" spans="22:26" ht="14.4">
      <c r="V1787" s="330" t="s">
        <v>6886</v>
      </c>
      <c r="W1787" s="88" t="s">
        <v>6887</v>
      </c>
      <c r="Y1787" s="330" t="s">
        <v>13333</v>
      </c>
      <c r="Z1787" s="331" t="s">
        <v>13334</v>
      </c>
    </row>
    <row r="1788" spans="22:26" ht="14.4">
      <c r="V1788" s="330" t="s">
        <v>6888</v>
      </c>
      <c r="W1788" s="88" t="s">
        <v>6889</v>
      </c>
      <c r="Y1788" s="330" t="s">
        <v>13335</v>
      </c>
      <c r="Z1788" s="331" t="s">
        <v>13336</v>
      </c>
    </row>
    <row r="1789" spans="22:26" ht="14.4">
      <c r="V1789" s="330" t="s">
        <v>6890</v>
      </c>
      <c r="W1789" s="88" t="s">
        <v>6891</v>
      </c>
      <c r="Y1789" s="330" t="s">
        <v>13337</v>
      </c>
      <c r="Z1789" s="331" t="s">
        <v>13338</v>
      </c>
    </row>
    <row r="1790" spans="22:26" ht="14.4">
      <c r="V1790" s="330" t="s">
        <v>6892</v>
      </c>
      <c r="W1790" s="88" t="s">
        <v>6893</v>
      </c>
      <c r="Y1790" s="330" t="s">
        <v>13339</v>
      </c>
      <c r="Z1790" s="331" t="s">
        <v>13340</v>
      </c>
    </row>
    <row r="1791" spans="22:26" ht="14.4">
      <c r="V1791" s="330" t="s">
        <v>6894</v>
      </c>
      <c r="W1791" s="88" t="s">
        <v>6895</v>
      </c>
      <c r="Y1791" s="330" t="s">
        <v>13341</v>
      </c>
      <c r="Z1791" s="331" t="s">
        <v>13342</v>
      </c>
    </row>
    <row r="1792" spans="22:26" ht="14.4">
      <c r="V1792" s="330" t="s">
        <v>6896</v>
      </c>
      <c r="W1792" s="88" t="s">
        <v>6897</v>
      </c>
      <c r="Y1792" s="330" t="s">
        <v>13343</v>
      </c>
      <c r="Z1792" s="331" t="s">
        <v>13344</v>
      </c>
    </row>
    <row r="1793" spans="22:26" ht="14.4">
      <c r="V1793" s="330" t="s">
        <v>6898</v>
      </c>
      <c r="W1793" s="88" t="s">
        <v>6899</v>
      </c>
      <c r="Y1793" s="330" t="s">
        <v>13345</v>
      </c>
      <c r="Z1793" s="331" t="s">
        <v>13346</v>
      </c>
    </row>
    <row r="1794" spans="22:26" ht="14.4">
      <c r="V1794" s="330" t="s">
        <v>6900</v>
      </c>
      <c r="W1794" s="88" t="s">
        <v>6901</v>
      </c>
      <c r="Y1794" s="330" t="s">
        <v>13347</v>
      </c>
      <c r="Z1794" s="331" t="s">
        <v>13348</v>
      </c>
    </row>
    <row r="1795" spans="22:26" ht="14.4">
      <c r="V1795" s="330" t="s">
        <v>6902</v>
      </c>
      <c r="W1795" s="88" t="s">
        <v>6903</v>
      </c>
      <c r="Y1795" s="330" t="s">
        <v>13349</v>
      </c>
      <c r="Z1795" s="331" t="s">
        <v>13350</v>
      </c>
    </row>
    <row r="1796" spans="22:26" ht="14.4">
      <c r="V1796" s="330" t="s">
        <v>6904</v>
      </c>
      <c r="W1796" s="88" t="s">
        <v>6905</v>
      </c>
      <c r="Y1796" s="330" t="s">
        <v>13351</v>
      </c>
      <c r="Z1796" s="331" t="s">
        <v>13352</v>
      </c>
    </row>
    <row r="1797" spans="22:26" ht="14.4">
      <c r="V1797" s="330" t="s">
        <v>6906</v>
      </c>
      <c r="W1797" s="88" t="s">
        <v>6907</v>
      </c>
      <c r="Y1797" s="330" t="s">
        <v>13353</v>
      </c>
      <c r="Z1797" s="331" t="s">
        <v>13354</v>
      </c>
    </row>
    <row r="1798" spans="22:26" ht="14.4">
      <c r="V1798" s="330" t="s">
        <v>6908</v>
      </c>
      <c r="W1798" s="88" t="s">
        <v>6909</v>
      </c>
      <c r="Y1798" s="330" t="s">
        <v>13355</v>
      </c>
      <c r="Z1798" s="331" t="s">
        <v>13356</v>
      </c>
    </row>
    <row r="1799" spans="22:26" ht="14.4">
      <c r="V1799" s="330" t="s">
        <v>6910</v>
      </c>
      <c r="W1799" s="88" t="s">
        <v>6911</v>
      </c>
      <c r="Y1799" s="330" t="s">
        <v>13357</v>
      </c>
      <c r="Z1799" s="331" t="s">
        <v>13358</v>
      </c>
    </row>
    <row r="1800" spans="22:26" ht="14.4">
      <c r="V1800" s="330" t="s">
        <v>6912</v>
      </c>
      <c r="W1800" s="88" t="s">
        <v>6913</v>
      </c>
      <c r="Y1800" s="330" t="s">
        <v>13359</v>
      </c>
      <c r="Z1800" s="331" t="s">
        <v>13360</v>
      </c>
    </row>
    <row r="1801" spans="22:26" ht="14.4">
      <c r="V1801" s="330" t="s">
        <v>6914</v>
      </c>
      <c r="W1801" s="88" t="s">
        <v>6915</v>
      </c>
      <c r="Y1801" s="330" t="s">
        <v>13361</v>
      </c>
      <c r="Z1801" s="331" t="s">
        <v>13362</v>
      </c>
    </row>
    <row r="1802" spans="22:26" ht="14.4">
      <c r="V1802" s="330" t="s">
        <v>6916</v>
      </c>
      <c r="W1802" s="88" t="s">
        <v>6917</v>
      </c>
      <c r="Y1802" s="330" t="s">
        <v>13363</v>
      </c>
      <c r="Z1802" s="331" t="s">
        <v>13364</v>
      </c>
    </row>
    <row r="1803" spans="22:26" ht="14.4">
      <c r="V1803" s="330" t="s">
        <v>6918</v>
      </c>
      <c r="W1803" s="88" t="s">
        <v>6919</v>
      </c>
      <c r="Y1803" s="330" t="s">
        <v>13365</v>
      </c>
      <c r="Z1803" s="331" t="s">
        <v>13366</v>
      </c>
    </row>
    <row r="1804" spans="22:26" ht="14.4">
      <c r="V1804" s="330" t="s">
        <v>6920</v>
      </c>
      <c r="W1804" s="88" t="s">
        <v>6921</v>
      </c>
      <c r="Y1804" s="330" t="s">
        <v>13367</v>
      </c>
      <c r="Z1804" s="331" t="s">
        <v>13368</v>
      </c>
    </row>
    <row r="1805" spans="22:26" ht="14.4">
      <c r="V1805" s="330" t="s">
        <v>6922</v>
      </c>
      <c r="W1805" s="88" t="s">
        <v>6923</v>
      </c>
      <c r="Y1805" s="330" t="s">
        <v>13369</v>
      </c>
      <c r="Z1805" s="331" t="s">
        <v>13370</v>
      </c>
    </row>
    <row r="1806" spans="22:26" ht="14.4">
      <c r="V1806" s="330" t="s">
        <v>6924</v>
      </c>
      <c r="W1806" s="88" t="s">
        <v>6925</v>
      </c>
      <c r="Y1806" s="330" t="s">
        <v>13371</v>
      </c>
      <c r="Z1806" s="331" t="s">
        <v>13372</v>
      </c>
    </row>
    <row r="1807" spans="22:26" ht="14.4">
      <c r="V1807" s="330" t="s">
        <v>6926</v>
      </c>
      <c r="W1807" s="88" t="s">
        <v>6927</v>
      </c>
      <c r="Y1807" s="330" t="s">
        <v>13373</v>
      </c>
      <c r="Z1807" s="331" t="s">
        <v>13374</v>
      </c>
    </row>
    <row r="1808" spans="22:26" ht="14.4">
      <c r="V1808" s="330" t="s">
        <v>6928</v>
      </c>
      <c r="W1808" s="88" t="s">
        <v>6929</v>
      </c>
      <c r="Y1808" s="330" t="s">
        <v>13375</v>
      </c>
      <c r="Z1808" s="331" t="s">
        <v>13376</v>
      </c>
    </row>
    <row r="1809" spans="22:26" ht="14.4">
      <c r="V1809" s="330" t="s">
        <v>6930</v>
      </c>
      <c r="W1809" s="88" t="s">
        <v>6931</v>
      </c>
      <c r="Y1809" s="330" t="s">
        <v>13377</v>
      </c>
      <c r="Z1809" s="331" t="s">
        <v>13378</v>
      </c>
    </row>
    <row r="1810" spans="22:26" ht="14.4">
      <c r="V1810" s="330" t="s">
        <v>6932</v>
      </c>
      <c r="W1810" s="88" t="s">
        <v>6933</v>
      </c>
      <c r="Y1810" s="330" t="s">
        <v>13379</v>
      </c>
      <c r="Z1810" s="331" t="s">
        <v>13380</v>
      </c>
    </row>
    <row r="1811" spans="22:26" ht="14.4">
      <c r="V1811" s="330" t="s">
        <v>6934</v>
      </c>
      <c r="W1811" s="88" t="s">
        <v>6935</v>
      </c>
      <c r="Y1811" s="330" t="s">
        <v>13381</v>
      </c>
      <c r="Z1811" s="331" t="s">
        <v>13382</v>
      </c>
    </row>
    <row r="1812" spans="22:26" ht="14.4">
      <c r="V1812" s="330" t="s">
        <v>6936</v>
      </c>
      <c r="W1812" s="88" t="s">
        <v>6937</v>
      </c>
      <c r="Y1812" s="330" t="s">
        <v>13383</v>
      </c>
      <c r="Z1812" s="331" t="s">
        <v>13384</v>
      </c>
    </row>
    <row r="1813" spans="22:26" ht="14.4">
      <c r="V1813" s="330" t="s">
        <v>6938</v>
      </c>
      <c r="W1813" s="88" t="s">
        <v>6939</v>
      </c>
      <c r="Y1813" s="330" t="s">
        <v>13385</v>
      </c>
      <c r="Z1813" s="331" t="s">
        <v>13386</v>
      </c>
    </row>
    <row r="1814" spans="22:26" ht="14.4">
      <c r="V1814" s="330" t="s">
        <v>6940</v>
      </c>
      <c r="W1814" s="88" t="s">
        <v>6941</v>
      </c>
      <c r="Y1814" s="330" t="s">
        <v>13387</v>
      </c>
      <c r="Z1814" s="331" t="s">
        <v>13388</v>
      </c>
    </row>
    <row r="1815" spans="22:26" ht="14.4">
      <c r="V1815" s="330" t="s">
        <v>6942</v>
      </c>
      <c r="W1815" s="88" t="s">
        <v>6943</v>
      </c>
      <c r="Y1815" s="330" t="s">
        <v>13389</v>
      </c>
      <c r="Z1815" s="331" t="s">
        <v>13390</v>
      </c>
    </row>
    <row r="1816" spans="22:26" ht="14.4">
      <c r="V1816" s="330" t="s">
        <v>6944</v>
      </c>
      <c r="W1816" s="88" t="s">
        <v>6945</v>
      </c>
      <c r="Y1816" s="330" t="s">
        <v>13391</v>
      </c>
      <c r="Z1816" s="331" t="s">
        <v>13392</v>
      </c>
    </row>
    <row r="1817" spans="22:26" ht="14.4">
      <c r="V1817" s="330" t="s">
        <v>6946</v>
      </c>
      <c r="W1817" s="88" t="s">
        <v>6947</v>
      </c>
      <c r="Y1817" s="330" t="s">
        <v>13393</v>
      </c>
      <c r="Z1817" s="331" t="s">
        <v>13394</v>
      </c>
    </row>
    <row r="1818" spans="22:26" ht="14.4">
      <c r="V1818" s="330" t="s">
        <v>6948</v>
      </c>
      <c r="W1818" s="88" t="s">
        <v>6949</v>
      </c>
      <c r="Y1818" s="330" t="s">
        <v>13395</v>
      </c>
      <c r="Z1818" s="331" t="s">
        <v>13396</v>
      </c>
    </row>
    <row r="1819" spans="22:26" ht="14.4">
      <c r="V1819" s="330" t="s">
        <v>6950</v>
      </c>
      <c r="W1819" s="88" t="s">
        <v>6951</v>
      </c>
      <c r="Y1819" s="330" t="s">
        <v>13397</v>
      </c>
      <c r="Z1819" s="331" t="s">
        <v>13398</v>
      </c>
    </row>
    <row r="1820" spans="22:26" ht="14.4">
      <c r="V1820" s="330" t="s">
        <v>6952</v>
      </c>
      <c r="W1820" s="88" t="s">
        <v>6953</v>
      </c>
      <c r="Y1820" s="330" t="s">
        <v>13399</v>
      </c>
      <c r="Z1820" s="331" t="s">
        <v>13400</v>
      </c>
    </row>
    <row r="1821" spans="22:26" ht="14.4">
      <c r="V1821" s="330" t="s">
        <v>6954</v>
      </c>
      <c r="W1821" s="88" t="s">
        <v>6955</v>
      </c>
      <c r="Y1821" s="330" t="s">
        <v>13401</v>
      </c>
      <c r="Z1821" s="331" t="s">
        <v>13402</v>
      </c>
    </row>
    <row r="1822" spans="22:26" ht="14.4">
      <c r="V1822" s="330" t="s">
        <v>6956</v>
      </c>
      <c r="W1822" s="88" t="s">
        <v>6957</v>
      </c>
      <c r="Y1822" s="330" t="s">
        <v>13403</v>
      </c>
      <c r="Z1822" s="331" t="s">
        <v>13404</v>
      </c>
    </row>
    <row r="1823" spans="22:26" ht="14.4">
      <c r="V1823" s="330" t="s">
        <v>6958</v>
      </c>
      <c r="W1823" s="88" t="s">
        <v>6959</v>
      </c>
      <c r="Y1823" s="330" t="s">
        <v>13405</v>
      </c>
      <c r="Z1823" s="331" t="s">
        <v>13406</v>
      </c>
    </row>
    <row r="1824" spans="22:26" ht="14.4">
      <c r="V1824" s="330" t="s">
        <v>6960</v>
      </c>
      <c r="W1824" s="88" t="s">
        <v>6961</v>
      </c>
      <c r="Y1824" s="330" t="s">
        <v>13407</v>
      </c>
      <c r="Z1824" s="331" t="s">
        <v>13408</v>
      </c>
    </row>
    <row r="1825" spans="22:26" ht="14.4">
      <c r="V1825" s="330" t="s">
        <v>6962</v>
      </c>
      <c r="W1825" s="88" t="s">
        <v>6963</v>
      </c>
      <c r="Y1825" s="330" t="s">
        <v>13409</v>
      </c>
      <c r="Z1825" s="331" t="s">
        <v>13410</v>
      </c>
    </row>
    <row r="1826" spans="22:26" ht="14.4">
      <c r="V1826" s="330" t="s">
        <v>6964</v>
      </c>
      <c r="W1826" s="88" t="s">
        <v>6965</v>
      </c>
      <c r="Y1826" s="330" t="s">
        <v>13411</v>
      </c>
      <c r="Z1826" s="331" t="s">
        <v>13412</v>
      </c>
    </row>
    <row r="1827" spans="22:26" ht="14.4">
      <c r="V1827" s="330" t="s">
        <v>6966</v>
      </c>
      <c r="W1827" s="88" t="s">
        <v>6967</v>
      </c>
      <c r="Y1827" s="330" t="s">
        <v>13413</v>
      </c>
      <c r="Z1827" s="331" t="s">
        <v>13414</v>
      </c>
    </row>
    <row r="1828" spans="22:26" ht="14.4">
      <c r="V1828" s="330" t="s">
        <v>6968</v>
      </c>
      <c r="W1828" s="88" t="s">
        <v>6969</v>
      </c>
      <c r="Y1828" s="330" t="s">
        <v>13415</v>
      </c>
      <c r="Z1828" s="331" t="s">
        <v>13416</v>
      </c>
    </row>
    <row r="1829" spans="22:26" ht="14.4">
      <c r="V1829" s="330" t="s">
        <v>6970</v>
      </c>
      <c r="W1829" s="88" t="s">
        <v>6971</v>
      </c>
      <c r="Y1829" s="330" t="s">
        <v>13417</v>
      </c>
      <c r="Z1829" s="331" t="s">
        <v>13418</v>
      </c>
    </row>
    <row r="1830" spans="22:26" ht="14.4">
      <c r="V1830" s="330" t="s">
        <v>6972</v>
      </c>
      <c r="W1830" s="88" t="s">
        <v>6973</v>
      </c>
      <c r="Y1830" s="330" t="s">
        <v>13419</v>
      </c>
      <c r="Z1830" s="331" t="s">
        <v>13420</v>
      </c>
    </row>
    <row r="1831" spans="22:26" ht="14.4">
      <c r="V1831" s="330" t="s">
        <v>6974</v>
      </c>
      <c r="W1831" s="88" t="s">
        <v>6975</v>
      </c>
      <c r="Y1831" s="330" t="s">
        <v>13421</v>
      </c>
      <c r="Z1831" s="331" t="s">
        <v>13422</v>
      </c>
    </row>
    <row r="1832" spans="22:26" ht="14.4">
      <c r="V1832" s="330" t="s">
        <v>6976</v>
      </c>
      <c r="W1832" s="88" t="s">
        <v>6977</v>
      </c>
      <c r="Y1832" s="330" t="s">
        <v>13423</v>
      </c>
      <c r="Z1832" s="331" t="s">
        <v>13424</v>
      </c>
    </row>
    <row r="1833" spans="22:26" ht="14.4">
      <c r="V1833" s="330" t="s">
        <v>6978</v>
      </c>
      <c r="W1833" s="88" t="s">
        <v>6979</v>
      </c>
      <c r="Y1833" s="330" t="s">
        <v>13425</v>
      </c>
      <c r="Z1833" s="331" t="s">
        <v>13426</v>
      </c>
    </row>
    <row r="1834" spans="22:26" ht="14.4">
      <c r="V1834" s="330" t="s">
        <v>6980</v>
      </c>
      <c r="W1834" s="88" t="s">
        <v>6981</v>
      </c>
      <c r="Y1834" s="330" t="s">
        <v>13427</v>
      </c>
      <c r="Z1834" s="331" t="s">
        <v>13428</v>
      </c>
    </row>
    <row r="1835" spans="22:26" ht="14.4">
      <c r="V1835" s="330" t="s">
        <v>6982</v>
      </c>
      <c r="W1835" s="88" t="s">
        <v>6983</v>
      </c>
      <c r="Y1835" s="330" t="s">
        <v>13429</v>
      </c>
      <c r="Z1835" s="331" t="s">
        <v>13430</v>
      </c>
    </row>
    <row r="1836" spans="22:26" ht="14.4">
      <c r="V1836" s="330" t="s">
        <v>6984</v>
      </c>
      <c r="W1836" s="88" t="s">
        <v>6985</v>
      </c>
      <c r="Y1836" s="330" t="s">
        <v>13431</v>
      </c>
      <c r="Z1836" s="331" t="s">
        <v>13432</v>
      </c>
    </row>
    <row r="1837" spans="22:26" ht="14.4">
      <c r="V1837" s="330" t="s">
        <v>6986</v>
      </c>
      <c r="W1837" s="88" t="s">
        <v>6987</v>
      </c>
      <c r="Y1837" s="330" t="s">
        <v>13433</v>
      </c>
      <c r="Z1837" s="331" t="s">
        <v>13434</v>
      </c>
    </row>
    <row r="1838" spans="22:26" ht="14.4">
      <c r="V1838" s="330" t="s">
        <v>6988</v>
      </c>
      <c r="W1838" s="88" t="s">
        <v>6989</v>
      </c>
      <c r="Y1838" s="330" t="s">
        <v>13435</v>
      </c>
      <c r="Z1838" s="331" t="s">
        <v>13436</v>
      </c>
    </row>
    <row r="1839" spans="22:26" ht="14.4">
      <c r="V1839" s="330" t="s">
        <v>6990</v>
      </c>
      <c r="W1839" s="88" t="s">
        <v>6991</v>
      </c>
      <c r="Y1839" s="330" t="s">
        <v>13437</v>
      </c>
      <c r="Z1839" s="331" t="s">
        <v>13438</v>
      </c>
    </row>
    <row r="1840" spans="22:26" ht="14.4">
      <c r="V1840" s="330" t="s">
        <v>6992</v>
      </c>
      <c r="W1840" s="88" t="s">
        <v>6993</v>
      </c>
      <c r="Y1840" s="330" t="s">
        <v>13439</v>
      </c>
      <c r="Z1840" s="331" t="s">
        <v>13440</v>
      </c>
    </row>
    <row r="1841" spans="22:26" ht="14.4">
      <c r="V1841" s="330" t="s">
        <v>6994</v>
      </c>
      <c r="W1841" s="88" t="s">
        <v>6995</v>
      </c>
      <c r="Y1841" s="330" t="s">
        <v>13441</v>
      </c>
      <c r="Z1841" s="331" t="s">
        <v>13442</v>
      </c>
    </row>
    <row r="1842" spans="22:26" ht="14.4">
      <c r="V1842" s="330" t="s">
        <v>6996</v>
      </c>
      <c r="W1842" s="88" t="s">
        <v>6997</v>
      </c>
      <c r="Y1842" s="330" t="s">
        <v>13443</v>
      </c>
      <c r="Z1842" s="331" t="s">
        <v>13444</v>
      </c>
    </row>
    <row r="1843" spans="22:26" ht="14.4">
      <c r="V1843" s="330" t="s">
        <v>6998</v>
      </c>
      <c r="W1843" s="88" t="s">
        <v>6999</v>
      </c>
      <c r="Y1843" s="330" t="s">
        <v>13445</v>
      </c>
      <c r="Z1843" s="331" t="s">
        <v>13446</v>
      </c>
    </row>
    <row r="1844" spans="22:26" ht="14.4">
      <c r="V1844" s="330" t="s">
        <v>7000</v>
      </c>
      <c r="W1844" s="88" t="s">
        <v>7001</v>
      </c>
      <c r="Y1844" s="330" t="s">
        <v>13447</v>
      </c>
      <c r="Z1844" s="331" t="s">
        <v>13448</v>
      </c>
    </row>
    <row r="1845" spans="22:26" ht="14.4">
      <c r="V1845" s="330" t="s">
        <v>7002</v>
      </c>
      <c r="W1845" s="88" t="s">
        <v>7003</v>
      </c>
      <c r="Y1845" s="330" t="s">
        <v>13449</v>
      </c>
      <c r="Z1845" s="331" t="s">
        <v>13450</v>
      </c>
    </row>
    <row r="1846" spans="22:26" ht="14.4">
      <c r="V1846" s="330" t="s">
        <v>7004</v>
      </c>
      <c r="W1846" s="88" t="s">
        <v>7005</v>
      </c>
      <c r="Y1846" s="330" t="s">
        <v>13451</v>
      </c>
      <c r="Z1846" s="331" t="s">
        <v>13452</v>
      </c>
    </row>
    <row r="1847" spans="22:26" ht="14.4">
      <c r="V1847" s="330" t="s">
        <v>7006</v>
      </c>
      <c r="W1847" s="88" t="s">
        <v>7007</v>
      </c>
      <c r="Y1847" s="330" t="s">
        <v>13453</v>
      </c>
      <c r="Z1847" s="331" t="s">
        <v>13454</v>
      </c>
    </row>
    <row r="1848" spans="22:26" ht="14.4">
      <c r="V1848" s="330" t="s">
        <v>7008</v>
      </c>
      <c r="W1848" s="88" t="s">
        <v>7009</v>
      </c>
      <c r="Y1848" s="330" t="s">
        <v>13455</v>
      </c>
      <c r="Z1848" s="331" t="s">
        <v>13456</v>
      </c>
    </row>
    <row r="1849" spans="22:26" ht="14.4">
      <c r="V1849" s="330" t="s">
        <v>7010</v>
      </c>
      <c r="W1849" s="88" t="s">
        <v>7011</v>
      </c>
      <c r="Y1849" s="330" t="s">
        <v>13457</v>
      </c>
      <c r="Z1849" s="331" t="s">
        <v>13458</v>
      </c>
    </row>
    <row r="1850" spans="22:26" ht="14.4">
      <c r="V1850" s="330" t="s">
        <v>7012</v>
      </c>
      <c r="W1850" s="88" t="s">
        <v>7013</v>
      </c>
      <c r="Y1850" s="330" t="s">
        <v>13459</v>
      </c>
      <c r="Z1850" s="331" t="s">
        <v>13460</v>
      </c>
    </row>
    <row r="1851" spans="22:26" ht="14.4">
      <c r="V1851" s="330" t="s">
        <v>7014</v>
      </c>
      <c r="W1851" s="88" t="s">
        <v>7015</v>
      </c>
      <c r="Y1851" s="330" t="s">
        <v>13461</v>
      </c>
      <c r="Z1851" s="331" t="s">
        <v>13462</v>
      </c>
    </row>
    <row r="1852" spans="22:26" ht="14.4">
      <c r="V1852" s="330" t="s">
        <v>7016</v>
      </c>
      <c r="W1852" s="88" t="s">
        <v>7017</v>
      </c>
      <c r="Y1852" s="330" t="s">
        <v>13463</v>
      </c>
      <c r="Z1852" s="331" t="s">
        <v>13464</v>
      </c>
    </row>
    <row r="1853" spans="22:26" ht="14.4">
      <c r="V1853" s="330" t="s">
        <v>7018</v>
      </c>
      <c r="W1853" s="88" t="s">
        <v>7019</v>
      </c>
      <c r="Y1853" s="330" t="s">
        <v>13465</v>
      </c>
      <c r="Z1853" s="331" t="s">
        <v>13466</v>
      </c>
    </row>
    <row r="1854" spans="22:26" ht="14.4">
      <c r="V1854" s="330" t="s">
        <v>7020</v>
      </c>
      <c r="W1854" s="88" t="s">
        <v>7021</v>
      </c>
      <c r="Y1854" s="330" t="s">
        <v>13467</v>
      </c>
      <c r="Z1854" s="331" t="s">
        <v>13468</v>
      </c>
    </row>
    <row r="1855" spans="22:26" ht="14.4">
      <c r="V1855" s="330" t="s">
        <v>7022</v>
      </c>
      <c r="W1855" s="88" t="s">
        <v>7023</v>
      </c>
      <c r="Y1855" s="330" t="s">
        <v>13469</v>
      </c>
      <c r="Z1855" s="331" t="s">
        <v>13470</v>
      </c>
    </row>
    <row r="1856" spans="22:26" ht="14.4">
      <c r="V1856" s="330" t="s">
        <v>7024</v>
      </c>
      <c r="W1856" s="88" t="s">
        <v>7025</v>
      </c>
      <c r="Y1856" s="330" t="s">
        <v>13471</v>
      </c>
      <c r="Z1856" s="331" t="s">
        <v>13472</v>
      </c>
    </row>
    <row r="1857" spans="22:26" ht="14.4">
      <c r="V1857" s="330" t="s">
        <v>7026</v>
      </c>
      <c r="W1857" s="88" t="s">
        <v>7027</v>
      </c>
      <c r="Y1857" s="330" t="s">
        <v>13473</v>
      </c>
      <c r="Z1857" s="331" t="s">
        <v>13474</v>
      </c>
    </row>
    <row r="1858" spans="22:26" ht="14.4">
      <c r="V1858" s="330" t="s">
        <v>7028</v>
      </c>
      <c r="W1858" s="88" t="s">
        <v>7029</v>
      </c>
      <c r="Y1858" s="330" t="s">
        <v>13475</v>
      </c>
      <c r="Z1858" s="331" t="s">
        <v>13476</v>
      </c>
    </row>
    <row r="1859" spans="22:26" ht="14.4">
      <c r="V1859" s="330" t="s">
        <v>7030</v>
      </c>
      <c r="W1859" s="88" t="s">
        <v>7031</v>
      </c>
      <c r="Y1859" s="330" t="s">
        <v>13477</v>
      </c>
      <c r="Z1859" s="331" t="s">
        <v>13478</v>
      </c>
    </row>
    <row r="1860" spans="22:26" ht="14.4">
      <c r="V1860" s="330" t="s">
        <v>7032</v>
      </c>
      <c r="W1860" s="88" t="s">
        <v>7033</v>
      </c>
      <c r="Y1860" s="330" t="s">
        <v>13479</v>
      </c>
      <c r="Z1860" s="331" t="s">
        <v>13480</v>
      </c>
    </row>
    <row r="1861" spans="22:26" ht="14.4">
      <c r="V1861" s="330" t="s">
        <v>7034</v>
      </c>
      <c r="W1861" s="88" t="s">
        <v>7035</v>
      </c>
      <c r="Y1861" s="330" t="s">
        <v>13481</v>
      </c>
      <c r="Z1861" s="331" t="s">
        <v>13482</v>
      </c>
    </row>
    <row r="1862" spans="22:26" ht="14.4">
      <c r="V1862" s="330" t="s">
        <v>7036</v>
      </c>
      <c r="W1862" s="88" t="s">
        <v>7037</v>
      </c>
      <c r="Y1862" s="330" t="s">
        <v>13483</v>
      </c>
      <c r="Z1862" s="331" t="s">
        <v>13484</v>
      </c>
    </row>
    <row r="1863" spans="22:26" ht="14.4">
      <c r="V1863" s="330" t="s">
        <v>7038</v>
      </c>
      <c r="W1863" s="88" t="s">
        <v>7039</v>
      </c>
      <c r="Y1863" s="330" t="s">
        <v>13485</v>
      </c>
      <c r="Z1863" s="331" t="s">
        <v>13486</v>
      </c>
    </row>
    <row r="1864" spans="22:26" ht="14.4">
      <c r="V1864" s="330" t="s">
        <v>7040</v>
      </c>
      <c r="W1864" s="88" t="s">
        <v>7041</v>
      </c>
      <c r="Y1864" s="330" t="s">
        <v>13487</v>
      </c>
      <c r="Z1864" s="331" t="s">
        <v>13488</v>
      </c>
    </row>
    <row r="1865" spans="22:26" ht="14.4">
      <c r="V1865" s="330" t="s">
        <v>7042</v>
      </c>
      <c r="W1865" s="88" t="s">
        <v>7043</v>
      </c>
      <c r="Y1865" s="330" t="s">
        <v>13489</v>
      </c>
      <c r="Z1865" s="331" t="s">
        <v>13490</v>
      </c>
    </row>
    <row r="1866" spans="22:26" ht="14.4">
      <c r="V1866" s="330" t="s">
        <v>7044</v>
      </c>
      <c r="W1866" s="88" t="s">
        <v>7045</v>
      </c>
      <c r="Y1866" s="330" t="s">
        <v>13491</v>
      </c>
      <c r="Z1866" s="331" t="s">
        <v>13492</v>
      </c>
    </row>
    <row r="1867" spans="22:26" ht="14.4">
      <c r="V1867" s="330" t="s">
        <v>7046</v>
      </c>
      <c r="W1867" s="88" t="s">
        <v>7047</v>
      </c>
      <c r="Y1867" s="330" t="s">
        <v>13493</v>
      </c>
      <c r="Z1867" s="331" t="s">
        <v>13494</v>
      </c>
    </row>
    <row r="1868" spans="22:26" ht="14.4">
      <c r="V1868" s="330" t="s">
        <v>7048</v>
      </c>
      <c r="W1868" s="88" t="s">
        <v>7049</v>
      </c>
      <c r="Y1868" s="330" t="s">
        <v>13495</v>
      </c>
      <c r="Z1868" s="331" t="s">
        <v>13496</v>
      </c>
    </row>
    <row r="1869" spans="22:26" ht="14.4">
      <c r="V1869" s="330" t="s">
        <v>7050</v>
      </c>
      <c r="W1869" s="88" t="s">
        <v>7051</v>
      </c>
      <c r="Y1869" s="330" t="s">
        <v>13497</v>
      </c>
      <c r="Z1869" s="331" t="s">
        <v>13498</v>
      </c>
    </row>
    <row r="1870" spans="22:26" ht="14.4">
      <c r="V1870" s="330" t="s">
        <v>7052</v>
      </c>
      <c r="W1870" s="88" t="s">
        <v>7053</v>
      </c>
      <c r="Y1870" s="330" t="s">
        <v>13499</v>
      </c>
      <c r="Z1870" s="331" t="s">
        <v>13500</v>
      </c>
    </row>
    <row r="1871" spans="22:26" ht="14.4">
      <c r="V1871" s="330" t="s">
        <v>7054</v>
      </c>
      <c r="W1871" s="88" t="s">
        <v>7055</v>
      </c>
      <c r="Y1871" s="330" t="s">
        <v>13501</v>
      </c>
      <c r="Z1871" s="331" t="s">
        <v>13502</v>
      </c>
    </row>
    <row r="1872" spans="22:26" ht="14.4">
      <c r="V1872" s="330" t="s">
        <v>7056</v>
      </c>
      <c r="W1872" s="88" t="s">
        <v>7057</v>
      </c>
      <c r="Y1872" s="330" t="s">
        <v>13503</v>
      </c>
      <c r="Z1872" s="331" t="s">
        <v>13504</v>
      </c>
    </row>
    <row r="1873" spans="22:26" ht="14.4">
      <c r="V1873" s="330" t="s">
        <v>7058</v>
      </c>
      <c r="W1873" s="88" t="s">
        <v>7059</v>
      </c>
      <c r="Y1873" s="330" t="s">
        <v>13505</v>
      </c>
      <c r="Z1873" s="331" t="s">
        <v>13506</v>
      </c>
    </row>
    <row r="1874" spans="22:26" ht="14.4">
      <c r="V1874" s="330" t="s">
        <v>7060</v>
      </c>
      <c r="W1874" s="88" t="s">
        <v>7061</v>
      </c>
      <c r="Y1874" s="330" t="s">
        <v>13507</v>
      </c>
      <c r="Z1874" s="331" t="s">
        <v>13508</v>
      </c>
    </row>
    <row r="1875" spans="22:26" ht="14.4">
      <c r="V1875" s="330" t="s">
        <v>7062</v>
      </c>
      <c r="W1875" s="88" t="s">
        <v>7063</v>
      </c>
      <c r="Y1875" s="330" t="s">
        <v>13509</v>
      </c>
      <c r="Z1875" s="331" t="s">
        <v>13510</v>
      </c>
    </row>
    <row r="1876" spans="22:26" ht="14.4">
      <c r="V1876" s="330" t="s">
        <v>7064</v>
      </c>
      <c r="W1876" s="88" t="s">
        <v>7065</v>
      </c>
      <c r="Y1876" s="330" t="s">
        <v>13511</v>
      </c>
      <c r="Z1876" s="331" t="s">
        <v>13512</v>
      </c>
    </row>
    <row r="1877" spans="22:26" ht="14.4">
      <c r="V1877" s="330" t="s">
        <v>7066</v>
      </c>
      <c r="W1877" s="88" t="s">
        <v>7067</v>
      </c>
      <c r="Y1877" s="330" t="s">
        <v>13513</v>
      </c>
      <c r="Z1877" s="331" t="s">
        <v>13514</v>
      </c>
    </row>
    <row r="1878" spans="22:26" ht="14.4">
      <c r="V1878" s="330" t="s">
        <v>7068</v>
      </c>
      <c r="W1878" s="88" t="s">
        <v>7069</v>
      </c>
      <c r="Y1878" s="330" t="s">
        <v>13515</v>
      </c>
      <c r="Z1878" s="331" t="s">
        <v>13516</v>
      </c>
    </row>
    <row r="1879" spans="22:26" ht="14.4">
      <c r="V1879" s="330" t="s">
        <v>7070</v>
      </c>
      <c r="W1879" s="88" t="s">
        <v>7071</v>
      </c>
      <c r="Y1879" s="330" t="s">
        <v>13517</v>
      </c>
      <c r="Z1879" s="331" t="s">
        <v>13518</v>
      </c>
    </row>
    <row r="1880" spans="22:26" ht="14.4">
      <c r="V1880" s="330" t="s">
        <v>7072</v>
      </c>
      <c r="W1880" s="88" t="s">
        <v>7073</v>
      </c>
      <c r="Y1880" s="330" t="s">
        <v>13519</v>
      </c>
      <c r="Z1880" s="331" t="s">
        <v>13520</v>
      </c>
    </row>
    <row r="1881" spans="22:26" ht="14.4">
      <c r="V1881" s="330" t="s">
        <v>7074</v>
      </c>
      <c r="W1881" s="88" t="s">
        <v>7075</v>
      </c>
      <c r="Y1881" s="330" t="s">
        <v>13521</v>
      </c>
      <c r="Z1881" s="331" t="s">
        <v>13522</v>
      </c>
    </row>
    <row r="1882" spans="22:26" ht="14.4">
      <c r="V1882" s="330" t="s">
        <v>7076</v>
      </c>
      <c r="W1882" s="88" t="s">
        <v>7077</v>
      </c>
      <c r="Y1882" s="330" t="s">
        <v>13523</v>
      </c>
      <c r="Z1882" s="331" t="s">
        <v>13524</v>
      </c>
    </row>
    <row r="1883" spans="22:26" ht="14.4">
      <c r="V1883" s="330" t="s">
        <v>7078</v>
      </c>
      <c r="W1883" s="88" t="s">
        <v>7079</v>
      </c>
      <c r="Y1883" s="330" t="s">
        <v>13525</v>
      </c>
      <c r="Z1883" s="331" t="s">
        <v>13526</v>
      </c>
    </row>
    <row r="1884" spans="22:26" ht="14.4">
      <c r="V1884" s="330" t="s">
        <v>7080</v>
      </c>
      <c r="W1884" s="88" t="s">
        <v>7081</v>
      </c>
      <c r="Y1884" s="330" t="s">
        <v>13527</v>
      </c>
      <c r="Z1884" s="331" t="s">
        <v>13528</v>
      </c>
    </row>
    <row r="1885" spans="22:26" ht="14.4">
      <c r="V1885" s="330" t="s">
        <v>7082</v>
      </c>
      <c r="W1885" s="88" t="s">
        <v>7083</v>
      </c>
      <c r="Y1885" s="330" t="s">
        <v>13529</v>
      </c>
      <c r="Z1885" s="331" t="s">
        <v>13530</v>
      </c>
    </row>
    <row r="1886" spans="22:26" ht="14.4">
      <c r="V1886" s="330" t="s">
        <v>7084</v>
      </c>
      <c r="W1886" s="88" t="s">
        <v>7085</v>
      </c>
      <c r="Y1886" s="330" t="s">
        <v>13531</v>
      </c>
      <c r="Z1886" s="331" t="s">
        <v>13532</v>
      </c>
    </row>
    <row r="1887" spans="22:26" ht="14.4">
      <c r="V1887" s="330" t="s">
        <v>7086</v>
      </c>
      <c r="W1887" s="88" t="s">
        <v>7087</v>
      </c>
      <c r="Y1887" s="330" t="s">
        <v>13533</v>
      </c>
      <c r="Z1887" s="331" t="s">
        <v>13534</v>
      </c>
    </row>
    <row r="1888" spans="22:26" ht="14.4">
      <c r="V1888" s="330" t="s">
        <v>7088</v>
      </c>
      <c r="W1888" s="88" t="s">
        <v>7089</v>
      </c>
      <c r="Y1888" s="330" t="s">
        <v>13535</v>
      </c>
      <c r="Z1888" s="331" t="s">
        <v>13536</v>
      </c>
    </row>
    <row r="1889" spans="22:26" ht="14.4">
      <c r="V1889" s="330" t="s">
        <v>7090</v>
      </c>
      <c r="W1889" s="88" t="s">
        <v>7091</v>
      </c>
      <c r="Y1889" s="330" t="s">
        <v>13537</v>
      </c>
      <c r="Z1889" s="331" t="s">
        <v>13538</v>
      </c>
    </row>
    <row r="1890" spans="22:26" ht="14.4">
      <c r="V1890" s="330" t="s">
        <v>7092</v>
      </c>
      <c r="W1890" s="88" t="s">
        <v>7093</v>
      </c>
      <c r="Y1890" s="330" t="s">
        <v>13539</v>
      </c>
      <c r="Z1890" s="331" t="s">
        <v>13540</v>
      </c>
    </row>
    <row r="1891" spans="22:26" ht="14.4">
      <c r="V1891" s="330" t="s">
        <v>7094</v>
      </c>
      <c r="W1891" s="88" t="s">
        <v>7095</v>
      </c>
      <c r="Y1891" s="330" t="s">
        <v>13541</v>
      </c>
      <c r="Z1891" s="331" t="s">
        <v>13542</v>
      </c>
    </row>
    <row r="1892" spans="22:26" ht="14.4">
      <c r="V1892" s="330" t="s">
        <v>7096</v>
      </c>
      <c r="W1892" s="88" t="s">
        <v>7097</v>
      </c>
      <c r="Y1892" s="330" t="s">
        <v>13543</v>
      </c>
      <c r="Z1892" s="331" t="s">
        <v>13544</v>
      </c>
    </row>
    <row r="1893" spans="22:26" ht="14.4">
      <c r="V1893" s="330" t="s">
        <v>7098</v>
      </c>
      <c r="W1893" s="88" t="s">
        <v>7099</v>
      </c>
      <c r="Y1893" s="330" t="s">
        <v>13545</v>
      </c>
      <c r="Z1893" s="331" t="s">
        <v>13546</v>
      </c>
    </row>
    <row r="1894" spans="22:26" ht="14.4">
      <c r="V1894" s="330" t="s">
        <v>7100</v>
      </c>
      <c r="W1894" s="88" t="s">
        <v>7101</v>
      </c>
      <c r="Y1894" s="330" t="s">
        <v>13547</v>
      </c>
      <c r="Z1894" s="331" t="s">
        <v>13548</v>
      </c>
    </row>
    <row r="1895" spans="22:26" ht="14.4">
      <c r="V1895" s="330" t="s">
        <v>7102</v>
      </c>
      <c r="W1895" s="88" t="s">
        <v>7103</v>
      </c>
      <c r="Y1895" s="330" t="s">
        <v>13549</v>
      </c>
      <c r="Z1895" s="331" t="s">
        <v>13550</v>
      </c>
    </row>
    <row r="1896" spans="22:26" ht="14.4">
      <c r="V1896" s="330" t="s">
        <v>7104</v>
      </c>
      <c r="W1896" s="88" t="s">
        <v>7105</v>
      </c>
      <c r="Y1896" s="330" t="s">
        <v>13551</v>
      </c>
      <c r="Z1896" s="331" t="s">
        <v>13552</v>
      </c>
    </row>
    <row r="1897" spans="22:26" ht="14.4">
      <c r="V1897" s="330" t="s">
        <v>7106</v>
      </c>
      <c r="W1897" s="88" t="s">
        <v>7107</v>
      </c>
      <c r="Y1897" s="330" t="s">
        <v>13553</v>
      </c>
      <c r="Z1897" s="331" t="s">
        <v>13554</v>
      </c>
    </row>
    <row r="1898" spans="22:26" ht="14.4">
      <c r="V1898" s="330" t="s">
        <v>7108</v>
      </c>
      <c r="W1898" s="88" t="s">
        <v>7109</v>
      </c>
      <c r="Y1898" s="330" t="s">
        <v>13555</v>
      </c>
      <c r="Z1898" s="331" t="s">
        <v>13556</v>
      </c>
    </row>
    <row r="1899" spans="22:26" ht="14.4">
      <c r="V1899" s="330" t="s">
        <v>7110</v>
      </c>
      <c r="W1899" s="88" t="s">
        <v>7111</v>
      </c>
      <c r="Y1899" s="330" t="s">
        <v>13557</v>
      </c>
      <c r="Z1899" s="331" t="s">
        <v>13558</v>
      </c>
    </row>
    <row r="1900" spans="22:26" ht="14.4">
      <c r="V1900" s="330" t="s">
        <v>7112</v>
      </c>
      <c r="W1900" s="88" t="s">
        <v>7113</v>
      </c>
      <c r="Y1900" s="330" t="s">
        <v>13559</v>
      </c>
      <c r="Z1900" s="331" t="s">
        <v>13560</v>
      </c>
    </row>
    <row r="1901" spans="22:26" ht="14.4">
      <c r="V1901" s="330" t="s">
        <v>7114</v>
      </c>
      <c r="W1901" s="88" t="s">
        <v>7115</v>
      </c>
      <c r="Y1901" s="330" t="s">
        <v>13561</v>
      </c>
      <c r="Z1901" s="331" t="s">
        <v>13562</v>
      </c>
    </row>
    <row r="1902" spans="22:26" ht="14.4">
      <c r="V1902" s="330" t="s">
        <v>7116</v>
      </c>
      <c r="W1902" s="88" t="s">
        <v>7117</v>
      </c>
      <c r="Y1902" s="330" t="s">
        <v>13563</v>
      </c>
      <c r="Z1902" s="331" t="s">
        <v>13564</v>
      </c>
    </row>
    <row r="1903" spans="22:26" ht="14.4">
      <c r="V1903" s="330" t="s">
        <v>7118</v>
      </c>
      <c r="W1903" s="88" t="s">
        <v>7119</v>
      </c>
      <c r="Y1903" s="330" t="s">
        <v>13565</v>
      </c>
      <c r="Z1903" s="331" t="s">
        <v>13566</v>
      </c>
    </row>
    <row r="1904" spans="22:26" ht="14.4">
      <c r="V1904" s="330" t="s">
        <v>7120</v>
      </c>
      <c r="W1904" s="88" t="s">
        <v>7121</v>
      </c>
      <c r="Y1904" s="330" t="s">
        <v>13567</v>
      </c>
      <c r="Z1904" s="331" t="s">
        <v>13568</v>
      </c>
    </row>
    <row r="1905" spans="22:26" ht="14.4">
      <c r="V1905" s="330" t="s">
        <v>7122</v>
      </c>
      <c r="W1905" s="88" t="s">
        <v>7123</v>
      </c>
      <c r="Y1905" s="330" t="s">
        <v>13569</v>
      </c>
      <c r="Z1905" s="331" t="s">
        <v>13570</v>
      </c>
    </row>
    <row r="1906" spans="22:26" ht="14.4">
      <c r="V1906" s="330" t="s">
        <v>7124</v>
      </c>
      <c r="W1906" s="88" t="s">
        <v>7125</v>
      </c>
      <c r="Y1906" s="330" t="s">
        <v>13571</v>
      </c>
      <c r="Z1906" s="331" t="s">
        <v>13572</v>
      </c>
    </row>
    <row r="1907" spans="22:26" ht="14.4">
      <c r="V1907" s="330" t="s">
        <v>7126</v>
      </c>
      <c r="W1907" s="88" t="s">
        <v>7127</v>
      </c>
      <c r="Y1907" s="330" t="s">
        <v>13573</v>
      </c>
      <c r="Z1907" s="331" t="s">
        <v>13574</v>
      </c>
    </row>
    <row r="1908" spans="22:26" ht="14.4">
      <c r="V1908" s="330" t="s">
        <v>7128</v>
      </c>
      <c r="W1908" s="88" t="s">
        <v>7129</v>
      </c>
      <c r="Y1908" s="330" t="s">
        <v>13575</v>
      </c>
      <c r="Z1908" s="331" t="s">
        <v>13576</v>
      </c>
    </row>
    <row r="1909" spans="22:26" ht="14.4">
      <c r="V1909" s="330" t="s">
        <v>7130</v>
      </c>
      <c r="W1909" s="88" t="s">
        <v>7131</v>
      </c>
      <c r="Y1909" s="330" t="s">
        <v>13577</v>
      </c>
      <c r="Z1909" s="331" t="s">
        <v>13578</v>
      </c>
    </row>
    <row r="1910" spans="22:26" ht="14.4">
      <c r="V1910" s="330" t="s">
        <v>7132</v>
      </c>
      <c r="W1910" s="88" t="s">
        <v>7133</v>
      </c>
      <c r="Y1910" s="330" t="s">
        <v>13579</v>
      </c>
      <c r="Z1910" s="331" t="s">
        <v>13580</v>
      </c>
    </row>
    <row r="1911" spans="22:26" ht="14.4">
      <c r="V1911" s="330" t="s">
        <v>7134</v>
      </c>
      <c r="W1911" s="88" t="s">
        <v>7135</v>
      </c>
      <c r="Y1911" s="330" t="s">
        <v>13581</v>
      </c>
      <c r="Z1911" s="331" t="s">
        <v>13582</v>
      </c>
    </row>
    <row r="1912" spans="22:26" ht="14.4">
      <c r="V1912" s="330" t="s">
        <v>7136</v>
      </c>
      <c r="W1912" s="88" t="s">
        <v>7137</v>
      </c>
      <c r="Y1912" s="330" t="s">
        <v>13583</v>
      </c>
      <c r="Z1912" s="331" t="s">
        <v>13584</v>
      </c>
    </row>
    <row r="1913" spans="22:26" ht="14.4">
      <c r="V1913" s="330" t="s">
        <v>7138</v>
      </c>
      <c r="W1913" s="88" t="s">
        <v>7139</v>
      </c>
      <c r="Y1913" s="330" t="s">
        <v>13585</v>
      </c>
      <c r="Z1913" s="331" t="s">
        <v>13586</v>
      </c>
    </row>
    <row r="1914" spans="22:26" ht="14.4">
      <c r="V1914" s="330" t="s">
        <v>7140</v>
      </c>
      <c r="W1914" s="88" t="s">
        <v>7141</v>
      </c>
      <c r="Y1914" s="330" t="s">
        <v>13587</v>
      </c>
      <c r="Z1914" s="331" t="s">
        <v>13588</v>
      </c>
    </row>
    <row r="1915" spans="22:26" ht="14.4">
      <c r="V1915" s="330" t="s">
        <v>7142</v>
      </c>
      <c r="W1915" s="88" t="s">
        <v>7143</v>
      </c>
      <c r="Y1915" s="330" t="s">
        <v>13589</v>
      </c>
      <c r="Z1915" s="331" t="s">
        <v>13590</v>
      </c>
    </row>
    <row r="1916" spans="22:26" ht="14.4">
      <c r="V1916" s="330" t="s">
        <v>7144</v>
      </c>
      <c r="W1916" s="88" t="s">
        <v>7145</v>
      </c>
      <c r="Y1916" s="330" t="s">
        <v>13591</v>
      </c>
      <c r="Z1916" s="331" t="s">
        <v>13592</v>
      </c>
    </row>
    <row r="1917" spans="22:26" ht="14.4">
      <c r="V1917" s="330" t="s">
        <v>7146</v>
      </c>
      <c r="W1917" s="88" t="s">
        <v>7147</v>
      </c>
      <c r="Y1917" s="330" t="s">
        <v>13593</v>
      </c>
      <c r="Z1917" s="331" t="s">
        <v>13594</v>
      </c>
    </row>
    <row r="1918" spans="22:26" ht="14.4">
      <c r="V1918" s="330" t="s">
        <v>7148</v>
      </c>
      <c r="W1918" s="88" t="s">
        <v>7149</v>
      </c>
      <c r="Y1918" s="330" t="s">
        <v>13595</v>
      </c>
      <c r="Z1918" s="331" t="s">
        <v>13596</v>
      </c>
    </row>
    <row r="1919" spans="22:26" ht="14.4">
      <c r="V1919" s="330" t="s">
        <v>7150</v>
      </c>
      <c r="W1919" s="88" t="s">
        <v>7151</v>
      </c>
      <c r="Y1919" s="330" t="s">
        <v>13597</v>
      </c>
      <c r="Z1919" s="331" t="s">
        <v>13598</v>
      </c>
    </row>
    <row r="1920" spans="22:26" ht="14.4">
      <c r="V1920" s="330" t="s">
        <v>7152</v>
      </c>
      <c r="W1920" s="88" t="s">
        <v>7153</v>
      </c>
      <c r="Y1920" s="330" t="s">
        <v>13599</v>
      </c>
      <c r="Z1920" s="331" t="s">
        <v>13600</v>
      </c>
    </row>
    <row r="1921" spans="22:26" ht="14.4">
      <c r="V1921" s="330" t="s">
        <v>7154</v>
      </c>
      <c r="W1921" s="88" t="s">
        <v>7155</v>
      </c>
      <c r="Y1921" s="330" t="s">
        <v>13601</v>
      </c>
      <c r="Z1921" s="331" t="s">
        <v>13602</v>
      </c>
    </row>
    <row r="1922" spans="22:26" ht="14.4">
      <c r="V1922" s="330" t="s">
        <v>7156</v>
      </c>
      <c r="W1922" s="88" t="s">
        <v>7157</v>
      </c>
      <c r="Y1922" s="330" t="s">
        <v>13603</v>
      </c>
      <c r="Z1922" s="331" t="s">
        <v>13604</v>
      </c>
    </row>
    <row r="1923" spans="22:26" ht="14.4">
      <c r="V1923" s="330" t="s">
        <v>7158</v>
      </c>
      <c r="W1923" s="88" t="s">
        <v>7159</v>
      </c>
      <c r="Y1923" s="330" t="s">
        <v>13605</v>
      </c>
      <c r="Z1923" s="331" t="s">
        <v>13606</v>
      </c>
    </row>
    <row r="1924" spans="22:26" ht="14.4">
      <c r="V1924" s="330" t="s">
        <v>7160</v>
      </c>
      <c r="W1924" s="88" t="s">
        <v>7161</v>
      </c>
      <c r="Y1924" s="330" t="s">
        <v>13607</v>
      </c>
      <c r="Z1924" s="331" t="s">
        <v>13608</v>
      </c>
    </row>
    <row r="1925" spans="22:26" ht="14.4">
      <c r="V1925" s="330" t="s">
        <v>7162</v>
      </c>
      <c r="W1925" s="88" t="s">
        <v>7163</v>
      </c>
      <c r="Y1925" s="330" t="s">
        <v>13609</v>
      </c>
      <c r="Z1925" s="331" t="s">
        <v>13610</v>
      </c>
    </row>
    <row r="1926" spans="22:26" ht="14.4">
      <c r="V1926" s="330" t="s">
        <v>7164</v>
      </c>
      <c r="W1926" s="88" t="s">
        <v>7165</v>
      </c>
      <c r="Y1926" s="330" t="s">
        <v>13611</v>
      </c>
      <c r="Z1926" s="331" t="s">
        <v>13612</v>
      </c>
    </row>
    <row r="1927" spans="22:26" ht="14.4">
      <c r="V1927" s="330" t="s">
        <v>7166</v>
      </c>
      <c r="W1927" s="88" t="s">
        <v>7167</v>
      </c>
      <c r="Y1927" s="330" t="s">
        <v>13613</v>
      </c>
      <c r="Z1927" s="331" t="s">
        <v>13614</v>
      </c>
    </row>
    <row r="1928" spans="22:26" ht="14.4">
      <c r="V1928" s="330" t="s">
        <v>7168</v>
      </c>
      <c r="W1928" s="88" t="s">
        <v>7169</v>
      </c>
      <c r="Y1928" s="330" t="s">
        <v>13615</v>
      </c>
      <c r="Z1928" s="331" t="s">
        <v>13616</v>
      </c>
    </row>
    <row r="1929" spans="22:26" ht="14.4">
      <c r="V1929" s="330" t="s">
        <v>7170</v>
      </c>
      <c r="W1929" s="88" t="s">
        <v>7171</v>
      </c>
      <c r="Y1929" s="330" t="s">
        <v>13617</v>
      </c>
      <c r="Z1929" s="331" t="s">
        <v>13618</v>
      </c>
    </row>
    <row r="1930" spans="22:26" ht="14.4">
      <c r="V1930" s="330" t="s">
        <v>7172</v>
      </c>
      <c r="W1930" s="88" t="s">
        <v>7173</v>
      </c>
      <c r="Y1930" s="330" t="s">
        <v>13619</v>
      </c>
      <c r="Z1930" s="331" t="s">
        <v>13620</v>
      </c>
    </row>
    <row r="1931" spans="22:26" ht="14.4">
      <c r="V1931" s="330" t="s">
        <v>7174</v>
      </c>
      <c r="W1931" s="88" t="s">
        <v>7175</v>
      </c>
      <c r="Y1931" s="330" t="s">
        <v>13621</v>
      </c>
      <c r="Z1931" s="331" t="s">
        <v>13622</v>
      </c>
    </row>
    <row r="1932" spans="22:26" ht="14.4">
      <c r="V1932" s="330" t="s">
        <v>7176</v>
      </c>
      <c r="W1932" s="88" t="s">
        <v>7177</v>
      </c>
      <c r="Y1932" s="330" t="s">
        <v>13623</v>
      </c>
      <c r="Z1932" s="331" t="s">
        <v>13624</v>
      </c>
    </row>
    <row r="1933" spans="22:26" ht="14.4">
      <c r="V1933" s="330" t="s">
        <v>7178</v>
      </c>
      <c r="W1933" s="88" t="s">
        <v>7179</v>
      </c>
      <c r="Y1933" s="330" t="s">
        <v>13625</v>
      </c>
      <c r="Z1933" s="331" t="s">
        <v>13626</v>
      </c>
    </row>
    <row r="1934" spans="22:26" ht="14.4">
      <c r="V1934" s="330" t="s">
        <v>7180</v>
      </c>
      <c r="W1934" s="88" t="s">
        <v>7181</v>
      </c>
      <c r="Y1934" s="330" t="s">
        <v>13627</v>
      </c>
      <c r="Z1934" s="331" t="s">
        <v>13628</v>
      </c>
    </row>
    <row r="1935" spans="22:26" ht="14.4">
      <c r="V1935" s="330" t="s">
        <v>7182</v>
      </c>
      <c r="W1935" s="88" t="s">
        <v>7183</v>
      </c>
      <c r="Y1935" s="330" t="s">
        <v>13629</v>
      </c>
      <c r="Z1935" s="331" t="s">
        <v>13630</v>
      </c>
    </row>
    <row r="1936" spans="22:26" ht="14.4">
      <c r="V1936" s="330" t="s">
        <v>7184</v>
      </c>
      <c r="W1936" s="88" t="s">
        <v>7185</v>
      </c>
      <c r="Y1936" s="330" t="s">
        <v>13631</v>
      </c>
      <c r="Z1936" s="331" t="s">
        <v>13632</v>
      </c>
    </row>
    <row r="1937" spans="22:26" ht="14.4">
      <c r="V1937" s="330" t="s">
        <v>7186</v>
      </c>
      <c r="W1937" s="88" t="s">
        <v>7187</v>
      </c>
      <c r="Y1937" s="330" t="s">
        <v>13633</v>
      </c>
      <c r="Z1937" s="331" t="s">
        <v>13634</v>
      </c>
    </row>
    <row r="1938" spans="22:26" ht="14.4">
      <c r="V1938" s="330" t="s">
        <v>7188</v>
      </c>
      <c r="W1938" s="88" t="s">
        <v>7189</v>
      </c>
      <c r="Y1938" s="330" t="s">
        <v>13635</v>
      </c>
      <c r="Z1938" s="331" t="s">
        <v>13636</v>
      </c>
    </row>
    <row r="1939" spans="22:26" ht="14.4">
      <c r="V1939" s="330" t="s">
        <v>7190</v>
      </c>
      <c r="W1939" s="88" t="s">
        <v>7191</v>
      </c>
      <c r="Y1939" s="330" t="s">
        <v>13637</v>
      </c>
      <c r="Z1939" s="331" t="s">
        <v>13638</v>
      </c>
    </row>
    <row r="1940" spans="22:26" ht="14.4">
      <c r="V1940" s="330" t="s">
        <v>7192</v>
      </c>
      <c r="W1940" s="88" t="s">
        <v>7193</v>
      </c>
      <c r="Y1940" s="330" t="s">
        <v>13639</v>
      </c>
      <c r="Z1940" s="331" t="s">
        <v>13640</v>
      </c>
    </row>
    <row r="1941" spans="22:26" ht="14.4">
      <c r="V1941" s="330" t="s">
        <v>7194</v>
      </c>
      <c r="W1941" s="88" t="s">
        <v>7195</v>
      </c>
      <c r="Y1941" s="330" t="s">
        <v>13641</v>
      </c>
      <c r="Z1941" s="331" t="s">
        <v>13642</v>
      </c>
    </row>
    <row r="1942" spans="22:26" ht="14.4">
      <c r="V1942" s="330" t="s">
        <v>7196</v>
      </c>
      <c r="W1942" s="88" t="s">
        <v>7197</v>
      </c>
      <c r="Y1942" s="330" t="s">
        <v>13643</v>
      </c>
      <c r="Z1942" s="331" t="s">
        <v>13644</v>
      </c>
    </row>
    <row r="1943" spans="22:26" ht="14.4">
      <c r="V1943" s="330" t="s">
        <v>7198</v>
      </c>
      <c r="W1943" s="88" t="s">
        <v>7199</v>
      </c>
      <c r="Y1943" s="330" t="s">
        <v>13645</v>
      </c>
      <c r="Z1943" s="331" t="s">
        <v>13646</v>
      </c>
    </row>
    <row r="1944" spans="22:26" ht="14.4">
      <c r="V1944" s="330" t="s">
        <v>7200</v>
      </c>
      <c r="W1944" s="88" t="s">
        <v>7201</v>
      </c>
      <c r="Y1944" s="330" t="s">
        <v>13647</v>
      </c>
      <c r="Z1944" s="331" t="s">
        <v>13648</v>
      </c>
    </row>
    <row r="1945" spans="22:26" ht="14.4">
      <c r="V1945" s="330" t="s">
        <v>7202</v>
      </c>
      <c r="W1945" s="88" t="s">
        <v>7203</v>
      </c>
      <c r="Y1945" s="330" t="s">
        <v>13649</v>
      </c>
      <c r="Z1945" s="331" t="s">
        <v>13650</v>
      </c>
    </row>
    <row r="1946" spans="22:26" ht="14.4">
      <c r="V1946" s="330" t="s">
        <v>7204</v>
      </c>
      <c r="W1946" s="88" t="s">
        <v>7205</v>
      </c>
      <c r="Y1946" s="330" t="s">
        <v>13651</v>
      </c>
      <c r="Z1946" s="331" t="s">
        <v>13652</v>
      </c>
    </row>
    <row r="1947" spans="22:26" ht="14.4">
      <c r="V1947" s="330" t="s">
        <v>7206</v>
      </c>
      <c r="W1947" s="88" t="s">
        <v>7207</v>
      </c>
      <c r="Y1947" s="330" t="s">
        <v>13653</v>
      </c>
      <c r="Z1947" s="331" t="s">
        <v>13654</v>
      </c>
    </row>
    <row r="1948" spans="22:26" ht="14.4">
      <c r="V1948" s="330" t="s">
        <v>7208</v>
      </c>
      <c r="W1948" s="88" t="s">
        <v>7209</v>
      </c>
      <c r="Y1948" s="330" t="s">
        <v>13655</v>
      </c>
      <c r="Z1948" s="331" t="s">
        <v>13656</v>
      </c>
    </row>
    <row r="1949" spans="22:26" ht="14.4">
      <c r="V1949" s="330" t="s">
        <v>7210</v>
      </c>
      <c r="W1949" s="88" t="s">
        <v>7211</v>
      </c>
      <c r="Y1949" s="330" t="s">
        <v>13657</v>
      </c>
      <c r="Z1949" s="331" t="s">
        <v>13658</v>
      </c>
    </row>
    <row r="1950" spans="22:26" ht="14.4">
      <c r="V1950" s="330" t="s">
        <v>7212</v>
      </c>
      <c r="W1950" s="88" t="s">
        <v>7213</v>
      </c>
      <c r="Y1950" s="330" t="s">
        <v>13659</v>
      </c>
      <c r="Z1950" s="331" t="s">
        <v>13660</v>
      </c>
    </row>
    <row r="1951" spans="22:26" ht="14.4">
      <c r="V1951" s="330" t="s">
        <v>7214</v>
      </c>
      <c r="W1951" s="88" t="s">
        <v>7215</v>
      </c>
      <c r="Y1951" s="330" t="s">
        <v>13661</v>
      </c>
      <c r="Z1951" s="331" t="s">
        <v>13662</v>
      </c>
    </row>
    <row r="1952" spans="22:26" ht="14.4">
      <c r="V1952" s="330" t="s">
        <v>7216</v>
      </c>
      <c r="W1952" s="88" t="s">
        <v>7217</v>
      </c>
      <c r="Y1952" s="330" t="s">
        <v>13663</v>
      </c>
      <c r="Z1952" s="331" t="s">
        <v>13664</v>
      </c>
    </row>
    <row r="1953" spans="22:26" ht="14.4">
      <c r="V1953" s="330" t="s">
        <v>7218</v>
      </c>
      <c r="W1953" s="88" t="s">
        <v>7219</v>
      </c>
      <c r="Y1953" s="330" t="s">
        <v>13665</v>
      </c>
      <c r="Z1953" s="331" t="s">
        <v>13666</v>
      </c>
    </row>
    <row r="1954" spans="22:26" ht="14.4">
      <c r="V1954" s="330" t="s">
        <v>7220</v>
      </c>
      <c r="W1954" s="88" t="s">
        <v>7221</v>
      </c>
      <c r="Y1954" s="330" t="s">
        <v>13667</v>
      </c>
      <c r="Z1954" s="331" t="s">
        <v>13668</v>
      </c>
    </row>
    <row r="1955" spans="22:26" ht="14.4">
      <c r="V1955" s="330" t="s">
        <v>7222</v>
      </c>
      <c r="W1955" s="88" t="s">
        <v>7223</v>
      </c>
      <c r="Y1955" s="330" t="s">
        <v>13669</v>
      </c>
      <c r="Z1955" s="331" t="s">
        <v>13670</v>
      </c>
    </row>
    <row r="1956" spans="22:26" ht="14.4">
      <c r="V1956" s="330" t="s">
        <v>7224</v>
      </c>
      <c r="W1956" s="88" t="s">
        <v>7225</v>
      </c>
      <c r="Y1956" s="330" t="s">
        <v>13671</v>
      </c>
      <c r="Z1956" s="331" t="s">
        <v>13672</v>
      </c>
    </row>
    <row r="1957" spans="22:26" ht="14.4">
      <c r="V1957" s="330" t="s">
        <v>7226</v>
      </c>
      <c r="W1957" s="88" t="s">
        <v>7227</v>
      </c>
      <c r="Y1957" s="330" t="s">
        <v>13673</v>
      </c>
      <c r="Z1957" s="331" t="s">
        <v>13674</v>
      </c>
    </row>
    <row r="1958" spans="22:26" ht="14.4">
      <c r="V1958" s="330" t="s">
        <v>7228</v>
      </c>
      <c r="W1958" s="88" t="s">
        <v>7229</v>
      </c>
      <c r="Y1958" s="330" t="s">
        <v>13675</v>
      </c>
      <c r="Z1958" s="331" t="s">
        <v>13676</v>
      </c>
    </row>
    <row r="1959" spans="22:26" ht="14.4">
      <c r="V1959" s="330" t="s">
        <v>7230</v>
      </c>
      <c r="W1959" s="88" t="s">
        <v>7231</v>
      </c>
      <c r="Y1959" s="330" t="s">
        <v>13677</v>
      </c>
      <c r="Z1959" s="331" t="s">
        <v>13678</v>
      </c>
    </row>
    <row r="1960" spans="22:26" ht="14.4">
      <c r="V1960" s="330" t="s">
        <v>7232</v>
      </c>
      <c r="W1960" s="88" t="s">
        <v>7233</v>
      </c>
      <c r="Y1960" s="330" t="s">
        <v>13679</v>
      </c>
      <c r="Z1960" s="331" t="s">
        <v>13680</v>
      </c>
    </row>
    <row r="1961" spans="22:26" ht="14.4">
      <c r="V1961" s="330" t="s">
        <v>7234</v>
      </c>
      <c r="W1961" s="88" t="s">
        <v>7235</v>
      </c>
      <c r="Y1961" s="330" t="s">
        <v>13681</v>
      </c>
      <c r="Z1961" s="331" t="s">
        <v>13682</v>
      </c>
    </row>
    <row r="1962" spans="22:26" ht="14.4">
      <c r="V1962" s="330" t="s">
        <v>7236</v>
      </c>
      <c r="W1962" s="88" t="s">
        <v>7237</v>
      </c>
      <c r="Y1962" s="330" t="s">
        <v>13683</v>
      </c>
      <c r="Z1962" s="331" t="s">
        <v>13684</v>
      </c>
    </row>
    <row r="1963" spans="22:26" ht="14.4">
      <c r="V1963" s="330" t="s">
        <v>7238</v>
      </c>
      <c r="W1963" s="88" t="s">
        <v>7239</v>
      </c>
      <c r="Y1963" s="330" t="s">
        <v>13685</v>
      </c>
      <c r="Z1963" s="331" t="s">
        <v>13686</v>
      </c>
    </row>
    <row r="1964" spans="22:26" ht="14.4">
      <c r="V1964" s="330" t="s">
        <v>7240</v>
      </c>
      <c r="W1964" s="88" t="s">
        <v>7241</v>
      </c>
      <c r="Y1964" s="330" t="s">
        <v>13687</v>
      </c>
      <c r="Z1964" s="331" t="s">
        <v>13688</v>
      </c>
    </row>
    <row r="1965" spans="22:26" ht="14.4">
      <c r="V1965" s="330" t="s">
        <v>7242</v>
      </c>
      <c r="W1965" s="88" t="s">
        <v>7243</v>
      </c>
      <c r="Y1965" s="330" t="s">
        <v>13689</v>
      </c>
      <c r="Z1965" s="331" t="s">
        <v>13690</v>
      </c>
    </row>
    <row r="1966" spans="22:26" ht="14.4">
      <c r="V1966" s="330" t="s">
        <v>7244</v>
      </c>
      <c r="W1966" s="88" t="s">
        <v>7245</v>
      </c>
      <c r="Y1966" s="330" t="s">
        <v>13691</v>
      </c>
      <c r="Z1966" s="331" t="s">
        <v>13692</v>
      </c>
    </row>
    <row r="1967" spans="22:26" ht="14.4">
      <c r="V1967" s="330" t="s">
        <v>7246</v>
      </c>
      <c r="W1967" s="88" t="s">
        <v>7247</v>
      </c>
      <c r="Y1967" s="330" t="s">
        <v>13693</v>
      </c>
      <c r="Z1967" s="331" t="s">
        <v>13694</v>
      </c>
    </row>
    <row r="1968" spans="22:26" ht="14.4">
      <c r="V1968" s="330" t="s">
        <v>7248</v>
      </c>
      <c r="W1968" s="88" t="s">
        <v>7249</v>
      </c>
      <c r="Y1968" s="330" t="s">
        <v>13695</v>
      </c>
      <c r="Z1968" s="331" t="s">
        <v>13696</v>
      </c>
    </row>
    <row r="1969" spans="22:26" ht="14.4">
      <c r="V1969" s="330" t="s">
        <v>7250</v>
      </c>
      <c r="W1969" s="88" t="s">
        <v>7251</v>
      </c>
      <c r="Y1969" s="330" t="s">
        <v>13697</v>
      </c>
      <c r="Z1969" s="331" t="s">
        <v>13698</v>
      </c>
    </row>
    <row r="1970" spans="22:26" ht="14.4">
      <c r="V1970" s="330" t="s">
        <v>7252</v>
      </c>
      <c r="W1970" s="88" t="s">
        <v>7253</v>
      </c>
      <c r="Y1970" s="330" t="s">
        <v>13699</v>
      </c>
      <c r="Z1970" s="331" t="s">
        <v>13700</v>
      </c>
    </row>
    <row r="1971" spans="22:26" ht="14.4">
      <c r="V1971" s="330" t="s">
        <v>7254</v>
      </c>
      <c r="W1971" s="88" t="s">
        <v>7255</v>
      </c>
      <c r="Y1971" s="330" t="s">
        <v>13701</v>
      </c>
      <c r="Z1971" s="331" t="s">
        <v>13702</v>
      </c>
    </row>
    <row r="1972" spans="22:26" ht="14.4">
      <c r="V1972" s="330" t="s">
        <v>7256</v>
      </c>
      <c r="W1972" s="88" t="s">
        <v>7257</v>
      </c>
      <c r="Y1972" s="330" t="s">
        <v>13703</v>
      </c>
      <c r="Z1972" s="331" t="s">
        <v>13704</v>
      </c>
    </row>
    <row r="1973" spans="22:26" ht="14.4">
      <c r="V1973" s="330" t="s">
        <v>7258</v>
      </c>
      <c r="W1973" s="88" t="s">
        <v>7259</v>
      </c>
      <c r="Y1973" s="330" t="s">
        <v>13705</v>
      </c>
      <c r="Z1973" s="331" t="s">
        <v>13706</v>
      </c>
    </row>
    <row r="1974" spans="22:26" ht="14.4">
      <c r="V1974" s="330" t="s">
        <v>7260</v>
      </c>
      <c r="W1974" s="88" t="s">
        <v>7261</v>
      </c>
      <c r="Y1974" s="330" t="s">
        <v>13707</v>
      </c>
      <c r="Z1974" s="331" t="s">
        <v>13708</v>
      </c>
    </row>
    <row r="1975" spans="22:26" ht="14.4">
      <c r="V1975" s="330" t="s">
        <v>7262</v>
      </c>
      <c r="W1975" s="88" t="s">
        <v>7263</v>
      </c>
      <c r="Y1975" s="330" t="s">
        <v>13709</v>
      </c>
      <c r="Z1975" s="331" t="s">
        <v>13710</v>
      </c>
    </row>
    <row r="1976" spans="22:26" ht="14.4">
      <c r="V1976" s="330" t="s">
        <v>7264</v>
      </c>
      <c r="W1976" s="88" t="s">
        <v>7265</v>
      </c>
      <c r="Y1976" s="330" t="s">
        <v>13711</v>
      </c>
      <c r="Z1976" s="331" t="s">
        <v>13712</v>
      </c>
    </row>
    <row r="1977" spans="22:26" ht="14.4">
      <c r="V1977" s="330" t="s">
        <v>7266</v>
      </c>
      <c r="W1977" s="88" t="s">
        <v>7267</v>
      </c>
      <c r="Y1977" s="330" t="s">
        <v>13713</v>
      </c>
      <c r="Z1977" s="331" t="s">
        <v>13714</v>
      </c>
    </row>
    <row r="1978" spans="22:26" ht="14.4">
      <c r="V1978" s="330" t="s">
        <v>7268</v>
      </c>
      <c r="W1978" s="88" t="s">
        <v>7269</v>
      </c>
      <c r="Y1978" s="330" t="s">
        <v>13715</v>
      </c>
      <c r="Z1978" s="331" t="s">
        <v>13716</v>
      </c>
    </row>
    <row r="1979" spans="22:26" ht="14.4">
      <c r="V1979" s="330" t="s">
        <v>7270</v>
      </c>
      <c r="W1979" s="88" t="s">
        <v>7271</v>
      </c>
      <c r="Y1979" s="330" t="s">
        <v>13717</v>
      </c>
      <c r="Z1979" s="331" t="s">
        <v>13718</v>
      </c>
    </row>
    <row r="1980" spans="22:26" ht="14.4">
      <c r="V1980" s="330" t="s">
        <v>7272</v>
      </c>
      <c r="W1980" s="88" t="s">
        <v>7273</v>
      </c>
      <c r="Y1980" s="330" t="s">
        <v>13719</v>
      </c>
      <c r="Z1980" s="331" t="s">
        <v>13720</v>
      </c>
    </row>
    <row r="1981" spans="22:26" ht="14.4">
      <c r="V1981" s="330" t="s">
        <v>7274</v>
      </c>
      <c r="W1981" s="88" t="s">
        <v>7275</v>
      </c>
      <c r="Y1981" s="330" t="s">
        <v>13721</v>
      </c>
      <c r="Z1981" s="331" t="s">
        <v>13722</v>
      </c>
    </row>
    <row r="1982" spans="22:26" ht="14.4">
      <c r="V1982" s="330" t="s">
        <v>7276</v>
      </c>
      <c r="W1982" s="88" t="s">
        <v>7277</v>
      </c>
      <c r="Y1982" s="330" t="s">
        <v>13723</v>
      </c>
      <c r="Z1982" s="331" t="s">
        <v>13724</v>
      </c>
    </row>
    <row r="1983" spans="22:26" ht="14.4">
      <c r="V1983" s="330" t="s">
        <v>7278</v>
      </c>
      <c r="W1983" s="88" t="s">
        <v>7279</v>
      </c>
      <c r="Y1983" s="330" t="s">
        <v>13725</v>
      </c>
      <c r="Z1983" s="331" t="s">
        <v>13726</v>
      </c>
    </row>
    <row r="1984" spans="22:26" ht="14.4">
      <c r="V1984" s="330" t="s">
        <v>7280</v>
      </c>
      <c r="W1984" s="88" t="s">
        <v>7281</v>
      </c>
      <c r="Y1984" s="330" t="s">
        <v>13727</v>
      </c>
      <c r="Z1984" s="331" t="s">
        <v>13728</v>
      </c>
    </row>
    <row r="1985" spans="22:26" ht="14.4">
      <c r="V1985" s="330" t="s">
        <v>7282</v>
      </c>
      <c r="W1985" s="88" t="s">
        <v>7283</v>
      </c>
      <c r="Y1985" s="330" t="s">
        <v>13729</v>
      </c>
      <c r="Z1985" s="331" t="s">
        <v>13730</v>
      </c>
    </row>
    <row r="1986" spans="22:26" ht="14.4">
      <c r="V1986" s="330" t="s">
        <v>7284</v>
      </c>
      <c r="W1986" s="88" t="s">
        <v>7285</v>
      </c>
      <c r="Y1986" s="330" t="s">
        <v>13731</v>
      </c>
      <c r="Z1986" s="331" t="s">
        <v>13732</v>
      </c>
    </row>
    <row r="1987" spans="22:26" ht="14.4">
      <c r="V1987" s="330" t="s">
        <v>7286</v>
      </c>
      <c r="W1987" s="88" t="s">
        <v>7287</v>
      </c>
      <c r="Y1987" s="330" t="s">
        <v>13733</v>
      </c>
      <c r="Z1987" s="331" t="s">
        <v>13734</v>
      </c>
    </row>
    <row r="1988" spans="22:26" ht="14.4">
      <c r="V1988" s="330" t="s">
        <v>7288</v>
      </c>
      <c r="W1988" s="88" t="s">
        <v>7289</v>
      </c>
      <c r="Y1988" s="330" t="s">
        <v>13735</v>
      </c>
      <c r="Z1988" s="331" t="s">
        <v>13736</v>
      </c>
    </row>
    <row r="1989" spans="22:26" ht="14.4">
      <c r="V1989" s="330" t="s">
        <v>7290</v>
      </c>
      <c r="W1989" s="88" t="s">
        <v>7291</v>
      </c>
      <c r="Y1989" s="330" t="s">
        <v>13737</v>
      </c>
      <c r="Z1989" s="331" t="s">
        <v>13738</v>
      </c>
    </row>
    <row r="1990" spans="22:26" ht="14.4">
      <c r="V1990" s="330" t="s">
        <v>7292</v>
      </c>
      <c r="W1990" s="88" t="s">
        <v>7293</v>
      </c>
      <c r="Y1990" s="330" t="s">
        <v>13739</v>
      </c>
      <c r="Z1990" s="331" t="s">
        <v>13740</v>
      </c>
    </row>
    <row r="1991" spans="22:26" ht="14.4">
      <c r="V1991" s="330" t="s">
        <v>7294</v>
      </c>
      <c r="W1991" s="88" t="s">
        <v>7295</v>
      </c>
      <c r="Y1991" s="330" t="s">
        <v>13741</v>
      </c>
      <c r="Z1991" s="331" t="s">
        <v>13742</v>
      </c>
    </row>
    <row r="1992" spans="22:26" ht="14.4">
      <c r="V1992" s="330" t="s">
        <v>7296</v>
      </c>
      <c r="W1992" s="88" t="s">
        <v>7297</v>
      </c>
      <c r="Y1992" s="330" t="s">
        <v>13743</v>
      </c>
      <c r="Z1992" s="331" t="s">
        <v>13744</v>
      </c>
    </row>
    <row r="1993" spans="22:26" ht="14.4">
      <c r="V1993" s="330" t="s">
        <v>7298</v>
      </c>
      <c r="W1993" s="88" t="s">
        <v>7299</v>
      </c>
      <c r="Y1993" s="330" t="s">
        <v>13745</v>
      </c>
      <c r="Z1993" s="331" t="s">
        <v>13746</v>
      </c>
    </row>
    <row r="1994" spans="22:26" ht="14.4">
      <c r="V1994" s="330" t="s">
        <v>7300</v>
      </c>
      <c r="W1994" s="88" t="s">
        <v>7301</v>
      </c>
      <c r="Y1994" s="330" t="s">
        <v>13747</v>
      </c>
      <c r="Z1994" s="331" t="s">
        <v>13748</v>
      </c>
    </row>
    <row r="1995" spans="22:26" ht="14.4">
      <c r="V1995" s="330" t="s">
        <v>7302</v>
      </c>
      <c r="W1995" s="88" t="s">
        <v>7303</v>
      </c>
      <c r="Y1995" s="330" t="s">
        <v>13749</v>
      </c>
      <c r="Z1995" s="331" t="s">
        <v>13750</v>
      </c>
    </row>
    <row r="1996" spans="22:26" ht="14.4">
      <c r="V1996" s="330" t="s">
        <v>7304</v>
      </c>
      <c r="W1996" s="88" t="s">
        <v>7305</v>
      </c>
      <c r="Y1996" s="330" t="s">
        <v>13751</v>
      </c>
      <c r="Z1996" s="331" t="s">
        <v>13752</v>
      </c>
    </row>
    <row r="1997" spans="22:26" ht="14.4">
      <c r="V1997" s="330" t="s">
        <v>7306</v>
      </c>
      <c r="W1997" s="88" t="s">
        <v>7307</v>
      </c>
      <c r="Y1997" s="330" t="s">
        <v>13753</v>
      </c>
      <c r="Z1997" s="331" t="s">
        <v>13754</v>
      </c>
    </row>
    <row r="1998" spans="22:26" ht="14.4">
      <c r="V1998" s="330" t="s">
        <v>7308</v>
      </c>
      <c r="W1998" s="88" t="s">
        <v>7309</v>
      </c>
      <c r="Y1998" s="330" t="s">
        <v>13755</v>
      </c>
      <c r="Z1998" s="331" t="s">
        <v>13756</v>
      </c>
    </row>
    <row r="1999" spans="22:26" ht="14.4">
      <c r="V1999" s="330" t="s">
        <v>7310</v>
      </c>
      <c r="W1999" s="88" t="s">
        <v>7311</v>
      </c>
      <c r="Y1999" s="330" t="s">
        <v>13757</v>
      </c>
      <c r="Z1999" s="331" t="s">
        <v>13758</v>
      </c>
    </row>
    <row r="2000" spans="22:26" ht="14.4">
      <c r="V2000" s="330" t="s">
        <v>7312</v>
      </c>
      <c r="W2000" s="88" t="s">
        <v>7313</v>
      </c>
      <c r="Y2000" s="330" t="s">
        <v>13759</v>
      </c>
      <c r="Z2000" s="331" t="s">
        <v>13760</v>
      </c>
    </row>
    <row r="2001" spans="22:26" ht="14.4">
      <c r="V2001" s="330" t="s">
        <v>7314</v>
      </c>
      <c r="W2001" s="88" t="s">
        <v>7315</v>
      </c>
      <c r="Y2001" s="330" t="s">
        <v>13761</v>
      </c>
      <c r="Z2001" s="331" t="s">
        <v>13762</v>
      </c>
    </row>
    <row r="2002" spans="22:26" ht="14.4">
      <c r="V2002" s="330" t="s">
        <v>7316</v>
      </c>
      <c r="W2002" s="88" t="s">
        <v>7317</v>
      </c>
      <c r="Y2002" s="330" t="s">
        <v>13763</v>
      </c>
      <c r="Z2002" s="331" t="s">
        <v>13764</v>
      </c>
    </row>
    <row r="2003" spans="22:26" ht="14.4">
      <c r="V2003" s="330" t="s">
        <v>7318</v>
      </c>
      <c r="W2003" s="88" t="s">
        <v>7319</v>
      </c>
      <c r="Y2003" s="330" t="s">
        <v>13765</v>
      </c>
      <c r="Z2003" s="331" t="s">
        <v>13766</v>
      </c>
    </row>
    <row r="2004" spans="22:26" ht="14.4">
      <c r="V2004" s="330" t="s">
        <v>7320</v>
      </c>
      <c r="W2004" s="88" t="s">
        <v>7321</v>
      </c>
      <c r="Y2004" s="330" t="s">
        <v>13767</v>
      </c>
      <c r="Z2004" s="331" t="s">
        <v>13768</v>
      </c>
    </row>
    <row r="2005" spans="22:26" ht="14.4">
      <c r="V2005" s="330" t="s">
        <v>7322</v>
      </c>
      <c r="W2005" s="88" t="s">
        <v>7323</v>
      </c>
      <c r="Y2005" s="330" t="s">
        <v>13769</v>
      </c>
      <c r="Z2005" s="331" t="s">
        <v>13770</v>
      </c>
    </row>
    <row r="2006" spans="22:26" ht="14.4">
      <c r="V2006" s="330" t="s">
        <v>7324</v>
      </c>
      <c r="W2006" s="88" t="s">
        <v>7325</v>
      </c>
      <c r="Y2006" s="330" t="s">
        <v>13771</v>
      </c>
      <c r="Z2006" s="331" t="s">
        <v>13772</v>
      </c>
    </row>
    <row r="2007" spans="22:26" ht="14.4">
      <c r="V2007" s="330" t="s">
        <v>7326</v>
      </c>
      <c r="W2007" s="88" t="s">
        <v>7327</v>
      </c>
      <c r="Y2007" s="330" t="s">
        <v>13773</v>
      </c>
      <c r="Z2007" s="331" t="s">
        <v>13774</v>
      </c>
    </row>
    <row r="2008" spans="22:26" ht="14.4">
      <c r="V2008" s="330" t="s">
        <v>7328</v>
      </c>
      <c r="W2008" s="88" t="s">
        <v>7329</v>
      </c>
      <c r="Y2008" s="330" t="s">
        <v>13775</v>
      </c>
      <c r="Z2008" s="331" t="s">
        <v>13776</v>
      </c>
    </row>
    <row r="2009" spans="22:26" ht="14.4">
      <c r="V2009" s="330" t="s">
        <v>7330</v>
      </c>
      <c r="W2009" s="88" t="s">
        <v>7331</v>
      </c>
      <c r="Y2009" s="330" t="s">
        <v>13777</v>
      </c>
      <c r="Z2009" s="331" t="s">
        <v>13778</v>
      </c>
    </row>
    <row r="2010" spans="22:26" ht="14.4">
      <c r="V2010" s="330" t="s">
        <v>7332</v>
      </c>
      <c r="W2010" s="88" t="s">
        <v>7333</v>
      </c>
      <c r="Y2010" s="330" t="s">
        <v>13779</v>
      </c>
      <c r="Z2010" s="331" t="s">
        <v>13780</v>
      </c>
    </row>
    <row r="2011" spans="22:26" ht="14.4">
      <c r="V2011" s="330" t="s">
        <v>7334</v>
      </c>
      <c r="W2011" s="88" t="s">
        <v>7335</v>
      </c>
      <c r="Y2011" s="330" t="s">
        <v>13781</v>
      </c>
      <c r="Z2011" s="331" t="s">
        <v>13782</v>
      </c>
    </row>
    <row r="2012" spans="22:26" ht="14.4">
      <c r="V2012" s="330" t="s">
        <v>7336</v>
      </c>
      <c r="W2012" s="88" t="s">
        <v>7337</v>
      </c>
      <c r="Y2012" s="330" t="s">
        <v>13783</v>
      </c>
      <c r="Z2012" s="331" t="s">
        <v>13784</v>
      </c>
    </row>
    <row r="2013" spans="22:26" ht="14.4">
      <c r="V2013" s="330" t="s">
        <v>7338</v>
      </c>
      <c r="W2013" s="88" t="s">
        <v>7339</v>
      </c>
      <c r="Y2013" s="330" t="s">
        <v>13785</v>
      </c>
      <c r="Z2013" s="331" t="s">
        <v>13786</v>
      </c>
    </row>
    <row r="2014" spans="22:26" ht="14.4">
      <c r="V2014" s="330" t="s">
        <v>7340</v>
      </c>
      <c r="W2014" s="88" t="s">
        <v>7341</v>
      </c>
      <c r="Y2014" s="330" t="s">
        <v>13787</v>
      </c>
      <c r="Z2014" s="331" t="s">
        <v>13788</v>
      </c>
    </row>
    <row r="2015" spans="22:26" ht="14.4">
      <c r="V2015" s="330" t="s">
        <v>7342</v>
      </c>
      <c r="W2015" s="88" t="s">
        <v>7343</v>
      </c>
      <c r="Y2015" s="330" t="s">
        <v>13789</v>
      </c>
      <c r="Z2015" s="331" t="s">
        <v>13790</v>
      </c>
    </row>
    <row r="2016" spans="22:26" ht="14.4">
      <c r="V2016" s="330" t="s">
        <v>7344</v>
      </c>
      <c r="W2016" s="88" t="s">
        <v>7345</v>
      </c>
      <c r="Y2016" s="330" t="s">
        <v>13791</v>
      </c>
      <c r="Z2016" s="331" t="s">
        <v>13792</v>
      </c>
    </row>
    <row r="2017" spans="22:26" ht="14.4">
      <c r="V2017" s="330" t="s">
        <v>7346</v>
      </c>
      <c r="W2017" s="88" t="s">
        <v>7347</v>
      </c>
      <c r="Y2017" s="330" t="s">
        <v>13793</v>
      </c>
      <c r="Z2017" s="331" t="s">
        <v>13794</v>
      </c>
    </row>
    <row r="2018" spans="22:26" ht="14.4">
      <c r="V2018" s="330" t="s">
        <v>7348</v>
      </c>
      <c r="W2018" s="88" t="s">
        <v>7349</v>
      </c>
      <c r="Y2018" s="330" t="s">
        <v>13795</v>
      </c>
      <c r="Z2018" s="331" t="s">
        <v>13796</v>
      </c>
    </row>
    <row r="2019" spans="22:26" ht="14.4">
      <c r="V2019" s="330" t="s">
        <v>7350</v>
      </c>
      <c r="W2019" s="88" t="s">
        <v>7351</v>
      </c>
      <c r="Y2019" s="330" t="s">
        <v>13797</v>
      </c>
      <c r="Z2019" s="331" t="s">
        <v>13798</v>
      </c>
    </row>
    <row r="2020" spans="22:26" ht="14.4">
      <c r="V2020" s="330" t="s">
        <v>7352</v>
      </c>
      <c r="W2020" s="88" t="s">
        <v>7353</v>
      </c>
      <c r="Y2020" s="330" t="s">
        <v>13799</v>
      </c>
      <c r="Z2020" s="331" t="s">
        <v>13800</v>
      </c>
    </row>
    <row r="2021" spans="22:26" ht="14.4">
      <c r="V2021" s="330" t="s">
        <v>7354</v>
      </c>
      <c r="W2021" s="88" t="s">
        <v>7355</v>
      </c>
      <c r="Y2021" s="330" t="s">
        <v>13801</v>
      </c>
      <c r="Z2021" s="331" t="s">
        <v>13802</v>
      </c>
    </row>
    <row r="2022" spans="22:26" ht="14.4">
      <c r="V2022" s="330" t="s">
        <v>7356</v>
      </c>
      <c r="W2022" s="88" t="s">
        <v>7357</v>
      </c>
      <c r="Y2022" s="330" t="s">
        <v>13803</v>
      </c>
      <c r="Z2022" s="331" t="s">
        <v>13804</v>
      </c>
    </row>
    <row r="2023" spans="22:26" ht="14.4">
      <c r="V2023" s="330" t="s">
        <v>7358</v>
      </c>
      <c r="W2023" s="88" t="s">
        <v>7359</v>
      </c>
      <c r="Y2023" s="330" t="s">
        <v>13805</v>
      </c>
      <c r="Z2023" s="331" t="s">
        <v>13806</v>
      </c>
    </row>
    <row r="2024" spans="22:26" ht="14.4">
      <c r="V2024" s="330" t="s">
        <v>7360</v>
      </c>
      <c r="W2024" s="88" t="s">
        <v>7361</v>
      </c>
      <c r="Y2024" s="330" t="s">
        <v>13807</v>
      </c>
      <c r="Z2024" s="331" t="s">
        <v>13808</v>
      </c>
    </row>
    <row r="2025" spans="22:26" ht="14.4">
      <c r="V2025" s="330" t="s">
        <v>7362</v>
      </c>
      <c r="W2025" s="88" t="s">
        <v>7363</v>
      </c>
      <c r="Y2025" s="330" t="s">
        <v>13809</v>
      </c>
      <c r="Z2025" s="331" t="s">
        <v>13810</v>
      </c>
    </row>
    <row r="2026" spans="22:26" ht="14.4">
      <c r="V2026" s="330" t="s">
        <v>7364</v>
      </c>
      <c r="W2026" s="88" t="s">
        <v>7365</v>
      </c>
      <c r="Y2026" s="330" t="s">
        <v>13811</v>
      </c>
      <c r="Z2026" s="331" t="s">
        <v>13812</v>
      </c>
    </row>
    <row r="2027" spans="22:26" ht="14.4">
      <c r="V2027" s="330" t="s">
        <v>7366</v>
      </c>
      <c r="W2027" s="88" t="s">
        <v>7367</v>
      </c>
      <c r="Y2027" s="330" t="s">
        <v>13813</v>
      </c>
      <c r="Z2027" s="331" t="s">
        <v>13814</v>
      </c>
    </row>
    <row r="2028" spans="22:26" ht="14.4">
      <c r="V2028" s="330" t="s">
        <v>7368</v>
      </c>
      <c r="W2028" s="88" t="s">
        <v>7369</v>
      </c>
      <c r="Y2028" s="330" t="s">
        <v>13815</v>
      </c>
      <c r="Z2028" s="331" t="s">
        <v>13816</v>
      </c>
    </row>
    <row r="2029" spans="22:26" ht="14.4">
      <c r="V2029" s="330" t="s">
        <v>7370</v>
      </c>
      <c r="W2029" s="88" t="s">
        <v>7371</v>
      </c>
      <c r="Y2029" s="330" t="s">
        <v>13817</v>
      </c>
      <c r="Z2029" s="331" t="s">
        <v>13818</v>
      </c>
    </row>
    <row r="2030" spans="22:26" ht="14.4">
      <c r="V2030" s="330" t="s">
        <v>7372</v>
      </c>
      <c r="W2030" s="88" t="s">
        <v>7373</v>
      </c>
      <c r="Y2030" s="330" t="s">
        <v>13819</v>
      </c>
      <c r="Z2030" s="331" t="s">
        <v>13820</v>
      </c>
    </row>
    <row r="2031" spans="22:26" ht="14.4">
      <c r="V2031" s="330" t="s">
        <v>7374</v>
      </c>
      <c r="W2031" s="88" t="s">
        <v>7375</v>
      </c>
      <c r="Y2031" s="330" t="s">
        <v>13821</v>
      </c>
      <c r="Z2031" s="331" t="s">
        <v>13822</v>
      </c>
    </row>
    <row r="2032" spans="22:26" ht="14.4">
      <c r="V2032" s="330" t="s">
        <v>7376</v>
      </c>
      <c r="W2032" s="88" t="s">
        <v>7377</v>
      </c>
      <c r="Y2032" s="330" t="s">
        <v>13823</v>
      </c>
      <c r="Z2032" s="331" t="s">
        <v>13824</v>
      </c>
    </row>
    <row r="2033" spans="22:26" ht="14.4">
      <c r="V2033" s="330" t="s">
        <v>7378</v>
      </c>
      <c r="W2033" s="88" t="s">
        <v>7379</v>
      </c>
      <c r="Y2033" s="330" t="s">
        <v>13825</v>
      </c>
      <c r="Z2033" s="331" t="s">
        <v>13826</v>
      </c>
    </row>
    <row r="2034" spans="22:26" ht="14.4">
      <c r="V2034" s="330" t="s">
        <v>7380</v>
      </c>
      <c r="W2034" s="88" t="s">
        <v>7381</v>
      </c>
      <c r="Y2034" s="330" t="s">
        <v>13827</v>
      </c>
      <c r="Z2034" s="331" t="s">
        <v>13828</v>
      </c>
    </row>
    <row r="2035" spans="22:26" ht="14.4">
      <c r="V2035" s="330" t="s">
        <v>7382</v>
      </c>
      <c r="W2035" s="88" t="s">
        <v>7383</v>
      </c>
      <c r="Y2035" s="330" t="s">
        <v>13829</v>
      </c>
      <c r="Z2035" s="331" t="s">
        <v>13830</v>
      </c>
    </row>
    <row r="2036" spans="22:26" ht="14.4">
      <c r="V2036" s="330" t="s">
        <v>7384</v>
      </c>
      <c r="W2036" s="88" t="s">
        <v>7385</v>
      </c>
      <c r="Y2036" s="330" t="s">
        <v>13831</v>
      </c>
      <c r="Z2036" s="331" t="s">
        <v>13832</v>
      </c>
    </row>
    <row r="2037" spans="22:26" ht="14.4">
      <c r="V2037" s="330" t="s">
        <v>7386</v>
      </c>
      <c r="W2037" s="88" t="s">
        <v>7387</v>
      </c>
      <c r="Y2037" s="330" t="s">
        <v>13833</v>
      </c>
      <c r="Z2037" s="331" t="s">
        <v>13834</v>
      </c>
    </row>
    <row r="2038" spans="22:26" ht="14.4">
      <c r="V2038" s="330" t="s">
        <v>7388</v>
      </c>
      <c r="W2038" s="88" t="s">
        <v>7389</v>
      </c>
      <c r="Y2038" s="330" t="s">
        <v>13835</v>
      </c>
      <c r="Z2038" s="331" t="s">
        <v>13836</v>
      </c>
    </row>
    <row r="2039" spans="22:26" ht="14.4">
      <c r="V2039" s="330" t="s">
        <v>7390</v>
      </c>
      <c r="W2039" s="88" t="s">
        <v>7391</v>
      </c>
      <c r="Y2039" s="330" t="s">
        <v>13837</v>
      </c>
      <c r="Z2039" s="331" t="s">
        <v>13838</v>
      </c>
    </row>
    <row r="2040" spans="22:26" ht="14.4">
      <c r="V2040" s="330" t="s">
        <v>7392</v>
      </c>
      <c r="W2040" s="88" t="s">
        <v>7393</v>
      </c>
      <c r="Y2040" s="330" t="s">
        <v>13839</v>
      </c>
      <c r="Z2040" s="331" t="s">
        <v>13840</v>
      </c>
    </row>
    <row r="2041" spans="22:26" ht="14.4">
      <c r="V2041" s="330" t="s">
        <v>7394</v>
      </c>
      <c r="W2041" s="88" t="s">
        <v>7395</v>
      </c>
      <c r="Y2041" s="330" t="s">
        <v>13841</v>
      </c>
      <c r="Z2041" s="331" t="s">
        <v>13842</v>
      </c>
    </row>
    <row r="2042" spans="22:26" ht="14.4">
      <c r="V2042" s="330" t="s">
        <v>7396</v>
      </c>
      <c r="W2042" s="88" t="s">
        <v>7397</v>
      </c>
      <c r="Y2042" s="330" t="s">
        <v>13843</v>
      </c>
      <c r="Z2042" s="331" t="s">
        <v>13844</v>
      </c>
    </row>
    <row r="2043" spans="22:26" ht="14.4">
      <c r="V2043" s="330" t="s">
        <v>7398</v>
      </c>
      <c r="W2043" s="88" t="s">
        <v>7399</v>
      </c>
      <c r="Y2043" s="330" t="s">
        <v>13845</v>
      </c>
      <c r="Z2043" s="331" t="s">
        <v>13846</v>
      </c>
    </row>
    <row r="2044" spans="22:26" ht="14.4">
      <c r="V2044" s="330" t="s">
        <v>7400</v>
      </c>
      <c r="W2044" s="88" t="s">
        <v>7401</v>
      </c>
      <c r="Y2044" s="330" t="s">
        <v>13847</v>
      </c>
      <c r="Z2044" s="331" t="s">
        <v>13848</v>
      </c>
    </row>
    <row r="2045" spans="22:26" ht="14.4">
      <c r="V2045" s="330" t="s">
        <v>7402</v>
      </c>
      <c r="W2045" s="88" t="s">
        <v>7403</v>
      </c>
      <c r="Y2045" s="330" t="s">
        <v>13849</v>
      </c>
      <c r="Z2045" s="331" t="s">
        <v>13850</v>
      </c>
    </row>
    <row r="2046" spans="22:26" ht="14.4">
      <c r="V2046" s="330" t="s">
        <v>7404</v>
      </c>
      <c r="W2046" s="88" t="s">
        <v>7405</v>
      </c>
      <c r="Y2046" s="330" t="s">
        <v>13851</v>
      </c>
      <c r="Z2046" s="331" t="s">
        <v>13852</v>
      </c>
    </row>
    <row r="2047" spans="22:26" ht="14.4">
      <c r="V2047" s="330" t="s">
        <v>7406</v>
      </c>
      <c r="W2047" s="88" t="s">
        <v>7407</v>
      </c>
      <c r="Y2047" s="330" t="s">
        <v>13853</v>
      </c>
      <c r="Z2047" s="331" t="s">
        <v>13854</v>
      </c>
    </row>
    <row r="2048" spans="22:26" ht="14.4">
      <c r="V2048" s="330" t="s">
        <v>7408</v>
      </c>
      <c r="W2048" s="88" t="s">
        <v>7409</v>
      </c>
      <c r="Y2048" s="330" t="s">
        <v>13855</v>
      </c>
      <c r="Z2048" s="331" t="s">
        <v>13856</v>
      </c>
    </row>
    <row r="2049" spans="22:26" ht="14.4">
      <c r="V2049" s="330" t="s">
        <v>7410</v>
      </c>
      <c r="W2049" s="88" t="s">
        <v>7411</v>
      </c>
      <c r="Y2049" s="330" t="s">
        <v>13857</v>
      </c>
      <c r="Z2049" s="331" t="s">
        <v>13858</v>
      </c>
    </row>
    <row r="2050" spans="22:26" ht="14.4">
      <c r="V2050" s="330" t="s">
        <v>7412</v>
      </c>
      <c r="W2050" s="88" t="s">
        <v>7413</v>
      </c>
      <c r="Y2050" s="330" t="s">
        <v>13859</v>
      </c>
      <c r="Z2050" s="331" t="s">
        <v>13860</v>
      </c>
    </row>
    <row r="2051" spans="22:26" ht="14.4">
      <c r="V2051" s="330" t="s">
        <v>7414</v>
      </c>
      <c r="W2051" s="88" t="s">
        <v>7415</v>
      </c>
      <c r="Y2051" s="330" t="s">
        <v>13861</v>
      </c>
      <c r="Z2051" s="331" t="s">
        <v>13862</v>
      </c>
    </row>
    <row r="2052" spans="22:26" ht="14.4">
      <c r="V2052" s="330" t="s">
        <v>7416</v>
      </c>
      <c r="W2052" s="88" t="s">
        <v>7417</v>
      </c>
      <c r="Y2052" s="330" t="s">
        <v>13863</v>
      </c>
      <c r="Z2052" s="331" t="s">
        <v>13864</v>
      </c>
    </row>
    <row r="2053" spans="22:26" ht="14.4">
      <c r="V2053" s="330" t="s">
        <v>7418</v>
      </c>
      <c r="W2053" s="88" t="s">
        <v>7419</v>
      </c>
      <c r="Y2053" s="330" t="s">
        <v>13865</v>
      </c>
      <c r="Z2053" s="331" t="s">
        <v>13866</v>
      </c>
    </row>
    <row r="2054" spans="22:26" ht="14.4">
      <c r="V2054" s="330" t="s">
        <v>7420</v>
      </c>
      <c r="W2054" s="88" t="s">
        <v>7421</v>
      </c>
      <c r="Y2054" s="330" t="s">
        <v>13867</v>
      </c>
      <c r="Z2054" s="331" t="s">
        <v>13868</v>
      </c>
    </row>
    <row r="2055" spans="22:26" ht="14.4">
      <c r="V2055" s="330" t="s">
        <v>7422</v>
      </c>
      <c r="W2055" s="88" t="s">
        <v>7423</v>
      </c>
      <c r="Y2055" s="330" t="s">
        <v>13869</v>
      </c>
      <c r="Z2055" s="331" t="s">
        <v>13870</v>
      </c>
    </row>
    <row r="2056" spans="22:26" ht="14.4">
      <c r="V2056" s="330" t="s">
        <v>7424</v>
      </c>
      <c r="W2056" s="88" t="s">
        <v>7425</v>
      </c>
      <c r="Y2056" s="330" t="s">
        <v>13871</v>
      </c>
      <c r="Z2056" s="331" t="s">
        <v>13872</v>
      </c>
    </row>
    <row r="2057" spans="22:26" ht="14.4">
      <c r="V2057" s="330" t="s">
        <v>7426</v>
      </c>
      <c r="W2057" s="88" t="s">
        <v>7427</v>
      </c>
      <c r="Y2057" s="330" t="s">
        <v>13873</v>
      </c>
      <c r="Z2057" s="331" t="s">
        <v>13874</v>
      </c>
    </row>
    <row r="2058" spans="22:26" ht="14.4">
      <c r="V2058" s="330" t="s">
        <v>7428</v>
      </c>
      <c r="W2058" s="88" t="s">
        <v>7429</v>
      </c>
      <c r="Y2058" s="330" t="s">
        <v>13875</v>
      </c>
      <c r="Z2058" s="331" t="s">
        <v>13876</v>
      </c>
    </row>
    <row r="2059" spans="22:26" ht="14.4">
      <c r="V2059" s="330" t="s">
        <v>7430</v>
      </c>
      <c r="W2059" s="88" t="s">
        <v>7431</v>
      </c>
      <c r="Y2059" s="330" t="s">
        <v>13877</v>
      </c>
      <c r="Z2059" s="331" t="s">
        <v>13878</v>
      </c>
    </row>
    <row r="2060" spans="22:26" ht="14.4">
      <c r="V2060" s="330" t="s">
        <v>7432</v>
      </c>
      <c r="W2060" s="88" t="s">
        <v>7433</v>
      </c>
      <c r="Y2060" s="330" t="s">
        <v>13879</v>
      </c>
      <c r="Z2060" s="331" t="s">
        <v>13880</v>
      </c>
    </row>
    <row r="2061" spans="22:26" ht="14.4">
      <c r="V2061" s="330" t="s">
        <v>7434</v>
      </c>
      <c r="W2061" s="88" t="s">
        <v>7435</v>
      </c>
      <c r="Y2061" s="330" t="s">
        <v>13881</v>
      </c>
      <c r="Z2061" s="331" t="s">
        <v>13882</v>
      </c>
    </row>
    <row r="2062" spans="22:26" ht="14.4">
      <c r="V2062" s="330" t="s">
        <v>7436</v>
      </c>
      <c r="W2062" s="88" t="s">
        <v>7437</v>
      </c>
      <c r="Y2062" s="330" t="s">
        <v>13883</v>
      </c>
      <c r="Z2062" s="331" t="s">
        <v>13884</v>
      </c>
    </row>
    <row r="2063" spans="22:26" ht="14.4">
      <c r="V2063" s="330" t="s">
        <v>7438</v>
      </c>
      <c r="W2063" s="88" t="s">
        <v>7439</v>
      </c>
      <c r="Y2063" s="330" t="s">
        <v>13885</v>
      </c>
      <c r="Z2063" s="331" t="s">
        <v>13886</v>
      </c>
    </row>
    <row r="2064" spans="22:26" ht="14.4">
      <c r="V2064" s="330" t="s">
        <v>7440</v>
      </c>
      <c r="W2064" s="88" t="s">
        <v>7441</v>
      </c>
      <c r="Y2064" s="330" t="s">
        <v>13887</v>
      </c>
      <c r="Z2064" s="331" t="s">
        <v>13888</v>
      </c>
    </row>
    <row r="2065" spans="22:26" ht="14.4">
      <c r="V2065" s="330" t="s">
        <v>7442</v>
      </c>
      <c r="W2065" s="88" t="s">
        <v>7443</v>
      </c>
      <c r="Y2065" s="330" t="s">
        <v>13889</v>
      </c>
      <c r="Z2065" s="331" t="s">
        <v>13890</v>
      </c>
    </row>
    <row r="2066" spans="22:26" ht="14.4">
      <c r="V2066" s="330" t="s">
        <v>7444</v>
      </c>
      <c r="W2066" s="88" t="s">
        <v>7445</v>
      </c>
      <c r="Y2066" s="330" t="s">
        <v>13891</v>
      </c>
      <c r="Z2066" s="331" t="s">
        <v>13892</v>
      </c>
    </row>
    <row r="2067" spans="22:26" ht="14.4">
      <c r="V2067" s="330" t="s">
        <v>7446</v>
      </c>
      <c r="W2067" s="88" t="s">
        <v>7447</v>
      </c>
      <c r="Y2067" s="330" t="s">
        <v>13893</v>
      </c>
      <c r="Z2067" s="331" t="s">
        <v>13894</v>
      </c>
    </row>
    <row r="2068" spans="22:26" ht="14.4">
      <c r="V2068" s="330" t="s">
        <v>7448</v>
      </c>
      <c r="W2068" s="88" t="s">
        <v>7449</v>
      </c>
      <c r="Y2068" s="330" t="s">
        <v>13895</v>
      </c>
      <c r="Z2068" s="331" t="s">
        <v>13896</v>
      </c>
    </row>
    <row r="2069" spans="22:26" ht="14.4">
      <c r="V2069" s="330" t="s">
        <v>7450</v>
      </c>
      <c r="W2069" s="88" t="s">
        <v>7451</v>
      </c>
      <c r="Y2069" s="330" t="s">
        <v>13897</v>
      </c>
      <c r="Z2069" s="331" t="s">
        <v>13898</v>
      </c>
    </row>
    <row r="2070" spans="22:26" ht="14.4">
      <c r="V2070" s="330" t="s">
        <v>7452</v>
      </c>
      <c r="W2070" s="88" t="s">
        <v>7453</v>
      </c>
      <c r="Y2070" s="330" t="s">
        <v>13899</v>
      </c>
      <c r="Z2070" s="331" t="s">
        <v>13900</v>
      </c>
    </row>
    <row r="2071" spans="22:26" ht="14.4">
      <c r="V2071" s="330" t="s">
        <v>7454</v>
      </c>
      <c r="W2071" s="88" t="s">
        <v>7455</v>
      </c>
      <c r="Y2071" s="330" t="s">
        <v>13901</v>
      </c>
      <c r="Z2071" s="331" t="s">
        <v>13902</v>
      </c>
    </row>
    <row r="2072" spans="22:26" ht="14.4">
      <c r="V2072" s="330" t="s">
        <v>7456</v>
      </c>
      <c r="W2072" s="88" t="s">
        <v>7457</v>
      </c>
      <c r="Y2072" s="330" t="s">
        <v>13903</v>
      </c>
      <c r="Z2072" s="331" t="s">
        <v>13904</v>
      </c>
    </row>
    <row r="2073" spans="22:26" ht="14.4">
      <c r="V2073" s="330" t="s">
        <v>7458</v>
      </c>
      <c r="W2073" s="88" t="s">
        <v>7459</v>
      </c>
      <c r="Y2073" s="330" t="s">
        <v>13905</v>
      </c>
      <c r="Z2073" s="331" t="s">
        <v>13906</v>
      </c>
    </row>
    <row r="2074" spans="22:26" ht="14.4">
      <c r="V2074" s="330" t="s">
        <v>7460</v>
      </c>
      <c r="W2074" s="88" t="s">
        <v>7461</v>
      </c>
      <c r="Y2074" s="330" t="s">
        <v>13907</v>
      </c>
      <c r="Z2074" s="331" t="s">
        <v>13908</v>
      </c>
    </row>
    <row r="2075" spans="22:26" ht="14.4">
      <c r="V2075" s="330" t="s">
        <v>7462</v>
      </c>
      <c r="W2075" s="88" t="s">
        <v>7463</v>
      </c>
      <c r="Y2075" s="330" t="s">
        <v>13909</v>
      </c>
      <c r="Z2075" s="331" t="s">
        <v>13910</v>
      </c>
    </row>
    <row r="2076" spans="22:26" ht="14.4">
      <c r="V2076" s="330" t="s">
        <v>7464</v>
      </c>
      <c r="W2076" s="88" t="s">
        <v>7465</v>
      </c>
      <c r="Y2076" s="330" t="s">
        <v>13911</v>
      </c>
      <c r="Z2076" s="331" t="s">
        <v>13912</v>
      </c>
    </row>
    <row r="2077" spans="22:26" ht="14.4">
      <c r="V2077" s="330" t="s">
        <v>7466</v>
      </c>
      <c r="W2077" s="88" t="s">
        <v>7467</v>
      </c>
      <c r="Y2077" s="330" t="s">
        <v>13913</v>
      </c>
      <c r="Z2077" s="331" t="s">
        <v>13914</v>
      </c>
    </row>
    <row r="2078" spans="22:26" ht="14.4">
      <c r="V2078" s="330" t="s">
        <v>7468</v>
      </c>
      <c r="W2078" s="88" t="s">
        <v>7469</v>
      </c>
      <c r="Y2078" s="330" t="s">
        <v>13915</v>
      </c>
      <c r="Z2078" s="331" t="s">
        <v>13916</v>
      </c>
    </row>
    <row r="2079" spans="22:26" ht="14.4">
      <c r="V2079" s="330" t="s">
        <v>7470</v>
      </c>
      <c r="W2079" s="88" t="s">
        <v>7471</v>
      </c>
      <c r="Y2079" s="330" t="s">
        <v>13917</v>
      </c>
      <c r="Z2079" s="331" t="s">
        <v>13918</v>
      </c>
    </row>
    <row r="2080" spans="22:26" ht="14.4">
      <c r="V2080" s="330" t="s">
        <v>7472</v>
      </c>
      <c r="W2080" s="88" t="s">
        <v>7473</v>
      </c>
      <c r="Y2080" s="330" t="s">
        <v>13919</v>
      </c>
      <c r="Z2080" s="331" t="s">
        <v>13920</v>
      </c>
    </row>
    <row r="2081" spans="22:26" ht="14.4">
      <c r="V2081" s="330" t="s">
        <v>7474</v>
      </c>
      <c r="W2081" s="88" t="s">
        <v>7475</v>
      </c>
      <c r="Y2081" s="330" t="s">
        <v>13921</v>
      </c>
      <c r="Z2081" s="331" t="s">
        <v>13922</v>
      </c>
    </row>
    <row r="2082" spans="22:26" ht="14.4">
      <c r="V2082" s="330" t="s">
        <v>7476</v>
      </c>
      <c r="W2082" s="88" t="s">
        <v>7477</v>
      </c>
      <c r="Y2082" s="330" t="s">
        <v>13923</v>
      </c>
      <c r="Z2082" s="331" t="s">
        <v>13924</v>
      </c>
    </row>
    <row r="2083" spans="22:26" ht="14.4">
      <c r="V2083" s="330" t="s">
        <v>7478</v>
      </c>
      <c r="W2083" s="88" t="s">
        <v>7479</v>
      </c>
      <c r="Y2083" s="330" t="s">
        <v>13925</v>
      </c>
      <c r="Z2083" s="331" t="s">
        <v>13926</v>
      </c>
    </row>
    <row r="2084" spans="22:26" ht="14.4">
      <c r="V2084" s="330" t="s">
        <v>7480</v>
      </c>
      <c r="W2084" s="88" t="s">
        <v>7481</v>
      </c>
      <c r="Y2084" s="330" t="s">
        <v>13927</v>
      </c>
      <c r="Z2084" s="331" t="s">
        <v>13928</v>
      </c>
    </row>
    <row r="2085" spans="22:26" ht="14.4">
      <c r="V2085" s="330" t="s">
        <v>7482</v>
      </c>
      <c r="W2085" s="88" t="s">
        <v>7483</v>
      </c>
      <c r="Y2085" s="330" t="s">
        <v>13929</v>
      </c>
      <c r="Z2085" s="331" t="s">
        <v>13930</v>
      </c>
    </row>
    <row r="2086" spans="22:26" ht="14.4">
      <c r="V2086" s="330" t="s">
        <v>7484</v>
      </c>
      <c r="W2086" s="88" t="s">
        <v>7485</v>
      </c>
      <c r="Y2086" s="330" t="s">
        <v>13931</v>
      </c>
      <c r="Z2086" s="331" t="s">
        <v>13932</v>
      </c>
    </row>
    <row r="2087" spans="22:26" ht="14.4">
      <c r="V2087" s="330" t="s">
        <v>7486</v>
      </c>
      <c r="W2087" s="88" t="s">
        <v>7487</v>
      </c>
      <c r="Y2087" s="330" t="s">
        <v>13933</v>
      </c>
      <c r="Z2087" s="331" t="s">
        <v>13934</v>
      </c>
    </row>
    <row r="2088" spans="22:26" ht="14.4">
      <c r="V2088" s="330" t="s">
        <v>7488</v>
      </c>
      <c r="W2088" s="88" t="s">
        <v>7489</v>
      </c>
      <c r="Y2088" s="330" t="s">
        <v>13935</v>
      </c>
      <c r="Z2088" s="331" t="s">
        <v>13936</v>
      </c>
    </row>
    <row r="2089" spans="22:26" ht="14.4">
      <c r="V2089" s="330" t="s">
        <v>7490</v>
      </c>
      <c r="W2089" s="88" t="s">
        <v>7491</v>
      </c>
      <c r="Y2089" s="330" t="s">
        <v>13937</v>
      </c>
      <c r="Z2089" s="331" t="s">
        <v>13938</v>
      </c>
    </row>
    <row r="2090" spans="22:26" ht="14.4">
      <c r="V2090" s="330" t="s">
        <v>7492</v>
      </c>
      <c r="W2090" s="88" t="s">
        <v>7493</v>
      </c>
      <c r="Y2090" s="330" t="s">
        <v>13939</v>
      </c>
      <c r="Z2090" s="331" t="s">
        <v>13940</v>
      </c>
    </row>
    <row r="2091" spans="22:26" ht="14.4">
      <c r="V2091" s="330" t="s">
        <v>7494</v>
      </c>
      <c r="W2091" s="88" t="s">
        <v>7495</v>
      </c>
      <c r="Y2091" s="330" t="s">
        <v>13941</v>
      </c>
      <c r="Z2091" s="331" t="s">
        <v>13942</v>
      </c>
    </row>
    <row r="2092" spans="22:26" ht="14.4">
      <c r="V2092" s="330" t="s">
        <v>7496</v>
      </c>
      <c r="W2092" s="88" t="s">
        <v>7497</v>
      </c>
      <c r="Y2092" s="330" t="s">
        <v>13943</v>
      </c>
      <c r="Z2092" s="331" t="s">
        <v>13944</v>
      </c>
    </row>
    <row r="2093" spans="22:26" ht="14.4">
      <c r="V2093" s="330" t="s">
        <v>7498</v>
      </c>
      <c r="W2093" s="88" t="s">
        <v>7499</v>
      </c>
      <c r="Y2093" s="330" t="s">
        <v>13945</v>
      </c>
      <c r="Z2093" s="331" t="s">
        <v>13946</v>
      </c>
    </row>
    <row r="2094" spans="22:26" ht="14.4">
      <c r="V2094" s="330" t="s">
        <v>7500</v>
      </c>
      <c r="W2094" s="88" t="s">
        <v>7501</v>
      </c>
      <c r="Y2094" s="330" t="s">
        <v>13947</v>
      </c>
      <c r="Z2094" s="331" t="s">
        <v>13948</v>
      </c>
    </row>
    <row r="2095" spans="22:26" ht="14.4">
      <c r="V2095" s="330" t="s">
        <v>7502</v>
      </c>
      <c r="W2095" s="88" t="s">
        <v>7503</v>
      </c>
      <c r="Y2095" s="330" t="s">
        <v>13949</v>
      </c>
      <c r="Z2095" s="331" t="s">
        <v>13950</v>
      </c>
    </row>
    <row r="2096" spans="22:26" ht="14.4">
      <c r="V2096" s="330" t="s">
        <v>7504</v>
      </c>
      <c r="W2096" s="88" t="s">
        <v>7505</v>
      </c>
      <c r="Y2096" s="330" t="s">
        <v>13951</v>
      </c>
      <c r="Z2096" s="331" t="s">
        <v>13952</v>
      </c>
    </row>
    <row r="2097" spans="22:26" ht="14.4">
      <c r="V2097" s="330" t="s">
        <v>7506</v>
      </c>
      <c r="W2097" s="88" t="s">
        <v>7507</v>
      </c>
      <c r="Y2097" s="330" t="s">
        <v>13953</v>
      </c>
      <c r="Z2097" s="331" t="s">
        <v>13954</v>
      </c>
    </row>
    <row r="2098" spans="22:26" ht="14.4">
      <c r="V2098" s="330" t="s">
        <v>7508</v>
      </c>
      <c r="W2098" s="88" t="s">
        <v>7509</v>
      </c>
      <c r="Y2098" s="330" t="s">
        <v>13955</v>
      </c>
      <c r="Z2098" s="331" t="s">
        <v>13956</v>
      </c>
    </row>
    <row r="2099" spans="22:26" ht="14.4">
      <c r="V2099" s="330" t="s">
        <v>7510</v>
      </c>
      <c r="W2099" s="88" t="s">
        <v>7511</v>
      </c>
      <c r="Y2099" s="330" t="s">
        <v>13957</v>
      </c>
      <c r="Z2099" s="331" t="s">
        <v>13958</v>
      </c>
    </row>
    <row r="2100" spans="22:26" ht="14.4">
      <c r="V2100" s="330" t="s">
        <v>7512</v>
      </c>
      <c r="W2100" s="88" t="s">
        <v>7513</v>
      </c>
      <c r="Y2100" s="330" t="s">
        <v>13959</v>
      </c>
      <c r="Z2100" s="331" t="s">
        <v>13960</v>
      </c>
    </row>
    <row r="2101" spans="22:26" ht="14.4">
      <c r="V2101" s="330" t="s">
        <v>7514</v>
      </c>
      <c r="W2101" s="88" t="s">
        <v>7515</v>
      </c>
      <c r="Y2101" s="330" t="s">
        <v>13961</v>
      </c>
      <c r="Z2101" s="331" t="s">
        <v>13962</v>
      </c>
    </row>
    <row r="2102" spans="22:26" ht="14.4">
      <c r="V2102" s="330" t="s">
        <v>7516</v>
      </c>
      <c r="W2102" s="88" t="s">
        <v>7517</v>
      </c>
      <c r="Y2102" s="330" t="s">
        <v>13963</v>
      </c>
      <c r="Z2102" s="331" t="s">
        <v>13964</v>
      </c>
    </row>
    <row r="2103" spans="22:26" ht="14.4">
      <c r="V2103" s="330" t="s">
        <v>7518</v>
      </c>
      <c r="W2103" s="88" t="s">
        <v>7519</v>
      </c>
      <c r="Y2103" s="330" t="s">
        <v>13965</v>
      </c>
      <c r="Z2103" s="331" t="s">
        <v>13966</v>
      </c>
    </row>
    <row r="2104" spans="22:26" ht="14.4">
      <c r="V2104" s="330" t="s">
        <v>7520</v>
      </c>
      <c r="W2104" s="88" t="s">
        <v>7521</v>
      </c>
      <c r="Y2104" s="330" t="s">
        <v>13967</v>
      </c>
      <c r="Z2104" s="331" t="s">
        <v>13968</v>
      </c>
    </row>
    <row r="2105" spans="22:26" ht="14.4">
      <c r="V2105" s="330" t="s">
        <v>7522</v>
      </c>
      <c r="W2105" s="88" t="s">
        <v>7523</v>
      </c>
      <c r="Y2105" s="330" t="s">
        <v>13969</v>
      </c>
      <c r="Z2105" s="331" t="s">
        <v>13970</v>
      </c>
    </row>
    <row r="2106" spans="22:26" ht="14.4">
      <c r="V2106" s="330" t="s">
        <v>7524</v>
      </c>
      <c r="W2106" s="88" t="s">
        <v>7525</v>
      </c>
      <c r="Y2106" s="330" t="s">
        <v>13971</v>
      </c>
      <c r="Z2106" s="331" t="s">
        <v>13972</v>
      </c>
    </row>
    <row r="2107" spans="22:26" ht="14.4">
      <c r="V2107" s="330" t="s">
        <v>7526</v>
      </c>
      <c r="W2107" s="88" t="s">
        <v>7527</v>
      </c>
      <c r="Y2107" s="330" t="s">
        <v>13973</v>
      </c>
      <c r="Z2107" s="331" t="s">
        <v>13974</v>
      </c>
    </row>
    <row r="2108" spans="22:26" ht="14.4">
      <c r="V2108" s="330" t="s">
        <v>7528</v>
      </c>
      <c r="W2108" s="88" t="s">
        <v>7529</v>
      </c>
      <c r="Y2108" s="330" t="s">
        <v>13975</v>
      </c>
      <c r="Z2108" s="331" t="s">
        <v>13976</v>
      </c>
    </row>
    <row r="2109" spans="22:26" ht="14.4">
      <c r="V2109" s="330" t="s">
        <v>7530</v>
      </c>
      <c r="W2109" s="88" t="s">
        <v>7531</v>
      </c>
      <c r="Y2109" s="330" t="s">
        <v>13977</v>
      </c>
      <c r="Z2109" s="331" t="s">
        <v>13978</v>
      </c>
    </row>
    <row r="2110" spans="22:26" ht="14.4">
      <c r="V2110" s="330" t="s">
        <v>7532</v>
      </c>
      <c r="W2110" s="88" t="s">
        <v>7533</v>
      </c>
      <c r="Y2110" s="330" t="s">
        <v>13979</v>
      </c>
      <c r="Z2110" s="331" t="s">
        <v>13980</v>
      </c>
    </row>
    <row r="2111" spans="22:26" ht="14.4">
      <c r="V2111" s="330" t="s">
        <v>7534</v>
      </c>
      <c r="W2111" s="88" t="s">
        <v>7535</v>
      </c>
      <c r="Y2111" s="330" t="s">
        <v>13981</v>
      </c>
      <c r="Z2111" s="331" t="s">
        <v>13982</v>
      </c>
    </row>
    <row r="2112" spans="22:26" ht="14.4">
      <c r="V2112" s="330" t="s">
        <v>7536</v>
      </c>
      <c r="W2112" s="88" t="s">
        <v>7537</v>
      </c>
      <c r="Y2112" s="330" t="s">
        <v>13983</v>
      </c>
      <c r="Z2112" s="331" t="s">
        <v>13984</v>
      </c>
    </row>
    <row r="2113" spans="22:26" ht="14.4">
      <c r="V2113" s="330" t="s">
        <v>7538</v>
      </c>
      <c r="W2113" s="88" t="s">
        <v>7539</v>
      </c>
      <c r="Y2113" s="330" t="s">
        <v>13985</v>
      </c>
      <c r="Z2113" s="331" t="s">
        <v>13986</v>
      </c>
    </row>
    <row r="2114" spans="22:26" ht="14.4">
      <c r="V2114" s="330" t="s">
        <v>7540</v>
      </c>
      <c r="W2114" s="88" t="s">
        <v>7541</v>
      </c>
      <c r="Y2114" s="330" t="s">
        <v>13987</v>
      </c>
      <c r="Z2114" s="331" t="s">
        <v>13988</v>
      </c>
    </row>
    <row r="2115" spans="22:26" ht="14.4">
      <c r="V2115" s="330" t="s">
        <v>7542</v>
      </c>
      <c r="W2115" s="88" t="s">
        <v>7543</v>
      </c>
      <c r="Y2115" s="330" t="s">
        <v>13989</v>
      </c>
      <c r="Z2115" s="331" t="s">
        <v>13990</v>
      </c>
    </row>
    <row r="2116" spans="22:26" ht="14.4">
      <c r="V2116" s="330" t="s">
        <v>7544</v>
      </c>
      <c r="W2116" s="88" t="s">
        <v>7545</v>
      </c>
      <c r="Y2116" s="330" t="s">
        <v>13991</v>
      </c>
      <c r="Z2116" s="331" t="s">
        <v>13992</v>
      </c>
    </row>
    <row r="2117" spans="22:26" ht="14.4">
      <c r="V2117" s="330" t="s">
        <v>7546</v>
      </c>
      <c r="W2117" s="88" t="s">
        <v>7547</v>
      </c>
      <c r="Y2117" s="330" t="s">
        <v>13993</v>
      </c>
      <c r="Z2117" s="331" t="s">
        <v>13994</v>
      </c>
    </row>
    <row r="2118" spans="22:26" ht="14.4">
      <c r="V2118" s="330" t="s">
        <v>7548</v>
      </c>
      <c r="W2118" s="88" t="s">
        <v>7549</v>
      </c>
      <c r="Y2118" s="330" t="s">
        <v>13995</v>
      </c>
      <c r="Z2118" s="331" t="s">
        <v>13996</v>
      </c>
    </row>
    <row r="2119" spans="22:26" ht="14.4">
      <c r="V2119" s="330" t="s">
        <v>7550</v>
      </c>
      <c r="W2119" s="88" t="s">
        <v>7551</v>
      </c>
      <c r="Y2119" s="330" t="s">
        <v>13997</v>
      </c>
      <c r="Z2119" s="331" t="s">
        <v>13998</v>
      </c>
    </row>
    <row r="2120" spans="22:26" ht="14.4">
      <c r="V2120" s="330" t="s">
        <v>7552</v>
      </c>
      <c r="W2120" s="88" t="s">
        <v>7553</v>
      </c>
      <c r="Y2120" s="330" t="s">
        <v>13999</v>
      </c>
      <c r="Z2120" s="331" t="s">
        <v>14000</v>
      </c>
    </row>
    <row r="2121" spans="22:26" ht="14.4">
      <c r="V2121" s="330" t="s">
        <v>7554</v>
      </c>
      <c r="W2121" s="88" t="s">
        <v>7555</v>
      </c>
      <c r="Y2121" s="330" t="s">
        <v>14001</v>
      </c>
      <c r="Z2121" s="331" t="s">
        <v>14002</v>
      </c>
    </row>
    <row r="2122" spans="22:26" ht="14.4">
      <c r="V2122" s="330" t="s">
        <v>7556</v>
      </c>
      <c r="W2122" s="88" t="s">
        <v>7557</v>
      </c>
      <c r="Y2122" s="330" t="s">
        <v>14003</v>
      </c>
      <c r="Z2122" s="331" t="s">
        <v>14004</v>
      </c>
    </row>
    <row r="2123" spans="22:26" ht="14.4">
      <c r="V2123" s="330" t="s">
        <v>7558</v>
      </c>
      <c r="W2123" s="88" t="s">
        <v>7559</v>
      </c>
      <c r="Y2123" s="330" t="s">
        <v>14005</v>
      </c>
      <c r="Z2123" s="331" t="s">
        <v>14006</v>
      </c>
    </row>
    <row r="2124" spans="22:26" ht="14.4">
      <c r="V2124" s="330" t="s">
        <v>7560</v>
      </c>
      <c r="W2124" s="88" t="s">
        <v>7561</v>
      </c>
      <c r="Y2124" s="330" t="s">
        <v>14007</v>
      </c>
      <c r="Z2124" s="331" t="s">
        <v>14008</v>
      </c>
    </row>
    <row r="2125" spans="22:26" ht="14.4">
      <c r="V2125" s="330" t="s">
        <v>7562</v>
      </c>
      <c r="W2125" s="88" t="s">
        <v>7563</v>
      </c>
      <c r="Y2125" s="330" t="s">
        <v>14009</v>
      </c>
      <c r="Z2125" s="331" t="s">
        <v>14010</v>
      </c>
    </row>
    <row r="2126" spans="22:26" ht="14.4">
      <c r="V2126" s="330" t="s">
        <v>7564</v>
      </c>
      <c r="W2126" s="88" t="s">
        <v>7565</v>
      </c>
      <c r="Y2126" s="330" t="s">
        <v>14011</v>
      </c>
      <c r="Z2126" s="331" t="s">
        <v>14012</v>
      </c>
    </row>
    <row r="2127" spans="22:26" ht="14.4">
      <c r="V2127" s="330" t="s">
        <v>7566</v>
      </c>
      <c r="W2127" s="88" t="s">
        <v>7567</v>
      </c>
      <c r="Y2127" s="330" t="s">
        <v>14013</v>
      </c>
      <c r="Z2127" s="331" t="s">
        <v>14014</v>
      </c>
    </row>
    <row r="2128" spans="22:26" ht="14.4">
      <c r="V2128" s="330" t="s">
        <v>7568</v>
      </c>
      <c r="W2128" s="88" t="s">
        <v>7569</v>
      </c>
      <c r="Y2128" s="330" t="s">
        <v>14015</v>
      </c>
      <c r="Z2128" s="331" t="s">
        <v>14016</v>
      </c>
    </row>
    <row r="2129" spans="22:26" ht="14.4">
      <c r="V2129" s="330" t="s">
        <v>7570</v>
      </c>
      <c r="W2129" s="88" t="s">
        <v>7571</v>
      </c>
      <c r="Y2129" s="330" t="s">
        <v>14017</v>
      </c>
      <c r="Z2129" s="331" t="s">
        <v>14018</v>
      </c>
    </row>
    <row r="2130" spans="22:26" ht="14.4">
      <c r="V2130" s="330" t="s">
        <v>7572</v>
      </c>
      <c r="W2130" s="88" t="s">
        <v>7573</v>
      </c>
      <c r="Y2130" s="330" t="s">
        <v>14019</v>
      </c>
      <c r="Z2130" s="331" t="s">
        <v>14020</v>
      </c>
    </row>
    <row r="2131" spans="22:26" ht="14.4">
      <c r="V2131" s="330" t="s">
        <v>7574</v>
      </c>
      <c r="W2131" s="88" t="s">
        <v>7575</v>
      </c>
      <c r="Y2131" s="330" t="s">
        <v>14021</v>
      </c>
      <c r="Z2131" s="331" t="s">
        <v>14022</v>
      </c>
    </row>
    <row r="2132" spans="22:26" ht="14.4">
      <c r="V2132" s="330" t="s">
        <v>7576</v>
      </c>
      <c r="W2132" s="88" t="s">
        <v>7577</v>
      </c>
      <c r="Y2132" s="330" t="s">
        <v>14023</v>
      </c>
      <c r="Z2132" s="331" t="s">
        <v>14024</v>
      </c>
    </row>
    <row r="2133" spans="22:26" ht="14.4">
      <c r="V2133" s="330" t="s">
        <v>7578</v>
      </c>
      <c r="W2133" s="88" t="s">
        <v>7579</v>
      </c>
      <c r="Y2133" s="330" t="s">
        <v>14025</v>
      </c>
      <c r="Z2133" s="331" t="s">
        <v>14026</v>
      </c>
    </row>
    <row r="2134" spans="22:26" ht="14.4">
      <c r="V2134" s="330" t="s">
        <v>7580</v>
      </c>
      <c r="W2134" s="88" t="s">
        <v>7581</v>
      </c>
      <c r="Y2134" s="330" t="s">
        <v>14027</v>
      </c>
      <c r="Z2134" s="331" t="s">
        <v>14028</v>
      </c>
    </row>
    <row r="2135" spans="22:26" ht="14.4">
      <c r="V2135" s="330" t="s">
        <v>7582</v>
      </c>
      <c r="W2135" s="88" t="s">
        <v>7583</v>
      </c>
      <c r="Y2135" s="330" t="s">
        <v>14029</v>
      </c>
      <c r="Z2135" s="331" t="s">
        <v>14030</v>
      </c>
    </row>
    <row r="2136" spans="22:26" ht="14.4">
      <c r="V2136" s="330" t="s">
        <v>7584</v>
      </c>
      <c r="W2136" s="88" t="s">
        <v>7585</v>
      </c>
      <c r="Y2136" s="330" t="s">
        <v>14031</v>
      </c>
      <c r="Z2136" s="331" t="s">
        <v>14032</v>
      </c>
    </row>
    <row r="2137" spans="22:26" ht="14.4">
      <c r="V2137" s="330" t="s">
        <v>7586</v>
      </c>
      <c r="W2137" s="88" t="s">
        <v>7587</v>
      </c>
      <c r="Y2137" s="330" t="s">
        <v>14033</v>
      </c>
      <c r="Z2137" s="331" t="s">
        <v>14034</v>
      </c>
    </row>
    <row r="2138" spans="22:26" ht="14.4">
      <c r="V2138" s="330" t="s">
        <v>7588</v>
      </c>
      <c r="W2138" s="88" t="s">
        <v>7589</v>
      </c>
      <c r="Y2138" s="330" t="s">
        <v>14035</v>
      </c>
      <c r="Z2138" s="331" t="s">
        <v>14036</v>
      </c>
    </row>
    <row r="2139" spans="22:26" ht="14.4">
      <c r="V2139" s="330" t="s">
        <v>7590</v>
      </c>
      <c r="W2139" s="88" t="s">
        <v>7591</v>
      </c>
      <c r="Y2139" s="330" t="s">
        <v>14037</v>
      </c>
      <c r="Z2139" s="331" t="s">
        <v>14038</v>
      </c>
    </row>
    <row r="2140" spans="22:26" ht="14.4">
      <c r="V2140" s="330" t="s">
        <v>7592</v>
      </c>
      <c r="W2140" s="88" t="s">
        <v>7593</v>
      </c>
      <c r="Y2140" s="330" t="s">
        <v>14039</v>
      </c>
      <c r="Z2140" s="331" t="s">
        <v>14040</v>
      </c>
    </row>
    <row r="2141" spans="22:26" ht="14.4">
      <c r="V2141" s="330" t="s">
        <v>7594</v>
      </c>
      <c r="W2141" s="88" t="s">
        <v>7595</v>
      </c>
      <c r="Y2141" s="330" t="s">
        <v>14041</v>
      </c>
      <c r="Z2141" s="331" t="s">
        <v>14042</v>
      </c>
    </row>
    <row r="2142" spans="22:26" ht="14.4">
      <c r="V2142" s="330" t="s">
        <v>7596</v>
      </c>
      <c r="W2142" s="88" t="s">
        <v>7597</v>
      </c>
      <c r="Y2142" s="330" t="s">
        <v>14043</v>
      </c>
      <c r="Z2142" s="331" t="s">
        <v>14044</v>
      </c>
    </row>
    <row r="2143" spans="22:26" ht="14.4">
      <c r="V2143" s="330" t="s">
        <v>7598</v>
      </c>
      <c r="W2143" s="88" t="s">
        <v>7599</v>
      </c>
      <c r="Y2143" s="330" t="s">
        <v>14045</v>
      </c>
      <c r="Z2143" s="331" t="s">
        <v>14046</v>
      </c>
    </row>
    <row r="2144" spans="22:26" ht="14.4">
      <c r="V2144" s="330" t="s">
        <v>7600</v>
      </c>
      <c r="W2144" s="88" t="s">
        <v>7601</v>
      </c>
      <c r="Y2144" s="330" t="s">
        <v>14047</v>
      </c>
      <c r="Z2144" s="331" t="s">
        <v>14048</v>
      </c>
    </row>
    <row r="2145" spans="22:26" ht="14.4">
      <c r="V2145" s="330" t="s">
        <v>7602</v>
      </c>
      <c r="W2145" s="88" t="s">
        <v>7603</v>
      </c>
      <c r="Y2145" s="330" t="s">
        <v>14049</v>
      </c>
      <c r="Z2145" s="331" t="s">
        <v>14050</v>
      </c>
    </row>
    <row r="2146" spans="22:26" ht="14.4">
      <c r="V2146" s="330" t="s">
        <v>7604</v>
      </c>
      <c r="W2146" s="88" t="s">
        <v>7605</v>
      </c>
      <c r="Y2146" s="330" t="s">
        <v>14051</v>
      </c>
      <c r="Z2146" s="331" t="s">
        <v>14052</v>
      </c>
    </row>
    <row r="2147" spans="22:26" ht="14.4">
      <c r="V2147" s="330" t="s">
        <v>7606</v>
      </c>
      <c r="W2147" s="88" t="s">
        <v>7607</v>
      </c>
      <c r="Y2147" s="330" t="s">
        <v>14053</v>
      </c>
      <c r="Z2147" s="331" t="s">
        <v>14054</v>
      </c>
    </row>
    <row r="2148" spans="22:26" ht="14.4">
      <c r="V2148" s="330" t="s">
        <v>7608</v>
      </c>
      <c r="W2148" s="88" t="s">
        <v>7609</v>
      </c>
      <c r="Y2148" s="330" t="s">
        <v>14055</v>
      </c>
      <c r="Z2148" s="331" t="s">
        <v>14056</v>
      </c>
    </row>
    <row r="2149" spans="22:26" ht="14.4">
      <c r="V2149" s="330" t="s">
        <v>7610</v>
      </c>
      <c r="W2149" s="88" t="s">
        <v>7611</v>
      </c>
      <c r="Y2149" s="330" t="s">
        <v>14057</v>
      </c>
      <c r="Z2149" s="331" t="s">
        <v>14058</v>
      </c>
    </row>
    <row r="2150" spans="22:26" ht="14.4">
      <c r="V2150" s="330" t="s">
        <v>7612</v>
      </c>
      <c r="W2150" s="88" t="s">
        <v>7613</v>
      </c>
      <c r="Y2150" s="330" t="s">
        <v>14059</v>
      </c>
      <c r="Z2150" s="331" t="s">
        <v>14060</v>
      </c>
    </row>
    <row r="2151" spans="22:26" ht="14.4">
      <c r="V2151" s="330" t="s">
        <v>7614</v>
      </c>
      <c r="W2151" s="88" t="s">
        <v>7615</v>
      </c>
      <c r="Y2151" s="330" t="s">
        <v>14061</v>
      </c>
      <c r="Z2151" s="331" t="s">
        <v>14062</v>
      </c>
    </row>
    <row r="2152" spans="22:26" ht="14.4">
      <c r="V2152" s="330" t="s">
        <v>7616</v>
      </c>
      <c r="W2152" s="88" t="s">
        <v>7617</v>
      </c>
      <c r="Y2152" s="330" t="s">
        <v>14063</v>
      </c>
      <c r="Z2152" s="331" t="s">
        <v>14064</v>
      </c>
    </row>
    <row r="2153" spans="22:26" ht="14.4">
      <c r="V2153" s="330" t="s">
        <v>7618</v>
      </c>
      <c r="W2153" s="88" t="s">
        <v>7619</v>
      </c>
      <c r="Y2153" s="330" t="s">
        <v>14065</v>
      </c>
      <c r="Z2153" s="331" t="s">
        <v>14066</v>
      </c>
    </row>
    <row r="2154" spans="22:26" ht="14.4">
      <c r="V2154" s="330" t="s">
        <v>7620</v>
      </c>
      <c r="W2154" s="88" t="s">
        <v>7621</v>
      </c>
      <c r="Y2154" s="330" t="s">
        <v>14067</v>
      </c>
      <c r="Z2154" s="331" t="s">
        <v>14068</v>
      </c>
    </row>
    <row r="2155" spans="22:26" ht="14.4">
      <c r="V2155" s="330" t="s">
        <v>7622</v>
      </c>
      <c r="W2155" s="88" t="s">
        <v>7623</v>
      </c>
      <c r="Y2155" s="330" t="s">
        <v>14069</v>
      </c>
      <c r="Z2155" s="331" t="s">
        <v>14070</v>
      </c>
    </row>
    <row r="2156" spans="22:26" ht="14.4">
      <c r="V2156" s="330" t="s">
        <v>7624</v>
      </c>
      <c r="W2156" s="88" t="s">
        <v>7625</v>
      </c>
      <c r="Y2156" s="330" t="s">
        <v>14071</v>
      </c>
      <c r="Z2156" s="331" t="s">
        <v>14072</v>
      </c>
    </row>
    <row r="2157" spans="22:26" ht="14.4">
      <c r="V2157" s="330" t="s">
        <v>7626</v>
      </c>
      <c r="W2157" s="88" t="s">
        <v>7627</v>
      </c>
      <c r="Y2157" s="330" t="s">
        <v>14073</v>
      </c>
      <c r="Z2157" s="331" t="s">
        <v>14074</v>
      </c>
    </row>
    <row r="2158" spans="22:26" ht="14.4">
      <c r="V2158" s="330" t="s">
        <v>7628</v>
      </c>
      <c r="W2158" s="88" t="s">
        <v>7629</v>
      </c>
      <c r="Y2158" s="330" t="s">
        <v>14075</v>
      </c>
      <c r="Z2158" s="331" t="s">
        <v>14076</v>
      </c>
    </row>
    <row r="2159" spans="22:26" ht="14.4">
      <c r="V2159" s="330" t="s">
        <v>7630</v>
      </c>
      <c r="W2159" s="88" t="s">
        <v>7631</v>
      </c>
      <c r="Y2159" s="330" t="s">
        <v>14077</v>
      </c>
      <c r="Z2159" s="331" t="s">
        <v>14078</v>
      </c>
    </row>
    <row r="2160" spans="22:26" ht="14.4">
      <c r="V2160" s="330" t="s">
        <v>7632</v>
      </c>
      <c r="W2160" s="88" t="s">
        <v>7633</v>
      </c>
      <c r="Y2160" s="330" t="s">
        <v>14079</v>
      </c>
      <c r="Z2160" s="331" t="s">
        <v>14080</v>
      </c>
    </row>
    <row r="2161" spans="22:26" ht="14.4">
      <c r="V2161" s="330" t="s">
        <v>7634</v>
      </c>
      <c r="W2161" s="88" t="s">
        <v>7635</v>
      </c>
      <c r="Y2161" s="330" t="s">
        <v>14081</v>
      </c>
      <c r="Z2161" s="331" t="s">
        <v>14082</v>
      </c>
    </row>
    <row r="2162" spans="22:26" ht="14.4">
      <c r="V2162" s="330" t="s">
        <v>7636</v>
      </c>
      <c r="W2162" s="88" t="s">
        <v>7637</v>
      </c>
      <c r="Y2162" s="330" t="s">
        <v>14083</v>
      </c>
      <c r="Z2162" s="331" t="s">
        <v>14084</v>
      </c>
    </row>
    <row r="2163" spans="22:26" ht="14.4">
      <c r="V2163" s="330" t="s">
        <v>7638</v>
      </c>
      <c r="W2163" s="88" t="s">
        <v>7639</v>
      </c>
      <c r="Y2163" s="330" t="s">
        <v>14085</v>
      </c>
      <c r="Z2163" s="331" t="s">
        <v>14086</v>
      </c>
    </row>
    <row r="2164" spans="22:26" ht="14.4">
      <c r="V2164" s="330" t="s">
        <v>7640</v>
      </c>
      <c r="W2164" s="88" t="s">
        <v>7641</v>
      </c>
      <c r="Y2164" s="330" t="s">
        <v>14087</v>
      </c>
      <c r="Z2164" s="331" t="s">
        <v>14088</v>
      </c>
    </row>
    <row r="2165" spans="22:26" ht="14.4">
      <c r="V2165" s="330" t="s">
        <v>7642</v>
      </c>
      <c r="W2165" s="88" t="s">
        <v>7643</v>
      </c>
      <c r="Y2165" s="330" t="s">
        <v>14089</v>
      </c>
      <c r="Z2165" s="331" t="s">
        <v>14090</v>
      </c>
    </row>
    <row r="2166" spans="22:26" ht="14.4">
      <c r="V2166" s="330" t="s">
        <v>7644</v>
      </c>
      <c r="W2166" s="88" t="s">
        <v>7645</v>
      </c>
      <c r="Y2166" s="330" t="s">
        <v>14091</v>
      </c>
      <c r="Z2166" s="331" t="s">
        <v>14092</v>
      </c>
    </row>
    <row r="2167" spans="22:26" ht="14.4">
      <c r="V2167" s="330" t="s">
        <v>7646</v>
      </c>
      <c r="W2167" s="88" t="s">
        <v>7647</v>
      </c>
      <c r="Y2167" s="330" t="s">
        <v>14093</v>
      </c>
      <c r="Z2167" s="331" t="s">
        <v>14094</v>
      </c>
    </row>
    <row r="2168" spans="22:26" ht="14.4">
      <c r="V2168" s="330" t="s">
        <v>7648</v>
      </c>
      <c r="W2168" s="88" t="s">
        <v>7649</v>
      </c>
      <c r="Y2168" s="330" t="s">
        <v>14095</v>
      </c>
      <c r="Z2168" s="331" t="s">
        <v>14096</v>
      </c>
    </row>
    <row r="2169" spans="22:26" ht="14.4">
      <c r="V2169" s="330" t="s">
        <v>7650</v>
      </c>
      <c r="W2169" s="88" t="s">
        <v>7651</v>
      </c>
      <c r="Y2169" s="330" t="s">
        <v>14097</v>
      </c>
      <c r="Z2169" s="331" t="s">
        <v>14098</v>
      </c>
    </row>
    <row r="2170" spans="22:26" ht="14.4">
      <c r="V2170" s="330" t="s">
        <v>7652</v>
      </c>
      <c r="W2170" s="88" t="s">
        <v>7653</v>
      </c>
      <c r="Y2170" s="330" t="s">
        <v>14099</v>
      </c>
      <c r="Z2170" s="331" t="s">
        <v>14100</v>
      </c>
    </row>
    <row r="2171" spans="22:26" ht="14.4">
      <c r="V2171" s="330" t="s">
        <v>7654</v>
      </c>
      <c r="W2171" s="88" t="s">
        <v>7655</v>
      </c>
      <c r="Y2171" s="330" t="s">
        <v>14101</v>
      </c>
      <c r="Z2171" s="331" t="s">
        <v>14102</v>
      </c>
    </row>
    <row r="2172" spans="22:26" ht="14.4">
      <c r="V2172" s="330" t="s">
        <v>7656</v>
      </c>
      <c r="W2172" s="88" t="s">
        <v>7657</v>
      </c>
      <c r="Y2172" s="330" t="s">
        <v>14103</v>
      </c>
      <c r="Z2172" s="331" t="s">
        <v>14104</v>
      </c>
    </row>
    <row r="2173" spans="22:26" ht="14.4">
      <c r="V2173" s="330" t="s">
        <v>7658</v>
      </c>
      <c r="W2173" s="88" t="s">
        <v>7659</v>
      </c>
      <c r="Y2173" s="330" t="s">
        <v>14105</v>
      </c>
      <c r="Z2173" s="331" t="s">
        <v>14106</v>
      </c>
    </row>
    <row r="2174" spans="22:26" ht="14.4">
      <c r="V2174" s="330" t="s">
        <v>7660</v>
      </c>
      <c r="W2174" s="88" t="s">
        <v>7661</v>
      </c>
      <c r="Y2174" s="330" t="s">
        <v>14107</v>
      </c>
      <c r="Z2174" s="331" t="s">
        <v>14108</v>
      </c>
    </row>
    <row r="2175" spans="22:26" ht="14.4">
      <c r="V2175" s="330" t="s">
        <v>7662</v>
      </c>
      <c r="W2175" s="88" t="s">
        <v>7663</v>
      </c>
      <c r="Y2175" s="330" t="s">
        <v>14109</v>
      </c>
      <c r="Z2175" s="331" t="s">
        <v>14110</v>
      </c>
    </row>
    <row r="2176" spans="22:26" ht="14.4">
      <c r="V2176" s="330" t="s">
        <v>7664</v>
      </c>
      <c r="W2176" s="88" t="s">
        <v>7665</v>
      </c>
      <c r="Y2176" s="330" t="s">
        <v>14111</v>
      </c>
      <c r="Z2176" s="331" t="s">
        <v>14112</v>
      </c>
    </row>
    <row r="2177" spans="22:26" ht="14.4">
      <c r="V2177" s="330" t="s">
        <v>7666</v>
      </c>
      <c r="W2177" s="88" t="s">
        <v>7667</v>
      </c>
      <c r="Y2177" s="330" t="s">
        <v>14113</v>
      </c>
      <c r="Z2177" s="331" t="s">
        <v>14114</v>
      </c>
    </row>
    <row r="2178" spans="22:26" ht="14.4">
      <c r="V2178" s="330" t="s">
        <v>7668</v>
      </c>
      <c r="W2178" s="88" t="s">
        <v>7669</v>
      </c>
      <c r="Y2178" s="330" t="s">
        <v>14115</v>
      </c>
      <c r="Z2178" s="331" t="s">
        <v>14116</v>
      </c>
    </row>
    <row r="2179" spans="22:26" ht="14.4">
      <c r="V2179" s="330" t="s">
        <v>7670</v>
      </c>
      <c r="W2179" s="88" t="s">
        <v>7671</v>
      </c>
      <c r="Y2179" s="330" t="s">
        <v>14117</v>
      </c>
      <c r="Z2179" s="331" t="s">
        <v>14118</v>
      </c>
    </row>
    <row r="2180" spans="22:26" ht="14.4">
      <c r="V2180" s="330" t="s">
        <v>7672</v>
      </c>
      <c r="W2180" s="88" t="s">
        <v>7673</v>
      </c>
      <c r="Y2180" s="330" t="s">
        <v>14119</v>
      </c>
      <c r="Z2180" s="331" t="s">
        <v>14120</v>
      </c>
    </row>
    <row r="2181" spans="22:26" ht="14.4">
      <c r="V2181" s="330" t="s">
        <v>7674</v>
      </c>
      <c r="W2181" s="88" t="s">
        <v>7675</v>
      </c>
      <c r="Y2181" s="330" t="s">
        <v>14121</v>
      </c>
      <c r="Z2181" s="331" t="s">
        <v>14122</v>
      </c>
    </row>
    <row r="2182" spans="22:26" ht="14.4">
      <c r="V2182" s="330" t="s">
        <v>7676</v>
      </c>
      <c r="W2182" s="88" t="s">
        <v>7677</v>
      </c>
      <c r="Y2182" s="330" t="s">
        <v>14123</v>
      </c>
      <c r="Z2182" s="331" t="s">
        <v>14124</v>
      </c>
    </row>
    <row r="2183" spans="22:26" ht="14.4">
      <c r="V2183" s="330" t="s">
        <v>7678</v>
      </c>
      <c r="W2183" s="88" t="s">
        <v>7679</v>
      </c>
      <c r="Y2183" s="330" t="s">
        <v>14125</v>
      </c>
      <c r="Z2183" s="331" t="s">
        <v>14126</v>
      </c>
    </row>
    <row r="2184" spans="22:26" ht="14.4">
      <c r="V2184" s="330" t="s">
        <v>7680</v>
      </c>
      <c r="W2184" s="88" t="s">
        <v>7681</v>
      </c>
      <c r="Y2184" s="330" t="s">
        <v>14127</v>
      </c>
      <c r="Z2184" s="331" t="s">
        <v>14128</v>
      </c>
    </row>
    <row r="2185" spans="22:26" ht="14.4">
      <c r="V2185" s="330" t="s">
        <v>7682</v>
      </c>
      <c r="W2185" s="88" t="s">
        <v>7683</v>
      </c>
      <c r="Y2185" s="330" t="s">
        <v>14129</v>
      </c>
      <c r="Z2185" s="331" t="s">
        <v>14130</v>
      </c>
    </row>
    <row r="2186" spans="22:26" ht="14.4">
      <c r="V2186" s="330" t="s">
        <v>7684</v>
      </c>
      <c r="W2186" s="88" t="s">
        <v>7685</v>
      </c>
      <c r="Y2186" s="330" t="s">
        <v>14131</v>
      </c>
      <c r="Z2186" s="331" t="s">
        <v>14132</v>
      </c>
    </row>
    <row r="2187" spans="22:26" ht="14.4">
      <c r="V2187" s="330" t="s">
        <v>7686</v>
      </c>
      <c r="W2187" s="88" t="s">
        <v>7687</v>
      </c>
      <c r="Y2187" s="330" t="s">
        <v>14133</v>
      </c>
      <c r="Z2187" s="331" t="s">
        <v>14134</v>
      </c>
    </row>
    <row r="2188" spans="22:26" ht="14.4">
      <c r="V2188" s="330" t="s">
        <v>7688</v>
      </c>
      <c r="W2188" s="88" t="s">
        <v>7689</v>
      </c>
      <c r="Y2188" s="330" t="s">
        <v>14135</v>
      </c>
      <c r="Z2188" s="331" t="s">
        <v>14136</v>
      </c>
    </row>
    <row r="2189" spans="22:26" ht="14.4">
      <c r="V2189" s="330" t="s">
        <v>7690</v>
      </c>
      <c r="W2189" s="88" t="s">
        <v>7691</v>
      </c>
      <c r="Y2189" s="330" t="s">
        <v>14137</v>
      </c>
      <c r="Z2189" s="331" t="s">
        <v>14138</v>
      </c>
    </row>
    <row r="2190" spans="22:26" ht="14.4">
      <c r="V2190" s="330" t="s">
        <v>7692</v>
      </c>
      <c r="W2190" s="88" t="s">
        <v>7693</v>
      </c>
      <c r="Y2190" s="330" t="s">
        <v>14139</v>
      </c>
      <c r="Z2190" s="331" t="s">
        <v>14140</v>
      </c>
    </row>
    <row r="2191" spans="22:26" ht="14.4">
      <c r="V2191" s="330" t="s">
        <v>7694</v>
      </c>
      <c r="W2191" s="88" t="s">
        <v>7695</v>
      </c>
      <c r="Y2191" s="330" t="s">
        <v>14141</v>
      </c>
      <c r="Z2191" s="331" t="s">
        <v>14142</v>
      </c>
    </row>
    <row r="2192" spans="22:26" ht="14.4">
      <c r="V2192" s="330" t="s">
        <v>7696</v>
      </c>
      <c r="W2192" s="88" t="s">
        <v>7697</v>
      </c>
      <c r="Y2192" s="330" t="s">
        <v>14143</v>
      </c>
      <c r="Z2192" s="331" t="s">
        <v>14144</v>
      </c>
    </row>
    <row r="2193" spans="22:26" ht="14.4">
      <c r="V2193" s="330" t="s">
        <v>7698</v>
      </c>
      <c r="W2193" s="88" t="s">
        <v>7699</v>
      </c>
      <c r="Y2193" s="330" t="s">
        <v>14145</v>
      </c>
      <c r="Z2193" s="331" t="s">
        <v>14146</v>
      </c>
    </row>
    <row r="2194" spans="22:26" ht="14.4">
      <c r="V2194" s="330" t="s">
        <v>7700</v>
      </c>
      <c r="W2194" s="88" t="s">
        <v>7701</v>
      </c>
      <c r="Y2194" s="330" t="s">
        <v>14147</v>
      </c>
      <c r="Z2194" s="331" t="s">
        <v>14148</v>
      </c>
    </row>
    <row r="2195" spans="22:26" ht="14.4">
      <c r="V2195" s="330" t="s">
        <v>7702</v>
      </c>
      <c r="W2195" s="88" t="s">
        <v>7703</v>
      </c>
      <c r="Y2195" s="330" t="s">
        <v>14149</v>
      </c>
      <c r="Z2195" s="331" t="s">
        <v>14150</v>
      </c>
    </row>
    <row r="2196" spans="22:26" ht="14.4">
      <c r="V2196" s="330" t="s">
        <v>7704</v>
      </c>
      <c r="W2196" s="88" t="s">
        <v>7705</v>
      </c>
      <c r="Y2196" s="330" t="s">
        <v>14151</v>
      </c>
      <c r="Z2196" s="331" t="s">
        <v>14152</v>
      </c>
    </row>
    <row r="2197" spans="22:26" ht="14.4">
      <c r="V2197" s="330" t="s">
        <v>7706</v>
      </c>
      <c r="W2197" s="88" t="s">
        <v>7707</v>
      </c>
      <c r="Y2197" s="330" t="s">
        <v>14153</v>
      </c>
      <c r="Z2197" s="331" t="s">
        <v>14154</v>
      </c>
    </row>
    <row r="2198" spans="22:26" ht="14.4">
      <c r="V2198" s="330" t="s">
        <v>7708</v>
      </c>
      <c r="W2198" s="88" t="s">
        <v>7709</v>
      </c>
      <c r="Y2198" s="330" t="s">
        <v>14155</v>
      </c>
      <c r="Z2198" s="331" t="s">
        <v>14156</v>
      </c>
    </row>
    <row r="2199" spans="22:26" ht="14.4">
      <c r="V2199" s="330" t="s">
        <v>7710</v>
      </c>
      <c r="W2199" s="88" t="s">
        <v>7711</v>
      </c>
      <c r="Y2199" s="330" t="s">
        <v>14157</v>
      </c>
      <c r="Z2199" s="331" t="s">
        <v>14158</v>
      </c>
    </row>
    <row r="2200" spans="22:26" ht="14.4">
      <c r="V2200" s="330" t="s">
        <v>7712</v>
      </c>
      <c r="W2200" s="88" t="s">
        <v>7713</v>
      </c>
      <c r="Y2200" s="330" t="s">
        <v>14159</v>
      </c>
      <c r="Z2200" s="331" t="s">
        <v>14160</v>
      </c>
    </row>
    <row r="2201" spans="22:26" ht="14.4">
      <c r="V2201" s="330" t="s">
        <v>7714</v>
      </c>
      <c r="W2201" s="88" t="s">
        <v>7715</v>
      </c>
      <c r="Y2201" s="330" t="s">
        <v>14161</v>
      </c>
      <c r="Z2201" s="331" t="s">
        <v>14162</v>
      </c>
    </row>
    <row r="2202" spans="22:26" ht="14.4">
      <c r="V2202" s="330" t="s">
        <v>7716</v>
      </c>
      <c r="W2202" s="88" t="s">
        <v>7717</v>
      </c>
      <c r="Y2202" s="330" t="s">
        <v>14163</v>
      </c>
      <c r="Z2202" s="331" t="s">
        <v>14164</v>
      </c>
    </row>
    <row r="2203" spans="22:26" ht="14.4">
      <c r="V2203" s="330" t="s">
        <v>7718</v>
      </c>
      <c r="W2203" s="88" t="s">
        <v>7719</v>
      </c>
      <c r="Y2203" s="330" t="s">
        <v>14165</v>
      </c>
      <c r="Z2203" s="331" t="s">
        <v>14166</v>
      </c>
    </row>
    <row r="2204" spans="22:26" ht="14.4">
      <c r="V2204" s="330" t="s">
        <v>7720</v>
      </c>
      <c r="W2204" s="88" t="s">
        <v>7721</v>
      </c>
      <c r="Y2204" s="330" t="s">
        <v>14167</v>
      </c>
      <c r="Z2204" s="331" t="s">
        <v>14168</v>
      </c>
    </row>
    <row r="2205" spans="22:26" ht="14.4">
      <c r="V2205" s="330" t="s">
        <v>7722</v>
      </c>
      <c r="W2205" s="88" t="s">
        <v>7723</v>
      </c>
      <c r="Y2205" s="330" t="s">
        <v>14169</v>
      </c>
      <c r="Z2205" s="331" t="s">
        <v>14170</v>
      </c>
    </row>
    <row r="2206" spans="22:26" ht="14.4">
      <c r="V2206" s="330" t="s">
        <v>7724</v>
      </c>
      <c r="W2206" s="88" t="s">
        <v>7725</v>
      </c>
      <c r="Y2206" s="330" t="s">
        <v>14171</v>
      </c>
      <c r="Z2206" s="331" t="s">
        <v>14172</v>
      </c>
    </row>
    <row r="2207" spans="22:26" ht="14.4">
      <c r="V2207" s="330" t="s">
        <v>7726</v>
      </c>
      <c r="W2207" s="88" t="s">
        <v>7727</v>
      </c>
      <c r="Y2207" s="330" t="s">
        <v>14173</v>
      </c>
      <c r="Z2207" s="331" t="s">
        <v>14174</v>
      </c>
    </row>
    <row r="2208" spans="22:26" ht="14.4">
      <c r="V2208" s="330" t="s">
        <v>7728</v>
      </c>
      <c r="W2208" s="88" t="s">
        <v>7729</v>
      </c>
      <c r="Y2208" s="330" t="s">
        <v>14175</v>
      </c>
      <c r="Z2208" s="331" t="s">
        <v>14176</v>
      </c>
    </row>
    <row r="2209" spans="22:26" ht="14.4">
      <c r="V2209" s="330" t="s">
        <v>7730</v>
      </c>
      <c r="W2209" s="88" t="s">
        <v>7731</v>
      </c>
      <c r="Y2209" s="330" t="s">
        <v>14177</v>
      </c>
      <c r="Z2209" s="331" t="s">
        <v>14178</v>
      </c>
    </row>
    <row r="2210" spans="22:26" ht="14.4">
      <c r="V2210" s="330" t="s">
        <v>7732</v>
      </c>
      <c r="W2210" s="88" t="s">
        <v>7733</v>
      </c>
      <c r="Y2210" s="330" t="s">
        <v>14179</v>
      </c>
      <c r="Z2210" s="331" t="s">
        <v>14180</v>
      </c>
    </row>
    <row r="2211" spans="22:26" ht="14.4">
      <c r="V2211" s="330" t="s">
        <v>7734</v>
      </c>
      <c r="W2211" s="88" t="s">
        <v>7735</v>
      </c>
      <c r="Y2211" s="330" t="s">
        <v>14181</v>
      </c>
      <c r="Z2211" s="331" t="s">
        <v>14182</v>
      </c>
    </row>
    <row r="2212" spans="22:26" ht="14.4">
      <c r="V2212" s="330" t="s">
        <v>7736</v>
      </c>
      <c r="W2212" s="88" t="s">
        <v>7737</v>
      </c>
      <c r="Y2212" s="330" t="s">
        <v>14183</v>
      </c>
      <c r="Z2212" s="331" t="s">
        <v>14184</v>
      </c>
    </row>
    <row r="2213" spans="22:26" ht="14.4">
      <c r="V2213" s="330" t="s">
        <v>7738</v>
      </c>
      <c r="W2213" s="88" t="s">
        <v>7739</v>
      </c>
      <c r="Y2213" s="330" t="s">
        <v>14185</v>
      </c>
      <c r="Z2213" s="331" t="s">
        <v>14186</v>
      </c>
    </row>
    <row r="2214" spans="22:26" ht="14.4">
      <c r="V2214" s="330" t="s">
        <v>7740</v>
      </c>
      <c r="W2214" s="88" t="s">
        <v>7741</v>
      </c>
      <c r="Y2214" s="330" t="s">
        <v>14187</v>
      </c>
      <c r="Z2214" s="331" t="s">
        <v>14188</v>
      </c>
    </row>
    <row r="2215" spans="22:26" ht="14.4">
      <c r="V2215" s="330" t="s">
        <v>7742</v>
      </c>
      <c r="W2215" s="88" t="s">
        <v>7743</v>
      </c>
      <c r="Y2215" s="330" t="s">
        <v>14189</v>
      </c>
      <c r="Z2215" s="331" t="s">
        <v>14190</v>
      </c>
    </row>
    <row r="2216" spans="22:26" ht="14.4">
      <c r="V2216" s="330" t="s">
        <v>7744</v>
      </c>
      <c r="W2216" s="88" t="s">
        <v>7745</v>
      </c>
      <c r="Y2216" s="330" t="s">
        <v>14191</v>
      </c>
      <c r="Z2216" s="331" t="s">
        <v>14192</v>
      </c>
    </row>
    <row r="2217" spans="22:26" ht="14.4">
      <c r="V2217" s="330" t="s">
        <v>7746</v>
      </c>
      <c r="W2217" s="88" t="s">
        <v>7747</v>
      </c>
      <c r="Y2217" s="330" t="s">
        <v>14193</v>
      </c>
      <c r="Z2217" s="331" t="s">
        <v>14194</v>
      </c>
    </row>
    <row r="2218" spans="22:26" ht="14.4">
      <c r="V2218" s="330" t="s">
        <v>7748</v>
      </c>
      <c r="W2218" s="88" t="s">
        <v>7749</v>
      </c>
      <c r="Y2218" s="330" t="s">
        <v>14195</v>
      </c>
      <c r="Z2218" s="331" t="s">
        <v>14196</v>
      </c>
    </row>
    <row r="2219" spans="22:26" ht="14.4">
      <c r="V2219" s="330" t="s">
        <v>7750</v>
      </c>
      <c r="W2219" s="88" t="s">
        <v>7751</v>
      </c>
      <c r="Y2219" s="330" t="s">
        <v>14197</v>
      </c>
      <c r="Z2219" s="331" t="s">
        <v>14198</v>
      </c>
    </row>
    <row r="2220" spans="22:26" ht="14.4">
      <c r="V2220" s="330" t="s">
        <v>7752</v>
      </c>
      <c r="W2220" s="88" t="s">
        <v>7753</v>
      </c>
      <c r="Y2220" s="330" t="s">
        <v>14199</v>
      </c>
      <c r="Z2220" s="331" t="s">
        <v>14200</v>
      </c>
    </row>
    <row r="2221" spans="22:26" ht="14.4">
      <c r="V2221" s="330" t="s">
        <v>7754</v>
      </c>
      <c r="W2221" s="88" t="s">
        <v>7755</v>
      </c>
      <c r="Y2221" s="330" t="s">
        <v>14201</v>
      </c>
      <c r="Z2221" s="331" t="s">
        <v>14202</v>
      </c>
    </row>
    <row r="2222" spans="22:26" ht="14.4">
      <c r="V2222" s="330" t="s">
        <v>7756</v>
      </c>
      <c r="W2222" s="88" t="s">
        <v>7757</v>
      </c>
      <c r="Y2222" s="330" t="s">
        <v>14203</v>
      </c>
      <c r="Z2222" s="331" t="s">
        <v>14204</v>
      </c>
    </row>
    <row r="2223" spans="22:26" ht="14.4">
      <c r="V2223" s="330" t="s">
        <v>7758</v>
      </c>
      <c r="W2223" s="88" t="s">
        <v>7759</v>
      </c>
      <c r="Y2223" s="330" t="s">
        <v>14205</v>
      </c>
      <c r="Z2223" s="331" t="s">
        <v>14206</v>
      </c>
    </row>
    <row r="2224" spans="22:26" ht="14.4">
      <c r="V2224" s="330" t="s">
        <v>7760</v>
      </c>
      <c r="W2224" s="88" t="s">
        <v>7761</v>
      </c>
      <c r="Y2224" s="330" t="s">
        <v>14207</v>
      </c>
      <c r="Z2224" s="331" t="s">
        <v>14208</v>
      </c>
    </row>
    <row r="2225" spans="22:26" ht="14.4">
      <c r="V2225" s="330" t="s">
        <v>7762</v>
      </c>
      <c r="W2225" s="88" t="s">
        <v>7763</v>
      </c>
      <c r="Y2225" s="330" t="s">
        <v>14209</v>
      </c>
      <c r="Z2225" s="331" t="s">
        <v>14210</v>
      </c>
    </row>
    <row r="2226" spans="22:26" ht="14.4">
      <c r="V2226" s="330" t="s">
        <v>7764</v>
      </c>
      <c r="W2226" s="88" t="s">
        <v>7765</v>
      </c>
      <c r="Y2226" s="330" t="s">
        <v>14211</v>
      </c>
      <c r="Z2226" s="331" t="s">
        <v>14212</v>
      </c>
    </row>
    <row r="2227" spans="22:26" ht="14.4">
      <c r="V2227" s="330" t="s">
        <v>7766</v>
      </c>
      <c r="W2227" s="88" t="s">
        <v>7767</v>
      </c>
      <c r="Y2227" s="330" t="s">
        <v>14213</v>
      </c>
      <c r="Z2227" s="331" t="s">
        <v>14214</v>
      </c>
    </row>
    <row r="2228" spans="22:26" ht="14.4">
      <c r="V2228" s="330" t="s">
        <v>7768</v>
      </c>
      <c r="W2228" s="88" t="s">
        <v>7769</v>
      </c>
      <c r="Y2228" s="330" t="s">
        <v>14215</v>
      </c>
      <c r="Z2228" s="331" t="s">
        <v>14216</v>
      </c>
    </row>
    <row r="2229" spans="22:26" ht="14.4">
      <c r="V2229" s="330" t="s">
        <v>7770</v>
      </c>
      <c r="W2229" s="88" t="s">
        <v>7771</v>
      </c>
      <c r="Y2229" s="330" t="s">
        <v>14217</v>
      </c>
      <c r="Z2229" s="331" t="s">
        <v>14218</v>
      </c>
    </row>
    <row r="2230" spans="22:26" ht="14.4">
      <c r="V2230" s="330" t="s">
        <v>7772</v>
      </c>
      <c r="W2230" s="88" t="s">
        <v>7773</v>
      </c>
      <c r="Y2230" s="330" t="s">
        <v>14219</v>
      </c>
      <c r="Z2230" s="331" t="s">
        <v>14220</v>
      </c>
    </row>
    <row r="2231" spans="22:26" ht="14.4">
      <c r="V2231" s="330" t="s">
        <v>7774</v>
      </c>
      <c r="W2231" s="88" t="s">
        <v>7775</v>
      </c>
      <c r="Y2231" s="330" t="s">
        <v>14221</v>
      </c>
      <c r="Z2231" s="331" t="s">
        <v>14222</v>
      </c>
    </row>
    <row r="2232" spans="22:26" ht="14.4">
      <c r="V2232" s="330" t="s">
        <v>7776</v>
      </c>
      <c r="W2232" s="88" t="s">
        <v>7777</v>
      </c>
      <c r="Y2232" s="330" t="s">
        <v>14223</v>
      </c>
      <c r="Z2232" s="331" t="s">
        <v>14224</v>
      </c>
    </row>
    <row r="2233" spans="22:26" ht="14.4">
      <c r="V2233" s="330" t="s">
        <v>7778</v>
      </c>
      <c r="W2233" s="88" t="s">
        <v>7779</v>
      </c>
      <c r="Y2233" s="330" t="s">
        <v>14225</v>
      </c>
      <c r="Z2233" s="331" t="s">
        <v>14226</v>
      </c>
    </row>
    <row r="2234" spans="22:26" ht="14.4">
      <c r="V2234" s="330" t="s">
        <v>7780</v>
      </c>
      <c r="W2234" s="88" t="s">
        <v>7781</v>
      </c>
      <c r="Y2234" s="330" t="s">
        <v>14227</v>
      </c>
      <c r="Z2234" s="331" t="s">
        <v>14228</v>
      </c>
    </row>
    <row r="2235" spans="22:26" ht="14.4">
      <c r="V2235" s="330" t="s">
        <v>7782</v>
      </c>
      <c r="W2235" s="88" t="s">
        <v>7783</v>
      </c>
      <c r="Y2235" s="330" t="s">
        <v>14229</v>
      </c>
      <c r="Z2235" s="331" t="s">
        <v>14230</v>
      </c>
    </row>
    <row r="2236" spans="22:26" ht="14.4">
      <c r="V2236" s="330" t="s">
        <v>7784</v>
      </c>
      <c r="W2236" s="88" t="s">
        <v>7785</v>
      </c>
      <c r="Y2236" s="330" t="s">
        <v>14231</v>
      </c>
      <c r="Z2236" s="331" t="s">
        <v>14232</v>
      </c>
    </row>
    <row r="2237" spans="22:26" ht="14.4">
      <c r="V2237" s="330" t="s">
        <v>7786</v>
      </c>
      <c r="W2237" s="88" t="s">
        <v>7787</v>
      </c>
      <c r="Y2237" s="330" t="s">
        <v>14233</v>
      </c>
      <c r="Z2237" s="331" t="s">
        <v>14234</v>
      </c>
    </row>
    <row r="2238" spans="22:26" ht="14.4">
      <c r="V2238" s="330" t="s">
        <v>7788</v>
      </c>
      <c r="W2238" s="88" t="s">
        <v>7789</v>
      </c>
      <c r="Y2238" s="330" t="s">
        <v>14235</v>
      </c>
      <c r="Z2238" s="331" t="s">
        <v>14236</v>
      </c>
    </row>
    <row r="2239" spans="22:26" ht="14.4">
      <c r="V2239" s="330" t="s">
        <v>7790</v>
      </c>
      <c r="W2239" s="88" t="s">
        <v>7791</v>
      </c>
      <c r="Y2239" s="330" t="s">
        <v>14237</v>
      </c>
      <c r="Z2239" s="331" t="s">
        <v>14238</v>
      </c>
    </row>
    <row r="2240" spans="22:26" ht="14.4">
      <c r="V2240" s="330" t="s">
        <v>7792</v>
      </c>
      <c r="W2240" s="88" t="s">
        <v>7793</v>
      </c>
      <c r="Y2240" s="330" t="s">
        <v>14239</v>
      </c>
      <c r="Z2240" s="331" t="s">
        <v>14240</v>
      </c>
    </row>
    <row r="2241" spans="22:26" ht="14.4">
      <c r="V2241" s="330" t="s">
        <v>7794</v>
      </c>
      <c r="W2241" s="88" t="s">
        <v>7795</v>
      </c>
      <c r="Y2241" s="330" t="s">
        <v>14241</v>
      </c>
      <c r="Z2241" s="331" t="s">
        <v>14242</v>
      </c>
    </row>
    <row r="2242" spans="22:26" ht="14.4">
      <c r="V2242" s="330" t="s">
        <v>7796</v>
      </c>
      <c r="W2242" s="88" t="s">
        <v>7797</v>
      </c>
      <c r="Y2242" s="330" t="s">
        <v>14243</v>
      </c>
      <c r="Z2242" s="331" t="s">
        <v>14244</v>
      </c>
    </row>
    <row r="2243" spans="22:26" ht="14.4">
      <c r="V2243" s="330" t="s">
        <v>7798</v>
      </c>
      <c r="W2243" s="88" t="s">
        <v>7799</v>
      </c>
      <c r="Y2243" s="330" t="s">
        <v>14245</v>
      </c>
      <c r="Z2243" s="331" t="s">
        <v>14246</v>
      </c>
    </row>
    <row r="2244" spans="22:26" ht="14.4">
      <c r="V2244" s="330" t="s">
        <v>7800</v>
      </c>
      <c r="W2244" s="88" t="s">
        <v>7801</v>
      </c>
      <c r="Y2244" s="330" t="s">
        <v>14247</v>
      </c>
      <c r="Z2244" s="331" t="s">
        <v>14248</v>
      </c>
    </row>
    <row r="2245" spans="22:26" ht="14.4">
      <c r="V2245" s="330" t="s">
        <v>7802</v>
      </c>
      <c r="W2245" s="88" t="s">
        <v>7803</v>
      </c>
      <c r="Y2245" s="330" t="s">
        <v>14249</v>
      </c>
      <c r="Z2245" s="331" t="s">
        <v>14250</v>
      </c>
    </row>
    <row r="2246" spans="22:26" ht="14.4">
      <c r="V2246" s="330" t="s">
        <v>7804</v>
      </c>
      <c r="W2246" s="88" t="s">
        <v>7805</v>
      </c>
      <c r="Y2246" s="330" t="s">
        <v>14251</v>
      </c>
      <c r="Z2246" s="331" t="s">
        <v>14252</v>
      </c>
    </row>
    <row r="2247" spans="22:26" ht="14.4">
      <c r="V2247" s="330" t="s">
        <v>7806</v>
      </c>
      <c r="W2247" s="88" t="s">
        <v>7807</v>
      </c>
      <c r="Y2247" s="330" t="s">
        <v>14253</v>
      </c>
      <c r="Z2247" s="331" t="s">
        <v>14254</v>
      </c>
    </row>
    <row r="2248" spans="22:26" ht="14.4">
      <c r="V2248" s="330" t="s">
        <v>7808</v>
      </c>
      <c r="W2248" s="88" t="s">
        <v>7809</v>
      </c>
      <c r="Y2248" s="330" t="s">
        <v>14255</v>
      </c>
      <c r="Z2248" s="331" t="s">
        <v>14256</v>
      </c>
    </row>
    <row r="2249" spans="22:26" ht="14.4">
      <c r="V2249" s="330" t="s">
        <v>7810</v>
      </c>
      <c r="W2249" s="88" t="s">
        <v>7811</v>
      </c>
      <c r="Y2249" s="330" t="s">
        <v>14257</v>
      </c>
      <c r="Z2249" s="331" t="s">
        <v>14258</v>
      </c>
    </row>
    <row r="2250" spans="22:26" ht="14.4">
      <c r="V2250" s="330" t="s">
        <v>7812</v>
      </c>
      <c r="W2250" s="88" t="s">
        <v>7813</v>
      </c>
      <c r="Y2250" s="330" t="s">
        <v>14259</v>
      </c>
      <c r="Z2250" s="331" t="s">
        <v>14260</v>
      </c>
    </row>
    <row r="2251" spans="22:26" ht="14.4">
      <c r="V2251" s="330" t="s">
        <v>7814</v>
      </c>
      <c r="W2251" s="88" t="s">
        <v>7815</v>
      </c>
      <c r="Y2251" s="330" t="s">
        <v>14261</v>
      </c>
      <c r="Z2251" s="331" t="s">
        <v>14262</v>
      </c>
    </row>
    <row r="2252" spans="22:26" ht="14.4">
      <c r="V2252" s="330" t="s">
        <v>7816</v>
      </c>
      <c r="W2252" s="88" t="s">
        <v>7817</v>
      </c>
      <c r="Y2252" s="330" t="s">
        <v>14263</v>
      </c>
      <c r="Z2252" s="331" t="s">
        <v>14264</v>
      </c>
    </row>
    <row r="2253" spans="22:26" ht="14.4">
      <c r="V2253" s="330" t="s">
        <v>7818</v>
      </c>
      <c r="W2253" s="88" t="s">
        <v>7819</v>
      </c>
      <c r="Y2253" s="330" t="s">
        <v>14265</v>
      </c>
      <c r="Z2253" s="331" t="s">
        <v>14266</v>
      </c>
    </row>
    <row r="2254" spans="22:26" ht="14.4">
      <c r="V2254" s="330" t="s">
        <v>7820</v>
      </c>
      <c r="W2254" s="88" t="s">
        <v>7821</v>
      </c>
      <c r="Y2254" s="330" t="s">
        <v>14267</v>
      </c>
      <c r="Z2254" s="331" t="s">
        <v>14268</v>
      </c>
    </row>
    <row r="2255" spans="22:26" ht="14.4">
      <c r="V2255" s="330" t="s">
        <v>7822</v>
      </c>
      <c r="W2255" s="88" t="s">
        <v>7823</v>
      </c>
      <c r="Y2255" s="330" t="s">
        <v>14269</v>
      </c>
      <c r="Z2255" s="331" t="s">
        <v>14270</v>
      </c>
    </row>
    <row r="2256" spans="22:26" ht="14.4">
      <c r="V2256" s="330" t="s">
        <v>7824</v>
      </c>
      <c r="W2256" s="88" t="s">
        <v>7825</v>
      </c>
      <c r="Y2256" s="330" t="s">
        <v>14271</v>
      </c>
      <c r="Z2256" s="331" t="s">
        <v>14272</v>
      </c>
    </row>
    <row r="2257" spans="22:26" ht="14.4">
      <c r="V2257" s="330" t="s">
        <v>7826</v>
      </c>
      <c r="W2257" s="88" t="s">
        <v>7827</v>
      </c>
      <c r="Y2257" s="330" t="s">
        <v>14273</v>
      </c>
      <c r="Z2257" s="331" t="s">
        <v>14274</v>
      </c>
    </row>
    <row r="2258" spans="22:26" ht="14.4">
      <c r="V2258" s="330" t="s">
        <v>7828</v>
      </c>
      <c r="W2258" s="88" t="s">
        <v>7829</v>
      </c>
      <c r="Y2258" s="330" t="s">
        <v>14275</v>
      </c>
      <c r="Z2258" s="331" t="s">
        <v>14276</v>
      </c>
    </row>
    <row r="2259" spans="22:26" ht="14.4">
      <c r="V2259" s="330" t="s">
        <v>7830</v>
      </c>
      <c r="W2259" s="88" t="s">
        <v>7831</v>
      </c>
      <c r="Y2259" s="330" t="s">
        <v>14277</v>
      </c>
      <c r="Z2259" s="331" t="s">
        <v>14278</v>
      </c>
    </row>
    <row r="2260" spans="22:26" ht="14.4">
      <c r="V2260" s="330" t="s">
        <v>7832</v>
      </c>
      <c r="W2260" s="88" t="s">
        <v>7833</v>
      </c>
      <c r="Y2260" s="330" t="s">
        <v>14279</v>
      </c>
      <c r="Z2260" s="331" t="s">
        <v>14280</v>
      </c>
    </row>
    <row r="2261" spans="22:26" ht="14.4">
      <c r="V2261" s="330" t="s">
        <v>7834</v>
      </c>
      <c r="W2261" s="88" t="s">
        <v>7835</v>
      </c>
      <c r="Y2261" s="330" t="s">
        <v>14281</v>
      </c>
      <c r="Z2261" s="331" t="s">
        <v>14282</v>
      </c>
    </row>
    <row r="2262" spans="22:26" ht="14.4">
      <c r="V2262" s="330" t="s">
        <v>7836</v>
      </c>
      <c r="W2262" s="88" t="s">
        <v>7837</v>
      </c>
      <c r="Y2262" s="330" t="s">
        <v>14283</v>
      </c>
      <c r="Z2262" s="331" t="s">
        <v>14284</v>
      </c>
    </row>
    <row r="2263" spans="22:26" ht="14.4">
      <c r="V2263" s="330" t="s">
        <v>7838</v>
      </c>
      <c r="W2263" s="88" t="s">
        <v>7839</v>
      </c>
      <c r="Y2263" s="330" t="s">
        <v>14285</v>
      </c>
      <c r="Z2263" s="331" t="s">
        <v>14286</v>
      </c>
    </row>
    <row r="2264" spans="22:26" ht="14.4">
      <c r="V2264" s="330" t="s">
        <v>7840</v>
      </c>
      <c r="W2264" s="88" t="s">
        <v>7841</v>
      </c>
      <c r="Y2264" s="330" t="s">
        <v>14287</v>
      </c>
      <c r="Z2264" s="331" t="s">
        <v>14288</v>
      </c>
    </row>
    <row r="2265" spans="22:26" ht="14.4">
      <c r="V2265" s="330" t="s">
        <v>7842</v>
      </c>
      <c r="W2265" s="88" t="s">
        <v>7843</v>
      </c>
      <c r="Y2265" s="330" t="s">
        <v>14289</v>
      </c>
      <c r="Z2265" s="331" t="s">
        <v>14290</v>
      </c>
    </row>
    <row r="2266" spans="22:26" ht="14.4">
      <c r="V2266" s="330" t="s">
        <v>7844</v>
      </c>
      <c r="W2266" s="88" t="s">
        <v>7845</v>
      </c>
      <c r="Y2266" s="330" t="s">
        <v>14291</v>
      </c>
      <c r="Z2266" s="331" t="s">
        <v>14292</v>
      </c>
    </row>
    <row r="2267" spans="22:26" ht="14.4">
      <c r="V2267" s="330" t="s">
        <v>7846</v>
      </c>
      <c r="W2267" s="88" t="s">
        <v>7847</v>
      </c>
      <c r="Y2267" s="330" t="s">
        <v>14293</v>
      </c>
      <c r="Z2267" s="331" t="s">
        <v>14294</v>
      </c>
    </row>
    <row r="2268" spans="22:26" ht="14.4">
      <c r="V2268" s="330" t="s">
        <v>7848</v>
      </c>
      <c r="W2268" s="88" t="s">
        <v>7849</v>
      </c>
      <c r="Y2268" s="330" t="s">
        <v>14295</v>
      </c>
      <c r="Z2268" s="331" t="s">
        <v>14296</v>
      </c>
    </row>
    <row r="2269" spans="22:26" ht="14.4">
      <c r="V2269" s="330" t="s">
        <v>7850</v>
      </c>
      <c r="W2269" s="88" t="s">
        <v>7851</v>
      </c>
      <c r="Y2269" s="330" t="s">
        <v>14297</v>
      </c>
      <c r="Z2269" s="331" t="s">
        <v>14298</v>
      </c>
    </row>
    <row r="2270" spans="22:26" ht="14.4">
      <c r="V2270" s="330" t="s">
        <v>7852</v>
      </c>
      <c r="W2270" s="88" t="s">
        <v>7853</v>
      </c>
      <c r="Y2270" s="330" t="s">
        <v>14299</v>
      </c>
      <c r="Z2270" s="331" t="s">
        <v>14300</v>
      </c>
    </row>
    <row r="2271" spans="22:26" ht="14.4">
      <c r="V2271" s="330" t="s">
        <v>7854</v>
      </c>
      <c r="W2271" s="88" t="s">
        <v>7855</v>
      </c>
      <c r="Y2271" s="330" t="s">
        <v>14301</v>
      </c>
      <c r="Z2271" s="331" t="s">
        <v>14302</v>
      </c>
    </row>
    <row r="2272" spans="22:26" ht="14.4">
      <c r="V2272" s="330" t="s">
        <v>7856</v>
      </c>
      <c r="W2272" s="88" t="s">
        <v>7857</v>
      </c>
      <c r="Y2272" s="330" t="s">
        <v>14303</v>
      </c>
      <c r="Z2272" s="331" t="s">
        <v>14304</v>
      </c>
    </row>
    <row r="2273" spans="22:26" ht="14.4">
      <c r="V2273" s="330" t="s">
        <v>7858</v>
      </c>
      <c r="W2273" s="88" t="s">
        <v>7859</v>
      </c>
      <c r="Y2273" s="330" t="s">
        <v>14305</v>
      </c>
      <c r="Z2273" s="331" t="s">
        <v>14306</v>
      </c>
    </row>
    <row r="2274" spans="22:26" ht="14.4">
      <c r="V2274" s="330" t="s">
        <v>7860</v>
      </c>
      <c r="W2274" s="88" t="s">
        <v>7861</v>
      </c>
      <c r="Y2274" s="330" t="s">
        <v>14307</v>
      </c>
      <c r="Z2274" s="331" t="s">
        <v>14308</v>
      </c>
    </row>
    <row r="2275" spans="22:26" ht="14.4">
      <c r="V2275" s="330" t="s">
        <v>7862</v>
      </c>
      <c r="W2275" s="88" t="s">
        <v>7863</v>
      </c>
      <c r="Y2275" s="330" t="s">
        <v>14309</v>
      </c>
      <c r="Z2275" s="331" t="s">
        <v>14310</v>
      </c>
    </row>
    <row r="2276" spans="22:26" ht="14.4">
      <c r="V2276" s="330" t="s">
        <v>7864</v>
      </c>
      <c r="W2276" s="88" t="s">
        <v>7865</v>
      </c>
      <c r="Y2276" s="330" t="s">
        <v>14311</v>
      </c>
      <c r="Z2276" s="331" t="s">
        <v>14312</v>
      </c>
    </row>
    <row r="2277" spans="22:26" ht="14.4">
      <c r="V2277" s="330" t="s">
        <v>7866</v>
      </c>
      <c r="W2277" s="88" t="s">
        <v>7867</v>
      </c>
      <c r="Y2277" s="330" t="s">
        <v>14313</v>
      </c>
      <c r="Z2277" s="331" t="s">
        <v>14314</v>
      </c>
    </row>
    <row r="2278" spans="22:26" ht="14.4">
      <c r="V2278" s="330" t="s">
        <v>7868</v>
      </c>
      <c r="W2278" s="88" t="s">
        <v>7869</v>
      </c>
      <c r="Y2278" s="330" t="s">
        <v>14315</v>
      </c>
      <c r="Z2278" s="331" t="s">
        <v>14316</v>
      </c>
    </row>
    <row r="2279" spans="22:26" ht="14.4">
      <c r="V2279" s="330" t="s">
        <v>7870</v>
      </c>
      <c r="W2279" s="88" t="s">
        <v>7871</v>
      </c>
      <c r="Y2279" s="330" t="s">
        <v>14317</v>
      </c>
      <c r="Z2279" s="331" t="s">
        <v>14318</v>
      </c>
    </row>
    <row r="2280" spans="22:26" ht="14.4">
      <c r="V2280" s="330" t="s">
        <v>7872</v>
      </c>
      <c r="W2280" s="88" t="s">
        <v>7873</v>
      </c>
      <c r="Y2280" s="330" t="s">
        <v>14319</v>
      </c>
      <c r="Z2280" s="331" t="s">
        <v>14320</v>
      </c>
    </row>
    <row r="2281" spans="22:26" ht="14.4">
      <c r="V2281" s="330" t="s">
        <v>7874</v>
      </c>
      <c r="W2281" s="88" t="s">
        <v>7875</v>
      </c>
      <c r="Y2281" s="330" t="s">
        <v>14321</v>
      </c>
      <c r="Z2281" s="331" t="s">
        <v>14322</v>
      </c>
    </row>
    <row r="2282" spans="22:26" ht="14.4">
      <c r="V2282" s="330" t="s">
        <v>7876</v>
      </c>
      <c r="W2282" s="88" t="s">
        <v>7877</v>
      </c>
      <c r="Y2282" s="330" t="s">
        <v>14323</v>
      </c>
      <c r="Z2282" s="331" t="s">
        <v>14324</v>
      </c>
    </row>
    <row r="2283" spans="22:26" ht="14.4">
      <c r="V2283" s="330" t="s">
        <v>7878</v>
      </c>
      <c r="W2283" s="88" t="s">
        <v>7879</v>
      </c>
      <c r="Y2283" s="330" t="s">
        <v>14325</v>
      </c>
      <c r="Z2283" s="331" t="s">
        <v>14326</v>
      </c>
    </row>
    <row r="2284" spans="22:26" ht="14.4">
      <c r="V2284" s="330" t="s">
        <v>7880</v>
      </c>
      <c r="W2284" s="88" t="s">
        <v>7881</v>
      </c>
      <c r="Y2284" s="330" t="s">
        <v>14327</v>
      </c>
      <c r="Z2284" s="331" t="s">
        <v>14328</v>
      </c>
    </row>
    <row r="2285" spans="22:26" ht="14.4">
      <c r="V2285" s="330" t="s">
        <v>7882</v>
      </c>
      <c r="W2285" s="88" t="s">
        <v>7883</v>
      </c>
      <c r="Y2285" s="330" t="s">
        <v>14329</v>
      </c>
      <c r="Z2285" s="331" t="s">
        <v>14330</v>
      </c>
    </row>
    <row r="2286" spans="22:26" ht="14.4">
      <c r="V2286" s="330" t="s">
        <v>7884</v>
      </c>
      <c r="W2286" s="88" t="s">
        <v>7885</v>
      </c>
      <c r="Y2286" s="330" t="s">
        <v>14331</v>
      </c>
      <c r="Z2286" s="331" t="s">
        <v>14332</v>
      </c>
    </row>
    <row r="2287" spans="22:26" ht="14.4">
      <c r="V2287" s="330" t="s">
        <v>7886</v>
      </c>
      <c r="W2287" s="88" t="s">
        <v>7887</v>
      </c>
      <c r="Y2287" s="330" t="s">
        <v>14333</v>
      </c>
      <c r="Z2287" s="331" t="s">
        <v>14334</v>
      </c>
    </row>
    <row r="2288" spans="22:26" ht="14.4">
      <c r="V2288" s="330" t="s">
        <v>7888</v>
      </c>
      <c r="W2288" s="88" t="s">
        <v>7889</v>
      </c>
      <c r="Y2288" s="330" t="s">
        <v>14335</v>
      </c>
      <c r="Z2288" s="331" t="s">
        <v>14336</v>
      </c>
    </row>
    <row r="2289" spans="22:26" ht="14.4">
      <c r="V2289" s="330" t="s">
        <v>7890</v>
      </c>
      <c r="W2289" s="88" t="s">
        <v>7891</v>
      </c>
      <c r="Y2289" s="330" t="s">
        <v>14337</v>
      </c>
      <c r="Z2289" s="331" t="s">
        <v>14338</v>
      </c>
    </row>
    <row r="2290" spans="22:26" ht="14.4">
      <c r="V2290" s="330" t="s">
        <v>7892</v>
      </c>
      <c r="W2290" s="88" t="s">
        <v>7893</v>
      </c>
      <c r="Y2290" s="330" t="s">
        <v>14339</v>
      </c>
      <c r="Z2290" s="331" t="s">
        <v>14340</v>
      </c>
    </row>
    <row r="2291" spans="22:26" ht="14.4">
      <c r="V2291" s="330" t="s">
        <v>7894</v>
      </c>
      <c r="W2291" s="88" t="s">
        <v>7895</v>
      </c>
      <c r="Y2291" s="330" t="s">
        <v>14341</v>
      </c>
      <c r="Z2291" s="331" t="s">
        <v>14342</v>
      </c>
    </row>
    <row r="2292" spans="22:26" ht="14.4">
      <c r="V2292" s="330" t="s">
        <v>7896</v>
      </c>
      <c r="W2292" s="88" t="s">
        <v>7897</v>
      </c>
      <c r="Y2292" s="330" t="s">
        <v>14343</v>
      </c>
      <c r="Z2292" s="331" t="s">
        <v>14344</v>
      </c>
    </row>
    <row r="2293" spans="22:26" ht="14.4">
      <c r="V2293" s="330" t="s">
        <v>7898</v>
      </c>
      <c r="W2293" s="88" t="s">
        <v>7899</v>
      </c>
      <c r="Y2293" s="330" t="s">
        <v>14345</v>
      </c>
      <c r="Z2293" s="331" t="s">
        <v>14346</v>
      </c>
    </row>
    <row r="2294" spans="22:26" ht="14.4">
      <c r="V2294" s="330" t="s">
        <v>7900</v>
      </c>
      <c r="W2294" s="88" t="s">
        <v>7901</v>
      </c>
      <c r="Y2294" s="330" t="s">
        <v>14347</v>
      </c>
      <c r="Z2294" s="331" t="s">
        <v>14348</v>
      </c>
    </row>
    <row r="2295" spans="22:26" ht="14.4">
      <c r="V2295" s="330" t="s">
        <v>7902</v>
      </c>
      <c r="W2295" s="88" t="s">
        <v>7903</v>
      </c>
      <c r="Y2295" s="330" t="s">
        <v>14349</v>
      </c>
      <c r="Z2295" s="331" t="s">
        <v>14350</v>
      </c>
    </row>
    <row r="2296" spans="22:26" ht="14.4">
      <c r="V2296" s="330" t="s">
        <v>7904</v>
      </c>
      <c r="W2296" s="88" t="s">
        <v>7905</v>
      </c>
      <c r="Y2296" s="330" t="s">
        <v>14351</v>
      </c>
      <c r="Z2296" s="331" t="s">
        <v>14352</v>
      </c>
    </row>
    <row r="2297" spans="22:26" ht="14.4">
      <c r="V2297" s="330" t="s">
        <v>7906</v>
      </c>
      <c r="W2297" s="88" t="s">
        <v>7907</v>
      </c>
      <c r="Y2297" s="330" t="s">
        <v>14353</v>
      </c>
      <c r="Z2297" s="331" t="s">
        <v>14354</v>
      </c>
    </row>
    <row r="2298" spans="22:26" ht="14.4">
      <c r="V2298" s="330" t="s">
        <v>7908</v>
      </c>
      <c r="W2298" s="88" t="s">
        <v>7909</v>
      </c>
      <c r="Y2298" s="330" t="s">
        <v>14355</v>
      </c>
      <c r="Z2298" s="331" t="s">
        <v>14356</v>
      </c>
    </row>
    <row r="2299" spans="22:26" ht="14.4">
      <c r="V2299" s="330" t="s">
        <v>7910</v>
      </c>
      <c r="W2299" s="88" t="s">
        <v>7911</v>
      </c>
      <c r="Y2299" s="330" t="s">
        <v>14357</v>
      </c>
      <c r="Z2299" s="331" t="s">
        <v>14358</v>
      </c>
    </row>
    <row r="2300" spans="22:26" ht="14.4">
      <c r="V2300" s="330" t="s">
        <v>7912</v>
      </c>
      <c r="W2300" s="88" t="s">
        <v>7913</v>
      </c>
      <c r="Y2300" s="330" t="s">
        <v>14359</v>
      </c>
      <c r="Z2300" s="331" t="s">
        <v>14360</v>
      </c>
    </row>
    <row r="2301" spans="22:26" ht="14.4">
      <c r="V2301" s="330" t="s">
        <v>7914</v>
      </c>
      <c r="W2301" s="88" t="s">
        <v>7915</v>
      </c>
      <c r="Y2301" s="330" t="s">
        <v>14361</v>
      </c>
      <c r="Z2301" s="331" t="s">
        <v>14362</v>
      </c>
    </row>
    <row r="2302" spans="22:26" ht="14.4">
      <c r="V2302" s="330" t="s">
        <v>7916</v>
      </c>
      <c r="W2302" s="88" t="s">
        <v>7917</v>
      </c>
      <c r="Y2302" s="330" t="s">
        <v>14363</v>
      </c>
      <c r="Z2302" s="331" t="s">
        <v>14364</v>
      </c>
    </row>
    <row r="2303" spans="22:26" ht="14.4">
      <c r="V2303" s="330" t="s">
        <v>7918</v>
      </c>
      <c r="W2303" s="88" t="s">
        <v>7919</v>
      </c>
      <c r="Y2303" s="330" t="s">
        <v>14365</v>
      </c>
      <c r="Z2303" s="331" t="s">
        <v>14366</v>
      </c>
    </row>
    <row r="2304" spans="22:26" ht="14.4">
      <c r="V2304" s="330" t="s">
        <v>7920</v>
      </c>
      <c r="W2304" s="88" t="s">
        <v>7921</v>
      </c>
      <c r="Y2304" s="330" t="s">
        <v>14367</v>
      </c>
      <c r="Z2304" s="331" t="s">
        <v>14368</v>
      </c>
    </row>
    <row r="2305" spans="22:26" ht="14.4">
      <c r="V2305" s="330" t="s">
        <v>7922</v>
      </c>
      <c r="W2305" s="88" t="s">
        <v>7923</v>
      </c>
      <c r="Y2305" s="330" t="s">
        <v>14369</v>
      </c>
      <c r="Z2305" s="331" t="s">
        <v>14370</v>
      </c>
    </row>
    <row r="2306" spans="22:26" ht="14.4">
      <c r="V2306" s="330" t="s">
        <v>7924</v>
      </c>
      <c r="W2306" s="88" t="s">
        <v>7925</v>
      </c>
      <c r="Y2306" s="330" t="s">
        <v>14371</v>
      </c>
      <c r="Z2306" s="331" t="s">
        <v>14372</v>
      </c>
    </row>
    <row r="2307" spans="22:26" ht="14.4">
      <c r="V2307" s="330" t="s">
        <v>7926</v>
      </c>
      <c r="W2307" s="88" t="s">
        <v>7927</v>
      </c>
      <c r="Y2307" s="330" t="s">
        <v>14373</v>
      </c>
      <c r="Z2307" s="331" t="s">
        <v>14374</v>
      </c>
    </row>
    <row r="2308" spans="22:26" ht="14.4">
      <c r="V2308" s="330" t="s">
        <v>7928</v>
      </c>
      <c r="W2308" s="88" t="s">
        <v>7929</v>
      </c>
      <c r="Y2308" s="330" t="s">
        <v>14375</v>
      </c>
      <c r="Z2308" s="331" t="s">
        <v>14376</v>
      </c>
    </row>
    <row r="2309" spans="22:26" ht="14.4">
      <c r="V2309" s="330" t="s">
        <v>7930</v>
      </c>
      <c r="W2309" s="88" t="s">
        <v>7931</v>
      </c>
      <c r="Y2309" s="330" t="s">
        <v>14377</v>
      </c>
      <c r="Z2309" s="331" t="s">
        <v>14378</v>
      </c>
    </row>
    <row r="2310" spans="22:26" ht="14.4">
      <c r="V2310" s="330" t="s">
        <v>7932</v>
      </c>
      <c r="W2310" s="88" t="s">
        <v>7933</v>
      </c>
      <c r="Y2310" s="330" t="s">
        <v>14379</v>
      </c>
      <c r="Z2310" s="331" t="s">
        <v>14380</v>
      </c>
    </row>
    <row r="2311" spans="22:26" ht="14.4">
      <c r="V2311" s="330" t="s">
        <v>7934</v>
      </c>
      <c r="W2311" s="88" t="s">
        <v>7935</v>
      </c>
      <c r="Y2311" s="330" t="s">
        <v>14381</v>
      </c>
      <c r="Z2311" s="331" t="s">
        <v>14382</v>
      </c>
    </row>
    <row r="2312" spans="22:26" ht="14.4">
      <c r="V2312" s="330" t="s">
        <v>7936</v>
      </c>
      <c r="W2312" s="88" t="s">
        <v>7937</v>
      </c>
      <c r="Y2312" s="330" t="s">
        <v>14383</v>
      </c>
      <c r="Z2312" s="331" t="s">
        <v>14384</v>
      </c>
    </row>
    <row r="2313" spans="22:26" ht="14.4">
      <c r="V2313" s="330" t="s">
        <v>7938</v>
      </c>
      <c r="W2313" s="88" t="s">
        <v>7939</v>
      </c>
      <c r="Y2313" s="330" t="s">
        <v>14385</v>
      </c>
      <c r="Z2313" s="331" t="s">
        <v>14386</v>
      </c>
    </row>
    <row r="2314" spans="22:26" ht="14.4">
      <c r="V2314" s="330" t="s">
        <v>7940</v>
      </c>
      <c r="W2314" s="88" t="s">
        <v>7941</v>
      </c>
      <c r="Y2314" s="330" t="s">
        <v>14387</v>
      </c>
      <c r="Z2314" s="331" t="s">
        <v>14388</v>
      </c>
    </row>
    <row r="2315" spans="22:26" ht="14.4">
      <c r="V2315" s="330" t="s">
        <v>7942</v>
      </c>
      <c r="W2315" s="88" t="s">
        <v>7943</v>
      </c>
      <c r="Y2315" s="330" t="s">
        <v>14389</v>
      </c>
      <c r="Z2315" s="331" t="s">
        <v>14390</v>
      </c>
    </row>
    <row r="2316" spans="22:26" ht="14.4">
      <c r="V2316" s="330" t="s">
        <v>7944</v>
      </c>
      <c r="W2316" s="88" t="s">
        <v>7945</v>
      </c>
      <c r="Y2316" s="330" t="s">
        <v>14391</v>
      </c>
      <c r="Z2316" s="331" t="s">
        <v>14392</v>
      </c>
    </row>
    <row r="2317" spans="22:26" ht="14.4">
      <c r="V2317" s="330" t="s">
        <v>7946</v>
      </c>
      <c r="W2317" s="88" t="s">
        <v>7947</v>
      </c>
      <c r="Y2317" s="330" t="s">
        <v>14393</v>
      </c>
      <c r="Z2317" s="331" t="s">
        <v>14394</v>
      </c>
    </row>
    <row r="2318" spans="22:26" ht="14.4">
      <c r="V2318" s="330" t="s">
        <v>7948</v>
      </c>
      <c r="W2318" s="88" t="s">
        <v>7949</v>
      </c>
      <c r="Y2318" s="330" t="s">
        <v>14395</v>
      </c>
      <c r="Z2318" s="331" t="s">
        <v>14396</v>
      </c>
    </row>
    <row r="2319" spans="22:26" ht="14.4">
      <c r="V2319" s="330" t="s">
        <v>7950</v>
      </c>
      <c r="W2319" s="88" t="s">
        <v>7951</v>
      </c>
      <c r="Y2319" s="330" t="s">
        <v>14397</v>
      </c>
      <c r="Z2319" s="331" t="s">
        <v>14398</v>
      </c>
    </row>
    <row r="2320" spans="22:26" ht="14.4">
      <c r="V2320" s="330" t="s">
        <v>7952</v>
      </c>
      <c r="W2320" s="88" t="s">
        <v>7953</v>
      </c>
      <c r="Y2320" s="330" t="s">
        <v>14399</v>
      </c>
      <c r="Z2320" s="331" t="s">
        <v>14400</v>
      </c>
    </row>
    <row r="2321" spans="22:26" ht="14.4">
      <c r="V2321" s="330" t="s">
        <v>7954</v>
      </c>
      <c r="W2321" s="88" t="s">
        <v>7955</v>
      </c>
      <c r="Y2321" s="330" t="s">
        <v>14401</v>
      </c>
      <c r="Z2321" s="331" t="s">
        <v>14402</v>
      </c>
    </row>
    <row r="2322" spans="22:26" ht="14.4">
      <c r="V2322" s="330" t="s">
        <v>7956</v>
      </c>
      <c r="W2322" s="88" t="s">
        <v>7957</v>
      </c>
      <c r="Y2322" s="330" t="s">
        <v>14403</v>
      </c>
      <c r="Z2322" s="331" t="s">
        <v>14404</v>
      </c>
    </row>
    <row r="2323" spans="22:26" ht="14.4">
      <c r="V2323" s="330" t="s">
        <v>7958</v>
      </c>
      <c r="W2323" s="88" t="s">
        <v>7959</v>
      </c>
      <c r="Y2323" s="330" t="s">
        <v>14405</v>
      </c>
      <c r="Z2323" s="331" t="s">
        <v>14406</v>
      </c>
    </row>
    <row r="2324" spans="22:26" ht="14.4">
      <c r="V2324" s="330" t="s">
        <v>7960</v>
      </c>
      <c r="W2324" s="88" t="s">
        <v>7961</v>
      </c>
      <c r="Y2324" s="330" t="s">
        <v>14407</v>
      </c>
      <c r="Z2324" s="331" t="s">
        <v>14408</v>
      </c>
    </row>
    <row r="2325" spans="22:26" ht="14.4">
      <c r="V2325" s="330" t="s">
        <v>7962</v>
      </c>
      <c r="W2325" s="88" t="s">
        <v>7963</v>
      </c>
      <c r="Y2325" s="330" t="s">
        <v>14409</v>
      </c>
      <c r="Z2325" s="331" t="s">
        <v>14410</v>
      </c>
    </row>
    <row r="2326" spans="22:26" ht="14.4">
      <c r="V2326" s="330" t="s">
        <v>7964</v>
      </c>
      <c r="W2326" s="88" t="s">
        <v>7965</v>
      </c>
      <c r="Y2326" s="330" t="s">
        <v>14411</v>
      </c>
      <c r="Z2326" s="331" t="s">
        <v>14412</v>
      </c>
    </row>
    <row r="2327" spans="22:26" ht="14.4">
      <c r="V2327" s="330" t="s">
        <v>7966</v>
      </c>
      <c r="W2327" s="88" t="s">
        <v>7967</v>
      </c>
      <c r="Y2327" s="330" t="s">
        <v>14413</v>
      </c>
      <c r="Z2327" s="331" t="s">
        <v>14414</v>
      </c>
    </row>
    <row r="2328" spans="22:26" ht="14.4">
      <c r="V2328" s="330" t="s">
        <v>7968</v>
      </c>
      <c r="W2328" s="88" t="s">
        <v>7969</v>
      </c>
      <c r="Y2328" s="330" t="s">
        <v>14415</v>
      </c>
      <c r="Z2328" s="331" t="s">
        <v>14416</v>
      </c>
    </row>
    <row r="2329" spans="22:26" ht="14.4">
      <c r="V2329" s="330" t="s">
        <v>7970</v>
      </c>
      <c r="W2329" s="88" t="s">
        <v>7971</v>
      </c>
      <c r="Y2329" s="330" t="s">
        <v>14417</v>
      </c>
      <c r="Z2329" s="331" t="s">
        <v>14418</v>
      </c>
    </row>
    <row r="2330" spans="22:26" ht="14.4">
      <c r="V2330" s="330" t="s">
        <v>7972</v>
      </c>
      <c r="W2330" s="88" t="s">
        <v>7973</v>
      </c>
      <c r="Y2330" s="330" t="s">
        <v>14419</v>
      </c>
      <c r="Z2330" s="331" t="s">
        <v>14420</v>
      </c>
    </row>
    <row r="2331" spans="22:26" ht="14.4">
      <c r="V2331" s="330" t="s">
        <v>7974</v>
      </c>
      <c r="W2331" s="88" t="s">
        <v>7975</v>
      </c>
      <c r="Y2331" s="330" t="s">
        <v>14421</v>
      </c>
      <c r="Z2331" s="331" t="s">
        <v>14422</v>
      </c>
    </row>
    <row r="2332" spans="22:26" ht="14.4">
      <c r="V2332" s="330" t="s">
        <v>7976</v>
      </c>
      <c r="W2332" s="88" t="s">
        <v>7977</v>
      </c>
      <c r="Y2332" s="330" t="s">
        <v>14423</v>
      </c>
      <c r="Z2332" s="331" t="s">
        <v>14424</v>
      </c>
    </row>
    <row r="2333" spans="22:26" ht="14.4">
      <c r="V2333" s="330" t="s">
        <v>7978</v>
      </c>
      <c r="W2333" s="88" t="s">
        <v>7979</v>
      </c>
      <c r="Y2333" s="330" t="s">
        <v>14425</v>
      </c>
      <c r="Z2333" s="331" t="s">
        <v>14426</v>
      </c>
    </row>
    <row r="2334" spans="22:26" ht="14.4">
      <c r="V2334" s="330" t="s">
        <v>7980</v>
      </c>
      <c r="W2334" s="88" t="s">
        <v>7981</v>
      </c>
      <c r="Y2334" s="330" t="s">
        <v>14427</v>
      </c>
      <c r="Z2334" s="331" t="s">
        <v>14428</v>
      </c>
    </row>
    <row r="2335" spans="22:26" ht="14.4">
      <c r="V2335" s="330" t="s">
        <v>7982</v>
      </c>
      <c r="W2335" s="88" t="s">
        <v>7983</v>
      </c>
      <c r="Y2335" s="330" t="s">
        <v>14429</v>
      </c>
      <c r="Z2335" s="331" t="s">
        <v>14430</v>
      </c>
    </row>
    <row r="2336" spans="22:26" ht="14.4">
      <c r="V2336" s="330" t="s">
        <v>7984</v>
      </c>
      <c r="W2336" s="88" t="s">
        <v>7985</v>
      </c>
      <c r="Y2336" s="330" t="s">
        <v>14431</v>
      </c>
      <c r="Z2336" s="331" t="s">
        <v>14432</v>
      </c>
    </row>
    <row r="2337" spans="22:26" ht="14.4">
      <c r="V2337" s="330" t="s">
        <v>7986</v>
      </c>
      <c r="W2337" s="88" t="s">
        <v>7987</v>
      </c>
      <c r="Y2337" s="330" t="s">
        <v>14433</v>
      </c>
      <c r="Z2337" s="331" t="s">
        <v>14434</v>
      </c>
    </row>
    <row r="2338" spans="22:26" ht="14.4">
      <c r="V2338" s="330" t="s">
        <v>7988</v>
      </c>
      <c r="W2338" s="88" t="s">
        <v>7989</v>
      </c>
      <c r="Y2338" s="330" t="s">
        <v>14435</v>
      </c>
      <c r="Z2338" s="331" t="s">
        <v>14436</v>
      </c>
    </row>
    <row r="2339" spans="22:26" ht="14.4">
      <c r="V2339" s="330" t="s">
        <v>7990</v>
      </c>
      <c r="W2339" s="88" t="s">
        <v>7991</v>
      </c>
      <c r="Y2339" s="330" t="s">
        <v>14437</v>
      </c>
      <c r="Z2339" s="331" t="s">
        <v>14438</v>
      </c>
    </row>
    <row r="2340" spans="22:26" ht="14.4">
      <c r="V2340" s="330" t="s">
        <v>7992</v>
      </c>
      <c r="W2340" s="88" t="s">
        <v>7993</v>
      </c>
      <c r="Y2340" s="330" t="s">
        <v>14439</v>
      </c>
      <c r="Z2340" s="331" t="s">
        <v>14440</v>
      </c>
    </row>
    <row r="2341" spans="22:26" ht="14.4">
      <c r="V2341" s="330" t="s">
        <v>7994</v>
      </c>
      <c r="W2341" s="88" t="s">
        <v>7995</v>
      </c>
      <c r="Y2341" s="330" t="s">
        <v>14441</v>
      </c>
      <c r="Z2341" s="331" t="s">
        <v>14442</v>
      </c>
    </row>
    <row r="2342" spans="22:26" ht="14.4">
      <c r="V2342" s="330" t="s">
        <v>7996</v>
      </c>
      <c r="W2342" s="88" t="s">
        <v>7997</v>
      </c>
      <c r="Y2342" s="330" t="s">
        <v>14443</v>
      </c>
      <c r="Z2342" s="331" t="s">
        <v>14444</v>
      </c>
    </row>
    <row r="2343" spans="22:26" ht="14.4">
      <c r="V2343" s="330" t="s">
        <v>7998</v>
      </c>
      <c r="W2343" s="88" t="s">
        <v>7999</v>
      </c>
      <c r="Y2343" s="330" t="s">
        <v>14445</v>
      </c>
      <c r="Z2343" s="331" t="s">
        <v>14446</v>
      </c>
    </row>
    <row r="2344" spans="22:26" ht="14.4">
      <c r="V2344" s="330" t="s">
        <v>8000</v>
      </c>
      <c r="W2344" s="88" t="s">
        <v>8001</v>
      </c>
      <c r="Y2344" s="330" t="s">
        <v>14447</v>
      </c>
      <c r="Z2344" s="331" t="s">
        <v>14448</v>
      </c>
    </row>
    <row r="2345" spans="22:26" ht="14.4">
      <c r="V2345" s="330" t="s">
        <v>8002</v>
      </c>
      <c r="W2345" s="88" t="s">
        <v>8003</v>
      </c>
      <c r="Y2345" s="330" t="s">
        <v>14449</v>
      </c>
      <c r="Z2345" s="331" t="s">
        <v>14450</v>
      </c>
    </row>
    <row r="2346" spans="22:26" ht="14.4">
      <c r="V2346" s="330" t="s">
        <v>8004</v>
      </c>
      <c r="W2346" s="88" t="s">
        <v>8005</v>
      </c>
      <c r="Y2346" s="330" t="s">
        <v>14451</v>
      </c>
      <c r="Z2346" s="331" t="s">
        <v>14452</v>
      </c>
    </row>
    <row r="2347" spans="22:26" ht="14.4">
      <c r="V2347" s="330" t="s">
        <v>8006</v>
      </c>
      <c r="W2347" s="88" t="s">
        <v>8007</v>
      </c>
      <c r="Y2347" s="330" t="s">
        <v>14453</v>
      </c>
      <c r="Z2347" s="331" t="s">
        <v>14454</v>
      </c>
    </row>
    <row r="2348" spans="22:26" ht="14.4">
      <c r="V2348" s="330" t="s">
        <v>8008</v>
      </c>
      <c r="W2348" s="88" t="s">
        <v>8009</v>
      </c>
      <c r="Y2348" s="330" t="s">
        <v>14455</v>
      </c>
      <c r="Z2348" s="331" t="s">
        <v>14456</v>
      </c>
    </row>
    <row r="2349" spans="22:26" ht="14.4">
      <c r="V2349" s="330" t="s">
        <v>8010</v>
      </c>
      <c r="W2349" s="88" t="s">
        <v>8011</v>
      </c>
      <c r="Y2349" s="330" t="s">
        <v>14457</v>
      </c>
      <c r="Z2349" s="331" t="s">
        <v>14458</v>
      </c>
    </row>
    <row r="2350" spans="22:26" ht="14.4">
      <c r="V2350" s="330" t="s">
        <v>8012</v>
      </c>
      <c r="W2350" s="88" t="s">
        <v>8013</v>
      </c>
      <c r="Y2350" s="330" t="s">
        <v>14459</v>
      </c>
      <c r="Z2350" s="331" t="s">
        <v>14460</v>
      </c>
    </row>
    <row r="2351" spans="22:26" ht="14.4">
      <c r="V2351" s="330" t="s">
        <v>8014</v>
      </c>
      <c r="W2351" s="88" t="s">
        <v>8015</v>
      </c>
      <c r="Y2351" s="330" t="s">
        <v>14461</v>
      </c>
      <c r="Z2351" s="331" t="s">
        <v>14462</v>
      </c>
    </row>
    <row r="2352" spans="22:26" ht="14.4">
      <c r="V2352" s="330" t="s">
        <v>8016</v>
      </c>
      <c r="W2352" s="88" t="s">
        <v>8017</v>
      </c>
      <c r="Y2352" s="330" t="s">
        <v>14463</v>
      </c>
      <c r="Z2352" s="331" t="s">
        <v>14464</v>
      </c>
    </row>
    <row r="2353" spans="22:26" ht="14.4">
      <c r="V2353" s="330" t="s">
        <v>8018</v>
      </c>
      <c r="W2353" s="88" t="s">
        <v>8019</v>
      </c>
      <c r="Y2353" s="330" t="s">
        <v>14465</v>
      </c>
      <c r="Z2353" s="331" t="s">
        <v>14466</v>
      </c>
    </row>
    <row r="2354" spans="22:26" ht="14.4">
      <c r="V2354" s="330" t="s">
        <v>8020</v>
      </c>
      <c r="W2354" s="88" t="s">
        <v>8021</v>
      </c>
      <c r="Y2354" s="330" t="s">
        <v>14467</v>
      </c>
      <c r="Z2354" s="331" t="s">
        <v>14468</v>
      </c>
    </row>
    <row r="2355" spans="22:26" ht="14.4">
      <c r="V2355" s="330" t="s">
        <v>8022</v>
      </c>
      <c r="W2355" s="88" t="s">
        <v>8023</v>
      </c>
      <c r="Y2355" s="330" t="s">
        <v>14469</v>
      </c>
      <c r="Z2355" s="331" t="s">
        <v>14470</v>
      </c>
    </row>
    <row r="2356" spans="22:26" ht="14.4">
      <c r="V2356" s="330" t="s">
        <v>8024</v>
      </c>
      <c r="W2356" s="88" t="s">
        <v>8025</v>
      </c>
      <c r="Y2356" s="330" t="s">
        <v>14471</v>
      </c>
      <c r="Z2356" s="331" t="s">
        <v>14472</v>
      </c>
    </row>
    <row r="2357" spans="22:26" ht="14.4">
      <c r="V2357" s="330" t="s">
        <v>8026</v>
      </c>
      <c r="W2357" s="88" t="s">
        <v>8027</v>
      </c>
      <c r="Y2357" s="330" t="s">
        <v>14473</v>
      </c>
      <c r="Z2357" s="331" t="s">
        <v>14474</v>
      </c>
    </row>
    <row r="2358" spans="22:26" ht="14.4">
      <c r="V2358" s="330" t="s">
        <v>8028</v>
      </c>
      <c r="W2358" s="88" t="s">
        <v>8029</v>
      </c>
      <c r="Y2358" s="330" t="s">
        <v>14475</v>
      </c>
      <c r="Z2358" s="331" t="s">
        <v>14476</v>
      </c>
    </row>
    <row r="2359" spans="22:26" ht="14.4">
      <c r="V2359" s="330" t="s">
        <v>8030</v>
      </c>
      <c r="W2359" s="88" t="s">
        <v>8031</v>
      </c>
      <c r="Y2359" s="330" t="s">
        <v>14477</v>
      </c>
      <c r="Z2359" s="331" t="s">
        <v>14478</v>
      </c>
    </row>
    <row r="2360" spans="22:26" ht="14.4">
      <c r="V2360" s="330" t="s">
        <v>8032</v>
      </c>
      <c r="W2360" s="88" t="s">
        <v>8033</v>
      </c>
      <c r="Y2360" s="330" t="s">
        <v>14479</v>
      </c>
      <c r="Z2360" s="331" t="s">
        <v>14480</v>
      </c>
    </row>
    <row r="2361" spans="22:26" ht="14.4">
      <c r="V2361" s="330" t="s">
        <v>8034</v>
      </c>
      <c r="W2361" s="88" t="s">
        <v>8035</v>
      </c>
      <c r="Y2361" s="330" t="s">
        <v>14481</v>
      </c>
      <c r="Z2361" s="331" t="s">
        <v>14482</v>
      </c>
    </row>
    <row r="2362" spans="22:26" ht="14.4">
      <c r="V2362" s="330" t="s">
        <v>8036</v>
      </c>
      <c r="W2362" s="88" t="s">
        <v>8037</v>
      </c>
      <c r="Y2362" s="330" t="s">
        <v>14483</v>
      </c>
      <c r="Z2362" s="331" t="s">
        <v>14484</v>
      </c>
    </row>
    <row r="2363" spans="22:26" ht="14.4">
      <c r="V2363" s="330" t="s">
        <v>8038</v>
      </c>
      <c r="W2363" s="88" t="s">
        <v>8039</v>
      </c>
      <c r="Y2363" s="330" t="s">
        <v>14485</v>
      </c>
      <c r="Z2363" s="331" t="s">
        <v>14486</v>
      </c>
    </row>
    <row r="2364" spans="22:26" ht="14.4">
      <c r="V2364" s="330" t="s">
        <v>8040</v>
      </c>
      <c r="W2364" s="88" t="s">
        <v>8041</v>
      </c>
      <c r="Y2364" s="330" t="s">
        <v>14487</v>
      </c>
      <c r="Z2364" s="331" t="s">
        <v>14488</v>
      </c>
    </row>
    <row r="2365" spans="22:26" ht="14.4">
      <c r="V2365" s="330" t="s">
        <v>8042</v>
      </c>
      <c r="W2365" s="88" t="s">
        <v>8043</v>
      </c>
      <c r="Y2365" s="330" t="s">
        <v>14489</v>
      </c>
      <c r="Z2365" s="331" t="s">
        <v>14490</v>
      </c>
    </row>
    <row r="2366" spans="22:26" ht="14.4">
      <c r="V2366" s="330" t="s">
        <v>8044</v>
      </c>
      <c r="W2366" s="88" t="s">
        <v>8045</v>
      </c>
      <c r="Y2366" s="330" t="s">
        <v>14491</v>
      </c>
      <c r="Z2366" s="331" t="s">
        <v>14492</v>
      </c>
    </row>
    <row r="2367" spans="22:26" ht="14.4">
      <c r="V2367" s="330" t="s">
        <v>8046</v>
      </c>
      <c r="W2367" s="88" t="s">
        <v>8047</v>
      </c>
      <c r="Y2367" s="330" t="s">
        <v>14493</v>
      </c>
      <c r="Z2367" s="331" t="s">
        <v>14494</v>
      </c>
    </row>
    <row r="2368" spans="22:26" ht="14.4">
      <c r="V2368" s="330" t="s">
        <v>8048</v>
      </c>
      <c r="W2368" s="88" t="s">
        <v>8049</v>
      </c>
      <c r="Y2368" s="330" t="s">
        <v>14495</v>
      </c>
      <c r="Z2368" s="331" t="s">
        <v>14496</v>
      </c>
    </row>
    <row r="2369" spans="22:26" ht="14.4">
      <c r="V2369" s="330" t="s">
        <v>8050</v>
      </c>
      <c r="W2369" s="88" t="s">
        <v>8051</v>
      </c>
      <c r="Y2369" s="330" t="s">
        <v>14497</v>
      </c>
      <c r="Z2369" s="331" t="s">
        <v>14498</v>
      </c>
    </row>
    <row r="2370" spans="22:26" ht="14.4">
      <c r="V2370" s="330" t="s">
        <v>8052</v>
      </c>
      <c r="W2370" s="88" t="s">
        <v>8053</v>
      </c>
      <c r="Y2370" s="330" t="s">
        <v>14499</v>
      </c>
      <c r="Z2370" s="331" t="s">
        <v>14500</v>
      </c>
    </row>
    <row r="2371" spans="22:26" ht="14.4">
      <c r="V2371" s="330" t="s">
        <v>8054</v>
      </c>
      <c r="W2371" s="88" t="s">
        <v>8055</v>
      </c>
      <c r="Y2371" s="330" t="s">
        <v>14501</v>
      </c>
      <c r="Z2371" s="331" t="s">
        <v>14502</v>
      </c>
    </row>
    <row r="2372" spans="22:26" ht="14.4">
      <c r="V2372" s="330" t="s">
        <v>8056</v>
      </c>
      <c r="W2372" s="88" t="s">
        <v>8057</v>
      </c>
      <c r="Y2372" s="330" t="s">
        <v>14503</v>
      </c>
      <c r="Z2372" s="331" t="s">
        <v>14504</v>
      </c>
    </row>
    <row r="2373" spans="22:26" ht="14.4">
      <c r="V2373" s="330" t="s">
        <v>8058</v>
      </c>
      <c r="W2373" s="88" t="s">
        <v>8059</v>
      </c>
      <c r="Y2373" s="330" t="s">
        <v>14505</v>
      </c>
      <c r="Z2373" s="331" t="s">
        <v>14506</v>
      </c>
    </row>
    <row r="2374" spans="22:26" ht="14.4">
      <c r="V2374" s="330" t="s">
        <v>8060</v>
      </c>
      <c r="W2374" s="88" t="s">
        <v>8061</v>
      </c>
      <c r="Y2374" s="330" t="s">
        <v>14507</v>
      </c>
      <c r="Z2374" s="331" t="s">
        <v>14508</v>
      </c>
    </row>
    <row r="2375" spans="22:26" ht="14.4">
      <c r="V2375" s="330" t="s">
        <v>8062</v>
      </c>
      <c r="W2375" s="88" t="s">
        <v>8063</v>
      </c>
      <c r="Y2375" s="330" t="s">
        <v>14509</v>
      </c>
      <c r="Z2375" s="331" t="s">
        <v>14510</v>
      </c>
    </row>
    <row r="2376" spans="22:26" ht="14.4">
      <c r="V2376" s="330" t="s">
        <v>8064</v>
      </c>
      <c r="W2376" s="88" t="s">
        <v>8065</v>
      </c>
      <c r="Y2376" s="330" t="s">
        <v>14511</v>
      </c>
      <c r="Z2376" s="331" t="s">
        <v>14512</v>
      </c>
    </row>
    <row r="2377" spans="22:26" ht="14.4">
      <c r="V2377" s="330" t="s">
        <v>8066</v>
      </c>
      <c r="W2377" s="88" t="s">
        <v>8067</v>
      </c>
      <c r="Y2377" s="330" t="s">
        <v>14513</v>
      </c>
      <c r="Z2377" s="331" t="s">
        <v>14514</v>
      </c>
    </row>
    <row r="2378" spans="22:26" ht="14.4">
      <c r="V2378" s="330" t="s">
        <v>8068</v>
      </c>
      <c r="W2378" s="88" t="s">
        <v>8069</v>
      </c>
      <c r="Y2378" s="330" t="s">
        <v>14515</v>
      </c>
      <c r="Z2378" s="331" t="s">
        <v>14516</v>
      </c>
    </row>
    <row r="2379" spans="22:26" ht="14.4">
      <c r="V2379" s="330" t="s">
        <v>8070</v>
      </c>
      <c r="W2379" s="88" t="s">
        <v>8071</v>
      </c>
      <c r="Y2379" s="330" t="s">
        <v>14517</v>
      </c>
      <c r="Z2379" s="331" t="s">
        <v>14518</v>
      </c>
    </row>
    <row r="2380" spans="22:26" ht="14.4">
      <c r="V2380" s="330" t="s">
        <v>8072</v>
      </c>
      <c r="W2380" s="88" t="s">
        <v>8073</v>
      </c>
      <c r="Y2380" s="330" t="s">
        <v>14519</v>
      </c>
      <c r="Z2380" s="331" t="s">
        <v>14520</v>
      </c>
    </row>
    <row r="2381" spans="22:26" ht="14.4">
      <c r="V2381" s="330" t="s">
        <v>8074</v>
      </c>
      <c r="W2381" s="88" t="s">
        <v>8075</v>
      </c>
      <c r="Y2381" s="330" t="s">
        <v>14521</v>
      </c>
      <c r="Z2381" s="331" t="s">
        <v>14522</v>
      </c>
    </row>
    <row r="2382" spans="22:26" ht="14.4">
      <c r="V2382" s="330" t="s">
        <v>8076</v>
      </c>
      <c r="W2382" s="88" t="s">
        <v>8077</v>
      </c>
      <c r="Y2382" s="330" t="s">
        <v>14523</v>
      </c>
      <c r="Z2382" s="331" t="s">
        <v>14524</v>
      </c>
    </row>
    <row r="2383" spans="22:26" ht="14.4">
      <c r="V2383" s="330" t="s">
        <v>8078</v>
      </c>
      <c r="W2383" s="88" t="s">
        <v>8079</v>
      </c>
      <c r="Y2383" s="330" t="s">
        <v>14525</v>
      </c>
      <c r="Z2383" s="331" t="s">
        <v>14526</v>
      </c>
    </row>
    <row r="2384" spans="22:26" ht="14.4">
      <c r="V2384" s="330" t="s">
        <v>8080</v>
      </c>
      <c r="W2384" s="88" t="s">
        <v>8081</v>
      </c>
      <c r="Y2384" s="330" t="s">
        <v>14527</v>
      </c>
      <c r="Z2384" s="331" t="s">
        <v>14528</v>
      </c>
    </row>
    <row r="2385" spans="22:26" ht="14.4">
      <c r="V2385" s="330" t="s">
        <v>8082</v>
      </c>
      <c r="W2385" s="88" t="s">
        <v>8083</v>
      </c>
      <c r="Y2385" s="330" t="s">
        <v>14529</v>
      </c>
      <c r="Z2385" s="331" t="s">
        <v>14530</v>
      </c>
    </row>
    <row r="2386" spans="22:26" ht="14.4">
      <c r="V2386" s="330" t="s">
        <v>8084</v>
      </c>
      <c r="W2386" s="88" t="s">
        <v>8085</v>
      </c>
      <c r="Y2386" s="330" t="s">
        <v>14531</v>
      </c>
      <c r="Z2386" s="331" t="s">
        <v>14532</v>
      </c>
    </row>
    <row r="2387" spans="22:26" ht="14.4">
      <c r="V2387" s="330" t="s">
        <v>8086</v>
      </c>
      <c r="W2387" s="88" t="s">
        <v>8087</v>
      </c>
      <c r="Y2387" s="330" t="s">
        <v>14533</v>
      </c>
      <c r="Z2387" s="331" t="s">
        <v>14534</v>
      </c>
    </row>
    <row r="2388" spans="22:26" ht="14.4">
      <c r="V2388" s="330" t="s">
        <v>8088</v>
      </c>
      <c r="W2388" s="88" t="s">
        <v>8089</v>
      </c>
      <c r="Y2388" s="330" t="s">
        <v>14535</v>
      </c>
      <c r="Z2388" s="331" t="s">
        <v>14536</v>
      </c>
    </row>
    <row r="2389" spans="22:26" ht="14.4">
      <c r="V2389" s="330" t="s">
        <v>8090</v>
      </c>
      <c r="W2389" s="88" t="s">
        <v>8091</v>
      </c>
      <c r="Y2389" s="330" t="s">
        <v>14537</v>
      </c>
      <c r="Z2389" s="331" t="s">
        <v>14538</v>
      </c>
    </row>
    <row r="2390" spans="22:26" ht="14.4">
      <c r="V2390" s="330" t="s">
        <v>8092</v>
      </c>
      <c r="W2390" s="88" t="s">
        <v>8093</v>
      </c>
      <c r="Y2390" s="330" t="s">
        <v>14539</v>
      </c>
      <c r="Z2390" s="331" t="s">
        <v>14540</v>
      </c>
    </row>
    <row r="2391" spans="22:26" ht="14.4">
      <c r="V2391" s="330" t="s">
        <v>8094</v>
      </c>
      <c r="W2391" s="88" t="s">
        <v>8095</v>
      </c>
      <c r="Y2391" s="330" t="s">
        <v>14541</v>
      </c>
      <c r="Z2391" s="331" t="s">
        <v>14542</v>
      </c>
    </row>
    <row r="2392" spans="22:26" ht="14.4">
      <c r="V2392" s="330" t="s">
        <v>8096</v>
      </c>
      <c r="W2392" s="88" t="s">
        <v>8097</v>
      </c>
      <c r="Y2392" s="330" t="s">
        <v>14543</v>
      </c>
      <c r="Z2392" s="331" t="s">
        <v>14544</v>
      </c>
    </row>
    <row r="2393" spans="22:26" ht="14.4">
      <c r="V2393" s="330" t="s">
        <v>8098</v>
      </c>
      <c r="W2393" s="88" t="s">
        <v>8099</v>
      </c>
      <c r="Y2393" s="330" t="s">
        <v>14545</v>
      </c>
      <c r="Z2393" s="331" t="s">
        <v>14546</v>
      </c>
    </row>
    <row r="2394" spans="22:26" ht="14.4">
      <c r="V2394" s="330" t="s">
        <v>8100</v>
      </c>
      <c r="W2394" s="88" t="s">
        <v>8101</v>
      </c>
      <c r="Y2394" s="330" t="s">
        <v>14547</v>
      </c>
      <c r="Z2394" s="331" t="s">
        <v>14548</v>
      </c>
    </row>
    <row r="2395" spans="22:26" ht="14.4">
      <c r="V2395" s="330" t="s">
        <v>8102</v>
      </c>
      <c r="W2395" s="88" t="s">
        <v>8103</v>
      </c>
      <c r="Y2395" s="330" t="s">
        <v>14549</v>
      </c>
      <c r="Z2395" s="331" t="s">
        <v>14550</v>
      </c>
    </row>
    <row r="2396" spans="22:26" ht="14.4">
      <c r="V2396" s="330" t="s">
        <v>8104</v>
      </c>
      <c r="W2396" s="88" t="s">
        <v>8105</v>
      </c>
      <c r="Y2396" s="330" t="s">
        <v>14551</v>
      </c>
      <c r="Z2396" s="331" t="s">
        <v>14552</v>
      </c>
    </row>
    <row r="2397" spans="22:26" ht="14.4">
      <c r="V2397" s="330" t="s">
        <v>8106</v>
      </c>
      <c r="W2397" s="88" t="s">
        <v>8107</v>
      </c>
      <c r="Y2397" s="330" t="s">
        <v>14553</v>
      </c>
      <c r="Z2397" s="331" t="s">
        <v>14554</v>
      </c>
    </row>
    <row r="2398" spans="22:26" ht="14.4">
      <c r="V2398" s="330" t="s">
        <v>8108</v>
      </c>
      <c r="W2398" s="88" t="s">
        <v>8109</v>
      </c>
      <c r="Y2398" s="330" t="s">
        <v>14555</v>
      </c>
      <c r="Z2398" s="331" t="s">
        <v>14556</v>
      </c>
    </row>
    <row r="2399" spans="22:26" ht="14.4">
      <c r="V2399" s="330" t="s">
        <v>8110</v>
      </c>
      <c r="W2399" s="88" t="s">
        <v>8111</v>
      </c>
      <c r="Y2399" s="330" t="s">
        <v>14557</v>
      </c>
      <c r="Z2399" s="331" t="s">
        <v>14558</v>
      </c>
    </row>
    <row r="2400" spans="22:26" ht="14.4">
      <c r="V2400" s="330" t="s">
        <v>8112</v>
      </c>
      <c r="W2400" s="88" t="s">
        <v>8113</v>
      </c>
      <c r="Y2400" s="330" t="s">
        <v>14559</v>
      </c>
      <c r="Z2400" s="331" t="s">
        <v>14560</v>
      </c>
    </row>
    <row r="2401" spans="22:26" ht="14.4">
      <c r="V2401" s="330" t="s">
        <v>8114</v>
      </c>
      <c r="W2401" s="88" t="s">
        <v>8115</v>
      </c>
      <c r="Y2401" s="330" t="s">
        <v>14561</v>
      </c>
      <c r="Z2401" s="331" t="s">
        <v>14562</v>
      </c>
    </row>
    <row r="2402" spans="22:26" ht="14.4">
      <c r="V2402" s="330" t="s">
        <v>8116</v>
      </c>
      <c r="W2402" s="88" t="s">
        <v>8117</v>
      </c>
      <c r="Y2402" s="330" t="s">
        <v>14563</v>
      </c>
      <c r="Z2402" s="331" t="s">
        <v>14564</v>
      </c>
    </row>
    <row r="2403" spans="22:26" ht="14.4">
      <c r="V2403" s="330" t="s">
        <v>8118</v>
      </c>
      <c r="W2403" s="88" t="s">
        <v>8119</v>
      </c>
      <c r="Y2403" s="330" t="s">
        <v>14565</v>
      </c>
      <c r="Z2403" s="331" t="s">
        <v>14566</v>
      </c>
    </row>
    <row r="2404" spans="22:26" ht="14.4">
      <c r="V2404" s="330" t="s">
        <v>8120</v>
      </c>
      <c r="W2404" s="88" t="s">
        <v>8121</v>
      </c>
      <c r="Y2404" s="330" t="s">
        <v>14567</v>
      </c>
      <c r="Z2404" s="331" t="s">
        <v>14568</v>
      </c>
    </row>
    <row r="2405" spans="22:26" ht="14.4">
      <c r="V2405" s="330" t="s">
        <v>8122</v>
      </c>
      <c r="W2405" s="88" t="s">
        <v>8123</v>
      </c>
      <c r="Y2405" s="330" t="s">
        <v>14569</v>
      </c>
      <c r="Z2405" s="331" t="s">
        <v>14570</v>
      </c>
    </row>
    <row r="2406" spans="22:26" ht="14.4">
      <c r="V2406" s="330" t="s">
        <v>8124</v>
      </c>
      <c r="W2406" s="88" t="s">
        <v>8125</v>
      </c>
      <c r="Y2406" s="330" t="s">
        <v>14571</v>
      </c>
      <c r="Z2406" s="331" t="s">
        <v>14572</v>
      </c>
    </row>
    <row r="2407" spans="22:26" ht="14.4">
      <c r="V2407" s="330" t="s">
        <v>8126</v>
      </c>
      <c r="W2407" s="88" t="s">
        <v>8127</v>
      </c>
      <c r="Y2407" s="330" t="s">
        <v>14573</v>
      </c>
      <c r="Z2407" s="331" t="s">
        <v>14574</v>
      </c>
    </row>
    <row r="2408" spans="22:26" ht="14.4">
      <c r="V2408" s="330" t="s">
        <v>8128</v>
      </c>
      <c r="W2408" s="88" t="s">
        <v>8129</v>
      </c>
      <c r="Y2408" s="330" t="s">
        <v>14575</v>
      </c>
      <c r="Z2408" s="331" t="s">
        <v>14576</v>
      </c>
    </row>
    <row r="2409" spans="22:26" ht="14.4">
      <c r="V2409" s="330" t="s">
        <v>8130</v>
      </c>
      <c r="W2409" s="88" t="s">
        <v>8131</v>
      </c>
      <c r="Y2409" s="330" t="s">
        <v>14577</v>
      </c>
      <c r="Z2409" s="331" t="s">
        <v>14578</v>
      </c>
    </row>
    <row r="2410" spans="22:26" ht="14.4">
      <c r="V2410" s="330" t="s">
        <v>8132</v>
      </c>
      <c r="W2410" s="88" t="s">
        <v>8133</v>
      </c>
      <c r="Y2410" s="330" t="s">
        <v>14579</v>
      </c>
      <c r="Z2410" s="331" t="s">
        <v>14580</v>
      </c>
    </row>
    <row r="2411" spans="22:26" ht="14.4">
      <c r="V2411" s="330" t="s">
        <v>8134</v>
      </c>
      <c r="W2411" s="88" t="s">
        <v>8135</v>
      </c>
      <c r="Y2411" s="330" t="s">
        <v>14581</v>
      </c>
      <c r="Z2411" s="331" t="s">
        <v>14582</v>
      </c>
    </row>
    <row r="2412" spans="22:26" ht="14.4">
      <c r="V2412" s="330" t="s">
        <v>8136</v>
      </c>
      <c r="W2412" s="88" t="s">
        <v>8137</v>
      </c>
      <c r="Y2412" s="330" t="s">
        <v>14583</v>
      </c>
      <c r="Z2412" s="331" t="s">
        <v>14584</v>
      </c>
    </row>
    <row r="2413" spans="22:26" ht="14.4">
      <c r="V2413" s="330" t="s">
        <v>8138</v>
      </c>
      <c r="W2413" s="88" t="s">
        <v>8139</v>
      </c>
      <c r="Y2413" s="330" t="s">
        <v>14585</v>
      </c>
      <c r="Z2413" s="331" t="s">
        <v>14586</v>
      </c>
    </row>
    <row r="2414" spans="22:26" ht="14.4">
      <c r="V2414" s="330" t="s">
        <v>8140</v>
      </c>
      <c r="W2414" s="88" t="s">
        <v>8141</v>
      </c>
      <c r="Y2414" s="330" t="s">
        <v>14587</v>
      </c>
      <c r="Z2414" s="331" t="s">
        <v>14588</v>
      </c>
    </row>
    <row r="2415" spans="22:26" ht="14.4">
      <c r="V2415" s="330" t="s">
        <v>8142</v>
      </c>
      <c r="W2415" s="88" t="s">
        <v>8143</v>
      </c>
      <c r="Y2415" s="330" t="s">
        <v>14589</v>
      </c>
      <c r="Z2415" s="331" t="s">
        <v>14590</v>
      </c>
    </row>
    <row r="2416" spans="22:26" ht="14.4">
      <c r="V2416" s="330" t="s">
        <v>8144</v>
      </c>
      <c r="W2416" s="88" t="s">
        <v>8145</v>
      </c>
      <c r="Y2416" s="330" t="s">
        <v>14591</v>
      </c>
      <c r="Z2416" s="331" t="s">
        <v>14592</v>
      </c>
    </row>
    <row r="2417" spans="22:26" ht="14.4">
      <c r="V2417" s="330" t="s">
        <v>8146</v>
      </c>
      <c r="W2417" s="88" t="s">
        <v>8147</v>
      </c>
      <c r="Y2417" s="330" t="s">
        <v>14593</v>
      </c>
      <c r="Z2417" s="331" t="s">
        <v>14594</v>
      </c>
    </row>
    <row r="2418" spans="22:26" ht="14.4">
      <c r="V2418" s="330" t="s">
        <v>8148</v>
      </c>
      <c r="W2418" s="88" t="s">
        <v>8149</v>
      </c>
      <c r="Y2418" s="330" t="s">
        <v>14595</v>
      </c>
      <c r="Z2418" s="331" t="s">
        <v>14596</v>
      </c>
    </row>
    <row r="2419" spans="22:26" ht="14.4">
      <c r="V2419" s="330" t="s">
        <v>8150</v>
      </c>
      <c r="W2419" s="88" t="s">
        <v>8151</v>
      </c>
      <c r="Y2419" s="330" t="s">
        <v>14597</v>
      </c>
      <c r="Z2419" s="331" t="s">
        <v>14598</v>
      </c>
    </row>
    <row r="2420" spans="22:26" ht="14.4">
      <c r="V2420" s="330" t="s">
        <v>8152</v>
      </c>
      <c r="W2420" s="88" t="s">
        <v>8153</v>
      </c>
      <c r="Y2420" s="330" t="s">
        <v>14599</v>
      </c>
      <c r="Z2420" s="331" t="s">
        <v>14600</v>
      </c>
    </row>
    <row r="2421" spans="22:26" ht="14.4">
      <c r="V2421" s="330" t="s">
        <v>8154</v>
      </c>
      <c r="W2421" s="88" t="s">
        <v>8155</v>
      </c>
      <c r="Y2421" s="330" t="s">
        <v>14601</v>
      </c>
      <c r="Z2421" s="331" t="s">
        <v>14602</v>
      </c>
    </row>
    <row r="2422" spans="22:26" ht="14.4">
      <c r="V2422" s="330" t="s">
        <v>8156</v>
      </c>
      <c r="W2422" s="88" t="s">
        <v>8157</v>
      </c>
      <c r="Y2422" s="330" t="s">
        <v>14603</v>
      </c>
      <c r="Z2422" s="331" t="s">
        <v>14604</v>
      </c>
    </row>
    <row r="2423" spans="22:26" ht="14.4">
      <c r="V2423" s="330" t="s">
        <v>8158</v>
      </c>
      <c r="W2423" s="88" t="s">
        <v>8159</v>
      </c>
      <c r="Y2423" s="330" t="s">
        <v>14605</v>
      </c>
      <c r="Z2423" s="331" t="s">
        <v>14606</v>
      </c>
    </row>
    <row r="2424" spans="22:26" ht="14.4">
      <c r="V2424" s="330" t="s">
        <v>8160</v>
      </c>
      <c r="W2424" s="88" t="s">
        <v>8161</v>
      </c>
      <c r="Y2424" s="330" t="s">
        <v>14607</v>
      </c>
      <c r="Z2424" s="331" t="s">
        <v>14608</v>
      </c>
    </row>
    <row r="2425" spans="22:26" ht="14.4">
      <c r="V2425" s="330" t="s">
        <v>8162</v>
      </c>
      <c r="W2425" s="88" t="s">
        <v>8163</v>
      </c>
      <c r="Y2425" s="330" t="s">
        <v>14609</v>
      </c>
      <c r="Z2425" s="331" t="s">
        <v>14610</v>
      </c>
    </row>
    <row r="2426" spans="22:26" ht="14.4">
      <c r="V2426" s="330" t="s">
        <v>8164</v>
      </c>
      <c r="W2426" s="88" t="s">
        <v>8165</v>
      </c>
      <c r="Y2426" s="330" t="s">
        <v>14611</v>
      </c>
      <c r="Z2426" s="331" t="s">
        <v>14612</v>
      </c>
    </row>
    <row r="2427" spans="22:26" ht="14.4">
      <c r="V2427" s="330" t="s">
        <v>8166</v>
      </c>
      <c r="W2427" s="88" t="s">
        <v>8167</v>
      </c>
      <c r="Y2427" s="330" t="s">
        <v>14613</v>
      </c>
      <c r="Z2427" s="331" t="s">
        <v>14614</v>
      </c>
    </row>
    <row r="2428" spans="22:26" ht="14.4">
      <c r="V2428" s="330" t="s">
        <v>8168</v>
      </c>
      <c r="W2428" s="88" t="s">
        <v>8169</v>
      </c>
      <c r="Y2428" s="330" t="s">
        <v>14615</v>
      </c>
      <c r="Z2428" s="331" t="s">
        <v>14616</v>
      </c>
    </row>
    <row r="2429" spans="22:26" ht="14.4">
      <c r="V2429" s="330" t="s">
        <v>8170</v>
      </c>
      <c r="W2429" s="88" t="s">
        <v>8171</v>
      </c>
      <c r="Y2429" s="330" t="s">
        <v>14617</v>
      </c>
      <c r="Z2429" s="331" t="s">
        <v>14618</v>
      </c>
    </row>
    <row r="2430" spans="22:26" ht="14.4">
      <c r="V2430" s="330" t="s">
        <v>8172</v>
      </c>
      <c r="W2430" s="88" t="s">
        <v>8173</v>
      </c>
      <c r="Y2430" s="330" t="s">
        <v>14619</v>
      </c>
      <c r="Z2430" s="331" t="s">
        <v>14620</v>
      </c>
    </row>
    <row r="2431" spans="22:26" ht="14.4">
      <c r="V2431" s="330" t="s">
        <v>8174</v>
      </c>
      <c r="W2431" s="88" t="s">
        <v>8175</v>
      </c>
      <c r="Y2431" s="330" t="s">
        <v>14621</v>
      </c>
      <c r="Z2431" s="331" t="s">
        <v>14622</v>
      </c>
    </row>
    <row r="2432" spans="22:26" ht="14.4">
      <c r="V2432" s="330" t="s">
        <v>8176</v>
      </c>
      <c r="W2432" s="88" t="s">
        <v>8177</v>
      </c>
      <c r="Y2432" s="330" t="s">
        <v>14623</v>
      </c>
      <c r="Z2432" s="331" t="s">
        <v>14624</v>
      </c>
    </row>
    <row r="2433" spans="22:26" ht="14.4">
      <c r="V2433" s="330" t="s">
        <v>8178</v>
      </c>
      <c r="W2433" s="88" t="s">
        <v>8179</v>
      </c>
      <c r="Y2433" s="330" t="s">
        <v>14625</v>
      </c>
      <c r="Z2433" s="331" t="s">
        <v>14626</v>
      </c>
    </row>
    <row r="2434" spans="22:26" ht="14.4">
      <c r="V2434" s="330" t="s">
        <v>8180</v>
      </c>
      <c r="W2434" s="88" t="s">
        <v>8181</v>
      </c>
      <c r="Y2434" s="330" t="s">
        <v>14627</v>
      </c>
      <c r="Z2434" s="331" t="s">
        <v>14628</v>
      </c>
    </row>
    <row r="2435" spans="22:26" ht="14.4">
      <c r="V2435" s="330" t="s">
        <v>8182</v>
      </c>
      <c r="W2435" s="88" t="s">
        <v>8183</v>
      </c>
      <c r="Y2435" s="330" t="s">
        <v>14629</v>
      </c>
      <c r="Z2435" s="331" t="s">
        <v>14630</v>
      </c>
    </row>
    <row r="2436" spans="22:26" ht="14.4">
      <c r="V2436" s="330" t="s">
        <v>8184</v>
      </c>
      <c r="W2436" s="88" t="s">
        <v>8185</v>
      </c>
      <c r="Y2436" s="330" t="s">
        <v>14631</v>
      </c>
      <c r="Z2436" s="331" t="s">
        <v>14632</v>
      </c>
    </row>
    <row r="2437" spans="22:26" ht="14.4">
      <c r="V2437" s="330" t="s">
        <v>8186</v>
      </c>
      <c r="W2437" s="88" t="s">
        <v>8187</v>
      </c>
      <c r="Y2437" s="330" t="s">
        <v>14633</v>
      </c>
      <c r="Z2437" s="331" t="s">
        <v>14634</v>
      </c>
    </row>
    <row r="2438" spans="22:26" ht="14.4">
      <c r="V2438" s="330" t="s">
        <v>8188</v>
      </c>
      <c r="W2438" s="88" t="s">
        <v>8189</v>
      </c>
      <c r="Y2438" s="330" t="s">
        <v>14635</v>
      </c>
      <c r="Z2438" s="331" t="s">
        <v>14636</v>
      </c>
    </row>
    <row r="2439" spans="22:26" ht="14.4">
      <c r="V2439" s="330" t="s">
        <v>8190</v>
      </c>
      <c r="W2439" s="88" t="s">
        <v>8191</v>
      </c>
      <c r="Y2439" s="330" t="s">
        <v>14637</v>
      </c>
      <c r="Z2439" s="331" t="s">
        <v>14638</v>
      </c>
    </row>
    <row r="2440" spans="22:26" ht="14.4">
      <c r="V2440" s="330" t="s">
        <v>8192</v>
      </c>
      <c r="W2440" s="88" t="s">
        <v>8193</v>
      </c>
      <c r="Y2440" s="330" t="s">
        <v>14639</v>
      </c>
      <c r="Z2440" s="331" t="s">
        <v>14640</v>
      </c>
    </row>
    <row r="2441" spans="22:26" ht="14.4">
      <c r="V2441" s="330" t="s">
        <v>8194</v>
      </c>
      <c r="W2441" s="88" t="s">
        <v>8195</v>
      </c>
      <c r="Y2441" s="330" t="s">
        <v>14641</v>
      </c>
      <c r="Z2441" s="331" t="s">
        <v>14642</v>
      </c>
    </row>
    <row r="2442" spans="22:26" ht="14.4">
      <c r="V2442" s="330" t="s">
        <v>8196</v>
      </c>
      <c r="W2442" s="88" t="s">
        <v>8197</v>
      </c>
      <c r="Y2442" s="330" t="s">
        <v>14643</v>
      </c>
      <c r="Z2442" s="331" t="s">
        <v>14644</v>
      </c>
    </row>
    <row r="2443" spans="22:26" ht="14.4">
      <c r="V2443" s="330" t="s">
        <v>8198</v>
      </c>
      <c r="W2443" s="88" t="s">
        <v>8199</v>
      </c>
      <c r="Y2443" s="330" t="s">
        <v>14645</v>
      </c>
      <c r="Z2443" s="331" t="s">
        <v>14646</v>
      </c>
    </row>
    <row r="2444" spans="22:26" ht="14.4">
      <c r="V2444" s="330" t="s">
        <v>8200</v>
      </c>
      <c r="W2444" s="88" t="s">
        <v>8201</v>
      </c>
      <c r="Y2444" s="330" t="s">
        <v>14647</v>
      </c>
      <c r="Z2444" s="331" t="s">
        <v>14648</v>
      </c>
    </row>
    <row r="2445" spans="22:26" ht="14.4">
      <c r="V2445" s="330" t="s">
        <v>8202</v>
      </c>
      <c r="W2445" s="88" t="s">
        <v>8203</v>
      </c>
      <c r="Y2445" s="330" t="s">
        <v>14649</v>
      </c>
      <c r="Z2445" s="331" t="s">
        <v>14650</v>
      </c>
    </row>
    <row r="2446" spans="22:26" ht="14.4">
      <c r="V2446" s="330" t="s">
        <v>8204</v>
      </c>
      <c r="W2446" s="88" t="s">
        <v>8205</v>
      </c>
      <c r="Y2446" s="330" t="s">
        <v>14651</v>
      </c>
      <c r="Z2446" s="331" t="s">
        <v>14652</v>
      </c>
    </row>
    <row r="2447" spans="22:26" ht="14.4">
      <c r="V2447" s="330" t="s">
        <v>8206</v>
      </c>
      <c r="W2447" s="88" t="s">
        <v>8207</v>
      </c>
      <c r="Y2447" s="330" t="s">
        <v>14653</v>
      </c>
      <c r="Z2447" s="331" t="s">
        <v>14654</v>
      </c>
    </row>
    <row r="2448" spans="22:26" ht="14.4">
      <c r="V2448" s="330" t="s">
        <v>8208</v>
      </c>
      <c r="W2448" s="88" t="s">
        <v>8209</v>
      </c>
      <c r="Y2448" s="330" t="s">
        <v>14655</v>
      </c>
      <c r="Z2448" s="331" t="s">
        <v>14656</v>
      </c>
    </row>
    <row r="2449" spans="22:26" ht="14.4">
      <c r="V2449" s="330" t="s">
        <v>8210</v>
      </c>
      <c r="W2449" s="88" t="s">
        <v>8211</v>
      </c>
      <c r="Y2449" s="330" t="s">
        <v>14657</v>
      </c>
      <c r="Z2449" s="331" t="s">
        <v>14658</v>
      </c>
    </row>
    <row r="2450" spans="22:26" ht="14.4">
      <c r="V2450" s="330" t="s">
        <v>8212</v>
      </c>
      <c r="W2450" s="88" t="s">
        <v>8213</v>
      </c>
      <c r="Y2450" s="330" t="s">
        <v>14659</v>
      </c>
      <c r="Z2450" s="331" t="s">
        <v>14660</v>
      </c>
    </row>
    <row r="2451" spans="22:26" ht="14.4">
      <c r="V2451" s="330" t="s">
        <v>8214</v>
      </c>
      <c r="W2451" s="88" t="s">
        <v>8215</v>
      </c>
      <c r="Y2451" s="330" t="s">
        <v>14661</v>
      </c>
      <c r="Z2451" s="331" t="s">
        <v>14662</v>
      </c>
    </row>
    <row r="2452" spans="22:26" ht="14.4">
      <c r="V2452" s="330" t="s">
        <v>8216</v>
      </c>
      <c r="W2452" s="88" t="s">
        <v>8217</v>
      </c>
      <c r="Y2452" s="330" t="s">
        <v>14663</v>
      </c>
      <c r="Z2452" s="331" t="s">
        <v>14664</v>
      </c>
    </row>
    <row r="2453" spans="22:26" ht="14.4">
      <c r="V2453" s="330" t="s">
        <v>8218</v>
      </c>
      <c r="W2453" s="88" t="s">
        <v>8219</v>
      </c>
      <c r="Y2453" s="330" t="s">
        <v>14665</v>
      </c>
      <c r="Z2453" s="331" t="s">
        <v>14666</v>
      </c>
    </row>
    <row r="2454" spans="22:26" ht="14.4">
      <c r="V2454" s="330" t="s">
        <v>8220</v>
      </c>
      <c r="W2454" s="88" t="s">
        <v>8221</v>
      </c>
      <c r="Y2454" s="330" t="s">
        <v>14667</v>
      </c>
      <c r="Z2454" s="331" t="s">
        <v>14668</v>
      </c>
    </row>
    <row r="2455" spans="22:26" ht="14.4">
      <c r="V2455" s="330" t="s">
        <v>8222</v>
      </c>
      <c r="W2455" s="88" t="s">
        <v>8223</v>
      </c>
      <c r="Y2455" s="330" t="s">
        <v>14669</v>
      </c>
      <c r="Z2455" s="331" t="s">
        <v>14670</v>
      </c>
    </row>
    <row r="2456" spans="22:26" ht="14.4">
      <c r="V2456" s="330" t="s">
        <v>8224</v>
      </c>
      <c r="W2456" s="88" t="s">
        <v>8225</v>
      </c>
      <c r="Y2456" s="330" t="s">
        <v>14671</v>
      </c>
      <c r="Z2456" s="331" t="s">
        <v>14672</v>
      </c>
    </row>
    <row r="2457" spans="22:26" ht="14.4">
      <c r="V2457" s="330" t="s">
        <v>8226</v>
      </c>
      <c r="W2457" s="88" t="s">
        <v>8227</v>
      </c>
      <c r="Y2457" s="330" t="s">
        <v>14673</v>
      </c>
      <c r="Z2457" s="331" t="s">
        <v>14674</v>
      </c>
    </row>
    <row r="2458" spans="22:26" ht="14.4">
      <c r="V2458" s="330" t="s">
        <v>8228</v>
      </c>
      <c r="W2458" s="88" t="s">
        <v>8229</v>
      </c>
      <c r="Y2458" s="330" t="s">
        <v>14675</v>
      </c>
      <c r="Z2458" s="331" t="s">
        <v>14676</v>
      </c>
    </row>
    <row r="2459" spans="22:26" ht="14.4">
      <c r="V2459" s="330" t="s">
        <v>8230</v>
      </c>
      <c r="W2459" s="88" t="s">
        <v>8231</v>
      </c>
      <c r="Y2459" s="330" t="s">
        <v>14677</v>
      </c>
      <c r="Z2459" s="331" t="s">
        <v>14678</v>
      </c>
    </row>
    <row r="2460" spans="22:26" ht="14.4">
      <c r="V2460" s="330" t="s">
        <v>8232</v>
      </c>
      <c r="W2460" s="88" t="s">
        <v>8233</v>
      </c>
      <c r="Y2460" s="330" t="s">
        <v>14679</v>
      </c>
      <c r="Z2460" s="331" t="s">
        <v>14680</v>
      </c>
    </row>
    <row r="2461" spans="22:26" ht="14.4">
      <c r="V2461" s="330" t="s">
        <v>8234</v>
      </c>
      <c r="W2461" s="88" t="s">
        <v>8235</v>
      </c>
      <c r="Y2461" s="330" t="s">
        <v>14681</v>
      </c>
      <c r="Z2461" s="331" t="s">
        <v>14682</v>
      </c>
    </row>
    <row r="2462" spans="22:26" ht="14.4">
      <c r="V2462" s="330" t="s">
        <v>8236</v>
      </c>
      <c r="W2462" s="88" t="s">
        <v>8237</v>
      </c>
      <c r="Y2462" s="330" t="s">
        <v>14683</v>
      </c>
      <c r="Z2462" s="331" t="s">
        <v>14684</v>
      </c>
    </row>
    <row r="2463" spans="22:26" ht="14.4">
      <c r="V2463" s="330" t="s">
        <v>8238</v>
      </c>
      <c r="W2463" s="88" t="s">
        <v>8239</v>
      </c>
      <c r="Y2463" s="330" t="s">
        <v>14685</v>
      </c>
      <c r="Z2463" s="331" t="s">
        <v>14686</v>
      </c>
    </row>
    <row r="2464" spans="22:26" ht="14.4">
      <c r="V2464" s="330" t="s">
        <v>8240</v>
      </c>
      <c r="W2464" s="88" t="s">
        <v>8241</v>
      </c>
      <c r="Y2464" s="330" t="s">
        <v>14687</v>
      </c>
      <c r="Z2464" s="331" t="s">
        <v>14688</v>
      </c>
    </row>
    <row r="2465" spans="22:26" ht="14.4">
      <c r="V2465" s="330" t="s">
        <v>8242</v>
      </c>
      <c r="W2465" s="88" t="s">
        <v>8243</v>
      </c>
      <c r="Y2465" s="330" t="s">
        <v>14689</v>
      </c>
      <c r="Z2465" s="331" t="s">
        <v>14690</v>
      </c>
    </row>
    <row r="2466" spans="22:26" ht="14.4">
      <c r="V2466" s="330" t="s">
        <v>8244</v>
      </c>
      <c r="W2466" s="88" t="s">
        <v>8245</v>
      </c>
      <c r="Y2466" s="330" t="s">
        <v>14691</v>
      </c>
      <c r="Z2466" s="331" t="s">
        <v>14692</v>
      </c>
    </row>
    <row r="2467" spans="22:26" ht="14.4">
      <c r="V2467" s="330" t="s">
        <v>8246</v>
      </c>
      <c r="W2467" s="88" t="s">
        <v>8247</v>
      </c>
      <c r="Y2467" s="330" t="s">
        <v>14693</v>
      </c>
      <c r="Z2467" s="331" t="s">
        <v>14694</v>
      </c>
    </row>
    <row r="2468" spans="22:26" ht="14.4">
      <c r="V2468" s="330" t="s">
        <v>8248</v>
      </c>
      <c r="W2468" s="88" t="s">
        <v>8249</v>
      </c>
      <c r="Y2468" s="330" t="s">
        <v>14695</v>
      </c>
      <c r="Z2468" s="331" t="s">
        <v>14696</v>
      </c>
    </row>
    <row r="2469" spans="22:26" ht="14.4">
      <c r="V2469" s="330" t="s">
        <v>8250</v>
      </c>
      <c r="W2469" s="88" t="s">
        <v>8251</v>
      </c>
      <c r="Y2469" s="330" t="s">
        <v>14697</v>
      </c>
      <c r="Z2469" s="331" t="s">
        <v>14698</v>
      </c>
    </row>
    <row r="2470" spans="22:26" ht="14.4">
      <c r="V2470" s="330" t="s">
        <v>8252</v>
      </c>
      <c r="W2470" s="88" t="s">
        <v>8253</v>
      </c>
      <c r="Y2470" s="330" t="s">
        <v>14699</v>
      </c>
      <c r="Z2470" s="331" t="s">
        <v>14700</v>
      </c>
    </row>
    <row r="2471" spans="22:26" ht="14.4">
      <c r="V2471" s="330" t="s">
        <v>8254</v>
      </c>
      <c r="W2471" s="88" t="s">
        <v>8255</v>
      </c>
      <c r="Y2471" s="330" t="s">
        <v>14701</v>
      </c>
      <c r="Z2471" s="331" t="s">
        <v>14702</v>
      </c>
    </row>
    <row r="2472" spans="22:26" ht="14.4">
      <c r="V2472" s="330" t="s">
        <v>8256</v>
      </c>
      <c r="W2472" s="88" t="s">
        <v>8257</v>
      </c>
      <c r="Y2472" s="330" t="s">
        <v>14703</v>
      </c>
      <c r="Z2472" s="331" t="s">
        <v>14704</v>
      </c>
    </row>
    <row r="2473" spans="22:26" ht="14.4">
      <c r="V2473" s="330" t="s">
        <v>8258</v>
      </c>
      <c r="W2473" s="88" t="s">
        <v>8259</v>
      </c>
      <c r="Y2473" s="330" t="s">
        <v>14705</v>
      </c>
      <c r="Z2473" s="331" t="s">
        <v>14706</v>
      </c>
    </row>
    <row r="2474" spans="22:26" ht="14.4">
      <c r="V2474" s="330" t="s">
        <v>8260</v>
      </c>
      <c r="W2474" s="88" t="s">
        <v>8261</v>
      </c>
      <c r="Y2474" s="330" t="s">
        <v>14707</v>
      </c>
      <c r="Z2474" s="331" t="s">
        <v>14708</v>
      </c>
    </row>
    <row r="2475" spans="22:26" ht="14.4">
      <c r="V2475" s="330" t="s">
        <v>8262</v>
      </c>
      <c r="W2475" s="88" t="s">
        <v>8263</v>
      </c>
      <c r="Y2475" s="330" t="s">
        <v>14709</v>
      </c>
      <c r="Z2475" s="331" t="s">
        <v>14710</v>
      </c>
    </row>
    <row r="2476" spans="22:26" ht="14.4">
      <c r="V2476" s="330" t="s">
        <v>8264</v>
      </c>
      <c r="W2476" s="88" t="s">
        <v>8265</v>
      </c>
      <c r="Y2476" s="330" t="s">
        <v>14711</v>
      </c>
      <c r="Z2476" s="331" t="s">
        <v>14712</v>
      </c>
    </row>
    <row r="2477" spans="22:26" ht="14.4">
      <c r="V2477" s="330" t="s">
        <v>8266</v>
      </c>
      <c r="W2477" s="88" t="s">
        <v>8267</v>
      </c>
      <c r="Y2477" s="330" t="s">
        <v>14713</v>
      </c>
      <c r="Z2477" s="331" t="s">
        <v>14714</v>
      </c>
    </row>
    <row r="2478" spans="22:26" ht="14.4">
      <c r="V2478" s="330" t="s">
        <v>8268</v>
      </c>
      <c r="W2478" s="88" t="s">
        <v>8269</v>
      </c>
      <c r="Y2478" s="330" t="s">
        <v>14715</v>
      </c>
      <c r="Z2478" s="331" t="s">
        <v>14716</v>
      </c>
    </row>
    <row r="2479" spans="22:26" ht="14.4">
      <c r="V2479" s="330" t="s">
        <v>8270</v>
      </c>
      <c r="W2479" s="88" t="s">
        <v>8271</v>
      </c>
      <c r="Y2479" s="330" t="s">
        <v>14717</v>
      </c>
      <c r="Z2479" s="331" t="s">
        <v>14718</v>
      </c>
    </row>
    <row r="2480" spans="22:26" ht="14.4">
      <c r="V2480" s="330" t="s">
        <v>8272</v>
      </c>
      <c r="W2480" s="88" t="s">
        <v>8273</v>
      </c>
      <c r="Y2480" s="330" t="s">
        <v>14719</v>
      </c>
      <c r="Z2480" s="331" t="s">
        <v>14720</v>
      </c>
    </row>
    <row r="2481" spans="22:26" ht="14.4">
      <c r="V2481" s="330" t="s">
        <v>8274</v>
      </c>
      <c r="W2481" s="88" t="s">
        <v>8275</v>
      </c>
      <c r="Y2481" s="330" t="s">
        <v>14721</v>
      </c>
      <c r="Z2481" s="331" t="s">
        <v>14722</v>
      </c>
    </row>
    <row r="2482" spans="22:26" ht="14.4">
      <c r="V2482" s="330" t="s">
        <v>8276</v>
      </c>
      <c r="W2482" s="88" t="s">
        <v>8277</v>
      </c>
      <c r="Y2482" s="330" t="s">
        <v>14723</v>
      </c>
      <c r="Z2482" s="331" t="s">
        <v>14724</v>
      </c>
    </row>
    <row r="2483" spans="22:26" ht="14.4">
      <c r="V2483" s="330" t="s">
        <v>8278</v>
      </c>
      <c r="W2483" s="88" t="s">
        <v>8279</v>
      </c>
      <c r="Y2483" s="330" t="s">
        <v>14725</v>
      </c>
      <c r="Z2483" s="331" t="s">
        <v>14726</v>
      </c>
    </row>
    <row r="2484" spans="22:26" ht="14.4">
      <c r="V2484" s="330" t="s">
        <v>8280</v>
      </c>
      <c r="W2484" s="88" t="s">
        <v>8281</v>
      </c>
      <c r="Y2484" s="330" t="s">
        <v>14727</v>
      </c>
      <c r="Z2484" s="331" t="s">
        <v>14728</v>
      </c>
    </row>
    <row r="2485" spans="22:26" ht="14.4">
      <c r="V2485" s="330" t="s">
        <v>8282</v>
      </c>
      <c r="W2485" s="88" t="s">
        <v>8283</v>
      </c>
      <c r="Y2485" s="330" t="s">
        <v>14729</v>
      </c>
      <c r="Z2485" s="331" t="s">
        <v>14730</v>
      </c>
    </row>
    <row r="2486" spans="22:26" ht="14.4">
      <c r="V2486" s="330" t="s">
        <v>8284</v>
      </c>
      <c r="W2486" s="88" t="s">
        <v>8285</v>
      </c>
      <c r="Y2486" s="330" t="s">
        <v>14731</v>
      </c>
      <c r="Z2486" s="331" t="s">
        <v>14732</v>
      </c>
    </row>
    <row r="2487" spans="22:26" ht="14.4">
      <c r="V2487" s="330" t="s">
        <v>8286</v>
      </c>
      <c r="W2487" s="88" t="s">
        <v>8287</v>
      </c>
      <c r="Y2487" s="330" t="s">
        <v>14733</v>
      </c>
      <c r="Z2487" s="331" t="s">
        <v>14734</v>
      </c>
    </row>
    <row r="2488" spans="22:26" ht="14.4">
      <c r="V2488" s="330" t="s">
        <v>8288</v>
      </c>
      <c r="W2488" s="88" t="s">
        <v>8289</v>
      </c>
      <c r="Y2488" s="330" t="s">
        <v>14735</v>
      </c>
      <c r="Z2488" s="331" t="s">
        <v>14736</v>
      </c>
    </row>
    <row r="2489" spans="22:26" ht="14.4">
      <c r="V2489" s="330" t="s">
        <v>8290</v>
      </c>
      <c r="W2489" s="88" t="s">
        <v>8291</v>
      </c>
      <c r="Y2489" s="330" t="s">
        <v>14737</v>
      </c>
      <c r="Z2489" s="331" t="s">
        <v>14738</v>
      </c>
    </row>
    <row r="2490" spans="22:26" ht="14.4">
      <c r="V2490" s="330" t="s">
        <v>8292</v>
      </c>
      <c r="W2490" s="88" t="s">
        <v>8293</v>
      </c>
      <c r="Y2490" s="330" t="s">
        <v>14739</v>
      </c>
      <c r="Z2490" s="331" t="s">
        <v>14740</v>
      </c>
    </row>
    <row r="2491" spans="22:26" ht="14.4">
      <c r="V2491" s="330" t="s">
        <v>8294</v>
      </c>
      <c r="W2491" s="88" t="s">
        <v>8295</v>
      </c>
      <c r="Y2491" s="330" t="s">
        <v>14741</v>
      </c>
      <c r="Z2491" s="331" t="s">
        <v>14742</v>
      </c>
    </row>
    <row r="2492" spans="22:26" ht="14.4">
      <c r="V2492" s="330" t="s">
        <v>8296</v>
      </c>
      <c r="W2492" s="88" t="s">
        <v>8297</v>
      </c>
      <c r="Y2492" s="330" t="s">
        <v>14743</v>
      </c>
      <c r="Z2492" s="331" t="s">
        <v>14744</v>
      </c>
    </row>
    <row r="2493" spans="22:26" ht="14.4">
      <c r="V2493" s="330" t="s">
        <v>8298</v>
      </c>
      <c r="W2493" s="88" t="s">
        <v>8299</v>
      </c>
      <c r="Y2493" s="330" t="s">
        <v>14745</v>
      </c>
      <c r="Z2493" s="331" t="s">
        <v>14746</v>
      </c>
    </row>
    <row r="2494" spans="22:26" ht="14.4">
      <c r="V2494" s="330" t="s">
        <v>8300</v>
      </c>
      <c r="W2494" s="88" t="s">
        <v>8301</v>
      </c>
      <c r="Y2494" s="330" t="s">
        <v>14747</v>
      </c>
      <c r="Z2494" s="331" t="s">
        <v>14748</v>
      </c>
    </row>
    <row r="2495" spans="22:26" ht="14.4">
      <c r="V2495" s="330" t="s">
        <v>8302</v>
      </c>
      <c r="W2495" s="88" t="s">
        <v>8303</v>
      </c>
      <c r="Y2495" s="330" t="s">
        <v>14749</v>
      </c>
      <c r="Z2495" s="331" t="s">
        <v>14750</v>
      </c>
    </row>
    <row r="2496" spans="22:26" ht="14.4">
      <c r="V2496" s="330" t="s">
        <v>8304</v>
      </c>
      <c r="W2496" s="88" t="s">
        <v>8305</v>
      </c>
      <c r="Y2496" s="330" t="s">
        <v>14751</v>
      </c>
      <c r="Z2496" s="331" t="s">
        <v>14752</v>
      </c>
    </row>
    <row r="2497" spans="22:26" ht="14.4">
      <c r="V2497" s="330" t="s">
        <v>8306</v>
      </c>
      <c r="W2497" s="88" t="s">
        <v>8307</v>
      </c>
      <c r="Y2497" s="330" t="s">
        <v>14753</v>
      </c>
      <c r="Z2497" s="331" t="s">
        <v>14754</v>
      </c>
    </row>
    <row r="2498" spans="22:26" ht="14.4">
      <c r="V2498" s="330" t="s">
        <v>8308</v>
      </c>
      <c r="W2498" s="88" t="s">
        <v>8309</v>
      </c>
      <c r="Y2498" s="330" t="s">
        <v>14755</v>
      </c>
      <c r="Z2498" s="331" t="s">
        <v>14756</v>
      </c>
    </row>
    <row r="2499" spans="22:26" ht="14.4">
      <c r="V2499" s="330" t="s">
        <v>8310</v>
      </c>
      <c r="W2499" s="88" t="s">
        <v>8311</v>
      </c>
      <c r="Y2499" s="330" t="s">
        <v>14757</v>
      </c>
      <c r="Z2499" s="331" t="s">
        <v>14758</v>
      </c>
    </row>
    <row r="2500" spans="22:26" ht="14.4">
      <c r="V2500" s="330" t="s">
        <v>8312</v>
      </c>
      <c r="W2500" s="88" t="s">
        <v>8313</v>
      </c>
      <c r="Y2500" s="330" t="s">
        <v>14759</v>
      </c>
      <c r="Z2500" s="331" t="s">
        <v>14760</v>
      </c>
    </row>
    <row r="2501" spans="22:26" ht="14.4">
      <c r="V2501" s="330" t="s">
        <v>8314</v>
      </c>
      <c r="W2501" s="88" t="s">
        <v>8315</v>
      </c>
      <c r="Y2501" s="330" t="s">
        <v>14761</v>
      </c>
      <c r="Z2501" s="331" t="s">
        <v>14762</v>
      </c>
    </row>
    <row r="2502" spans="22:26" ht="14.4">
      <c r="V2502" s="330" t="s">
        <v>8316</v>
      </c>
      <c r="W2502" s="88" t="s">
        <v>8317</v>
      </c>
      <c r="Y2502" s="330" t="s">
        <v>14763</v>
      </c>
      <c r="Z2502" s="331" t="s">
        <v>14764</v>
      </c>
    </row>
    <row r="2503" spans="22:26" ht="14.4">
      <c r="V2503" s="330" t="s">
        <v>8318</v>
      </c>
      <c r="W2503" s="88" t="s">
        <v>8319</v>
      </c>
      <c r="Y2503" s="330" t="s">
        <v>14765</v>
      </c>
      <c r="Z2503" s="331" t="s">
        <v>14766</v>
      </c>
    </row>
    <row r="2504" spans="22:26" ht="14.4">
      <c r="V2504" s="330" t="s">
        <v>8320</v>
      </c>
      <c r="W2504" s="88" t="s">
        <v>8321</v>
      </c>
      <c r="Y2504" s="330" t="s">
        <v>14767</v>
      </c>
      <c r="Z2504" s="331" t="s">
        <v>14768</v>
      </c>
    </row>
    <row r="2505" spans="22:26" ht="14.4">
      <c r="V2505" s="330" t="s">
        <v>8322</v>
      </c>
      <c r="W2505" s="88" t="s">
        <v>8323</v>
      </c>
      <c r="Y2505" s="330" t="s">
        <v>14769</v>
      </c>
      <c r="Z2505" s="331" t="s">
        <v>14770</v>
      </c>
    </row>
    <row r="2506" spans="22:26" ht="14.4">
      <c r="V2506" s="330" t="s">
        <v>8324</v>
      </c>
      <c r="W2506" s="88" t="s">
        <v>8325</v>
      </c>
      <c r="Y2506" s="330" t="s">
        <v>14771</v>
      </c>
      <c r="Z2506" s="331" t="s">
        <v>14772</v>
      </c>
    </row>
    <row r="2507" spans="22:26" ht="14.4">
      <c r="V2507" s="330" t="s">
        <v>8326</v>
      </c>
      <c r="W2507" s="88" t="s">
        <v>8327</v>
      </c>
      <c r="Y2507" s="330" t="s">
        <v>14773</v>
      </c>
      <c r="Z2507" s="331" t="s">
        <v>14774</v>
      </c>
    </row>
    <row r="2508" spans="22:26" ht="14.4">
      <c r="V2508" s="330" t="s">
        <v>8328</v>
      </c>
      <c r="W2508" s="88" t="s">
        <v>8329</v>
      </c>
      <c r="Y2508" s="330" t="s">
        <v>14775</v>
      </c>
      <c r="Z2508" s="331" t="s">
        <v>14776</v>
      </c>
    </row>
    <row r="2509" spans="22:26" ht="14.4">
      <c r="V2509" s="330" t="s">
        <v>8330</v>
      </c>
      <c r="W2509" s="88" t="s">
        <v>8331</v>
      </c>
      <c r="Y2509" s="330" t="s">
        <v>14777</v>
      </c>
      <c r="Z2509" s="331" t="s">
        <v>14778</v>
      </c>
    </row>
    <row r="2510" spans="22:26" ht="14.4">
      <c r="V2510" s="330" t="s">
        <v>8332</v>
      </c>
      <c r="W2510" s="88" t="s">
        <v>8333</v>
      </c>
      <c r="Y2510" s="330" t="s">
        <v>14779</v>
      </c>
      <c r="Z2510" s="331" t="s">
        <v>14780</v>
      </c>
    </row>
    <row r="2511" spans="22:26" ht="14.4">
      <c r="V2511" s="330" t="s">
        <v>8334</v>
      </c>
      <c r="W2511" s="88" t="s">
        <v>8335</v>
      </c>
      <c r="Y2511" s="330" t="s">
        <v>14781</v>
      </c>
      <c r="Z2511" s="331" t="s">
        <v>14782</v>
      </c>
    </row>
    <row r="2512" spans="22:26" ht="14.4">
      <c r="V2512" s="330" t="s">
        <v>8336</v>
      </c>
      <c r="W2512" s="88" t="s">
        <v>8337</v>
      </c>
      <c r="Y2512" s="330" t="s">
        <v>14783</v>
      </c>
      <c r="Z2512" s="331" t="s">
        <v>14784</v>
      </c>
    </row>
    <row r="2513" spans="22:26" ht="14.4">
      <c r="V2513" s="330" t="s">
        <v>8338</v>
      </c>
      <c r="W2513" s="88" t="s">
        <v>8339</v>
      </c>
      <c r="Y2513" s="330" t="s">
        <v>14785</v>
      </c>
      <c r="Z2513" s="331" t="s">
        <v>14786</v>
      </c>
    </row>
    <row r="2514" spans="22:26" ht="14.4">
      <c r="V2514" s="330" t="s">
        <v>8340</v>
      </c>
      <c r="W2514" s="88" t="s">
        <v>8341</v>
      </c>
      <c r="Y2514" s="330" t="s">
        <v>14787</v>
      </c>
      <c r="Z2514" s="331" t="s">
        <v>14788</v>
      </c>
    </row>
    <row r="2515" spans="22:26" ht="14.4">
      <c r="V2515" s="330" t="s">
        <v>8342</v>
      </c>
      <c r="W2515" s="88" t="s">
        <v>8343</v>
      </c>
      <c r="Y2515" s="330" t="s">
        <v>14789</v>
      </c>
      <c r="Z2515" s="331" t="s">
        <v>4996</v>
      </c>
    </row>
    <row r="2516" spans="22:26" ht="14.4">
      <c r="V2516" s="330" t="s">
        <v>8344</v>
      </c>
      <c r="W2516" s="88" t="s">
        <v>8345</v>
      </c>
      <c r="Y2516" s="330" t="s">
        <v>14790</v>
      </c>
      <c r="Z2516" s="331" t="s">
        <v>14791</v>
      </c>
    </row>
    <row r="2517" spans="22:26" ht="14.4">
      <c r="V2517" s="330" t="s">
        <v>8346</v>
      </c>
      <c r="W2517" s="88" t="s">
        <v>8347</v>
      </c>
      <c r="Y2517" s="330" t="s">
        <v>14792</v>
      </c>
      <c r="Z2517" s="331" t="s">
        <v>14793</v>
      </c>
    </row>
    <row r="2518" spans="22:26" ht="14.4">
      <c r="V2518" s="330" t="s">
        <v>8348</v>
      </c>
      <c r="W2518" s="88" t="s">
        <v>8349</v>
      </c>
      <c r="Y2518" s="330" t="s">
        <v>14794</v>
      </c>
      <c r="Z2518" s="331" t="s">
        <v>14795</v>
      </c>
    </row>
    <row r="2519" spans="22:26" ht="14.4">
      <c r="V2519" s="330" t="s">
        <v>8350</v>
      </c>
      <c r="W2519" s="88" t="s">
        <v>8351</v>
      </c>
      <c r="Y2519" s="330" t="s">
        <v>14796</v>
      </c>
      <c r="Z2519" s="331" t="s">
        <v>14797</v>
      </c>
    </row>
    <row r="2520" spans="22:26" ht="14.4">
      <c r="V2520" s="330" t="s">
        <v>8352</v>
      </c>
      <c r="W2520" s="88" t="s">
        <v>8353</v>
      </c>
      <c r="Y2520" s="330" t="s">
        <v>14798</v>
      </c>
      <c r="Z2520" s="331" t="s">
        <v>14799</v>
      </c>
    </row>
    <row r="2521" spans="22:26" ht="14.4">
      <c r="V2521" s="330" t="s">
        <v>8354</v>
      </c>
      <c r="W2521" s="88" t="s">
        <v>8355</v>
      </c>
      <c r="Y2521" s="330" t="s">
        <v>14800</v>
      </c>
      <c r="Z2521" s="331" t="s">
        <v>3325</v>
      </c>
    </row>
    <row r="2522" spans="22:26" ht="14.4">
      <c r="V2522" s="330" t="s">
        <v>8356</v>
      </c>
      <c r="W2522" s="88" t="s">
        <v>8357</v>
      </c>
      <c r="Y2522" s="330" t="s">
        <v>14801</v>
      </c>
      <c r="Z2522" s="331" t="s">
        <v>14802</v>
      </c>
    </row>
    <row r="2523" spans="22:26" ht="14.4">
      <c r="V2523" s="330" t="s">
        <v>8358</v>
      </c>
      <c r="W2523" s="88" t="s">
        <v>8359</v>
      </c>
      <c r="Y2523" s="330" t="s">
        <v>14803</v>
      </c>
      <c r="Z2523" s="331" t="s">
        <v>14804</v>
      </c>
    </row>
    <row r="2524" spans="22:26" ht="14.4">
      <c r="V2524" s="330" t="s">
        <v>8360</v>
      </c>
      <c r="W2524" s="88" t="s">
        <v>8361</v>
      </c>
      <c r="Y2524" s="330" t="s">
        <v>14805</v>
      </c>
      <c r="Z2524" s="331" t="s">
        <v>14806</v>
      </c>
    </row>
    <row r="2525" spans="22:26" ht="14.4">
      <c r="V2525" s="330" t="s">
        <v>8362</v>
      </c>
      <c r="W2525" s="88" t="s">
        <v>8363</v>
      </c>
      <c r="Y2525" s="330" t="s">
        <v>14807</v>
      </c>
      <c r="Z2525" s="331" t="s">
        <v>14808</v>
      </c>
    </row>
    <row r="2526" spans="22:26" ht="14.4">
      <c r="V2526" s="330" t="s">
        <v>8364</v>
      </c>
      <c r="W2526" s="88" t="s">
        <v>8365</v>
      </c>
      <c r="Y2526" s="330" t="s">
        <v>14809</v>
      </c>
      <c r="Z2526" s="331" t="s">
        <v>14810</v>
      </c>
    </row>
    <row r="2527" spans="22:26" ht="14.4">
      <c r="V2527" s="330" t="s">
        <v>8366</v>
      </c>
      <c r="W2527" s="88" t="s">
        <v>8367</v>
      </c>
      <c r="Y2527" s="330" t="s">
        <v>14811</v>
      </c>
      <c r="Z2527" s="331" t="s">
        <v>14812</v>
      </c>
    </row>
    <row r="2528" spans="22:26" ht="14.4">
      <c r="V2528" s="330" t="s">
        <v>8368</v>
      </c>
      <c r="W2528" s="88" t="s">
        <v>8369</v>
      </c>
      <c r="Y2528" s="330" t="s">
        <v>14813</v>
      </c>
      <c r="Z2528" s="331" t="s">
        <v>14814</v>
      </c>
    </row>
    <row r="2529" spans="22:26" ht="14.4">
      <c r="V2529" s="330" t="s">
        <v>8370</v>
      </c>
      <c r="W2529" s="88" t="s">
        <v>8371</v>
      </c>
      <c r="Y2529" s="330" t="s">
        <v>14815</v>
      </c>
      <c r="Z2529" s="331" t="s">
        <v>14816</v>
      </c>
    </row>
    <row r="2530" spans="22:26" ht="14.4">
      <c r="V2530" s="330" t="s">
        <v>8372</v>
      </c>
      <c r="W2530" s="88" t="s">
        <v>8373</v>
      </c>
      <c r="Y2530" s="330" t="s">
        <v>14817</v>
      </c>
      <c r="Z2530" s="331" t="s">
        <v>14818</v>
      </c>
    </row>
    <row r="2531" spans="22:26" ht="14.4">
      <c r="V2531" s="330" t="s">
        <v>8374</v>
      </c>
      <c r="W2531" s="88" t="s">
        <v>8375</v>
      </c>
      <c r="Y2531" s="330" t="s">
        <v>14819</v>
      </c>
      <c r="Z2531" s="331" t="s">
        <v>14820</v>
      </c>
    </row>
    <row r="2532" spans="22:26" ht="14.4">
      <c r="V2532" s="330" t="s">
        <v>8376</v>
      </c>
      <c r="W2532" s="88" t="s">
        <v>8377</v>
      </c>
      <c r="Y2532" s="330" t="s">
        <v>14821</v>
      </c>
      <c r="Z2532" s="331" t="s">
        <v>14822</v>
      </c>
    </row>
    <row r="2533" spans="22:26" ht="14.4">
      <c r="V2533" s="330" t="s">
        <v>8378</v>
      </c>
      <c r="W2533" s="88" t="s">
        <v>8379</v>
      </c>
      <c r="Y2533" s="330" t="s">
        <v>14823</v>
      </c>
      <c r="Z2533" s="331" t="s">
        <v>14824</v>
      </c>
    </row>
    <row r="2534" spans="22:26" ht="14.4">
      <c r="V2534" s="330" t="s">
        <v>8380</v>
      </c>
      <c r="W2534" s="88" t="s">
        <v>8381</v>
      </c>
      <c r="Y2534" s="330" t="s">
        <v>14825</v>
      </c>
      <c r="Z2534" s="331" t="s">
        <v>14826</v>
      </c>
    </row>
    <row r="2535" spans="22:26" ht="14.4">
      <c r="V2535" s="330" t="s">
        <v>8382</v>
      </c>
      <c r="W2535" s="88" t="s">
        <v>8383</v>
      </c>
      <c r="Y2535" s="330" t="s">
        <v>14827</v>
      </c>
      <c r="Z2535" s="331" t="s">
        <v>14828</v>
      </c>
    </row>
    <row r="2536" spans="22:26" ht="14.4">
      <c r="V2536" s="330" t="s">
        <v>8384</v>
      </c>
      <c r="W2536" s="88" t="s">
        <v>8385</v>
      </c>
      <c r="Y2536" s="330" t="s">
        <v>14829</v>
      </c>
      <c r="Z2536" s="331" t="s">
        <v>14830</v>
      </c>
    </row>
    <row r="2537" spans="22:26" ht="14.4">
      <c r="V2537" s="330" t="s">
        <v>8386</v>
      </c>
      <c r="W2537" s="88" t="s">
        <v>8387</v>
      </c>
      <c r="Y2537" s="330" t="s">
        <v>14831</v>
      </c>
      <c r="Z2537" s="331" t="s">
        <v>14832</v>
      </c>
    </row>
    <row r="2538" spans="22:26" ht="14.4">
      <c r="V2538" s="330" t="s">
        <v>8388</v>
      </c>
      <c r="W2538" s="88" t="s">
        <v>8389</v>
      </c>
      <c r="Y2538" s="330" t="s">
        <v>14833</v>
      </c>
      <c r="Z2538" s="331" t="s">
        <v>14834</v>
      </c>
    </row>
    <row r="2539" spans="22:26" ht="14.4">
      <c r="V2539" s="330" t="s">
        <v>8390</v>
      </c>
      <c r="W2539" s="88" t="s">
        <v>8391</v>
      </c>
      <c r="Y2539" s="330" t="s">
        <v>14835</v>
      </c>
      <c r="Z2539" s="331" t="s">
        <v>14836</v>
      </c>
    </row>
    <row r="2540" spans="22:26" ht="14.4">
      <c r="V2540" s="330" t="s">
        <v>8392</v>
      </c>
      <c r="W2540" s="88" t="s">
        <v>8393</v>
      </c>
      <c r="Y2540" s="330" t="s">
        <v>14837</v>
      </c>
      <c r="Z2540" s="331" t="s">
        <v>14838</v>
      </c>
    </row>
    <row r="2541" spans="22:26" ht="14.4">
      <c r="V2541" s="330" t="s">
        <v>8394</v>
      </c>
      <c r="W2541" s="88" t="s">
        <v>8395</v>
      </c>
      <c r="Y2541" s="330" t="s">
        <v>14839</v>
      </c>
      <c r="Z2541" s="331" t="s">
        <v>14840</v>
      </c>
    </row>
    <row r="2542" spans="22:26" ht="14.4">
      <c r="V2542" s="330" t="s">
        <v>8396</v>
      </c>
      <c r="W2542" s="88" t="s">
        <v>8397</v>
      </c>
      <c r="Y2542" s="330" t="s">
        <v>14841</v>
      </c>
      <c r="Z2542" s="331" t="s">
        <v>14842</v>
      </c>
    </row>
    <row r="2543" spans="22:26" ht="14.4">
      <c r="V2543" s="330" t="s">
        <v>8398</v>
      </c>
      <c r="W2543" s="88" t="s">
        <v>8399</v>
      </c>
      <c r="Y2543" s="330" t="s">
        <v>14843</v>
      </c>
      <c r="Z2543" s="331" t="s">
        <v>3340</v>
      </c>
    </row>
    <row r="2544" spans="22:26" ht="14.4">
      <c r="V2544" s="330" t="s">
        <v>8400</v>
      </c>
      <c r="W2544" s="88" t="s">
        <v>8401</v>
      </c>
      <c r="Y2544" s="330" t="s">
        <v>14844</v>
      </c>
      <c r="Z2544" s="331" t="s">
        <v>14845</v>
      </c>
    </row>
    <row r="2545" spans="22:26" ht="14.4">
      <c r="V2545" s="330" t="s">
        <v>8402</v>
      </c>
      <c r="W2545" s="88" t="s">
        <v>8403</v>
      </c>
      <c r="Y2545" s="330" t="s">
        <v>14846</v>
      </c>
      <c r="Z2545" s="331" t="s">
        <v>14847</v>
      </c>
    </row>
    <row r="2546" spans="22:26" ht="14.4">
      <c r="V2546" s="330" t="s">
        <v>8404</v>
      </c>
      <c r="W2546" s="88" t="s">
        <v>8405</v>
      </c>
      <c r="Y2546" s="330" t="s">
        <v>14848</v>
      </c>
      <c r="Z2546" s="331" t="s">
        <v>14849</v>
      </c>
    </row>
    <row r="2547" spans="22:26" ht="14.4">
      <c r="V2547" s="330" t="s">
        <v>8406</v>
      </c>
      <c r="W2547" s="88" t="s">
        <v>8407</v>
      </c>
      <c r="Y2547" s="330" t="s">
        <v>14850</v>
      </c>
      <c r="Z2547" s="331" t="s">
        <v>14851</v>
      </c>
    </row>
    <row r="2548" spans="22:26" ht="14.4">
      <c r="V2548" s="330" t="s">
        <v>8408</v>
      </c>
      <c r="W2548" s="88" t="s">
        <v>8409</v>
      </c>
      <c r="Y2548" s="330" t="s">
        <v>14852</v>
      </c>
      <c r="Z2548" s="331" t="s">
        <v>14853</v>
      </c>
    </row>
    <row r="2549" spans="22:26" ht="14.4">
      <c r="V2549" s="330" t="s">
        <v>8410</v>
      </c>
      <c r="W2549" s="88" t="s">
        <v>8411</v>
      </c>
      <c r="Y2549" s="330" t="s">
        <v>14854</v>
      </c>
      <c r="Z2549" s="331" t="s">
        <v>14855</v>
      </c>
    </row>
    <row r="2550" spans="22:26" ht="14.4">
      <c r="V2550" s="330" t="s">
        <v>8412</v>
      </c>
      <c r="W2550" s="88" t="s">
        <v>8413</v>
      </c>
      <c r="Y2550" s="330" t="s">
        <v>14856</v>
      </c>
      <c r="Z2550" s="331" t="s">
        <v>14857</v>
      </c>
    </row>
    <row r="2551" spans="22:26" ht="14.4">
      <c r="V2551" s="330" t="s">
        <v>8414</v>
      </c>
      <c r="W2551" s="88" t="s">
        <v>8415</v>
      </c>
      <c r="Y2551" s="330" t="s">
        <v>14858</v>
      </c>
      <c r="Z2551" s="331" t="s">
        <v>14859</v>
      </c>
    </row>
    <row r="2552" spans="22:26" ht="14.4">
      <c r="V2552" s="330" t="s">
        <v>8416</v>
      </c>
      <c r="W2552" s="88" t="s">
        <v>8417</v>
      </c>
      <c r="Y2552" s="330" t="s">
        <v>14860</v>
      </c>
      <c r="Z2552" s="331" t="s">
        <v>14861</v>
      </c>
    </row>
    <row r="2553" spans="22:26" ht="14.4">
      <c r="V2553" s="330" t="s">
        <v>8418</v>
      </c>
      <c r="W2553" s="88" t="s">
        <v>8419</v>
      </c>
      <c r="Y2553" s="330" t="s">
        <v>14862</v>
      </c>
      <c r="Z2553" s="331" t="s">
        <v>14863</v>
      </c>
    </row>
    <row r="2554" spans="22:26" ht="14.4">
      <c r="V2554" s="330" t="s">
        <v>8420</v>
      </c>
      <c r="W2554" s="88" t="s">
        <v>8421</v>
      </c>
      <c r="Y2554" s="330" t="s">
        <v>14864</v>
      </c>
      <c r="Z2554" s="331" t="s">
        <v>14865</v>
      </c>
    </row>
    <row r="2555" spans="22:26" ht="14.4">
      <c r="V2555" s="330" t="s">
        <v>8422</v>
      </c>
      <c r="W2555" s="88" t="s">
        <v>8423</v>
      </c>
      <c r="Y2555" s="330" t="s">
        <v>14866</v>
      </c>
      <c r="Z2555" s="331" t="s">
        <v>14867</v>
      </c>
    </row>
    <row r="2556" spans="22:26" ht="14.4">
      <c r="V2556" s="330" t="s">
        <v>8424</v>
      </c>
      <c r="W2556" s="88" t="s">
        <v>8425</v>
      </c>
      <c r="Y2556" s="330" t="s">
        <v>14868</v>
      </c>
      <c r="Z2556" s="331" t="s">
        <v>14869</v>
      </c>
    </row>
    <row r="2557" spans="22:26" ht="14.4">
      <c r="V2557" s="330" t="s">
        <v>8426</v>
      </c>
      <c r="W2557" s="88" t="s">
        <v>8427</v>
      </c>
      <c r="Y2557" s="330" t="s">
        <v>14870</v>
      </c>
      <c r="Z2557" s="331" t="s">
        <v>14871</v>
      </c>
    </row>
    <row r="2558" spans="22:26" ht="14.4">
      <c r="V2558" s="330" t="s">
        <v>8428</v>
      </c>
      <c r="W2558" s="88" t="s">
        <v>8429</v>
      </c>
      <c r="Y2558" s="330" t="s">
        <v>14872</v>
      </c>
      <c r="Z2558" s="331" t="s">
        <v>14873</v>
      </c>
    </row>
    <row r="2559" spans="22:26" ht="14.4">
      <c r="V2559" s="330" t="s">
        <v>8430</v>
      </c>
      <c r="W2559" s="88" t="s">
        <v>8431</v>
      </c>
      <c r="Y2559" s="330" t="s">
        <v>14874</v>
      </c>
      <c r="Z2559" s="331" t="s">
        <v>14875</v>
      </c>
    </row>
    <row r="2560" spans="22:26" ht="14.4">
      <c r="V2560" s="330" t="s">
        <v>8432</v>
      </c>
      <c r="W2560" s="88" t="s">
        <v>8433</v>
      </c>
      <c r="Y2560" s="330" t="s">
        <v>14876</v>
      </c>
      <c r="Z2560" s="331" t="s">
        <v>14877</v>
      </c>
    </row>
    <row r="2561" spans="22:26" ht="14.4">
      <c r="V2561" s="330" t="s">
        <v>8434</v>
      </c>
      <c r="W2561" s="88" t="s">
        <v>8435</v>
      </c>
      <c r="Y2561" s="330" t="s">
        <v>14878</v>
      </c>
      <c r="Z2561" s="331" t="s">
        <v>14879</v>
      </c>
    </row>
    <row r="2562" spans="22:26" ht="14.4">
      <c r="V2562" s="330" t="s">
        <v>8436</v>
      </c>
      <c r="W2562" s="88" t="s">
        <v>8437</v>
      </c>
      <c r="Y2562" s="330" t="s">
        <v>14880</v>
      </c>
      <c r="Z2562" s="331" t="s">
        <v>14881</v>
      </c>
    </row>
    <row r="2563" spans="22:26" ht="14.4">
      <c r="V2563" s="330" t="s">
        <v>8438</v>
      </c>
      <c r="W2563" s="88" t="s">
        <v>8439</v>
      </c>
      <c r="Y2563" s="330" t="s">
        <v>14882</v>
      </c>
      <c r="Z2563" s="331" t="s">
        <v>14883</v>
      </c>
    </row>
    <row r="2564" spans="22:26" ht="14.4">
      <c r="V2564" s="330" t="s">
        <v>8440</v>
      </c>
      <c r="W2564" s="88" t="s">
        <v>8441</v>
      </c>
      <c r="Y2564" s="330" t="s">
        <v>14884</v>
      </c>
      <c r="Z2564" s="331" t="s">
        <v>14885</v>
      </c>
    </row>
    <row r="2565" spans="22:26" ht="14.4">
      <c r="V2565" s="330" t="s">
        <v>8442</v>
      </c>
      <c r="W2565" s="88" t="s">
        <v>8443</v>
      </c>
      <c r="Y2565" s="330" t="s">
        <v>14886</v>
      </c>
      <c r="Z2565" s="331" t="s">
        <v>14887</v>
      </c>
    </row>
    <row r="2566" spans="22:26" ht="14.4">
      <c r="V2566" s="330" t="s">
        <v>8444</v>
      </c>
      <c r="W2566" s="88" t="s">
        <v>8445</v>
      </c>
      <c r="Y2566" s="330" t="s">
        <v>14888</v>
      </c>
      <c r="Z2566" s="331" t="s">
        <v>14889</v>
      </c>
    </row>
    <row r="2567" spans="22:26" ht="14.4">
      <c r="V2567" s="330" t="s">
        <v>8446</v>
      </c>
      <c r="W2567" s="88" t="s">
        <v>8447</v>
      </c>
      <c r="Y2567" s="330" t="s">
        <v>14890</v>
      </c>
      <c r="Z2567" s="331" t="s">
        <v>14891</v>
      </c>
    </row>
    <row r="2568" spans="22:26" ht="14.4">
      <c r="V2568" s="330" t="s">
        <v>8448</v>
      </c>
      <c r="W2568" s="88" t="s">
        <v>8449</v>
      </c>
      <c r="Y2568" s="330" t="s">
        <v>14892</v>
      </c>
      <c r="Z2568" s="331" t="s">
        <v>14893</v>
      </c>
    </row>
    <row r="2569" spans="22:26" ht="14.4">
      <c r="V2569" s="330" t="s">
        <v>8450</v>
      </c>
      <c r="W2569" s="88" t="s">
        <v>8451</v>
      </c>
      <c r="Y2569" s="330" t="s">
        <v>14894</v>
      </c>
      <c r="Z2569" s="331" t="s">
        <v>14895</v>
      </c>
    </row>
    <row r="2570" spans="22:26" ht="14.4">
      <c r="V2570" s="330" t="s">
        <v>8452</v>
      </c>
      <c r="W2570" s="88" t="s">
        <v>8453</v>
      </c>
      <c r="Y2570" s="330" t="s">
        <v>14896</v>
      </c>
      <c r="Z2570" s="331" t="s">
        <v>14897</v>
      </c>
    </row>
    <row r="2571" spans="22:26" ht="14.4">
      <c r="V2571" s="330" t="s">
        <v>8454</v>
      </c>
      <c r="W2571" s="88" t="s">
        <v>8455</v>
      </c>
      <c r="Y2571" s="330" t="s">
        <v>14898</v>
      </c>
      <c r="Z2571" s="331" t="s">
        <v>14899</v>
      </c>
    </row>
    <row r="2572" spans="22:26" ht="14.4">
      <c r="V2572" s="330" t="s">
        <v>8456</v>
      </c>
      <c r="W2572" s="88" t="s">
        <v>8457</v>
      </c>
      <c r="Y2572" s="330" t="s">
        <v>14900</v>
      </c>
      <c r="Z2572" s="331" t="s">
        <v>14901</v>
      </c>
    </row>
    <row r="2573" spans="22:26" ht="14.4">
      <c r="V2573" s="330" t="s">
        <v>8458</v>
      </c>
      <c r="W2573" s="88" t="s">
        <v>8459</v>
      </c>
      <c r="Y2573" s="330" t="s">
        <v>14902</v>
      </c>
      <c r="Z2573" s="331" t="s">
        <v>14903</v>
      </c>
    </row>
    <row r="2574" spans="22:26" ht="14.4">
      <c r="V2574" s="330" t="s">
        <v>8460</v>
      </c>
      <c r="W2574" s="88" t="s">
        <v>8461</v>
      </c>
      <c r="Y2574" s="330" t="s">
        <v>14904</v>
      </c>
      <c r="Z2574" s="331" t="s">
        <v>14905</v>
      </c>
    </row>
    <row r="2575" spans="22:26" ht="14.4">
      <c r="V2575" s="330" t="s">
        <v>8462</v>
      </c>
      <c r="W2575" s="88" t="s">
        <v>8463</v>
      </c>
      <c r="Y2575" s="330" t="s">
        <v>14906</v>
      </c>
      <c r="Z2575" s="331" t="s">
        <v>14907</v>
      </c>
    </row>
    <row r="2576" spans="22:26" ht="14.4">
      <c r="V2576" s="330" t="s">
        <v>8464</v>
      </c>
      <c r="W2576" s="88" t="s">
        <v>8465</v>
      </c>
      <c r="Y2576" s="330" t="s">
        <v>14908</v>
      </c>
      <c r="Z2576" s="331" t="s">
        <v>14909</v>
      </c>
    </row>
    <row r="2577" spans="22:26" ht="14.4">
      <c r="V2577" s="330" t="s">
        <v>8466</v>
      </c>
      <c r="W2577" s="88" t="s">
        <v>8467</v>
      </c>
      <c r="Y2577" s="330" t="s">
        <v>14910</v>
      </c>
      <c r="Z2577" s="331" t="s">
        <v>14911</v>
      </c>
    </row>
    <row r="2578" spans="22:26" ht="14.4">
      <c r="V2578" s="330" t="s">
        <v>8468</v>
      </c>
      <c r="W2578" s="88" t="s">
        <v>8469</v>
      </c>
      <c r="Y2578" s="330" t="s">
        <v>14912</v>
      </c>
      <c r="Z2578" s="331" t="s">
        <v>14913</v>
      </c>
    </row>
    <row r="2579" spans="22:26" ht="14.4">
      <c r="V2579" s="330" t="s">
        <v>8470</v>
      </c>
      <c r="W2579" s="88" t="s">
        <v>8471</v>
      </c>
      <c r="Y2579" s="330" t="s">
        <v>14914</v>
      </c>
      <c r="Z2579" s="331" t="s">
        <v>14915</v>
      </c>
    </row>
    <row r="2580" spans="22:26" ht="14.4">
      <c r="V2580" s="330" t="s">
        <v>8472</v>
      </c>
      <c r="W2580" s="88" t="s">
        <v>8473</v>
      </c>
      <c r="Y2580" s="330" t="s">
        <v>14916</v>
      </c>
      <c r="Z2580" s="331" t="s">
        <v>9093</v>
      </c>
    </row>
    <row r="2581" spans="22:26" ht="14.4">
      <c r="V2581" s="330" t="s">
        <v>8474</v>
      </c>
      <c r="W2581" s="88" t="s">
        <v>8475</v>
      </c>
      <c r="Y2581" s="330" t="s">
        <v>14917</v>
      </c>
      <c r="Z2581" s="331" t="s">
        <v>14918</v>
      </c>
    </row>
    <row r="2582" spans="22:26" ht="14.4">
      <c r="V2582" s="330" t="s">
        <v>8476</v>
      </c>
      <c r="W2582" s="88" t="s">
        <v>8477</v>
      </c>
      <c r="Y2582" s="330" t="s">
        <v>14919</v>
      </c>
      <c r="Z2582" s="331" t="s">
        <v>14920</v>
      </c>
    </row>
    <row r="2583" spans="22:26" ht="14.4">
      <c r="V2583" s="330" t="s">
        <v>8478</v>
      </c>
      <c r="W2583" s="88" t="s">
        <v>8479</v>
      </c>
      <c r="Y2583" s="330" t="s">
        <v>14921</v>
      </c>
      <c r="Z2583" s="331" t="s">
        <v>14922</v>
      </c>
    </row>
    <row r="2584" spans="22:26" ht="14.4">
      <c r="V2584" s="330" t="s">
        <v>8480</v>
      </c>
      <c r="W2584" s="88" t="s">
        <v>8481</v>
      </c>
      <c r="Y2584" s="330" t="s">
        <v>14923</v>
      </c>
      <c r="Z2584" s="331" t="s">
        <v>14924</v>
      </c>
    </row>
    <row r="2585" spans="22:26" ht="14.4">
      <c r="V2585" s="330" t="s">
        <v>8482</v>
      </c>
      <c r="W2585" s="88" t="s">
        <v>8483</v>
      </c>
      <c r="Y2585" s="330" t="s">
        <v>14925</v>
      </c>
      <c r="Z2585" s="331" t="s">
        <v>14926</v>
      </c>
    </row>
    <row r="2586" spans="22:26" ht="14.4">
      <c r="V2586" s="330" t="s">
        <v>8484</v>
      </c>
      <c r="W2586" s="88" t="s">
        <v>8485</v>
      </c>
      <c r="Y2586" s="330" t="s">
        <v>14927</v>
      </c>
      <c r="Z2586" s="331" t="s">
        <v>14928</v>
      </c>
    </row>
    <row r="2587" spans="22:26" ht="14.4">
      <c r="V2587" s="330" t="s">
        <v>8486</v>
      </c>
      <c r="W2587" s="88" t="s">
        <v>8487</v>
      </c>
      <c r="Y2587" s="330" t="s">
        <v>14929</v>
      </c>
      <c r="Z2587" s="331" t="s">
        <v>14930</v>
      </c>
    </row>
    <row r="2588" spans="22:26" ht="14.4">
      <c r="V2588" s="330" t="s">
        <v>8488</v>
      </c>
      <c r="W2588" s="88" t="s">
        <v>8489</v>
      </c>
      <c r="Y2588" s="330" t="s">
        <v>14931</v>
      </c>
      <c r="Z2588" s="331" t="s">
        <v>14932</v>
      </c>
    </row>
    <row r="2589" spans="22:26" ht="14.4">
      <c r="V2589" s="330" t="s">
        <v>8490</v>
      </c>
      <c r="W2589" s="88" t="s">
        <v>8491</v>
      </c>
      <c r="Y2589" s="330" t="s">
        <v>14933</v>
      </c>
      <c r="Z2589" s="331" t="s">
        <v>14934</v>
      </c>
    </row>
    <row r="2590" spans="22:26" ht="14.4">
      <c r="V2590" s="330" t="s">
        <v>8492</v>
      </c>
      <c r="W2590" s="88" t="s">
        <v>8493</v>
      </c>
      <c r="Y2590" s="330" t="s">
        <v>14935</v>
      </c>
      <c r="Z2590" s="331" t="s">
        <v>14936</v>
      </c>
    </row>
    <row r="2591" spans="22:26" ht="14.4">
      <c r="V2591" s="330" t="s">
        <v>8494</v>
      </c>
      <c r="W2591" s="88" t="s">
        <v>8495</v>
      </c>
      <c r="Y2591" s="330" t="s">
        <v>14937</v>
      </c>
      <c r="Z2591" s="331" t="s">
        <v>14938</v>
      </c>
    </row>
    <row r="2592" spans="22:26" ht="14.4">
      <c r="V2592" s="330" t="s">
        <v>8496</v>
      </c>
      <c r="W2592" s="88" t="s">
        <v>8497</v>
      </c>
      <c r="Y2592" s="330" t="s">
        <v>14939</v>
      </c>
      <c r="Z2592" s="331" t="s">
        <v>14940</v>
      </c>
    </row>
    <row r="2593" spans="22:26" ht="14.4">
      <c r="V2593" s="330" t="s">
        <v>8498</v>
      </c>
      <c r="W2593" s="88" t="s">
        <v>8499</v>
      </c>
      <c r="Y2593" s="330" t="s">
        <v>14941</v>
      </c>
      <c r="Z2593" s="331" t="s">
        <v>14942</v>
      </c>
    </row>
    <row r="2594" spans="22:26" ht="14.4">
      <c r="V2594" s="330" t="s">
        <v>8500</v>
      </c>
      <c r="W2594" s="88" t="s">
        <v>8501</v>
      </c>
      <c r="Y2594" s="330" t="s">
        <v>14943</v>
      </c>
      <c r="Z2594" s="331" t="s">
        <v>14944</v>
      </c>
    </row>
    <row r="2595" spans="22:26" ht="14.4">
      <c r="V2595" s="330" t="s">
        <v>8502</v>
      </c>
      <c r="W2595" s="88" t="s">
        <v>8503</v>
      </c>
      <c r="Y2595" s="330" t="s">
        <v>14945</v>
      </c>
      <c r="Z2595" s="331" t="s">
        <v>14946</v>
      </c>
    </row>
    <row r="2596" spans="22:26" ht="14.4">
      <c r="V2596" s="330" t="s">
        <v>8504</v>
      </c>
      <c r="W2596" s="88" t="s">
        <v>8505</v>
      </c>
      <c r="Y2596" s="330" t="s">
        <v>14947</v>
      </c>
      <c r="Z2596" s="331" t="s">
        <v>14948</v>
      </c>
    </row>
    <row r="2597" spans="22:26" ht="14.4">
      <c r="V2597" s="330" t="s">
        <v>8506</v>
      </c>
      <c r="W2597" s="88" t="s">
        <v>8507</v>
      </c>
      <c r="Y2597" s="330" t="s">
        <v>14949</v>
      </c>
      <c r="Z2597" s="331" t="s">
        <v>14950</v>
      </c>
    </row>
    <row r="2598" spans="22:26" ht="14.4">
      <c r="V2598" s="330" t="s">
        <v>8508</v>
      </c>
      <c r="W2598" s="88" t="s">
        <v>8509</v>
      </c>
      <c r="Y2598" s="330" t="s">
        <v>14951</v>
      </c>
      <c r="Z2598" s="331" t="s">
        <v>14952</v>
      </c>
    </row>
    <row r="2599" spans="22:26" ht="14.4">
      <c r="V2599" s="330" t="s">
        <v>8510</v>
      </c>
      <c r="W2599" s="88" t="s">
        <v>8511</v>
      </c>
      <c r="Y2599" s="330" t="s">
        <v>14953</v>
      </c>
      <c r="Z2599" s="331" t="s">
        <v>14954</v>
      </c>
    </row>
    <row r="2600" spans="22:26" ht="14.4">
      <c r="V2600" s="330" t="s">
        <v>8512</v>
      </c>
      <c r="W2600" s="88" t="s">
        <v>8513</v>
      </c>
      <c r="Y2600" s="330" t="s">
        <v>14955</v>
      </c>
      <c r="Z2600" s="331" t="s">
        <v>14956</v>
      </c>
    </row>
    <row r="2601" spans="22:26" ht="14.4">
      <c r="V2601" s="330" t="s">
        <v>8514</v>
      </c>
      <c r="W2601" s="88" t="s">
        <v>8515</v>
      </c>
      <c r="Y2601" s="330" t="s">
        <v>14957</v>
      </c>
      <c r="Z2601" s="331" t="s">
        <v>14958</v>
      </c>
    </row>
    <row r="2602" spans="22:26" ht="14.4">
      <c r="V2602" s="330" t="s">
        <v>8516</v>
      </c>
      <c r="W2602" s="88" t="s">
        <v>8517</v>
      </c>
      <c r="Y2602" s="330" t="s">
        <v>14959</v>
      </c>
      <c r="Z2602" s="331" t="s">
        <v>14960</v>
      </c>
    </row>
    <row r="2603" spans="22:26" ht="14.4">
      <c r="V2603" s="330" t="s">
        <v>8518</v>
      </c>
      <c r="W2603" s="88" t="s">
        <v>8519</v>
      </c>
      <c r="Y2603" s="330" t="s">
        <v>14961</v>
      </c>
      <c r="Z2603" s="331" t="s">
        <v>14962</v>
      </c>
    </row>
    <row r="2604" spans="22:26" ht="14.4">
      <c r="V2604" s="330" t="s">
        <v>8520</v>
      </c>
      <c r="W2604" s="88" t="s">
        <v>8521</v>
      </c>
      <c r="Y2604" s="330" t="s">
        <v>14963</v>
      </c>
      <c r="Z2604" s="331" t="s">
        <v>14964</v>
      </c>
    </row>
    <row r="2605" spans="22:26" ht="14.4">
      <c r="V2605" s="330" t="s">
        <v>8522</v>
      </c>
      <c r="W2605" s="88" t="s">
        <v>8523</v>
      </c>
      <c r="Y2605" s="330" t="s">
        <v>14965</v>
      </c>
      <c r="Z2605" s="331" t="s">
        <v>14966</v>
      </c>
    </row>
    <row r="2606" spans="22:26" ht="14.4">
      <c r="V2606" s="330" t="s">
        <v>8524</v>
      </c>
      <c r="W2606" s="88" t="s">
        <v>8525</v>
      </c>
      <c r="Y2606" s="330" t="s">
        <v>14967</v>
      </c>
      <c r="Z2606" s="331" t="s">
        <v>14968</v>
      </c>
    </row>
    <row r="2607" spans="22:26" ht="14.4">
      <c r="V2607" s="330" t="s">
        <v>8526</v>
      </c>
      <c r="W2607" s="88" t="s">
        <v>8527</v>
      </c>
      <c r="Y2607" s="330" t="s">
        <v>14969</v>
      </c>
      <c r="Z2607" s="331" t="s">
        <v>14970</v>
      </c>
    </row>
    <row r="2608" spans="22:26" ht="14.4">
      <c r="V2608" s="330" t="s">
        <v>8528</v>
      </c>
      <c r="W2608" s="88" t="s">
        <v>8529</v>
      </c>
      <c r="Y2608" s="330" t="s">
        <v>14971</v>
      </c>
      <c r="Z2608" s="331" t="s">
        <v>14972</v>
      </c>
    </row>
    <row r="2609" spans="22:26" ht="14.4">
      <c r="V2609" s="330" t="s">
        <v>8530</v>
      </c>
      <c r="W2609" s="88" t="s">
        <v>8531</v>
      </c>
      <c r="Y2609" s="330" t="s">
        <v>14973</v>
      </c>
      <c r="Z2609" s="331" t="s">
        <v>14974</v>
      </c>
    </row>
    <row r="2610" spans="22:26" ht="14.4">
      <c r="V2610" s="330" t="s">
        <v>8532</v>
      </c>
      <c r="W2610" s="88" t="s">
        <v>8533</v>
      </c>
      <c r="Y2610" s="330" t="s">
        <v>14975</v>
      </c>
      <c r="Z2610" s="331" t="s">
        <v>14976</v>
      </c>
    </row>
    <row r="2611" spans="22:26" ht="14.4">
      <c r="V2611" s="330" t="s">
        <v>8534</v>
      </c>
      <c r="W2611" s="88" t="s">
        <v>8535</v>
      </c>
      <c r="Y2611" s="330" t="s">
        <v>14977</v>
      </c>
      <c r="Z2611" s="331" t="s">
        <v>14978</v>
      </c>
    </row>
    <row r="2612" spans="22:26" ht="14.4">
      <c r="V2612" s="330" t="s">
        <v>8536</v>
      </c>
      <c r="W2612" s="88" t="s">
        <v>8537</v>
      </c>
      <c r="Y2612" s="330" t="s">
        <v>14979</v>
      </c>
      <c r="Z2612" s="331" t="s">
        <v>14980</v>
      </c>
    </row>
    <row r="2613" spans="22:26" ht="14.4">
      <c r="V2613" s="330" t="s">
        <v>8538</v>
      </c>
      <c r="W2613" s="88" t="s">
        <v>8539</v>
      </c>
      <c r="Y2613" s="330" t="s">
        <v>14981</v>
      </c>
      <c r="Z2613" s="331" t="s">
        <v>10034</v>
      </c>
    </row>
    <row r="2614" spans="22:26" ht="14.4">
      <c r="V2614" s="330" t="s">
        <v>8540</v>
      </c>
      <c r="W2614" s="88" t="s">
        <v>8541</v>
      </c>
      <c r="Y2614" s="330" t="s">
        <v>14982</v>
      </c>
      <c r="Z2614" s="331" t="s">
        <v>10086</v>
      </c>
    </row>
    <row r="2615" spans="22:26" ht="14.4">
      <c r="V2615" s="330" t="s">
        <v>8542</v>
      </c>
      <c r="W2615" s="88" t="s">
        <v>8543</v>
      </c>
      <c r="Y2615" s="330" t="s">
        <v>14983</v>
      </c>
      <c r="Z2615" s="331" t="s">
        <v>14984</v>
      </c>
    </row>
    <row r="2616" spans="22:26" ht="14.4">
      <c r="V2616" s="330" t="s">
        <v>8544</v>
      </c>
      <c r="W2616" s="88" t="s">
        <v>8545</v>
      </c>
      <c r="Y2616" s="330" t="s">
        <v>14985</v>
      </c>
      <c r="Z2616" s="331" t="s">
        <v>14986</v>
      </c>
    </row>
    <row r="2617" spans="22:26" ht="14.4">
      <c r="V2617" s="330" t="s">
        <v>8546</v>
      </c>
      <c r="W2617" s="88" t="s">
        <v>8547</v>
      </c>
      <c r="Y2617" s="330" t="s">
        <v>14987</v>
      </c>
      <c r="Z2617" s="331" t="s">
        <v>14988</v>
      </c>
    </row>
    <row r="2618" spans="22:26" ht="14.4">
      <c r="V2618" s="330" t="s">
        <v>8548</v>
      </c>
      <c r="W2618" s="88" t="s">
        <v>8549</v>
      </c>
      <c r="Y2618" s="330" t="s">
        <v>14989</v>
      </c>
      <c r="Z2618" s="331" t="s">
        <v>14990</v>
      </c>
    </row>
    <row r="2619" spans="22:26" ht="14.4">
      <c r="V2619" s="330" t="s">
        <v>8550</v>
      </c>
      <c r="W2619" s="88" t="s">
        <v>8551</v>
      </c>
      <c r="Y2619" s="330" t="s">
        <v>14991</v>
      </c>
      <c r="Z2619" s="331" t="s">
        <v>14992</v>
      </c>
    </row>
    <row r="2620" spans="22:26" ht="14.4">
      <c r="V2620" s="330" t="s">
        <v>8552</v>
      </c>
      <c r="W2620" s="88" t="s">
        <v>8553</v>
      </c>
      <c r="Y2620" s="330" t="s">
        <v>14993</v>
      </c>
      <c r="Z2620" s="331" t="s">
        <v>14994</v>
      </c>
    </row>
    <row r="2621" spans="22:26" ht="14.4">
      <c r="V2621" s="330" t="s">
        <v>8554</v>
      </c>
      <c r="W2621" s="88" t="s">
        <v>8555</v>
      </c>
      <c r="Y2621" s="330" t="s">
        <v>14995</v>
      </c>
      <c r="Z2621" s="331" t="s">
        <v>14996</v>
      </c>
    </row>
    <row r="2622" spans="22:26" ht="14.4">
      <c r="V2622" s="330" t="s">
        <v>8556</v>
      </c>
      <c r="W2622" s="88" t="s">
        <v>8557</v>
      </c>
      <c r="Y2622" s="330" t="s">
        <v>14997</v>
      </c>
      <c r="Z2622" s="331" t="s">
        <v>14998</v>
      </c>
    </row>
    <row r="2623" spans="22:26" ht="14.4">
      <c r="V2623" s="330" t="s">
        <v>8558</v>
      </c>
      <c r="W2623" s="88" t="s">
        <v>8559</v>
      </c>
      <c r="Y2623" s="330" t="s">
        <v>14999</v>
      </c>
      <c r="Z2623" s="331" t="s">
        <v>15000</v>
      </c>
    </row>
    <row r="2624" spans="22:26" ht="14.4">
      <c r="V2624" s="330" t="s">
        <v>8560</v>
      </c>
      <c r="W2624" s="88" t="s">
        <v>8561</v>
      </c>
      <c r="Y2624" s="330" t="s">
        <v>15001</v>
      </c>
      <c r="Z2624" s="331" t="s">
        <v>15002</v>
      </c>
    </row>
    <row r="2625" spans="22:26" ht="14.4">
      <c r="V2625" s="330" t="s">
        <v>8562</v>
      </c>
      <c r="W2625" s="88" t="s">
        <v>8563</v>
      </c>
      <c r="Y2625" s="330" t="s">
        <v>15003</v>
      </c>
      <c r="Z2625" s="331" t="s">
        <v>15004</v>
      </c>
    </row>
    <row r="2626" spans="22:26" ht="14.4">
      <c r="V2626" s="330" t="s">
        <v>8564</v>
      </c>
      <c r="W2626" s="88" t="s">
        <v>8565</v>
      </c>
      <c r="Y2626" s="330" t="s">
        <v>15005</v>
      </c>
      <c r="Z2626" s="331" t="s">
        <v>15006</v>
      </c>
    </row>
    <row r="2627" spans="22:26" ht="14.4">
      <c r="V2627" s="330" t="s">
        <v>8566</v>
      </c>
      <c r="W2627" s="88" t="s">
        <v>8567</v>
      </c>
      <c r="Y2627" s="330" t="s">
        <v>15007</v>
      </c>
      <c r="Z2627" s="331" t="s">
        <v>15008</v>
      </c>
    </row>
    <row r="2628" spans="22:26" ht="14.4">
      <c r="V2628" s="330" t="s">
        <v>8568</v>
      </c>
      <c r="W2628" s="88" t="s">
        <v>8569</v>
      </c>
      <c r="Y2628" s="330" t="s">
        <v>15009</v>
      </c>
      <c r="Z2628" s="331" t="s">
        <v>15010</v>
      </c>
    </row>
    <row r="2629" spans="22:26" ht="14.4">
      <c r="V2629" s="330" t="s">
        <v>8570</v>
      </c>
      <c r="W2629" s="88" t="s">
        <v>8571</v>
      </c>
      <c r="Y2629" s="330" t="s">
        <v>15011</v>
      </c>
      <c r="Z2629" s="331" t="s">
        <v>15012</v>
      </c>
    </row>
    <row r="2630" spans="22:26" ht="14.4">
      <c r="V2630" s="330" t="s">
        <v>8572</v>
      </c>
      <c r="W2630" s="88" t="s">
        <v>8573</v>
      </c>
      <c r="Y2630" s="330" t="s">
        <v>15013</v>
      </c>
      <c r="Z2630" s="331" t="s">
        <v>15014</v>
      </c>
    </row>
    <row r="2631" spans="22:26" ht="14.4">
      <c r="V2631" s="330" t="s">
        <v>8574</v>
      </c>
      <c r="W2631" s="88" t="s">
        <v>8575</v>
      </c>
      <c r="Y2631" s="330" t="s">
        <v>15015</v>
      </c>
      <c r="Z2631" s="331" t="s">
        <v>15016</v>
      </c>
    </row>
    <row r="2632" spans="22:26" ht="14.4">
      <c r="V2632" s="330" t="s">
        <v>8576</v>
      </c>
      <c r="W2632" s="88" t="s">
        <v>8577</v>
      </c>
      <c r="Y2632" s="330" t="s">
        <v>15017</v>
      </c>
      <c r="Z2632" s="331" t="s">
        <v>15018</v>
      </c>
    </row>
    <row r="2633" spans="22:26" ht="14.4">
      <c r="V2633" s="330" t="s">
        <v>8578</v>
      </c>
      <c r="W2633" s="88" t="s">
        <v>8579</v>
      </c>
      <c r="Y2633" s="330" t="s">
        <v>15019</v>
      </c>
      <c r="Z2633" s="331" t="s">
        <v>15020</v>
      </c>
    </row>
    <row r="2634" spans="22:26" ht="14.4">
      <c r="V2634" s="330" t="s">
        <v>8580</v>
      </c>
      <c r="W2634" s="88" t="s">
        <v>8581</v>
      </c>
      <c r="Y2634" s="330" t="s">
        <v>15021</v>
      </c>
      <c r="Z2634" s="331" t="s">
        <v>15022</v>
      </c>
    </row>
    <row r="2635" spans="22:26" ht="14.4">
      <c r="V2635" s="330" t="s">
        <v>8582</v>
      </c>
      <c r="W2635" s="88" t="s">
        <v>8583</v>
      </c>
      <c r="Y2635" s="330" t="s">
        <v>15023</v>
      </c>
      <c r="Z2635" s="331" t="s">
        <v>15024</v>
      </c>
    </row>
    <row r="2636" spans="22:26" ht="14.4">
      <c r="V2636" s="330" t="s">
        <v>8584</v>
      </c>
      <c r="W2636" s="88" t="s">
        <v>8585</v>
      </c>
      <c r="Y2636" s="330" t="s">
        <v>15025</v>
      </c>
      <c r="Z2636" s="331" t="s">
        <v>10066</v>
      </c>
    </row>
    <row r="2637" spans="22:26" ht="14.4">
      <c r="V2637" s="330" t="s">
        <v>8586</v>
      </c>
      <c r="W2637" s="88" t="s">
        <v>8587</v>
      </c>
      <c r="Y2637" s="330" t="s">
        <v>15026</v>
      </c>
      <c r="Z2637" s="331" t="s">
        <v>15027</v>
      </c>
    </row>
    <row r="2638" spans="22:26" ht="14.4">
      <c r="V2638" s="330" t="s">
        <v>8588</v>
      </c>
      <c r="W2638" s="88" t="s">
        <v>8589</v>
      </c>
      <c r="Y2638" s="330" t="s">
        <v>15028</v>
      </c>
      <c r="Z2638" s="331" t="s">
        <v>15029</v>
      </c>
    </row>
    <row r="2639" spans="22:26" ht="14.4">
      <c r="V2639" s="330" t="s">
        <v>8590</v>
      </c>
      <c r="W2639" s="88" t="s">
        <v>8591</v>
      </c>
      <c r="Y2639" s="330" t="s">
        <v>15030</v>
      </c>
      <c r="Z2639" s="331" t="s">
        <v>15031</v>
      </c>
    </row>
    <row r="2640" spans="22:26" ht="14.4">
      <c r="V2640" s="330" t="s">
        <v>8592</v>
      </c>
      <c r="W2640" s="88" t="s">
        <v>8593</v>
      </c>
      <c r="Y2640" s="330" t="s">
        <v>15032</v>
      </c>
      <c r="Z2640" s="331" t="s">
        <v>15033</v>
      </c>
    </row>
    <row r="2641" spans="22:26" ht="14.4">
      <c r="V2641" s="330" t="s">
        <v>8594</v>
      </c>
      <c r="W2641" s="88" t="s">
        <v>8595</v>
      </c>
      <c r="Y2641" s="330" t="s">
        <v>15034</v>
      </c>
      <c r="Z2641" s="331" t="s">
        <v>15035</v>
      </c>
    </row>
    <row r="2642" spans="22:26" ht="14.4">
      <c r="V2642" s="330" t="s">
        <v>8596</v>
      </c>
      <c r="W2642" s="88" t="s">
        <v>8597</v>
      </c>
      <c r="Y2642" s="330" t="s">
        <v>15036</v>
      </c>
      <c r="Z2642" s="331" t="s">
        <v>15037</v>
      </c>
    </row>
    <row r="2643" spans="22:26" ht="14.4">
      <c r="V2643" s="330" t="s">
        <v>8598</v>
      </c>
      <c r="W2643" s="88" t="s">
        <v>8599</v>
      </c>
      <c r="Y2643" s="330" t="s">
        <v>15038</v>
      </c>
      <c r="Z2643" s="331" t="s">
        <v>15039</v>
      </c>
    </row>
    <row r="2644" spans="22:26" ht="14.4">
      <c r="V2644" s="330" t="s">
        <v>8600</v>
      </c>
      <c r="W2644" s="88" t="s">
        <v>8601</v>
      </c>
      <c r="Y2644" s="330" t="s">
        <v>15040</v>
      </c>
      <c r="Z2644" s="331" t="s">
        <v>15041</v>
      </c>
    </row>
    <row r="2645" spans="22:26" ht="14.4">
      <c r="V2645" s="330" t="s">
        <v>8602</v>
      </c>
      <c r="W2645" s="88" t="s">
        <v>8603</v>
      </c>
      <c r="Y2645" s="330" t="s">
        <v>15042</v>
      </c>
      <c r="Z2645" s="331" t="s">
        <v>15043</v>
      </c>
    </row>
    <row r="2646" spans="22:26" ht="14.4">
      <c r="V2646" s="330" t="s">
        <v>8604</v>
      </c>
      <c r="W2646" s="88" t="s">
        <v>8605</v>
      </c>
      <c r="Y2646" s="330" t="s">
        <v>15044</v>
      </c>
      <c r="Z2646" s="331" t="s">
        <v>15045</v>
      </c>
    </row>
    <row r="2647" spans="22:26" ht="14.4">
      <c r="V2647" s="330" t="s">
        <v>8606</v>
      </c>
      <c r="W2647" s="88" t="s">
        <v>8607</v>
      </c>
      <c r="Y2647" s="330" t="s">
        <v>15046</v>
      </c>
      <c r="Z2647" s="331" t="s">
        <v>15047</v>
      </c>
    </row>
    <row r="2648" spans="22:26" ht="14.4">
      <c r="V2648" s="330" t="s">
        <v>8608</v>
      </c>
      <c r="W2648" s="88" t="s">
        <v>8609</v>
      </c>
      <c r="Y2648" s="330" t="s">
        <v>15048</v>
      </c>
      <c r="Z2648" s="331" t="s">
        <v>15049</v>
      </c>
    </row>
    <row r="2649" spans="22:26" ht="14.4">
      <c r="V2649" s="330" t="s">
        <v>8610</v>
      </c>
      <c r="W2649" s="88" t="s">
        <v>8611</v>
      </c>
      <c r="Y2649" s="330" t="s">
        <v>15050</v>
      </c>
      <c r="Z2649" s="331" t="s">
        <v>15051</v>
      </c>
    </row>
    <row r="2650" spans="22:26" ht="14.4">
      <c r="V2650" s="330" t="s">
        <v>8612</v>
      </c>
      <c r="W2650" s="88" t="s">
        <v>8613</v>
      </c>
      <c r="Y2650" s="330" t="s">
        <v>15052</v>
      </c>
      <c r="Z2650" s="331" t="s">
        <v>15053</v>
      </c>
    </row>
    <row r="2651" spans="22:26" ht="14.4">
      <c r="V2651" s="330" t="s">
        <v>8614</v>
      </c>
      <c r="W2651" s="88" t="s">
        <v>8615</v>
      </c>
      <c r="Y2651" s="330" t="s">
        <v>15054</v>
      </c>
      <c r="Z2651" s="331" t="s">
        <v>15055</v>
      </c>
    </row>
    <row r="2652" spans="22:26" ht="14.4">
      <c r="V2652" s="330" t="s">
        <v>8616</v>
      </c>
      <c r="W2652" s="88" t="s">
        <v>8617</v>
      </c>
      <c r="Y2652" s="330" t="s">
        <v>15056</v>
      </c>
      <c r="Z2652" s="331" t="s">
        <v>15057</v>
      </c>
    </row>
    <row r="2653" spans="22:26" ht="14.4">
      <c r="V2653" s="330" t="s">
        <v>8618</v>
      </c>
      <c r="W2653" s="88" t="s">
        <v>8619</v>
      </c>
      <c r="Y2653" s="330" t="s">
        <v>15058</v>
      </c>
      <c r="Z2653" s="331" t="s">
        <v>15059</v>
      </c>
    </row>
    <row r="2654" spans="22:26" ht="14.4">
      <c r="V2654" s="330" t="s">
        <v>8620</v>
      </c>
      <c r="W2654" s="88" t="s">
        <v>8621</v>
      </c>
      <c r="Y2654" s="330" t="s">
        <v>15060</v>
      </c>
      <c r="Z2654" s="331" t="s">
        <v>15061</v>
      </c>
    </row>
    <row r="2655" spans="22:26" ht="14.4">
      <c r="V2655" s="330" t="s">
        <v>8622</v>
      </c>
      <c r="W2655" s="88" t="s">
        <v>8623</v>
      </c>
      <c r="Y2655" s="330" t="s">
        <v>15062</v>
      </c>
      <c r="Z2655" s="331" t="s">
        <v>15063</v>
      </c>
    </row>
    <row r="2656" spans="22:26" ht="14.4">
      <c r="V2656" s="330" t="s">
        <v>8624</v>
      </c>
      <c r="W2656" s="88" t="s">
        <v>8625</v>
      </c>
      <c r="Y2656" s="330" t="s">
        <v>15064</v>
      </c>
      <c r="Z2656" s="331" t="s">
        <v>15065</v>
      </c>
    </row>
    <row r="2657" spans="22:26" ht="14.4">
      <c r="V2657" s="330" t="s">
        <v>8626</v>
      </c>
      <c r="W2657" s="88" t="s">
        <v>8627</v>
      </c>
      <c r="Y2657" s="330" t="s">
        <v>15066</v>
      </c>
      <c r="Z2657" s="331" t="s">
        <v>15067</v>
      </c>
    </row>
    <row r="2658" spans="22:26" ht="14.4">
      <c r="V2658" s="330" t="s">
        <v>8628</v>
      </c>
      <c r="W2658" s="88" t="s">
        <v>8629</v>
      </c>
      <c r="Y2658" s="330" t="s">
        <v>15068</v>
      </c>
      <c r="Z2658" s="331" t="s">
        <v>15069</v>
      </c>
    </row>
    <row r="2659" spans="22:26" ht="14.4">
      <c r="V2659" s="330" t="s">
        <v>8630</v>
      </c>
      <c r="W2659" s="88" t="s">
        <v>8631</v>
      </c>
      <c r="Y2659" s="330" t="s">
        <v>15070</v>
      </c>
      <c r="Z2659" s="331" t="s">
        <v>15071</v>
      </c>
    </row>
    <row r="2660" spans="22:26" ht="14.4">
      <c r="V2660" s="330" t="s">
        <v>8632</v>
      </c>
      <c r="W2660" s="88" t="s">
        <v>8633</v>
      </c>
      <c r="Y2660" s="330" t="s">
        <v>15072</v>
      </c>
      <c r="Z2660" s="331" t="s">
        <v>15073</v>
      </c>
    </row>
    <row r="2661" spans="22:26" ht="14.4">
      <c r="V2661" s="330" t="s">
        <v>8634</v>
      </c>
      <c r="W2661" s="88" t="s">
        <v>8635</v>
      </c>
      <c r="Y2661" s="330" t="s">
        <v>15074</v>
      </c>
      <c r="Z2661" s="331" t="s">
        <v>15075</v>
      </c>
    </row>
    <row r="2662" spans="22:26" ht="14.4">
      <c r="V2662" s="330" t="s">
        <v>8636</v>
      </c>
      <c r="W2662" s="88" t="s">
        <v>8637</v>
      </c>
      <c r="Y2662" s="330" t="s">
        <v>15076</v>
      </c>
      <c r="Z2662" s="331" t="s">
        <v>15077</v>
      </c>
    </row>
    <row r="2663" spans="22:26" ht="14.4">
      <c r="V2663" s="330" t="s">
        <v>8638</v>
      </c>
      <c r="W2663" s="88" t="s">
        <v>8639</v>
      </c>
      <c r="Y2663" s="330" t="s">
        <v>15078</v>
      </c>
      <c r="Z2663" s="331" t="s">
        <v>15079</v>
      </c>
    </row>
    <row r="2664" spans="22:26" ht="14.4">
      <c r="V2664" s="330" t="s">
        <v>8640</v>
      </c>
      <c r="W2664" s="88" t="s">
        <v>8641</v>
      </c>
      <c r="Y2664" s="330" t="s">
        <v>15080</v>
      </c>
      <c r="Z2664" s="331" t="s">
        <v>15081</v>
      </c>
    </row>
    <row r="2665" spans="22:26" ht="14.4">
      <c r="V2665" s="330" t="s">
        <v>8642</v>
      </c>
      <c r="W2665" s="88" t="s">
        <v>8643</v>
      </c>
      <c r="Y2665" s="330" t="s">
        <v>15082</v>
      </c>
      <c r="Z2665" s="331" t="s">
        <v>15083</v>
      </c>
    </row>
    <row r="2666" spans="22:26" ht="14.4">
      <c r="V2666" s="330" t="s">
        <v>8644</v>
      </c>
      <c r="W2666" s="88" t="s">
        <v>8645</v>
      </c>
      <c r="Y2666" s="330" t="s">
        <v>15084</v>
      </c>
      <c r="Z2666" s="331" t="s">
        <v>15085</v>
      </c>
    </row>
    <row r="2667" spans="22:26" ht="14.4">
      <c r="V2667" s="330" t="s">
        <v>8646</v>
      </c>
      <c r="W2667" s="88" t="s">
        <v>8647</v>
      </c>
      <c r="Y2667" s="330" t="s">
        <v>15086</v>
      </c>
      <c r="Z2667" s="331" t="s">
        <v>15087</v>
      </c>
    </row>
    <row r="2668" spans="22:26" ht="14.4">
      <c r="V2668" s="330" t="s">
        <v>8648</v>
      </c>
      <c r="W2668" s="88" t="s">
        <v>8649</v>
      </c>
      <c r="Y2668" s="330" t="s">
        <v>15088</v>
      </c>
      <c r="Z2668" s="331" t="s">
        <v>15089</v>
      </c>
    </row>
    <row r="2669" spans="22:26" ht="14.4">
      <c r="V2669" s="330" t="s">
        <v>8650</v>
      </c>
      <c r="W2669" s="88" t="s">
        <v>8651</v>
      </c>
      <c r="Y2669" s="330" t="s">
        <v>15090</v>
      </c>
      <c r="Z2669" s="331" t="s">
        <v>15091</v>
      </c>
    </row>
    <row r="2670" spans="22:26" ht="14.4">
      <c r="V2670" s="330" t="s">
        <v>8652</v>
      </c>
      <c r="W2670" s="88" t="s">
        <v>8653</v>
      </c>
      <c r="Y2670" s="330" t="s">
        <v>15092</v>
      </c>
      <c r="Z2670" s="331" t="s">
        <v>15093</v>
      </c>
    </row>
    <row r="2671" spans="22:26" ht="14.4">
      <c r="V2671" s="330" t="s">
        <v>8654</v>
      </c>
      <c r="W2671" s="88" t="s">
        <v>8655</v>
      </c>
      <c r="Y2671" s="330" t="s">
        <v>15094</v>
      </c>
      <c r="Z2671" s="331" t="s">
        <v>15095</v>
      </c>
    </row>
    <row r="2672" spans="22:26" ht="14.4">
      <c r="V2672" s="330" t="s">
        <v>8656</v>
      </c>
      <c r="W2672" s="88" t="s">
        <v>8657</v>
      </c>
      <c r="Y2672" s="330" t="s">
        <v>15096</v>
      </c>
      <c r="Z2672" s="331" t="s">
        <v>15097</v>
      </c>
    </row>
    <row r="2673" spans="22:26" ht="14.4">
      <c r="V2673" s="330" t="s">
        <v>8658</v>
      </c>
      <c r="W2673" s="88" t="s">
        <v>8659</v>
      </c>
      <c r="Y2673" s="330" t="s">
        <v>15098</v>
      </c>
      <c r="Z2673" s="331" t="s">
        <v>15099</v>
      </c>
    </row>
    <row r="2674" spans="22:26" ht="14.4">
      <c r="V2674" s="330" t="s">
        <v>8660</v>
      </c>
      <c r="W2674" s="88" t="s">
        <v>8661</v>
      </c>
      <c r="Y2674" s="330" t="s">
        <v>15100</v>
      </c>
      <c r="Z2674" s="331" t="s">
        <v>15101</v>
      </c>
    </row>
    <row r="2675" spans="22:26" ht="14.4">
      <c r="V2675" s="330" t="s">
        <v>8662</v>
      </c>
      <c r="W2675" s="88" t="s">
        <v>8663</v>
      </c>
      <c r="Y2675" s="330" t="s">
        <v>15102</v>
      </c>
      <c r="Z2675" s="331" t="s">
        <v>15103</v>
      </c>
    </row>
    <row r="2676" spans="22:26" ht="14.4">
      <c r="V2676" s="330" t="s">
        <v>8664</v>
      </c>
      <c r="W2676" s="88" t="s">
        <v>8665</v>
      </c>
      <c r="Y2676" s="330" t="s">
        <v>15104</v>
      </c>
      <c r="Z2676" s="331" t="s">
        <v>15105</v>
      </c>
    </row>
    <row r="2677" spans="22:26" ht="14.4">
      <c r="V2677" s="330" t="s">
        <v>8666</v>
      </c>
      <c r="W2677" s="88" t="s">
        <v>8667</v>
      </c>
      <c r="Y2677" s="330" t="s">
        <v>15106</v>
      </c>
      <c r="Z2677" s="331" t="s">
        <v>15107</v>
      </c>
    </row>
    <row r="2678" spans="22:26" ht="14.4">
      <c r="V2678" s="330" t="s">
        <v>8668</v>
      </c>
      <c r="W2678" s="88" t="s">
        <v>8669</v>
      </c>
      <c r="Y2678" s="330" t="s">
        <v>15108</v>
      </c>
      <c r="Z2678" s="331" t="s">
        <v>15109</v>
      </c>
    </row>
    <row r="2679" spans="22:26" ht="14.4">
      <c r="V2679" s="330" t="s">
        <v>8670</v>
      </c>
      <c r="W2679" s="88" t="s">
        <v>8671</v>
      </c>
      <c r="Y2679" s="330" t="s">
        <v>15110</v>
      </c>
      <c r="Z2679" s="331" t="s">
        <v>15111</v>
      </c>
    </row>
    <row r="2680" spans="22:26" ht="14.4">
      <c r="V2680" s="330" t="s">
        <v>8672</v>
      </c>
      <c r="W2680" s="88" t="s">
        <v>8673</v>
      </c>
      <c r="Y2680" s="330" t="s">
        <v>15112</v>
      </c>
      <c r="Z2680" s="331" t="s">
        <v>15113</v>
      </c>
    </row>
    <row r="2681" spans="22:26" ht="14.4">
      <c r="V2681" s="330" t="s">
        <v>8674</v>
      </c>
      <c r="W2681" s="88" t="s">
        <v>8675</v>
      </c>
      <c r="Y2681" s="330" t="s">
        <v>15114</v>
      </c>
      <c r="Z2681" s="331" t="s">
        <v>15115</v>
      </c>
    </row>
    <row r="2682" spans="22:26" ht="14.4">
      <c r="V2682" s="330" t="s">
        <v>8676</v>
      </c>
      <c r="W2682" s="88" t="s">
        <v>8677</v>
      </c>
      <c r="Y2682" s="330" t="s">
        <v>15116</v>
      </c>
      <c r="Z2682" s="331" t="s">
        <v>15117</v>
      </c>
    </row>
    <row r="2683" spans="22:26" ht="14.4">
      <c r="V2683" s="330" t="s">
        <v>8678</v>
      </c>
      <c r="W2683" s="88" t="s">
        <v>8679</v>
      </c>
      <c r="Y2683" s="330" t="s">
        <v>15118</v>
      </c>
      <c r="Z2683" s="331" t="s">
        <v>15119</v>
      </c>
    </row>
    <row r="2684" spans="22:26" ht="14.4">
      <c r="V2684" s="330" t="s">
        <v>8680</v>
      </c>
      <c r="W2684" s="88" t="s">
        <v>8681</v>
      </c>
      <c r="Y2684" s="330" t="s">
        <v>15120</v>
      </c>
      <c r="Z2684" s="331" t="s">
        <v>15121</v>
      </c>
    </row>
    <row r="2685" spans="22:26" ht="14.4">
      <c r="V2685" s="330" t="s">
        <v>8682</v>
      </c>
      <c r="W2685" s="88" t="s">
        <v>8683</v>
      </c>
      <c r="Y2685" s="330" t="s">
        <v>15122</v>
      </c>
      <c r="Z2685" s="331" t="s">
        <v>15123</v>
      </c>
    </row>
    <row r="2686" spans="22:26" ht="14.4">
      <c r="V2686" s="330" t="s">
        <v>8684</v>
      </c>
      <c r="W2686" s="88" t="s">
        <v>8685</v>
      </c>
      <c r="Y2686" s="330" t="s">
        <v>15124</v>
      </c>
      <c r="Z2686" s="331" t="s">
        <v>15125</v>
      </c>
    </row>
    <row r="2687" spans="22:26" ht="14.4">
      <c r="V2687" s="330" t="s">
        <v>8686</v>
      </c>
      <c r="W2687" s="88" t="s">
        <v>8687</v>
      </c>
      <c r="Y2687" s="330" t="s">
        <v>15126</v>
      </c>
      <c r="Z2687" s="331" t="s">
        <v>15127</v>
      </c>
    </row>
    <row r="2688" spans="22:26" ht="14.4">
      <c r="V2688" s="330" t="s">
        <v>8688</v>
      </c>
      <c r="W2688" s="88" t="s">
        <v>8689</v>
      </c>
      <c r="Y2688" s="330" t="s">
        <v>15128</v>
      </c>
      <c r="Z2688" s="331" t="s">
        <v>15129</v>
      </c>
    </row>
    <row r="2689" spans="22:26" ht="14.4">
      <c r="V2689" s="330" t="s">
        <v>8690</v>
      </c>
      <c r="W2689" s="88" t="s">
        <v>8691</v>
      </c>
      <c r="Y2689" s="330" t="s">
        <v>15130</v>
      </c>
      <c r="Z2689" s="331" t="s">
        <v>15131</v>
      </c>
    </row>
    <row r="2690" spans="22:26" ht="14.4">
      <c r="V2690" s="330" t="s">
        <v>8692</v>
      </c>
      <c r="W2690" s="88" t="s">
        <v>8693</v>
      </c>
      <c r="Y2690" s="330" t="s">
        <v>15132</v>
      </c>
      <c r="Z2690" s="331" t="s">
        <v>15133</v>
      </c>
    </row>
    <row r="2691" spans="22:26" ht="14.4">
      <c r="V2691" s="330" t="s">
        <v>8694</v>
      </c>
      <c r="W2691" s="88" t="s">
        <v>8695</v>
      </c>
      <c r="Y2691" s="330" t="s">
        <v>15134</v>
      </c>
      <c r="Z2691" s="331" t="s">
        <v>15135</v>
      </c>
    </row>
    <row r="2692" spans="22:26" ht="14.4">
      <c r="V2692" s="330" t="s">
        <v>8696</v>
      </c>
      <c r="W2692" s="88" t="s">
        <v>8697</v>
      </c>
      <c r="Y2692" s="330" t="s">
        <v>15136</v>
      </c>
      <c r="Z2692" s="331" t="s">
        <v>15137</v>
      </c>
    </row>
    <row r="2693" spans="22:26" ht="14.4">
      <c r="V2693" s="330" t="s">
        <v>8698</v>
      </c>
      <c r="W2693" s="88" t="s">
        <v>8699</v>
      </c>
      <c r="Y2693" s="330" t="s">
        <v>15138</v>
      </c>
      <c r="Z2693" s="331" t="s">
        <v>15139</v>
      </c>
    </row>
    <row r="2694" spans="22:26" ht="14.4">
      <c r="V2694" s="330" t="s">
        <v>8700</v>
      </c>
      <c r="W2694" s="88" t="s">
        <v>8701</v>
      </c>
      <c r="Y2694" s="330" t="s">
        <v>15140</v>
      </c>
      <c r="Z2694" s="331" t="s">
        <v>15141</v>
      </c>
    </row>
    <row r="2695" spans="22:26" ht="14.4">
      <c r="V2695" s="330" t="s">
        <v>8702</v>
      </c>
      <c r="W2695" s="88" t="s">
        <v>8703</v>
      </c>
      <c r="Y2695" s="330" t="s">
        <v>15142</v>
      </c>
      <c r="Z2695" s="331" t="s">
        <v>15143</v>
      </c>
    </row>
    <row r="2696" spans="22:26" ht="14.4">
      <c r="V2696" s="330" t="s">
        <v>8704</v>
      </c>
      <c r="W2696" s="88" t="s">
        <v>8705</v>
      </c>
      <c r="Y2696" s="330" t="s">
        <v>15144</v>
      </c>
      <c r="Z2696" s="331" t="s">
        <v>15145</v>
      </c>
    </row>
    <row r="2697" spans="22:26" ht="14.4">
      <c r="V2697" s="330" t="s">
        <v>8706</v>
      </c>
      <c r="W2697" s="88" t="s">
        <v>8707</v>
      </c>
      <c r="Y2697" s="330" t="s">
        <v>15146</v>
      </c>
      <c r="Z2697" s="331" t="s">
        <v>15147</v>
      </c>
    </row>
    <row r="2698" spans="22:26" ht="14.4">
      <c r="V2698" s="330" t="s">
        <v>8708</v>
      </c>
      <c r="W2698" s="88" t="s">
        <v>8709</v>
      </c>
      <c r="Y2698" s="330" t="s">
        <v>15148</v>
      </c>
      <c r="Z2698" s="331" t="s">
        <v>15149</v>
      </c>
    </row>
    <row r="2699" spans="22:26" ht="14.4">
      <c r="V2699" s="330" t="s">
        <v>8710</v>
      </c>
      <c r="W2699" s="88" t="s">
        <v>8711</v>
      </c>
      <c r="Y2699" s="330" t="s">
        <v>15150</v>
      </c>
      <c r="Z2699" s="331" t="s">
        <v>15151</v>
      </c>
    </row>
    <row r="2700" spans="22:26" ht="14.4">
      <c r="V2700" s="330" t="s">
        <v>8712</v>
      </c>
      <c r="W2700" s="88" t="s">
        <v>8713</v>
      </c>
      <c r="Y2700" s="330" t="s">
        <v>15152</v>
      </c>
      <c r="Z2700" s="331" t="s">
        <v>15153</v>
      </c>
    </row>
    <row r="2701" spans="22:26" ht="14.4">
      <c r="V2701" s="330" t="s">
        <v>8714</v>
      </c>
      <c r="W2701" s="88" t="s">
        <v>8715</v>
      </c>
      <c r="Y2701" s="330" t="s">
        <v>15154</v>
      </c>
      <c r="Z2701" s="331" t="s">
        <v>15155</v>
      </c>
    </row>
    <row r="2702" spans="22:26" ht="14.4">
      <c r="V2702" s="330" t="s">
        <v>8716</v>
      </c>
      <c r="W2702" s="88" t="s">
        <v>8717</v>
      </c>
      <c r="Y2702" s="330" t="s">
        <v>15156</v>
      </c>
      <c r="Z2702" s="331" t="s">
        <v>15157</v>
      </c>
    </row>
    <row r="2703" spans="22:26" ht="14.4">
      <c r="V2703" s="330" t="s">
        <v>8718</v>
      </c>
      <c r="W2703" s="88" t="s">
        <v>8719</v>
      </c>
      <c r="Y2703" s="330" t="s">
        <v>15158</v>
      </c>
      <c r="Z2703" s="331" t="s">
        <v>15159</v>
      </c>
    </row>
    <row r="2704" spans="22:26" ht="14.4">
      <c r="V2704" s="330" t="s">
        <v>8720</v>
      </c>
      <c r="W2704" s="88" t="s">
        <v>8721</v>
      </c>
      <c r="Y2704" s="330" t="s">
        <v>15160</v>
      </c>
      <c r="Z2704" s="331" t="s">
        <v>15161</v>
      </c>
    </row>
    <row r="2705" spans="22:26" ht="14.4">
      <c r="V2705" s="330" t="s">
        <v>8722</v>
      </c>
      <c r="W2705" s="88" t="s">
        <v>8723</v>
      </c>
      <c r="Y2705" s="330" t="s">
        <v>15162</v>
      </c>
      <c r="Z2705" s="331" t="s">
        <v>15163</v>
      </c>
    </row>
    <row r="2706" spans="22:26" ht="14.4">
      <c r="V2706" s="330" t="s">
        <v>8724</v>
      </c>
      <c r="W2706" s="88" t="s">
        <v>8725</v>
      </c>
      <c r="Y2706" s="330" t="s">
        <v>15164</v>
      </c>
      <c r="Z2706" s="331" t="s">
        <v>15165</v>
      </c>
    </row>
    <row r="2707" spans="22:26" ht="14.4">
      <c r="V2707" s="330" t="s">
        <v>8726</v>
      </c>
      <c r="W2707" s="88" t="s">
        <v>8727</v>
      </c>
      <c r="Y2707" s="330" t="s">
        <v>15166</v>
      </c>
      <c r="Z2707" s="331" t="s">
        <v>15167</v>
      </c>
    </row>
    <row r="2708" spans="22:26" ht="14.4">
      <c r="V2708" s="330" t="s">
        <v>8728</v>
      </c>
      <c r="W2708" s="88" t="s">
        <v>8729</v>
      </c>
      <c r="Y2708" s="330" t="s">
        <v>15168</v>
      </c>
      <c r="Z2708" s="331" t="s">
        <v>15169</v>
      </c>
    </row>
    <row r="2709" spans="22:26" ht="14.4">
      <c r="V2709" s="330" t="s">
        <v>8730</v>
      </c>
      <c r="W2709" s="88" t="s">
        <v>8731</v>
      </c>
      <c r="Y2709" s="330" t="s">
        <v>15170</v>
      </c>
      <c r="Z2709" s="331" t="s">
        <v>15171</v>
      </c>
    </row>
    <row r="2710" spans="22:26" ht="14.4">
      <c r="V2710" s="330" t="s">
        <v>8732</v>
      </c>
      <c r="W2710" s="88" t="s">
        <v>8733</v>
      </c>
      <c r="Y2710" s="330" t="s">
        <v>15172</v>
      </c>
      <c r="Z2710" s="331" t="s">
        <v>15173</v>
      </c>
    </row>
    <row r="2711" spans="22:26" ht="14.4">
      <c r="V2711" s="330" t="s">
        <v>8734</v>
      </c>
      <c r="W2711" s="88" t="s">
        <v>8735</v>
      </c>
      <c r="Y2711" s="330" t="s">
        <v>15174</v>
      </c>
      <c r="Z2711" s="331" t="s">
        <v>15175</v>
      </c>
    </row>
    <row r="2712" spans="22:26" ht="14.4">
      <c r="V2712" s="330" t="s">
        <v>8736</v>
      </c>
      <c r="W2712" s="88" t="s">
        <v>8737</v>
      </c>
      <c r="Y2712" s="330" t="s">
        <v>15176</v>
      </c>
      <c r="Z2712" s="331" t="s">
        <v>15177</v>
      </c>
    </row>
    <row r="2713" spans="22:26" ht="14.4">
      <c r="V2713" s="330" t="s">
        <v>8738</v>
      </c>
      <c r="W2713" s="88" t="s">
        <v>8739</v>
      </c>
      <c r="Y2713" s="330" t="s">
        <v>15178</v>
      </c>
      <c r="Z2713" s="331" t="s">
        <v>15179</v>
      </c>
    </row>
    <row r="2714" spans="22:26" ht="14.4">
      <c r="V2714" s="330" t="s">
        <v>8740</v>
      </c>
      <c r="W2714" s="88" t="s">
        <v>8741</v>
      </c>
      <c r="Y2714" s="330" t="s">
        <v>15180</v>
      </c>
      <c r="Z2714" s="331" t="s">
        <v>15181</v>
      </c>
    </row>
    <row r="2715" spans="22:26" ht="14.4">
      <c r="V2715" s="330" t="s">
        <v>8742</v>
      </c>
      <c r="W2715" s="88" t="s">
        <v>8743</v>
      </c>
      <c r="Y2715" s="330" t="s">
        <v>15182</v>
      </c>
      <c r="Z2715" s="331" t="s">
        <v>15183</v>
      </c>
    </row>
    <row r="2716" spans="22:26" ht="14.4">
      <c r="V2716" s="330" t="s">
        <v>8744</v>
      </c>
      <c r="W2716" s="88" t="s">
        <v>8745</v>
      </c>
      <c r="Y2716" s="330" t="s">
        <v>15184</v>
      </c>
      <c r="Z2716" s="331" t="s">
        <v>15185</v>
      </c>
    </row>
    <row r="2717" spans="22:26" ht="14.4">
      <c r="V2717" s="330" t="s">
        <v>8746</v>
      </c>
      <c r="W2717" s="88" t="s">
        <v>8747</v>
      </c>
      <c r="Y2717" s="330" t="s">
        <v>15186</v>
      </c>
      <c r="Z2717" s="331" t="s">
        <v>15187</v>
      </c>
    </row>
    <row r="2718" spans="22:26" ht="14.4">
      <c r="V2718" s="330" t="s">
        <v>8748</v>
      </c>
      <c r="W2718" s="88" t="s">
        <v>8749</v>
      </c>
      <c r="Y2718" s="330" t="s">
        <v>15188</v>
      </c>
      <c r="Z2718" s="331" t="s">
        <v>15189</v>
      </c>
    </row>
    <row r="2719" spans="22:26" ht="14.4">
      <c r="V2719" s="330" t="s">
        <v>8750</v>
      </c>
      <c r="W2719" s="88" t="s">
        <v>8751</v>
      </c>
      <c r="Y2719" s="330" t="s">
        <v>15190</v>
      </c>
      <c r="Z2719" s="331" t="s">
        <v>15191</v>
      </c>
    </row>
    <row r="2720" spans="22:26" ht="14.4">
      <c r="V2720" s="330" t="s">
        <v>8752</v>
      </c>
      <c r="W2720" s="88" t="s">
        <v>8753</v>
      </c>
      <c r="Y2720" s="330" t="s">
        <v>15192</v>
      </c>
      <c r="Z2720" s="331" t="s">
        <v>15193</v>
      </c>
    </row>
    <row r="2721" spans="22:26" ht="14.4">
      <c r="V2721" s="330" t="s">
        <v>8754</v>
      </c>
      <c r="W2721" s="88" t="s">
        <v>8755</v>
      </c>
      <c r="Y2721" s="330" t="s">
        <v>15194</v>
      </c>
      <c r="Z2721" s="331" t="s">
        <v>15195</v>
      </c>
    </row>
    <row r="2722" spans="22:26" ht="14.4">
      <c r="V2722" s="330" t="s">
        <v>8756</v>
      </c>
      <c r="W2722" s="88" t="s">
        <v>8757</v>
      </c>
      <c r="Y2722" s="330" t="s">
        <v>15196</v>
      </c>
      <c r="Z2722" s="331" t="s">
        <v>15197</v>
      </c>
    </row>
    <row r="2723" spans="22:26" ht="14.4">
      <c r="V2723" s="330" t="s">
        <v>8758</v>
      </c>
      <c r="W2723" s="88" t="s">
        <v>8759</v>
      </c>
      <c r="Y2723" s="330" t="s">
        <v>15198</v>
      </c>
      <c r="Z2723" s="331" t="s">
        <v>15199</v>
      </c>
    </row>
    <row r="2724" spans="22:26" ht="14.4">
      <c r="V2724" s="330" t="s">
        <v>8760</v>
      </c>
      <c r="W2724" s="88" t="s">
        <v>8761</v>
      </c>
      <c r="Y2724" s="330" t="s">
        <v>15200</v>
      </c>
      <c r="Z2724" s="331" t="s">
        <v>15201</v>
      </c>
    </row>
    <row r="2725" spans="22:26" ht="14.4">
      <c r="V2725" s="330" t="s">
        <v>8762</v>
      </c>
      <c r="W2725" s="88" t="s">
        <v>8763</v>
      </c>
      <c r="Y2725" s="330" t="s">
        <v>15202</v>
      </c>
      <c r="Z2725" s="331" t="s">
        <v>15203</v>
      </c>
    </row>
    <row r="2726" spans="22:26" ht="14.4">
      <c r="V2726" s="330" t="s">
        <v>8764</v>
      </c>
      <c r="W2726" s="88" t="s">
        <v>8765</v>
      </c>
      <c r="Y2726" s="330" t="s">
        <v>15204</v>
      </c>
      <c r="Z2726" s="331" t="s">
        <v>15205</v>
      </c>
    </row>
    <row r="2727" spans="22:26" ht="14.4">
      <c r="V2727" s="330" t="s">
        <v>8766</v>
      </c>
      <c r="W2727" s="88" t="s">
        <v>8767</v>
      </c>
      <c r="Y2727" s="330" t="s">
        <v>15206</v>
      </c>
      <c r="Z2727" s="331" t="s">
        <v>15207</v>
      </c>
    </row>
    <row r="2728" spans="22:26" ht="14.4">
      <c r="V2728" s="330" t="s">
        <v>8768</v>
      </c>
      <c r="W2728" s="88" t="s">
        <v>8769</v>
      </c>
      <c r="Y2728" s="330" t="s">
        <v>15208</v>
      </c>
      <c r="Z2728" s="331" t="s">
        <v>15209</v>
      </c>
    </row>
    <row r="2729" spans="22:26" ht="14.4">
      <c r="V2729" s="330" t="s">
        <v>8770</v>
      </c>
      <c r="W2729" s="88" t="s">
        <v>8771</v>
      </c>
      <c r="Y2729" s="330" t="s">
        <v>15210</v>
      </c>
      <c r="Z2729" s="331" t="s">
        <v>15211</v>
      </c>
    </row>
    <row r="2730" spans="22:26" ht="14.4">
      <c r="V2730" s="330" t="s">
        <v>8772</v>
      </c>
      <c r="W2730" s="88" t="s">
        <v>8773</v>
      </c>
      <c r="Y2730" s="330" t="s">
        <v>15212</v>
      </c>
      <c r="Z2730" s="331" t="s">
        <v>15213</v>
      </c>
    </row>
    <row r="2731" spans="22:26" ht="14.4">
      <c r="V2731" s="330" t="s">
        <v>8774</v>
      </c>
      <c r="W2731" s="88" t="s">
        <v>8775</v>
      </c>
      <c r="Y2731" s="330" t="s">
        <v>15214</v>
      </c>
      <c r="Z2731" s="331" t="s">
        <v>15215</v>
      </c>
    </row>
    <row r="2732" spans="22:26" ht="14.4">
      <c r="V2732" s="330" t="s">
        <v>8776</v>
      </c>
      <c r="W2732" s="88" t="s">
        <v>8777</v>
      </c>
      <c r="Y2732" s="330" t="s">
        <v>15216</v>
      </c>
      <c r="Z2732" s="331" t="s">
        <v>15217</v>
      </c>
    </row>
    <row r="2733" spans="22:26" ht="14.4">
      <c r="V2733" s="330" t="s">
        <v>8778</v>
      </c>
      <c r="W2733" s="88" t="s">
        <v>8779</v>
      </c>
      <c r="Y2733" s="330" t="s">
        <v>15218</v>
      </c>
      <c r="Z2733" s="331" t="s">
        <v>15219</v>
      </c>
    </row>
    <row r="2734" spans="22:26" ht="14.4">
      <c r="V2734" s="330" t="s">
        <v>8780</v>
      </c>
      <c r="W2734" s="88" t="s">
        <v>8781</v>
      </c>
      <c r="Y2734" s="330" t="s">
        <v>15220</v>
      </c>
      <c r="Z2734" s="331" t="s">
        <v>15221</v>
      </c>
    </row>
    <row r="2735" spans="22:26" ht="14.4">
      <c r="V2735" s="330" t="s">
        <v>8782</v>
      </c>
      <c r="W2735" s="88" t="s">
        <v>8783</v>
      </c>
      <c r="Y2735" s="330" t="s">
        <v>15222</v>
      </c>
      <c r="Z2735" s="331" t="s">
        <v>15223</v>
      </c>
    </row>
    <row r="2736" spans="22:26" ht="14.4">
      <c r="V2736" s="330" t="s">
        <v>8784</v>
      </c>
      <c r="W2736" s="88" t="s">
        <v>8785</v>
      </c>
      <c r="Y2736" s="330" t="s">
        <v>15224</v>
      </c>
      <c r="Z2736" s="331" t="s">
        <v>15225</v>
      </c>
    </row>
    <row r="2737" spans="22:26" ht="14.4">
      <c r="V2737" s="330" t="s">
        <v>8786</v>
      </c>
      <c r="W2737" s="88" t="s">
        <v>8787</v>
      </c>
      <c r="Y2737" s="330" t="s">
        <v>15226</v>
      </c>
      <c r="Z2737" s="331" t="s">
        <v>9902</v>
      </c>
    </row>
    <row r="2738" spans="22:26" ht="14.4">
      <c r="V2738" s="330" t="s">
        <v>8788</v>
      </c>
      <c r="W2738" s="88" t="s">
        <v>8789</v>
      </c>
      <c r="Y2738" s="330" t="s">
        <v>15227</v>
      </c>
      <c r="Z2738" s="331" t="s">
        <v>15228</v>
      </c>
    </row>
    <row r="2739" spans="22:26" ht="14.4">
      <c r="V2739" s="330" t="s">
        <v>8790</v>
      </c>
      <c r="W2739" s="88" t="s">
        <v>8791</v>
      </c>
      <c r="Y2739" s="330" t="s">
        <v>15229</v>
      </c>
      <c r="Z2739" s="331" t="s">
        <v>15230</v>
      </c>
    </row>
    <row r="2740" spans="22:26" ht="14.4">
      <c r="V2740" s="330" t="s">
        <v>8792</v>
      </c>
      <c r="W2740" s="88" t="s">
        <v>8793</v>
      </c>
      <c r="Y2740" s="330" t="s">
        <v>15231</v>
      </c>
      <c r="Z2740" s="331" t="s">
        <v>15232</v>
      </c>
    </row>
    <row r="2741" spans="22:26" ht="14.4">
      <c r="V2741" s="330" t="s">
        <v>8794</v>
      </c>
      <c r="W2741" s="88" t="s">
        <v>8795</v>
      </c>
      <c r="Y2741" s="330" t="s">
        <v>15233</v>
      </c>
      <c r="Z2741" s="331" t="s">
        <v>15234</v>
      </c>
    </row>
    <row r="2742" spans="22:26" ht="14.4">
      <c r="V2742" s="330" t="s">
        <v>8796</v>
      </c>
      <c r="W2742" s="88" t="s">
        <v>8797</v>
      </c>
      <c r="Y2742" s="330" t="s">
        <v>15235</v>
      </c>
      <c r="Z2742" s="331" t="s">
        <v>14990</v>
      </c>
    </row>
    <row r="2743" spans="22:26" ht="14.4">
      <c r="V2743" s="330" t="s">
        <v>8798</v>
      </c>
      <c r="W2743" s="88" t="s">
        <v>8799</v>
      </c>
      <c r="Y2743" s="330" t="s">
        <v>15236</v>
      </c>
      <c r="Z2743" s="331" t="s">
        <v>15237</v>
      </c>
    </row>
    <row r="2744" spans="22:26" ht="14.4">
      <c r="V2744" s="330" t="s">
        <v>8800</v>
      </c>
      <c r="W2744" s="88" t="s">
        <v>8801</v>
      </c>
      <c r="Y2744" s="330" t="s">
        <v>15238</v>
      </c>
      <c r="Z2744" s="331" t="s">
        <v>15239</v>
      </c>
    </row>
    <row r="2745" spans="22:26" ht="14.4">
      <c r="V2745" s="330" t="s">
        <v>8802</v>
      </c>
      <c r="W2745" s="88" t="s">
        <v>8803</v>
      </c>
      <c r="Y2745" s="330" t="s">
        <v>15240</v>
      </c>
      <c r="Z2745" s="331" t="s">
        <v>15241</v>
      </c>
    </row>
    <row r="2746" spans="22:26" ht="14.4">
      <c r="V2746" s="330" t="s">
        <v>8804</v>
      </c>
      <c r="W2746" s="88" t="s">
        <v>8805</v>
      </c>
      <c r="Y2746" s="330" t="s">
        <v>15242</v>
      </c>
      <c r="Z2746" s="331" t="s">
        <v>15243</v>
      </c>
    </row>
    <row r="2747" spans="22:26" ht="14.4">
      <c r="V2747" s="330" t="s">
        <v>8806</v>
      </c>
      <c r="W2747" s="88" t="s">
        <v>8807</v>
      </c>
      <c r="Y2747" s="330" t="s">
        <v>15244</v>
      </c>
      <c r="Z2747" s="331" t="s">
        <v>15245</v>
      </c>
    </row>
    <row r="2748" spans="22:26" ht="14.4">
      <c r="V2748" s="330" t="s">
        <v>8808</v>
      </c>
      <c r="W2748" s="88" t="s">
        <v>8809</v>
      </c>
      <c r="Y2748" s="330" t="s">
        <v>15246</v>
      </c>
      <c r="Z2748" s="331" t="s">
        <v>15247</v>
      </c>
    </row>
    <row r="2749" spans="22:26" ht="14.4">
      <c r="V2749" s="330" t="s">
        <v>8810</v>
      </c>
      <c r="W2749" s="88" t="s">
        <v>8811</v>
      </c>
      <c r="Y2749" s="330" t="s">
        <v>15248</v>
      </c>
      <c r="Z2749" s="331" t="s">
        <v>15249</v>
      </c>
    </row>
    <row r="2750" spans="22:26" ht="14.4">
      <c r="V2750" s="330" t="s">
        <v>8812</v>
      </c>
      <c r="W2750" s="88" t="s">
        <v>8813</v>
      </c>
      <c r="Y2750" s="330" t="s">
        <v>15250</v>
      </c>
      <c r="Z2750" s="331" t="s">
        <v>15251</v>
      </c>
    </row>
    <row r="2751" spans="22:26" ht="14.4">
      <c r="V2751" s="330" t="s">
        <v>8814</v>
      </c>
      <c r="W2751" s="88" t="s">
        <v>8815</v>
      </c>
      <c r="Y2751" s="330" t="s">
        <v>15252</v>
      </c>
      <c r="Z2751" s="331" t="s">
        <v>15253</v>
      </c>
    </row>
    <row r="2752" spans="22:26" ht="14.4">
      <c r="V2752" s="330" t="s">
        <v>8816</v>
      </c>
      <c r="W2752" s="88" t="s">
        <v>8817</v>
      </c>
      <c r="Y2752" s="330" t="s">
        <v>15254</v>
      </c>
      <c r="Z2752" s="331" t="s">
        <v>15255</v>
      </c>
    </row>
    <row r="2753" spans="22:26" ht="14.4">
      <c r="V2753" s="330" t="s">
        <v>8818</v>
      </c>
      <c r="W2753" s="88" t="s">
        <v>8819</v>
      </c>
      <c r="Y2753" s="330" t="s">
        <v>15256</v>
      </c>
      <c r="Z2753" s="331" t="s">
        <v>15257</v>
      </c>
    </row>
    <row r="2754" spans="22:26" ht="14.4">
      <c r="V2754" s="330" t="s">
        <v>8820</v>
      </c>
      <c r="W2754" s="88" t="s">
        <v>8821</v>
      </c>
      <c r="Y2754" s="330" t="s">
        <v>15258</v>
      </c>
      <c r="Z2754" s="331" t="s">
        <v>15259</v>
      </c>
    </row>
    <row r="2755" spans="22:26" ht="14.4">
      <c r="V2755" s="330" t="s">
        <v>8822</v>
      </c>
      <c r="W2755" s="88" t="s">
        <v>8823</v>
      </c>
      <c r="Y2755" s="330" t="s">
        <v>15260</v>
      </c>
      <c r="Z2755" s="331" t="s">
        <v>15261</v>
      </c>
    </row>
    <row r="2756" spans="22:26" ht="14.4">
      <c r="V2756" s="330" t="s">
        <v>8824</v>
      </c>
      <c r="W2756" s="88" t="s">
        <v>8825</v>
      </c>
      <c r="Y2756" s="330" t="s">
        <v>15262</v>
      </c>
      <c r="Z2756" s="331" t="s">
        <v>15263</v>
      </c>
    </row>
    <row r="2757" spans="22:26" ht="14.4">
      <c r="V2757" s="330" t="s">
        <v>8826</v>
      </c>
      <c r="W2757" s="88" t="s">
        <v>8827</v>
      </c>
      <c r="Y2757" s="330" t="s">
        <v>15264</v>
      </c>
      <c r="Z2757" s="331" t="s">
        <v>15265</v>
      </c>
    </row>
    <row r="2758" spans="22:26" ht="14.4">
      <c r="V2758" s="330" t="s">
        <v>8828</v>
      </c>
      <c r="W2758" s="88" t="s">
        <v>8829</v>
      </c>
      <c r="Y2758" s="330" t="s">
        <v>15266</v>
      </c>
      <c r="Z2758" s="331" t="s">
        <v>15267</v>
      </c>
    </row>
    <row r="2759" spans="22:26" ht="14.4">
      <c r="V2759" s="330" t="s">
        <v>8830</v>
      </c>
      <c r="W2759" s="88" t="s">
        <v>8831</v>
      </c>
      <c r="Y2759" s="330" t="s">
        <v>15268</v>
      </c>
      <c r="Z2759" s="331" t="s">
        <v>15269</v>
      </c>
    </row>
    <row r="2760" spans="22:26" ht="14.4">
      <c r="V2760" s="330" t="s">
        <v>8832</v>
      </c>
      <c r="W2760" s="88" t="s">
        <v>8833</v>
      </c>
      <c r="Y2760" s="330" t="s">
        <v>15270</v>
      </c>
      <c r="Z2760" s="331" t="s">
        <v>15271</v>
      </c>
    </row>
    <row r="2761" spans="22:26" ht="14.4">
      <c r="V2761" s="330" t="s">
        <v>8834</v>
      </c>
      <c r="W2761" s="88" t="s">
        <v>8835</v>
      </c>
      <c r="Y2761" s="330" t="s">
        <v>15272</v>
      </c>
      <c r="Z2761" s="331" t="s">
        <v>15273</v>
      </c>
    </row>
    <row r="2762" spans="22:26" ht="14.4">
      <c r="V2762" s="330" t="s">
        <v>8836</v>
      </c>
      <c r="W2762" s="88" t="s">
        <v>8837</v>
      </c>
      <c r="Y2762" s="330" t="s">
        <v>15274</v>
      </c>
      <c r="Z2762" s="331" t="s">
        <v>15275</v>
      </c>
    </row>
    <row r="2763" spans="22:26" ht="14.4">
      <c r="V2763" s="330" t="s">
        <v>8838</v>
      </c>
      <c r="W2763" s="88" t="s">
        <v>8839</v>
      </c>
      <c r="Y2763" s="330" t="s">
        <v>15276</v>
      </c>
      <c r="Z2763" s="331" t="s">
        <v>15277</v>
      </c>
    </row>
    <row r="2764" spans="22:26" ht="14.4">
      <c r="V2764" s="330" t="s">
        <v>8840</v>
      </c>
      <c r="W2764" s="88" t="s">
        <v>8841</v>
      </c>
      <c r="Y2764" s="330" t="s">
        <v>15278</v>
      </c>
      <c r="Z2764" s="331" t="s">
        <v>15279</v>
      </c>
    </row>
    <row r="2765" spans="22:26" ht="14.4">
      <c r="V2765" s="330" t="s">
        <v>8842</v>
      </c>
      <c r="W2765" s="88" t="s">
        <v>8843</v>
      </c>
      <c r="Y2765" s="330" t="s">
        <v>15280</v>
      </c>
      <c r="Z2765" s="331" t="s">
        <v>15281</v>
      </c>
    </row>
    <row r="2766" spans="22:26" ht="14.4">
      <c r="V2766" s="330" t="s">
        <v>8844</v>
      </c>
      <c r="W2766" s="88" t="s">
        <v>8845</v>
      </c>
      <c r="Y2766" s="330" t="s">
        <v>15282</v>
      </c>
      <c r="Z2766" s="331" t="s">
        <v>15283</v>
      </c>
    </row>
    <row r="2767" spans="22:26" ht="14.4">
      <c r="V2767" s="330" t="s">
        <v>8846</v>
      </c>
      <c r="W2767" s="88" t="s">
        <v>8847</v>
      </c>
      <c r="Y2767" s="330" t="s">
        <v>15284</v>
      </c>
      <c r="Z2767" s="331" t="s">
        <v>15285</v>
      </c>
    </row>
    <row r="2768" spans="22:26" ht="14.4">
      <c r="V2768" s="330" t="s">
        <v>8848</v>
      </c>
      <c r="W2768" s="88" t="s">
        <v>8849</v>
      </c>
      <c r="Y2768" s="330" t="s">
        <v>15286</v>
      </c>
      <c r="Z2768" s="331" t="s">
        <v>15287</v>
      </c>
    </row>
    <row r="2769" spans="22:26" ht="14.4">
      <c r="V2769" s="330" t="s">
        <v>8850</v>
      </c>
      <c r="W2769" s="88" t="s">
        <v>8851</v>
      </c>
      <c r="Y2769" s="330" t="s">
        <v>15288</v>
      </c>
      <c r="Z2769" s="331" t="s">
        <v>15289</v>
      </c>
    </row>
    <row r="2770" spans="22:26" ht="14.4">
      <c r="V2770" s="330" t="s">
        <v>8852</v>
      </c>
      <c r="W2770" s="88" t="s">
        <v>8853</v>
      </c>
      <c r="Y2770" s="330" t="s">
        <v>15290</v>
      </c>
      <c r="Z2770" s="331" t="s">
        <v>15291</v>
      </c>
    </row>
    <row r="2771" spans="22:26" ht="14.4">
      <c r="V2771" s="330" t="s">
        <v>8854</v>
      </c>
      <c r="W2771" s="88" t="s">
        <v>8855</v>
      </c>
      <c r="Y2771" s="330" t="s">
        <v>15292</v>
      </c>
      <c r="Z2771" s="331" t="s">
        <v>15293</v>
      </c>
    </row>
    <row r="2772" spans="22:26" ht="14.4">
      <c r="V2772" s="330" t="s">
        <v>8856</v>
      </c>
      <c r="W2772" s="88" t="s">
        <v>8857</v>
      </c>
      <c r="Y2772" s="330" t="s">
        <v>15294</v>
      </c>
      <c r="Z2772" s="331" t="s">
        <v>15295</v>
      </c>
    </row>
    <row r="2773" spans="22:26" ht="14.4">
      <c r="V2773" s="330" t="s">
        <v>8858</v>
      </c>
      <c r="W2773" s="88" t="s">
        <v>8859</v>
      </c>
      <c r="Y2773" s="330" t="s">
        <v>15296</v>
      </c>
      <c r="Z2773" s="331" t="s">
        <v>15297</v>
      </c>
    </row>
    <row r="2774" spans="22:26" ht="14.4">
      <c r="V2774" s="330" t="s">
        <v>8860</v>
      </c>
      <c r="W2774" s="88" t="s">
        <v>8861</v>
      </c>
      <c r="Y2774" s="330" t="s">
        <v>15298</v>
      </c>
      <c r="Z2774" s="331" t="s">
        <v>15299</v>
      </c>
    </row>
    <row r="2775" spans="22:26" ht="14.4">
      <c r="V2775" s="330" t="s">
        <v>8862</v>
      </c>
      <c r="W2775" s="88" t="s">
        <v>8863</v>
      </c>
      <c r="Y2775" s="330" t="s">
        <v>15300</v>
      </c>
      <c r="Z2775" s="331" t="s">
        <v>15301</v>
      </c>
    </row>
    <row r="2776" spans="22:26" ht="14.4">
      <c r="V2776" s="330" t="s">
        <v>8864</v>
      </c>
      <c r="W2776" s="88" t="s">
        <v>8865</v>
      </c>
      <c r="Y2776" s="330" t="s">
        <v>15302</v>
      </c>
      <c r="Z2776" s="331" t="s">
        <v>15303</v>
      </c>
    </row>
    <row r="2777" spans="22:26" ht="14.4">
      <c r="V2777" s="330" t="s">
        <v>8866</v>
      </c>
      <c r="W2777" s="88" t="s">
        <v>8867</v>
      </c>
      <c r="Y2777" s="330" t="s">
        <v>15304</v>
      </c>
      <c r="Z2777" s="331" t="s">
        <v>15305</v>
      </c>
    </row>
    <row r="2778" spans="22:26" ht="14.4">
      <c r="V2778" s="330" t="s">
        <v>8868</v>
      </c>
      <c r="W2778" s="88" t="s">
        <v>8869</v>
      </c>
      <c r="Y2778" s="330" t="s">
        <v>15306</v>
      </c>
      <c r="Z2778" s="331" t="s">
        <v>15307</v>
      </c>
    </row>
    <row r="2779" spans="22:26" ht="14.4">
      <c r="V2779" s="330" t="s">
        <v>8870</v>
      </c>
      <c r="W2779" s="88" t="s">
        <v>8871</v>
      </c>
      <c r="Y2779" s="330" t="s">
        <v>15308</v>
      </c>
      <c r="Z2779" s="331" t="s">
        <v>15309</v>
      </c>
    </row>
    <row r="2780" spans="22:26" ht="14.4">
      <c r="V2780" s="330" t="s">
        <v>8872</v>
      </c>
      <c r="W2780" s="88" t="s">
        <v>8873</v>
      </c>
      <c r="Y2780" s="330" t="s">
        <v>15310</v>
      </c>
      <c r="Z2780" s="331" t="s">
        <v>15311</v>
      </c>
    </row>
    <row r="2781" spans="22:26" ht="14.4">
      <c r="V2781" s="330" t="s">
        <v>8874</v>
      </c>
      <c r="W2781" s="88" t="s">
        <v>8875</v>
      </c>
      <c r="Y2781" s="330" t="s">
        <v>15312</v>
      </c>
      <c r="Z2781" s="331" t="s">
        <v>15313</v>
      </c>
    </row>
    <row r="2782" spans="22:26" ht="14.4">
      <c r="V2782" s="330" t="s">
        <v>8876</v>
      </c>
      <c r="W2782" s="88" t="s">
        <v>8877</v>
      </c>
      <c r="Y2782" s="330" t="s">
        <v>15314</v>
      </c>
      <c r="Z2782" s="331" t="s">
        <v>15315</v>
      </c>
    </row>
    <row r="2783" spans="22:26" ht="14.4">
      <c r="V2783" s="330" t="s">
        <v>8878</v>
      </c>
      <c r="W2783" s="88" t="s">
        <v>8879</v>
      </c>
      <c r="Y2783" s="330" t="s">
        <v>15316</v>
      </c>
      <c r="Z2783" s="331" t="s">
        <v>15317</v>
      </c>
    </row>
    <row r="2784" spans="22:26" ht="14.4">
      <c r="V2784" s="330" t="s">
        <v>8880</v>
      </c>
      <c r="W2784" s="88" t="s">
        <v>8881</v>
      </c>
      <c r="Y2784" s="330" t="s">
        <v>15318</v>
      </c>
      <c r="Z2784" s="331" t="s">
        <v>15319</v>
      </c>
    </row>
    <row r="2785" spans="22:26" ht="14.4">
      <c r="V2785" s="330" t="s">
        <v>8882</v>
      </c>
      <c r="W2785" s="88" t="s">
        <v>8883</v>
      </c>
      <c r="Y2785" s="330" t="s">
        <v>15320</v>
      </c>
      <c r="Z2785" s="331" t="s">
        <v>15321</v>
      </c>
    </row>
    <row r="2786" spans="22:26" ht="14.4">
      <c r="V2786" s="330" t="s">
        <v>8884</v>
      </c>
      <c r="W2786" s="88" t="s">
        <v>8885</v>
      </c>
      <c r="Y2786" s="330" t="s">
        <v>15322</v>
      </c>
      <c r="Z2786" s="331" t="s">
        <v>15245</v>
      </c>
    </row>
    <row r="2787" spans="22:26" ht="14.4">
      <c r="V2787" s="330" t="s">
        <v>8886</v>
      </c>
      <c r="W2787" s="88" t="s">
        <v>8887</v>
      </c>
      <c r="Y2787" s="330" t="s">
        <v>15323</v>
      </c>
      <c r="Z2787" s="331" t="s">
        <v>15324</v>
      </c>
    </row>
    <row r="2788" spans="22:26" ht="14.4">
      <c r="V2788" s="330" t="s">
        <v>8888</v>
      </c>
      <c r="W2788" s="88" t="s">
        <v>8889</v>
      </c>
      <c r="Y2788" s="330" t="s">
        <v>15325</v>
      </c>
      <c r="Z2788" s="331" t="s">
        <v>15326</v>
      </c>
    </row>
    <row r="2789" spans="22:26" ht="14.4">
      <c r="V2789" s="330" t="s">
        <v>8890</v>
      </c>
      <c r="W2789" s="88" t="s">
        <v>8891</v>
      </c>
      <c r="Y2789" s="330" t="s">
        <v>15327</v>
      </c>
      <c r="Z2789" s="331" t="s">
        <v>15328</v>
      </c>
    </row>
    <row r="2790" spans="22:26" ht="14.4">
      <c r="V2790" s="330" t="s">
        <v>8892</v>
      </c>
      <c r="W2790" s="88" t="s">
        <v>8893</v>
      </c>
      <c r="Y2790" s="330" t="s">
        <v>15329</v>
      </c>
      <c r="Z2790" s="331" t="s">
        <v>15330</v>
      </c>
    </row>
    <row r="2791" spans="22:26" ht="14.4">
      <c r="V2791" s="330" t="s">
        <v>8894</v>
      </c>
      <c r="W2791" s="88" t="s">
        <v>8895</v>
      </c>
      <c r="Y2791" s="330" t="s">
        <v>15331</v>
      </c>
      <c r="Z2791" s="331" t="s">
        <v>15332</v>
      </c>
    </row>
    <row r="2792" spans="22:26" ht="14.4">
      <c r="V2792" s="330" t="s">
        <v>8896</v>
      </c>
      <c r="W2792" s="88" t="s">
        <v>8897</v>
      </c>
      <c r="Y2792" s="330" t="s">
        <v>15333</v>
      </c>
      <c r="Z2792" s="331" t="s">
        <v>15334</v>
      </c>
    </row>
    <row r="2793" spans="22:26" ht="14.4">
      <c r="V2793" s="330" t="s">
        <v>8898</v>
      </c>
      <c r="W2793" s="88" t="s">
        <v>8899</v>
      </c>
      <c r="Y2793" s="330" t="s">
        <v>15335</v>
      </c>
      <c r="Z2793" s="331" t="s">
        <v>15336</v>
      </c>
    </row>
    <row r="2794" spans="22:26" ht="14.4">
      <c r="V2794" s="330" t="s">
        <v>8900</v>
      </c>
      <c r="W2794" s="88" t="s">
        <v>8901</v>
      </c>
      <c r="Y2794" s="330" t="s">
        <v>15337</v>
      </c>
      <c r="Z2794" s="331" t="s">
        <v>15338</v>
      </c>
    </row>
    <row r="2795" spans="22:26" ht="14.4">
      <c r="V2795" s="330" t="s">
        <v>8902</v>
      </c>
      <c r="W2795" s="88" t="s">
        <v>8903</v>
      </c>
      <c r="Y2795" s="330" t="s">
        <v>15339</v>
      </c>
      <c r="Z2795" s="331" t="s">
        <v>15340</v>
      </c>
    </row>
    <row r="2796" spans="22:26" ht="14.4">
      <c r="V2796" s="330" t="s">
        <v>8904</v>
      </c>
      <c r="W2796" s="88" t="s">
        <v>8905</v>
      </c>
      <c r="Y2796" s="330" t="s">
        <v>15341</v>
      </c>
      <c r="Z2796" s="331" t="s">
        <v>15342</v>
      </c>
    </row>
    <row r="2797" spans="22:26" ht="14.4">
      <c r="V2797" s="330" t="s">
        <v>8906</v>
      </c>
      <c r="W2797" s="88" t="s">
        <v>8907</v>
      </c>
      <c r="Y2797" s="330" t="s">
        <v>15343</v>
      </c>
      <c r="Z2797" s="331" t="s">
        <v>15344</v>
      </c>
    </row>
    <row r="2798" spans="22:26" ht="14.4">
      <c r="V2798" s="330" t="s">
        <v>8908</v>
      </c>
      <c r="W2798" s="88" t="s">
        <v>8909</v>
      </c>
      <c r="Y2798" s="330" t="s">
        <v>15345</v>
      </c>
      <c r="Z2798" s="331" t="s">
        <v>15346</v>
      </c>
    </row>
    <row r="2799" spans="22:26" ht="14.4">
      <c r="V2799" s="330" t="s">
        <v>8910</v>
      </c>
      <c r="W2799" s="88" t="s">
        <v>8911</v>
      </c>
      <c r="Y2799" s="330" t="s">
        <v>15347</v>
      </c>
      <c r="Z2799" s="331" t="s">
        <v>15348</v>
      </c>
    </row>
    <row r="2800" spans="22:26" ht="14.4">
      <c r="V2800" s="330" t="s">
        <v>8912</v>
      </c>
      <c r="W2800" s="88" t="s">
        <v>8913</v>
      </c>
      <c r="Y2800" s="330" t="s">
        <v>15349</v>
      </c>
      <c r="Z2800" s="331" t="s">
        <v>15350</v>
      </c>
    </row>
    <row r="2801" spans="22:26" ht="14.4">
      <c r="V2801" s="330" t="s">
        <v>8914</v>
      </c>
      <c r="W2801" s="88" t="s">
        <v>8915</v>
      </c>
      <c r="Y2801" s="330" t="s">
        <v>15351</v>
      </c>
      <c r="Z2801" s="331" t="s">
        <v>15352</v>
      </c>
    </row>
    <row r="2802" spans="22:26" ht="14.4">
      <c r="V2802" s="330" t="s">
        <v>8916</v>
      </c>
      <c r="W2802" s="88" t="s">
        <v>8917</v>
      </c>
      <c r="Y2802" s="330" t="s">
        <v>15353</v>
      </c>
      <c r="Z2802" s="331" t="s">
        <v>15354</v>
      </c>
    </row>
    <row r="2803" spans="22:26" ht="14.4">
      <c r="V2803" s="330" t="s">
        <v>8918</v>
      </c>
      <c r="W2803" s="88" t="s">
        <v>8919</v>
      </c>
      <c r="Y2803" s="330" t="s">
        <v>15355</v>
      </c>
      <c r="Z2803" s="331" t="s">
        <v>15356</v>
      </c>
    </row>
    <row r="2804" spans="22:26" ht="14.4">
      <c r="V2804" s="330" t="s">
        <v>8920</v>
      </c>
      <c r="W2804" s="88" t="s">
        <v>8921</v>
      </c>
      <c r="Y2804" s="330" t="s">
        <v>15357</v>
      </c>
      <c r="Z2804" s="331" t="s">
        <v>15358</v>
      </c>
    </row>
    <row r="2805" spans="22:26" ht="14.4">
      <c r="V2805" s="330" t="s">
        <v>8922</v>
      </c>
      <c r="W2805" s="88" t="s">
        <v>8923</v>
      </c>
      <c r="Y2805" s="330" t="s">
        <v>15359</v>
      </c>
      <c r="Z2805" s="331" t="s">
        <v>15360</v>
      </c>
    </row>
    <row r="2806" spans="22:26" ht="14.4">
      <c r="V2806" s="330" t="s">
        <v>8924</v>
      </c>
      <c r="W2806" s="88" t="s">
        <v>8925</v>
      </c>
      <c r="Y2806" s="330" t="s">
        <v>15361</v>
      </c>
      <c r="Z2806" s="331" t="s">
        <v>15362</v>
      </c>
    </row>
    <row r="2807" spans="22:26" ht="14.4">
      <c r="V2807" s="330" t="s">
        <v>8926</v>
      </c>
      <c r="W2807" s="88" t="s">
        <v>8927</v>
      </c>
      <c r="Y2807" s="330" t="s">
        <v>15363</v>
      </c>
      <c r="Z2807" s="331" t="s">
        <v>15364</v>
      </c>
    </row>
    <row r="2808" spans="22:26" ht="14.4">
      <c r="V2808" s="330" t="s">
        <v>8928</v>
      </c>
      <c r="W2808" s="88" t="s">
        <v>8929</v>
      </c>
      <c r="Y2808" s="330" t="s">
        <v>15365</v>
      </c>
      <c r="Z2808" s="331" t="s">
        <v>15366</v>
      </c>
    </row>
    <row r="2809" spans="22:26" ht="14.4">
      <c r="V2809" s="330" t="s">
        <v>8930</v>
      </c>
      <c r="W2809" s="88" t="s">
        <v>8931</v>
      </c>
      <c r="Y2809" s="330" t="s">
        <v>15367</v>
      </c>
      <c r="Z2809" s="331" t="s">
        <v>15368</v>
      </c>
    </row>
    <row r="2810" spans="22:26" ht="14.4">
      <c r="V2810" s="330" t="s">
        <v>8932</v>
      </c>
      <c r="W2810" s="88" t="s">
        <v>8933</v>
      </c>
      <c r="Y2810" s="330" t="s">
        <v>15369</v>
      </c>
      <c r="Z2810" s="331" t="s">
        <v>15370</v>
      </c>
    </row>
    <row r="2811" spans="22:26" ht="14.4">
      <c r="V2811" s="330" t="s">
        <v>8934</v>
      </c>
      <c r="W2811" s="88" t="s">
        <v>8935</v>
      </c>
      <c r="Y2811" s="330" t="s">
        <v>15371</v>
      </c>
      <c r="Z2811" s="331" t="s">
        <v>15372</v>
      </c>
    </row>
    <row r="2812" spans="22:26" ht="14.4">
      <c r="V2812" s="330" t="s">
        <v>8936</v>
      </c>
      <c r="W2812" s="88" t="s">
        <v>8937</v>
      </c>
      <c r="Y2812" s="330" t="s">
        <v>15373</v>
      </c>
      <c r="Z2812" s="331" t="s">
        <v>15374</v>
      </c>
    </row>
    <row r="2813" spans="22:26" ht="14.4">
      <c r="V2813" s="330" t="s">
        <v>8938</v>
      </c>
      <c r="W2813" s="88" t="s">
        <v>8939</v>
      </c>
      <c r="Y2813" s="330" t="s">
        <v>15375</v>
      </c>
      <c r="Z2813" s="331" t="s">
        <v>15376</v>
      </c>
    </row>
    <row r="2814" spans="22:26" ht="14.4">
      <c r="V2814" s="330" t="s">
        <v>8940</v>
      </c>
      <c r="W2814" s="88" t="s">
        <v>8941</v>
      </c>
      <c r="Y2814" s="330" t="s">
        <v>15377</v>
      </c>
      <c r="Z2814" s="331" t="s">
        <v>15378</v>
      </c>
    </row>
    <row r="2815" spans="22:26" ht="14.4">
      <c r="V2815" s="330" t="s">
        <v>8942</v>
      </c>
      <c r="W2815" s="88" t="s">
        <v>8943</v>
      </c>
      <c r="Y2815" s="330" t="s">
        <v>15379</v>
      </c>
      <c r="Z2815" s="331" t="s">
        <v>15380</v>
      </c>
    </row>
    <row r="2816" spans="22:26" ht="14.4">
      <c r="V2816" s="330" t="s">
        <v>8944</v>
      </c>
      <c r="W2816" s="88" t="s">
        <v>8945</v>
      </c>
      <c r="Y2816" s="330" t="s">
        <v>15381</v>
      </c>
      <c r="Z2816" s="331" t="s">
        <v>15382</v>
      </c>
    </row>
    <row r="2817" spans="22:26" ht="14.4">
      <c r="V2817" s="330" t="s">
        <v>8946</v>
      </c>
      <c r="W2817" s="88" t="s">
        <v>8947</v>
      </c>
      <c r="Y2817" s="330" t="s">
        <v>15383</v>
      </c>
      <c r="Z2817" s="331" t="s">
        <v>15384</v>
      </c>
    </row>
    <row r="2818" spans="22:26" ht="14.4">
      <c r="V2818" s="330" t="s">
        <v>8948</v>
      </c>
      <c r="W2818" s="88" t="s">
        <v>8949</v>
      </c>
      <c r="Y2818" s="330" t="s">
        <v>15385</v>
      </c>
      <c r="Z2818" s="331" t="s">
        <v>15386</v>
      </c>
    </row>
    <row r="2819" spans="22:26" ht="14.4">
      <c r="V2819" s="330" t="s">
        <v>8950</v>
      </c>
      <c r="W2819" s="88" t="s">
        <v>8951</v>
      </c>
      <c r="Y2819" s="330" t="s">
        <v>15387</v>
      </c>
      <c r="Z2819" s="331" t="s">
        <v>15388</v>
      </c>
    </row>
    <row r="2820" spans="22:26" ht="14.4">
      <c r="V2820" s="330" t="s">
        <v>8952</v>
      </c>
      <c r="W2820" s="88" t="s">
        <v>8953</v>
      </c>
      <c r="Y2820" s="330" t="s">
        <v>15389</v>
      </c>
      <c r="Z2820" s="331" t="s">
        <v>15390</v>
      </c>
    </row>
    <row r="2821" spans="22:26" ht="14.4">
      <c r="V2821" s="330" t="s">
        <v>8954</v>
      </c>
      <c r="W2821" s="88" t="s">
        <v>8955</v>
      </c>
      <c r="Y2821" s="330" t="s">
        <v>15391</v>
      </c>
      <c r="Z2821" s="331" t="s">
        <v>15392</v>
      </c>
    </row>
    <row r="2822" spans="22:26" ht="14.4">
      <c r="V2822" s="330" t="s">
        <v>8956</v>
      </c>
      <c r="W2822" s="88" t="s">
        <v>8957</v>
      </c>
      <c r="Y2822" s="330" t="s">
        <v>15393</v>
      </c>
      <c r="Z2822" s="331" t="s">
        <v>15394</v>
      </c>
    </row>
    <row r="2823" spans="22:26" ht="14.4">
      <c r="V2823" s="330" t="s">
        <v>8958</v>
      </c>
      <c r="W2823" s="88" t="s">
        <v>8959</v>
      </c>
      <c r="Y2823" s="330" t="s">
        <v>15395</v>
      </c>
      <c r="Z2823" s="331" t="s">
        <v>15396</v>
      </c>
    </row>
    <row r="2824" spans="22:26" ht="14.4">
      <c r="V2824" s="330" t="s">
        <v>8960</v>
      </c>
      <c r="W2824" s="88" t="s">
        <v>8961</v>
      </c>
      <c r="Y2824" s="330" t="s">
        <v>15397</v>
      </c>
      <c r="Z2824" s="331" t="s">
        <v>15398</v>
      </c>
    </row>
    <row r="2825" spans="22:26" ht="14.4">
      <c r="V2825" s="330" t="s">
        <v>8962</v>
      </c>
      <c r="W2825" s="88" t="s">
        <v>8963</v>
      </c>
      <c r="Y2825" s="330" t="s">
        <v>15399</v>
      </c>
      <c r="Z2825" s="331" t="s">
        <v>15400</v>
      </c>
    </row>
    <row r="2826" spans="22:26" ht="14.4">
      <c r="V2826" s="330" t="s">
        <v>8964</v>
      </c>
      <c r="W2826" s="88" t="s">
        <v>8965</v>
      </c>
      <c r="Y2826" s="330" t="s">
        <v>15401</v>
      </c>
      <c r="Z2826" s="331" t="s">
        <v>15402</v>
      </c>
    </row>
    <row r="2827" spans="22:26" ht="14.4">
      <c r="V2827" s="330" t="s">
        <v>8966</v>
      </c>
      <c r="W2827" s="88" t="s">
        <v>8967</v>
      </c>
      <c r="Y2827" s="330" t="s">
        <v>15403</v>
      </c>
      <c r="Z2827" s="331" t="s">
        <v>15404</v>
      </c>
    </row>
    <row r="2828" spans="22:26" ht="14.4">
      <c r="V2828" s="330" t="s">
        <v>8968</v>
      </c>
      <c r="W2828" s="88" t="s">
        <v>8969</v>
      </c>
      <c r="Y2828" s="330" t="s">
        <v>15405</v>
      </c>
      <c r="Z2828" s="331" t="s">
        <v>15406</v>
      </c>
    </row>
    <row r="2829" spans="22:26" ht="14.4">
      <c r="V2829" s="330" t="s">
        <v>8970</v>
      </c>
      <c r="W2829" s="88" t="s">
        <v>8971</v>
      </c>
      <c r="Y2829" s="330" t="s">
        <v>15407</v>
      </c>
      <c r="Z2829" s="331" t="s">
        <v>15408</v>
      </c>
    </row>
    <row r="2830" spans="22:26" ht="14.4">
      <c r="V2830" s="330" t="s">
        <v>8972</v>
      </c>
      <c r="W2830" s="88" t="s">
        <v>8973</v>
      </c>
      <c r="Y2830" s="330" t="s">
        <v>15409</v>
      </c>
      <c r="Z2830" s="331" t="s">
        <v>15410</v>
      </c>
    </row>
    <row r="2831" spans="22:26" ht="14.4">
      <c r="V2831" s="330" t="s">
        <v>8974</v>
      </c>
      <c r="W2831" s="88" t="s">
        <v>8975</v>
      </c>
      <c r="Y2831" s="330" t="s">
        <v>15411</v>
      </c>
      <c r="Z2831" s="331" t="s">
        <v>15412</v>
      </c>
    </row>
    <row r="2832" spans="22:26" ht="14.4">
      <c r="V2832" s="330" t="s">
        <v>8976</v>
      </c>
      <c r="W2832" s="88" t="s">
        <v>8977</v>
      </c>
      <c r="Y2832" s="330" t="s">
        <v>15413</v>
      </c>
      <c r="Z2832" s="331" t="s">
        <v>15414</v>
      </c>
    </row>
    <row r="2833" spans="22:26" ht="14.4">
      <c r="V2833" s="330" t="s">
        <v>8978</v>
      </c>
      <c r="W2833" s="88" t="s">
        <v>8979</v>
      </c>
      <c r="Y2833" s="330" t="s">
        <v>15415</v>
      </c>
      <c r="Z2833" s="331" t="s">
        <v>15416</v>
      </c>
    </row>
    <row r="2834" spans="22:26" ht="14.4">
      <c r="V2834" s="330" t="s">
        <v>8980</v>
      </c>
      <c r="W2834" s="88" t="s">
        <v>8981</v>
      </c>
      <c r="Y2834" s="330" t="s">
        <v>15417</v>
      </c>
      <c r="Z2834" s="331" t="s">
        <v>15418</v>
      </c>
    </row>
    <row r="2835" spans="22:26" ht="14.4">
      <c r="V2835" s="330" t="s">
        <v>8982</v>
      </c>
      <c r="W2835" s="88" t="s">
        <v>8983</v>
      </c>
      <c r="Y2835" s="330" t="s">
        <v>15419</v>
      </c>
      <c r="Z2835" s="331" t="s">
        <v>15420</v>
      </c>
    </row>
    <row r="2836" spans="22:26" ht="14.4">
      <c r="V2836" s="330" t="s">
        <v>8984</v>
      </c>
      <c r="W2836" s="88" t="s">
        <v>8985</v>
      </c>
      <c r="Y2836" s="330" t="s">
        <v>15421</v>
      </c>
      <c r="Z2836" s="331" t="s">
        <v>15422</v>
      </c>
    </row>
    <row r="2837" spans="22:26" ht="14.4">
      <c r="V2837" s="330" t="s">
        <v>8986</v>
      </c>
      <c r="W2837" s="88" t="s">
        <v>8987</v>
      </c>
      <c r="Y2837" s="330" t="s">
        <v>15423</v>
      </c>
      <c r="Z2837" s="331" t="s">
        <v>15424</v>
      </c>
    </row>
    <row r="2838" spans="22:26" ht="14.4">
      <c r="V2838" s="330" t="s">
        <v>8988</v>
      </c>
      <c r="W2838" s="88" t="s">
        <v>8989</v>
      </c>
      <c r="Y2838" s="330" t="s">
        <v>15425</v>
      </c>
      <c r="Z2838" s="331" t="s">
        <v>15426</v>
      </c>
    </row>
    <row r="2839" spans="22:26" ht="14.4">
      <c r="V2839" s="330" t="s">
        <v>8990</v>
      </c>
      <c r="W2839" s="88" t="s">
        <v>8991</v>
      </c>
      <c r="Y2839" s="330" t="s">
        <v>15427</v>
      </c>
      <c r="Z2839" s="331" t="s">
        <v>15428</v>
      </c>
    </row>
    <row r="2840" spans="22:26" ht="14.4">
      <c r="V2840" s="330" t="s">
        <v>8992</v>
      </c>
      <c r="W2840" s="88" t="s">
        <v>8993</v>
      </c>
      <c r="Y2840" s="330" t="s">
        <v>15429</v>
      </c>
      <c r="Z2840" s="331" t="s">
        <v>15430</v>
      </c>
    </row>
    <row r="2841" spans="22:26" ht="14.4">
      <c r="V2841" s="330" t="s">
        <v>8994</v>
      </c>
      <c r="W2841" s="88" t="s">
        <v>8995</v>
      </c>
      <c r="Y2841" s="330" t="s">
        <v>15431</v>
      </c>
      <c r="Z2841" s="331" t="s">
        <v>15432</v>
      </c>
    </row>
    <row r="2842" spans="22:26" ht="14.4">
      <c r="V2842" s="330" t="s">
        <v>8996</v>
      </c>
      <c r="W2842" s="88" t="s">
        <v>8997</v>
      </c>
      <c r="Y2842" s="330" t="s">
        <v>15433</v>
      </c>
      <c r="Z2842" s="331" t="s">
        <v>15434</v>
      </c>
    </row>
    <row r="2843" spans="22:26" ht="14.4">
      <c r="V2843" s="330" t="s">
        <v>8998</v>
      </c>
      <c r="W2843" s="88" t="s">
        <v>8999</v>
      </c>
      <c r="Y2843" s="330" t="s">
        <v>15435</v>
      </c>
      <c r="Z2843" s="331" t="s">
        <v>15436</v>
      </c>
    </row>
    <row r="2844" spans="22:26" ht="14.4">
      <c r="V2844" s="330" t="s">
        <v>9000</v>
      </c>
      <c r="W2844" s="88" t="s">
        <v>9001</v>
      </c>
      <c r="Y2844" s="330" t="s">
        <v>15437</v>
      </c>
      <c r="Z2844" s="331" t="s">
        <v>15438</v>
      </c>
    </row>
    <row r="2845" spans="22:26" ht="14.4">
      <c r="V2845" s="330" t="s">
        <v>9002</v>
      </c>
      <c r="W2845" s="88" t="s">
        <v>9003</v>
      </c>
      <c r="Y2845" s="330" t="s">
        <v>15439</v>
      </c>
      <c r="Z2845" s="331" t="s">
        <v>15440</v>
      </c>
    </row>
    <row r="2846" spans="22:26" ht="14.4">
      <c r="V2846" s="330" t="s">
        <v>9004</v>
      </c>
      <c r="W2846" s="88" t="s">
        <v>9005</v>
      </c>
      <c r="Y2846" s="330" t="s">
        <v>15441</v>
      </c>
      <c r="Z2846" s="331" t="s">
        <v>15442</v>
      </c>
    </row>
    <row r="2847" spans="22:26" ht="14.4">
      <c r="V2847" s="330" t="s">
        <v>9006</v>
      </c>
      <c r="W2847" s="88" t="s">
        <v>9007</v>
      </c>
      <c r="Y2847" s="330" t="s">
        <v>15443</v>
      </c>
      <c r="Z2847" s="331" t="s">
        <v>15444</v>
      </c>
    </row>
    <row r="2848" spans="22:26" ht="14.4">
      <c r="V2848" s="330" t="s">
        <v>9008</v>
      </c>
      <c r="W2848" s="88" t="s">
        <v>9009</v>
      </c>
      <c r="Y2848" s="330" t="s">
        <v>15445</v>
      </c>
      <c r="Z2848" s="331" t="s">
        <v>15446</v>
      </c>
    </row>
    <row r="2849" spans="22:26" ht="14.4">
      <c r="V2849" s="330" t="s">
        <v>9010</v>
      </c>
      <c r="W2849" s="88" t="s">
        <v>9011</v>
      </c>
      <c r="Y2849" s="330" t="s">
        <v>15447</v>
      </c>
      <c r="Z2849" s="331" t="s">
        <v>15448</v>
      </c>
    </row>
    <row r="2850" spans="22:26" ht="14.4">
      <c r="V2850" s="330" t="s">
        <v>9012</v>
      </c>
      <c r="W2850" s="88" t="s">
        <v>9013</v>
      </c>
      <c r="Y2850" s="330" t="s">
        <v>15449</v>
      </c>
      <c r="Z2850" s="331" t="s">
        <v>15450</v>
      </c>
    </row>
    <row r="2851" spans="22:26" ht="14.4">
      <c r="V2851" s="330" t="s">
        <v>9014</v>
      </c>
      <c r="W2851" s="88" t="s">
        <v>9015</v>
      </c>
      <c r="Y2851" s="330" t="s">
        <v>15451</v>
      </c>
      <c r="Z2851" s="331" t="s">
        <v>15452</v>
      </c>
    </row>
    <row r="2852" spans="22:26" ht="14.4">
      <c r="V2852" s="330" t="s">
        <v>9016</v>
      </c>
      <c r="W2852" s="88" t="s">
        <v>9017</v>
      </c>
      <c r="Y2852" s="330" t="s">
        <v>15453</v>
      </c>
      <c r="Z2852" s="331" t="s">
        <v>15454</v>
      </c>
    </row>
    <row r="2853" spans="22:26" ht="14.4">
      <c r="V2853" s="330" t="s">
        <v>9018</v>
      </c>
      <c r="W2853" s="88" t="s">
        <v>9019</v>
      </c>
      <c r="Y2853" s="330" t="s">
        <v>15455</v>
      </c>
      <c r="Z2853" s="331" t="s">
        <v>15456</v>
      </c>
    </row>
    <row r="2854" spans="22:26" ht="14.4">
      <c r="V2854" s="330" t="s">
        <v>9020</v>
      </c>
      <c r="W2854" s="88" t="s">
        <v>9021</v>
      </c>
      <c r="Y2854" s="330" t="s">
        <v>15457</v>
      </c>
      <c r="Z2854" s="331" t="s">
        <v>15458</v>
      </c>
    </row>
    <row r="2855" spans="22:26" ht="14.4">
      <c r="V2855" s="330" t="s">
        <v>9022</v>
      </c>
      <c r="W2855" s="88" t="s">
        <v>9023</v>
      </c>
      <c r="Y2855" s="330" t="s">
        <v>15459</v>
      </c>
      <c r="Z2855" s="331" t="s">
        <v>15460</v>
      </c>
    </row>
    <row r="2856" spans="22:26" ht="14.4">
      <c r="V2856" s="330" t="s">
        <v>9024</v>
      </c>
      <c r="W2856" s="88" t="s">
        <v>9025</v>
      </c>
      <c r="Y2856" s="330" t="s">
        <v>15461</v>
      </c>
      <c r="Z2856" s="331" t="s">
        <v>15462</v>
      </c>
    </row>
    <row r="2857" spans="22:26" ht="14.4">
      <c r="V2857" s="330" t="s">
        <v>9026</v>
      </c>
      <c r="W2857" s="88" t="s">
        <v>9027</v>
      </c>
      <c r="Y2857" s="330" t="s">
        <v>15463</v>
      </c>
      <c r="Z2857" s="331" t="s">
        <v>15464</v>
      </c>
    </row>
    <row r="2858" spans="22:26" ht="14.4">
      <c r="V2858" s="330" t="s">
        <v>9028</v>
      </c>
      <c r="W2858" s="88" t="s">
        <v>9029</v>
      </c>
      <c r="Y2858" s="330" t="s">
        <v>15465</v>
      </c>
      <c r="Z2858" s="331" t="s">
        <v>15466</v>
      </c>
    </row>
    <row r="2859" spans="22:26" ht="14.4">
      <c r="V2859" s="330" t="s">
        <v>9030</v>
      </c>
      <c r="W2859" s="88" t="s">
        <v>9031</v>
      </c>
      <c r="Y2859" s="330" t="s">
        <v>15467</v>
      </c>
      <c r="Z2859" s="331" t="s">
        <v>15468</v>
      </c>
    </row>
    <row r="2860" spans="22:26" ht="14.4">
      <c r="V2860" s="330" t="s">
        <v>9032</v>
      </c>
      <c r="W2860" s="88" t="s">
        <v>9033</v>
      </c>
      <c r="Y2860" s="330" t="s">
        <v>15469</v>
      </c>
      <c r="Z2860" s="331" t="s">
        <v>15470</v>
      </c>
    </row>
    <row r="2861" spans="22:26" ht="14.4">
      <c r="V2861" s="330" t="s">
        <v>9034</v>
      </c>
      <c r="W2861" s="88" t="s">
        <v>9035</v>
      </c>
      <c r="Y2861" s="330" t="s">
        <v>15471</v>
      </c>
      <c r="Z2861" s="331" t="s">
        <v>15472</v>
      </c>
    </row>
    <row r="2862" spans="22:26" ht="14.4">
      <c r="V2862" s="330" t="s">
        <v>9036</v>
      </c>
      <c r="W2862" s="88" t="s">
        <v>9037</v>
      </c>
      <c r="Y2862" s="330" t="s">
        <v>15473</v>
      </c>
      <c r="Z2862" s="331" t="s">
        <v>15474</v>
      </c>
    </row>
    <row r="2863" spans="22:26" ht="14.4">
      <c r="V2863" s="330" t="s">
        <v>9038</v>
      </c>
      <c r="W2863" s="88" t="s">
        <v>9039</v>
      </c>
      <c r="Y2863" s="330" t="s">
        <v>15475</v>
      </c>
      <c r="Z2863" s="331" t="s">
        <v>15476</v>
      </c>
    </row>
    <row r="2864" spans="22:26" ht="14.4">
      <c r="V2864" s="330" t="s">
        <v>9040</v>
      </c>
      <c r="W2864" s="88" t="s">
        <v>9041</v>
      </c>
      <c r="Y2864" s="330" t="s">
        <v>15477</v>
      </c>
      <c r="Z2864" s="331" t="s">
        <v>15478</v>
      </c>
    </row>
    <row r="2865" spans="22:26" ht="14.4">
      <c r="V2865" s="330" t="s">
        <v>9042</v>
      </c>
      <c r="W2865" s="88" t="s">
        <v>9043</v>
      </c>
      <c r="Y2865" s="330" t="s">
        <v>15479</v>
      </c>
      <c r="Z2865" s="331" t="s">
        <v>15480</v>
      </c>
    </row>
    <row r="2866" spans="22:26" ht="14.4">
      <c r="V2866" s="330" t="s">
        <v>9044</v>
      </c>
      <c r="W2866" s="88" t="s">
        <v>9045</v>
      </c>
      <c r="Y2866" s="330" t="s">
        <v>15481</v>
      </c>
      <c r="Z2866" s="331" t="s">
        <v>15482</v>
      </c>
    </row>
    <row r="2867" spans="22:26" ht="14.4">
      <c r="V2867" s="330" t="s">
        <v>9046</v>
      </c>
      <c r="W2867" s="88" t="s">
        <v>9047</v>
      </c>
      <c r="Y2867" s="330" t="s">
        <v>15483</v>
      </c>
      <c r="Z2867" s="331" t="s">
        <v>15484</v>
      </c>
    </row>
    <row r="2868" spans="22:26" ht="14.4">
      <c r="V2868" s="330" t="s">
        <v>9048</v>
      </c>
      <c r="W2868" s="88" t="s">
        <v>9049</v>
      </c>
      <c r="Y2868" s="330" t="s">
        <v>15485</v>
      </c>
      <c r="Z2868" s="331" t="s">
        <v>15486</v>
      </c>
    </row>
    <row r="2869" spans="22:26" ht="14.4">
      <c r="V2869" s="330" t="s">
        <v>9050</v>
      </c>
      <c r="W2869" s="88" t="s">
        <v>9051</v>
      </c>
      <c r="Y2869" s="330" t="s">
        <v>15487</v>
      </c>
      <c r="Z2869" s="331" t="s">
        <v>15488</v>
      </c>
    </row>
    <row r="2870" spans="22:26" ht="14.4">
      <c r="V2870" s="330" t="s">
        <v>9052</v>
      </c>
      <c r="W2870" s="88" t="s">
        <v>9053</v>
      </c>
      <c r="Y2870" s="330" t="s">
        <v>15489</v>
      </c>
      <c r="Z2870" s="331" t="s">
        <v>15490</v>
      </c>
    </row>
    <row r="2871" spans="22:26" ht="14.4">
      <c r="V2871" s="330" t="s">
        <v>9054</v>
      </c>
      <c r="W2871" s="88" t="s">
        <v>9055</v>
      </c>
      <c r="Y2871" s="330" t="s">
        <v>15491</v>
      </c>
      <c r="Z2871" s="331" t="s">
        <v>15492</v>
      </c>
    </row>
    <row r="2872" spans="22:26" ht="14.4">
      <c r="V2872" s="330" t="s">
        <v>9056</v>
      </c>
      <c r="W2872" s="88" t="s">
        <v>9057</v>
      </c>
      <c r="Y2872" s="330" t="s">
        <v>15493</v>
      </c>
      <c r="Z2872" s="331" t="s">
        <v>15494</v>
      </c>
    </row>
    <row r="2873" spans="22:26" ht="14.4">
      <c r="V2873" s="330" t="s">
        <v>9058</v>
      </c>
      <c r="W2873" s="88" t="s">
        <v>9059</v>
      </c>
      <c r="Y2873" s="330" t="s">
        <v>15495</v>
      </c>
      <c r="Z2873" s="331" t="s">
        <v>15496</v>
      </c>
    </row>
    <row r="2874" spans="22:26" ht="14.4">
      <c r="V2874" s="330" t="s">
        <v>9060</v>
      </c>
      <c r="W2874" s="88" t="s">
        <v>9061</v>
      </c>
      <c r="Y2874" s="330" t="s">
        <v>15497</v>
      </c>
      <c r="Z2874" s="331" t="s">
        <v>15498</v>
      </c>
    </row>
    <row r="2875" spans="22:26" ht="14.4">
      <c r="V2875" s="330" t="s">
        <v>9062</v>
      </c>
      <c r="W2875" s="88" t="s">
        <v>9063</v>
      </c>
      <c r="Y2875" s="330" t="s">
        <v>15499</v>
      </c>
      <c r="Z2875" s="331" t="s">
        <v>15500</v>
      </c>
    </row>
    <row r="2876" spans="22:26" ht="14.4">
      <c r="V2876" s="330" t="s">
        <v>9064</v>
      </c>
      <c r="W2876" s="88" t="s">
        <v>9065</v>
      </c>
      <c r="Y2876" s="330" t="s">
        <v>15501</v>
      </c>
      <c r="Z2876" s="331" t="s">
        <v>15502</v>
      </c>
    </row>
    <row r="2877" spans="22:26" ht="14.4">
      <c r="V2877" s="330" t="s">
        <v>9066</v>
      </c>
      <c r="W2877" s="88" t="s">
        <v>9067</v>
      </c>
      <c r="Y2877" s="330" t="s">
        <v>15503</v>
      </c>
      <c r="Z2877" s="331" t="s">
        <v>15504</v>
      </c>
    </row>
    <row r="2878" spans="22:26" ht="14.4">
      <c r="V2878" s="330" t="s">
        <v>9068</v>
      </c>
      <c r="W2878" s="88" t="s">
        <v>9069</v>
      </c>
      <c r="Y2878" s="330" t="s">
        <v>15505</v>
      </c>
      <c r="Z2878" s="331" t="s">
        <v>15506</v>
      </c>
    </row>
    <row r="2879" spans="22:26" ht="14.4">
      <c r="V2879" s="330" t="s">
        <v>9070</v>
      </c>
      <c r="W2879" s="88" t="s">
        <v>9071</v>
      </c>
      <c r="Y2879" s="330" t="s">
        <v>15507</v>
      </c>
      <c r="Z2879" s="331" t="s">
        <v>15508</v>
      </c>
    </row>
    <row r="2880" spans="22:26" ht="14.4">
      <c r="V2880" s="330" t="s">
        <v>9072</v>
      </c>
      <c r="W2880" s="88" t="s">
        <v>9073</v>
      </c>
      <c r="Y2880" s="330" t="s">
        <v>15509</v>
      </c>
      <c r="Z2880" s="331" t="s">
        <v>15510</v>
      </c>
    </row>
    <row r="2881" spans="22:26" ht="14.4">
      <c r="V2881" s="330" t="s">
        <v>9074</v>
      </c>
      <c r="W2881" s="88" t="s">
        <v>9075</v>
      </c>
      <c r="Y2881" s="330" t="s">
        <v>15511</v>
      </c>
      <c r="Z2881" s="331" t="s">
        <v>15510</v>
      </c>
    </row>
    <row r="2882" spans="22:26" ht="14.4">
      <c r="V2882" s="330" t="s">
        <v>9076</v>
      </c>
      <c r="W2882" s="88" t="s">
        <v>9077</v>
      </c>
      <c r="Y2882" s="330" t="s">
        <v>15512</v>
      </c>
      <c r="Z2882" s="331" t="s">
        <v>15513</v>
      </c>
    </row>
    <row r="2883" spans="22:26" ht="14.4">
      <c r="V2883" s="330" t="s">
        <v>9078</v>
      </c>
      <c r="W2883" s="88" t="s">
        <v>9079</v>
      </c>
      <c r="Y2883" s="330" t="s">
        <v>15514</v>
      </c>
      <c r="Z2883" s="331" t="s">
        <v>15515</v>
      </c>
    </row>
    <row r="2884" spans="22:26" ht="14.4">
      <c r="V2884" s="330" t="s">
        <v>9080</v>
      </c>
      <c r="W2884" s="88" t="s">
        <v>9081</v>
      </c>
      <c r="Y2884" s="330" t="s">
        <v>15516</v>
      </c>
      <c r="Z2884" s="331" t="s">
        <v>15517</v>
      </c>
    </row>
    <row r="2885" spans="22:26" ht="14.4">
      <c r="V2885" s="330" t="s">
        <v>9082</v>
      </c>
      <c r="W2885" s="88" t="s">
        <v>9083</v>
      </c>
      <c r="Y2885" s="330" t="s">
        <v>15518</v>
      </c>
      <c r="Z2885" s="331" t="s">
        <v>15519</v>
      </c>
    </row>
    <row r="2886" spans="22:26" ht="14.4">
      <c r="V2886" s="330" t="s">
        <v>9084</v>
      </c>
      <c r="W2886" s="88" t="s">
        <v>9085</v>
      </c>
      <c r="Y2886" s="330" t="s">
        <v>15520</v>
      </c>
      <c r="Z2886" s="331" t="s">
        <v>15521</v>
      </c>
    </row>
    <row r="2887" spans="22:26" ht="14.4">
      <c r="V2887" s="330" t="s">
        <v>9086</v>
      </c>
      <c r="W2887" s="88" t="s">
        <v>9087</v>
      </c>
      <c r="Y2887" s="330" t="s">
        <v>15522</v>
      </c>
      <c r="Z2887" s="331" t="s">
        <v>15523</v>
      </c>
    </row>
    <row r="2888" spans="22:26" ht="14.4">
      <c r="V2888" s="330" t="s">
        <v>9088</v>
      </c>
      <c r="W2888" s="88" t="s">
        <v>9089</v>
      </c>
      <c r="Y2888" s="330" t="s">
        <v>15524</v>
      </c>
      <c r="Z2888" s="331" t="s">
        <v>15525</v>
      </c>
    </row>
    <row r="2889" spans="22:26" ht="14.4">
      <c r="V2889" s="330" t="s">
        <v>9090</v>
      </c>
      <c r="W2889" s="88" t="s">
        <v>9091</v>
      </c>
      <c r="Y2889" s="330" t="s">
        <v>15526</v>
      </c>
      <c r="Z2889" s="331" t="s">
        <v>15527</v>
      </c>
    </row>
    <row r="2890" spans="22:26" ht="14.4">
      <c r="V2890" s="330" t="s">
        <v>9092</v>
      </c>
      <c r="W2890" s="88" t="s">
        <v>9093</v>
      </c>
      <c r="Y2890" s="330" t="s">
        <v>15528</v>
      </c>
      <c r="Z2890" s="331" t="s">
        <v>15529</v>
      </c>
    </row>
    <row r="2891" spans="22:26" ht="14.4">
      <c r="V2891" s="330" t="s">
        <v>9094</v>
      </c>
      <c r="W2891" s="88" t="s">
        <v>2905</v>
      </c>
      <c r="Y2891" s="330" t="s">
        <v>15530</v>
      </c>
      <c r="Z2891" s="331" t="s">
        <v>15531</v>
      </c>
    </row>
    <row r="2892" spans="22:26" ht="14.4">
      <c r="V2892" s="330" t="s">
        <v>9095</v>
      </c>
      <c r="W2892" s="88" t="s">
        <v>9096</v>
      </c>
      <c r="Y2892" s="330" t="s">
        <v>15532</v>
      </c>
      <c r="Z2892" s="331" t="s">
        <v>15533</v>
      </c>
    </row>
    <row r="2893" spans="22:26" ht="14.4">
      <c r="V2893" s="330" t="s">
        <v>9097</v>
      </c>
      <c r="W2893" s="88" t="s">
        <v>9098</v>
      </c>
      <c r="Y2893" s="330" t="s">
        <v>15534</v>
      </c>
      <c r="Z2893" s="331" t="s">
        <v>15535</v>
      </c>
    </row>
    <row r="2894" spans="22:26" ht="14.4">
      <c r="V2894" s="330" t="s">
        <v>9099</v>
      </c>
      <c r="W2894" s="88" t="s">
        <v>9100</v>
      </c>
      <c r="Y2894" s="330" t="s">
        <v>15536</v>
      </c>
      <c r="Z2894" s="331" t="s">
        <v>15537</v>
      </c>
    </row>
    <row r="2895" spans="22:26" ht="14.4">
      <c r="V2895" s="330" t="s">
        <v>9101</v>
      </c>
      <c r="W2895" s="88" t="s">
        <v>2942</v>
      </c>
      <c r="Y2895" s="330" t="s">
        <v>15538</v>
      </c>
      <c r="Z2895" s="331" t="s">
        <v>15539</v>
      </c>
    </row>
    <row r="2896" spans="22:26" ht="14.4">
      <c r="V2896" s="330" t="s">
        <v>9102</v>
      </c>
      <c r="W2896" s="88" t="s">
        <v>9103</v>
      </c>
      <c r="Y2896" s="330" t="s">
        <v>15540</v>
      </c>
      <c r="Z2896" s="331" t="s">
        <v>15541</v>
      </c>
    </row>
    <row r="2897" spans="22:26" ht="14.4">
      <c r="V2897" s="330" t="s">
        <v>9104</v>
      </c>
      <c r="W2897" s="88" t="s">
        <v>9105</v>
      </c>
      <c r="Y2897" s="330" t="s">
        <v>15542</v>
      </c>
      <c r="Z2897" s="331" t="s">
        <v>15543</v>
      </c>
    </row>
    <row r="2898" spans="22:26" ht="14.4">
      <c r="V2898" s="330" t="s">
        <v>9106</v>
      </c>
      <c r="W2898" s="88" t="s">
        <v>9107</v>
      </c>
      <c r="Y2898" s="330" t="s">
        <v>15544</v>
      </c>
      <c r="Z2898" s="331" t="s">
        <v>15545</v>
      </c>
    </row>
    <row r="2899" spans="22:26" ht="14.4">
      <c r="V2899" s="330" t="s">
        <v>9108</v>
      </c>
      <c r="W2899" s="88" t="s">
        <v>9109</v>
      </c>
      <c r="Y2899" s="330" t="s">
        <v>15546</v>
      </c>
      <c r="Z2899" s="331" t="s">
        <v>15547</v>
      </c>
    </row>
    <row r="2900" spans="22:26" ht="14.4">
      <c r="V2900" s="330" t="s">
        <v>9110</v>
      </c>
      <c r="W2900" s="88" t="s">
        <v>9111</v>
      </c>
      <c r="Y2900" s="330" t="s">
        <v>15548</v>
      </c>
      <c r="Z2900" s="331" t="s">
        <v>15549</v>
      </c>
    </row>
    <row r="2901" spans="22:26" ht="14.4">
      <c r="V2901" s="330" t="s">
        <v>9112</v>
      </c>
      <c r="W2901" s="88" t="s">
        <v>9113</v>
      </c>
      <c r="Y2901" s="330" t="s">
        <v>15550</v>
      </c>
      <c r="Z2901" s="331" t="s">
        <v>15551</v>
      </c>
    </row>
    <row r="2902" spans="22:26" ht="14.4">
      <c r="V2902" s="330" t="s">
        <v>9114</v>
      </c>
      <c r="W2902" s="88" t="s">
        <v>9115</v>
      </c>
      <c r="Y2902" s="330" t="s">
        <v>15552</v>
      </c>
      <c r="Z2902" s="331" t="s">
        <v>15553</v>
      </c>
    </row>
    <row r="2903" spans="22:26" ht="14.4">
      <c r="V2903" s="330" t="s">
        <v>9116</v>
      </c>
      <c r="W2903" s="88" t="s">
        <v>9117</v>
      </c>
      <c r="Y2903" s="330" t="s">
        <v>15554</v>
      </c>
      <c r="Z2903" s="331" t="s">
        <v>15555</v>
      </c>
    </row>
    <row r="2904" spans="22:26" ht="14.4">
      <c r="V2904" s="330" t="s">
        <v>9118</v>
      </c>
      <c r="W2904" s="88" t="s">
        <v>9119</v>
      </c>
      <c r="Y2904" s="330" t="s">
        <v>15556</v>
      </c>
      <c r="Z2904" s="331" t="s">
        <v>15557</v>
      </c>
    </row>
    <row r="2905" spans="22:26" ht="14.4">
      <c r="V2905" s="330" t="s">
        <v>9120</v>
      </c>
      <c r="W2905" s="88" t="s">
        <v>9121</v>
      </c>
      <c r="Y2905" s="330" t="s">
        <v>15558</v>
      </c>
      <c r="Z2905" s="331" t="s">
        <v>15559</v>
      </c>
    </row>
    <row r="2906" spans="22:26" ht="14.4">
      <c r="V2906" s="330" t="s">
        <v>9122</v>
      </c>
      <c r="W2906" s="88" t="s">
        <v>9123</v>
      </c>
      <c r="Y2906" s="330" t="s">
        <v>15560</v>
      </c>
      <c r="Z2906" s="331" t="s">
        <v>15561</v>
      </c>
    </row>
    <row r="2907" spans="22:26" ht="14.4">
      <c r="V2907" s="330" t="s">
        <v>9124</v>
      </c>
      <c r="W2907" s="88" t="s">
        <v>9125</v>
      </c>
      <c r="Y2907" s="330" t="s">
        <v>15562</v>
      </c>
      <c r="Z2907" s="331" t="s">
        <v>15563</v>
      </c>
    </row>
    <row r="2908" spans="22:26" ht="14.4">
      <c r="V2908" s="330" t="s">
        <v>9126</v>
      </c>
      <c r="W2908" s="88" t="s">
        <v>9127</v>
      </c>
      <c r="Y2908" s="330" t="s">
        <v>15564</v>
      </c>
      <c r="Z2908" s="331" t="s">
        <v>15565</v>
      </c>
    </row>
    <row r="2909" spans="22:26" ht="14.4">
      <c r="V2909" s="330" t="s">
        <v>9128</v>
      </c>
      <c r="W2909" s="88" t="s">
        <v>9129</v>
      </c>
      <c r="Y2909" s="330" t="s">
        <v>15566</v>
      </c>
      <c r="Z2909" s="331" t="s">
        <v>15567</v>
      </c>
    </row>
    <row r="2910" spans="22:26" ht="14.4">
      <c r="V2910" s="330" t="s">
        <v>9130</v>
      </c>
      <c r="W2910" s="88" t="s">
        <v>9131</v>
      </c>
      <c r="Y2910" s="330" t="s">
        <v>15568</v>
      </c>
      <c r="Z2910" s="331" t="s">
        <v>15569</v>
      </c>
    </row>
    <row r="2911" spans="22:26" ht="14.4">
      <c r="V2911" s="330" t="s">
        <v>9132</v>
      </c>
      <c r="W2911" s="88" t="s">
        <v>9133</v>
      </c>
      <c r="Y2911" s="330" t="s">
        <v>15570</v>
      </c>
      <c r="Z2911" s="331" t="s">
        <v>15571</v>
      </c>
    </row>
    <row r="2912" spans="22:26" ht="14.4">
      <c r="V2912" s="330" t="s">
        <v>9134</v>
      </c>
      <c r="W2912" s="88" t="s">
        <v>9135</v>
      </c>
      <c r="Y2912" s="330" t="s">
        <v>15572</v>
      </c>
      <c r="Z2912" s="331" t="s">
        <v>15573</v>
      </c>
    </row>
    <row r="2913" spans="22:26" ht="14.4">
      <c r="V2913" s="330" t="s">
        <v>9136</v>
      </c>
      <c r="W2913" s="88" t="s">
        <v>9137</v>
      </c>
      <c r="Y2913" s="330" t="s">
        <v>15574</v>
      </c>
      <c r="Z2913" s="331" t="s">
        <v>15575</v>
      </c>
    </row>
    <row r="2914" spans="22:26" ht="14.4">
      <c r="V2914" s="330" t="s">
        <v>9138</v>
      </c>
      <c r="W2914" s="88" t="s">
        <v>9139</v>
      </c>
      <c r="Y2914" s="330" t="s">
        <v>15576</v>
      </c>
      <c r="Z2914" s="331" t="s">
        <v>15577</v>
      </c>
    </row>
    <row r="2915" spans="22:26" ht="14.4">
      <c r="V2915" s="330" t="s">
        <v>9140</v>
      </c>
      <c r="W2915" s="88" t="s">
        <v>9141</v>
      </c>
      <c r="Y2915" s="330" t="s">
        <v>15578</v>
      </c>
      <c r="Z2915" s="331" t="s">
        <v>15579</v>
      </c>
    </row>
    <row r="2916" spans="22:26" ht="14.4">
      <c r="V2916" s="330" t="s">
        <v>9142</v>
      </c>
      <c r="W2916" s="88" t="s">
        <v>9143</v>
      </c>
      <c r="Y2916" s="330" t="s">
        <v>15580</v>
      </c>
      <c r="Z2916" s="331" t="s">
        <v>15581</v>
      </c>
    </row>
    <row r="2917" spans="22:26" ht="14.4">
      <c r="V2917" s="330" t="s">
        <v>9144</v>
      </c>
      <c r="W2917" s="88" t="s">
        <v>9145</v>
      </c>
      <c r="Y2917" s="330" t="s">
        <v>15582</v>
      </c>
      <c r="Z2917" s="331" t="s">
        <v>15583</v>
      </c>
    </row>
    <row r="2918" spans="22:26" ht="14.4">
      <c r="V2918" s="330" t="s">
        <v>9146</v>
      </c>
      <c r="W2918" s="88" t="s">
        <v>9147</v>
      </c>
      <c r="Y2918" s="330" t="s">
        <v>15584</v>
      </c>
      <c r="Z2918" s="331" t="s">
        <v>15585</v>
      </c>
    </row>
    <row r="2919" spans="22:26" ht="14.4">
      <c r="V2919" s="330" t="s">
        <v>9148</v>
      </c>
      <c r="W2919" s="88" t="s">
        <v>9149</v>
      </c>
      <c r="Y2919" s="330" t="s">
        <v>15586</v>
      </c>
      <c r="Z2919" s="331" t="s">
        <v>15587</v>
      </c>
    </row>
    <row r="2920" spans="22:26" ht="14.4">
      <c r="V2920" s="330" t="s">
        <v>9150</v>
      </c>
      <c r="W2920" s="88" t="s">
        <v>9151</v>
      </c>
      <c r="Y2920" s="330" t="s">
        <v>15588</v>
      </c>
      <c r="Z2920" s="331" t="s">
        <v>15589</v>
      </c>
    </row>
    <row r="2921" spans="22:26" ht="14.4">
      <c r="V2921" s="330" t="s">
        <v>9152</v>
      </c>
      <c r="W2921" s="88" t="s">
        <v>9153</v>
      </c>
      <c r="Y2921" s="330" t="s">
        <v>15590</v>
      </c>
      <c r="Z2921" s="331" t="s">
        <v>15591</v>
      </c>
    </row>
    <row r="2922" spans="22:26" ht="14.4">
      <c r="V2922" s="330" t="s">
        <v>9154</v>
      </c>
      <c r="W2922" s="88" t="s">
        <v>9155</v>
      </c>
      <c r="Y2922" s="330" t="s">
        <v>15592</v>
      </c>
      <c r="Z2922" s="331" t="s">
        <v>15593</v>
      </c>
    </row>
    <row r="2923" spans="22:26" ht="14.4">
      <c r="V2923" s="330" t="s">
        <v>9156</v>
      </c>
      <c r="W2923" s="88" t="s">
        <v>9157</v>
      </c>
      <c r="Y2923" s="330" t="s">
        <v>15594</v>
      </c>
      <c r="Z2923" s="331" t="s">
        <v>15595</v>
      </c>
    </row>
    <row r="2924" spans="22:26" ht="14.4">
      <c r="V2924" s="330" t="s">
        <v>9158</v>
      </c>
      <c r="W2924" s="88" t="s">
        <v>9159</v>
      </c>
      <c r="Y2924" s="330" t="s">
        <v>15596</v>
      </c>
      <c r="Z2924" s="331" t="s">
        <v>15597</v>
      </c>
    </row>
    <row r="2925" spans="22:26" ht="14.4">
      <c r="V2925" s="330" t="s">
        <v>9160</v>
      </c>
      <c r="W2925" s="88" t="s">
        <v>9161</v>
      </c>
      <c r="Y2925" s="330" t="s">
        <v>15598</v>
      </c>
      <c r="Z2925" s="331" t="s">
        <v>15599</v>
      </c>
    </row>
    <row r="2926" spans="22:26" ht="14.4">
      <c r="V2926" s="330" t="s">
        <v>9162</v>
      </c>
      <c r="W2926" s="88" t="s">
        <v>9163</v>
      </c>
      <c r="Y2926" s="330" t="s">
        <v>15600</v>
      </c>
      <c r="Z2926" s="331" t="s">
        <v>15601</v>
      </c>
    </row>
    <row r="2927" spans="22:26" ht="14.4">
      <c r="V2927" s="330" t="s">
        <v>9164</v>
      </c>
      <c r="W2927" s="88" t="s">
        <v>9165</v>
      </c>
      <c r="Y2927" s="330" t="s">
        <v>15602</v>
      </c>
      <c r="Z2927" s="331" t="s">
        <v>15603</v>
      </c>
    </row>
    <row r="2928" spans="22:26" ht="14.4">
      <c r="V2928" s="330" t="s">
        <v>9166</v>
      </c>
      <c r="W2928" s="88" t="s">
        <v>9167</v>
      </c>
      <c r="Y2928" s="330" t="s">
        <v>15604</v>
      </c>
      <c r="Z2928" s="331" t="s">
        <v>15605</v>
      </c>
    </row>
    <row r="2929" spans="22:26" ht="14.4">
      <c r="V2929" s="330" t="s">
        <v>9168</v>
      </c>
      <c r="W2929" s="88" t="s">
        <v>9169</v>
      </c>
      <c r="Y2929" s="330" t="s">
        <v>15606</v>
      </c>
      <c r="Z2929" s="331" t="s">
        <v>15607</v>
      </c>
    </row>
    <row r="2930" spans="22:26" ht="14.4">
      <c r="V2930" s="330" t="s">
        <v>9170</v>
      </c>
      <c r="W2930" s="88" t="s">
        <v>9171</v>
      </c>
      <c r="Y2930" s="330" t="s">
        <v>15608</v>
      </c>
      <c r="Z2930" s="331" t="s">
        <v>15609</v>
      </c>
    </row>
    <row r="2931" spans="22:26" ht="14.4">
      <c r="V2931" s="330" t="s">
        <v>9172</v>
      </c>
      <c r="W2931" s="88" t="s">
        <v>9173</v>
      </c>
      <c r="Y2931" s="330" t="s">
        <v>15610</v>
      </c>
      <c r="Z2931" s="331" t="s">
        <v>15611</v>
      </c>
    </row>
    <row r="2932" spans="22:26" ht="14.4">
      <c r="V2932" s="330" t="s">
        <v>9174</v>
      </c>
      <c r="W2932" s="88" t="s">
        <v>9175</v>
      </c>
      <c r="Y2932" s="330" t="s">
        <v>15612</v>
      </c>
      <c r="Z2932" s="331" t="s">
        <v>15613</v>
      </c>
    </row>
    <row r="2933" spans="22:26" ht="14.4">
      <c r="V2933" s="330" t="s">
        <v>9176</v>
      </c>
      <c r="W2933" s="88" t="s">
        <v>9177</v>
      </c>
      <c r="Y2933" s="330" t="s">
        <v>15614</v>
      </c>
      <c r="Z2933" s="331" t="s">
        <v>15615</v>
      </c>
    </row>
    <row r="2934" spans="22:26" ht="14.4">
      <c r="V2934" s="330" t="s">
        <v>9178</v>
      </c>
      <c r="W2934" s="88" t="s">
        <v>9179</v>
      </c>
      <c r="Y2934" s="330" t="s">
        <v>15616</v>
      </c>
      <c r="Z2934" s="331" t="s">
        <v>15617</v>
      </c>
    </row>
    <row r="2935" spans="22:26" ht="14.4">
      <c r="V2935" s="330" t="s">
        <v>9180</v>
      </c>
      <c r="W2935" s="88" t="s">
        <v>9181</v>
      </c>
      <c r="Y2935" s="330" t="s">
        <v>15618</v>
      </c>
      <c r="Z2935" s="331" t="s">
        <v>15619</v>
      </c>
    </row>
    <row r="2936" spans="22:26" ht="14.4">
      <c r="V2936" s="330" t="s">
        <v>9182</v>
      </c>
      <c r="W2936" s="88" t="s">
        <v>9183</v>
      </c>
      <c r="Y2936" s="330" t="s">
        <v>15620</v>
      </c>
      <c r="Z2936" s="331" t="s">
        <v>15621</v>
      </c>
    </row>
    <row r="2937" spans="22:26" ht="14.4">
      <c r="V2937" s="330" t="s">
        <v>9184</v>
      </c>
      <c r="W2937" s="88" t="s">
        <v>9185</v>
      </c>
      <c r="Y2937" s="330" t="s">
        <v>15622</v>
      </c>
      <c r="Z2937" s="331" t="s">
        <v>15623</v>
      </c>
    </row>
    <row r="2938" spans="22:26" ht="14.4">
      <c r="V2938" s="330" t="s">
        <v>9186</v>
      </c>
      <c r="W2938" s="88" t="s">
        <v>9187</v>
      </c>
      <c r="Y2938" s="330" t="s">
        <v>15624</v>
      </c>
      <c r="Z2938" s="331" t="s">
        <v>15625</v>
      </c>
    </row>
    <row r="2939" spans="22:26" ht="14.4">
      <c r="V2939" s="330" t="s">
        <v>9188</v>
      </c>
      <c r="W2939" s="88" t="s">
        <v>9189</v>
      </c>
      <c r="Y2939" s="330" t="s">
        <v>15626</v>
      </c>
      <c r="Z2939" s="331" t="s">
        <v>15627</v>
      </c>
    </row>
    <row r="2940" spans="22:26" ht="14.4">
      <c r="V2940" s="330" t="s">
        <v>9190</v>
      </c>
      <c r="W2940" s="88" t="s">
        <v>9191</v>
      </c>
      <c r="Y2940" s="330" t="s">
        <v>15628</v>
      </c>
      <c r="Z2940" s="331" t="s">
        <v>15627</v>
      </c>
    </row>
    <row r="2941" spans="22:26" ht="14.4">
      <c r="V2941" s="330" t="s">
        <v>9192</v>
      </c>
      <c r="W2941" s="88" t="s">
        <v>9193</v>
      </c>
      <c r="Y2941" s="330" t="s">
        <v>15629</v>
      </c>
      <c r="Z2941" s="331" t="s">
        <v>15630</v>
      </c>
    </row>
    <row r="2942" spans="22:26" ht="14.4">
      <c r="V2942" s="330" t="s">
        <v>9194</v>
      </c>
      <c r="W2942" s="88" t="s">
        <v>9195</v>
      </c>
      <c r="Y2942" s="330" t="s">
        <v>15631</v>
      </c>
      <c r="Z2942" s="331" t="s">
        <v>15632</v>
      </c>
    </row>
    <row r="2943" spans="22:26" ht="14.4">
      <c r="V2943" s="330" t="s">
        <v>9196</v>
      </c>
      <c r="W2943" s="88" t="s">
        <v>9197</v>
      </c>
      <c r="Y2943" s="330" t="s">
        <v>15633</v>
      </c>
      <c r="Z2943" s="331" t="s">
        <v>15634</v>
      </c>
    </row>
    <row r="2944" spans="22:26" ht="14.4">
      <c r="V2944" s="330" t="s">
        <v>9198</v>
      </c>
      <c r="W2944" s="88" t="s">
        <v>9199</v>
      </c>
      <c r="Y2944" s="330" t="s">
        <v>15635</v>
      </c>
      <c r="Z2944" s="331" t="s">
        <v>15636</v>
      </c>
    </row>
    <row r="2945" spans="22:26" ht="14.4">
      <c r="V2945" s="330" t="s">
        <v>9200</v>
      </c>
      <c r="W2945" s="88" t="s">
        <v>9201</v>
      </c>
      <c r="Y2945" s="330" t="s">
        <v>15637</v>
      </c>
      <c r="Z2945" s="331" t="s">
        <v>15638</v>
      </c>
    </row>
    <row r="2946" spans="22:26" ht="14.4">
      <c r="V2946" s="330" t="s">
        <v>9202</v>
      </c>
      <c r="W2946" s="88" t="s">
        <v>9203</v>
      </c>
      <c r="Y2946" s="330" t="s">
        <v>15639</v>
      </c>
      <c r="Z2946" s="331" t="s">
        <v>15640</v>
      </c>
    </row>
    <row r="2947" spans="22:26" ht="14.4">
      <c r="V2947" s="330" t="s">
        <v>9204</v>
      </c>
      <c r="W2947" s="88" t="s">
        <v>9205</v>
      </c>
      <c r="Y2947" s="330" t="s">
        <v>15641</v>
      </c>
      <c r="Z2947" s="331" t="s">
        <v>15642</v>
      </c>
    </row>
    <row r="2948" spans="22:26" ht="14.4">
      <c r="V2948" s="330" t="s">
        <v>9206</v>
      </c>
      <c r="W2948" s="88" t="s">
        <v>9207</v>
      </c>
      <c r="Y2948" s="330" t="s">
        <v>15643</v>
      </c>
      <c r="Z2948" s="331" t="s">
        <v>15644</v>
      </c>
    </row>
    <row r="2949" spans="22:26" ht="14.4">
      <c r="V2949" s="330" t="s">
        <v>9208</v>
      </c>
      <c r="W2949" s="88" t="s">
        <v>9209</v>
      </c>
      <c r="Y2949" s="330" t="s">
        <v>15645</v>
      </c>
      <c r="Z2949" s="331" t="s">
        <v>15646</v>
      </c>
    </row>
    <row r="2950" spans="22:26" ht="14.4">
      <c r="V2950" s="330" t="s">
        <v>9210</v>
      </c>
      <c r="W2950" s="88" t="s">
        <v>9211</v>
      </c>
      <c r="Y2950" s="330" t="s">
        <v>15647</v>
      </c>
      <c r="Z2950" s="331" t="s">
        <v>15648</v>
      </c>
    </row>
    <row r="2951" spans="22:26" ht="14.4">
      <c r="V2951" s="330" t="s">
        <v>9212</v>
      </c>
      <c r="W2951" s="88" t="s">
        <v>9213</v>
      </c>
      <c r="Y2951" s="330" t="s">
        <v>15649</v>
      </c>
      <c r="Z2951" s="331" t="s">
        <v>15650</v>
      </c>
    </row>
    <row r="2952" spans="22:26" ht="14.4">
      <c r="V2952" s="330" t="s">
        <v>9214</v>
      </c>
      <c r="W2952" s="88" t="s">
        <v>9215</v>
      </c>
      <c r="Y2952" s="330" t="s">
        <v>15651</v>
      </c>
      <c r="Z2952" s="331" t="s">
        <v>15652</v>
      </c>
    </row>
    <row r="2953" spans="22:26" ht="14.4">
      <c r="V2953" s="330" t="s">
        <v>9216</v>
      </c>
      <c r="W2953" s="88" t="s">
        <v>9217</v>
      </c>
      <c r="Y2953" s="330" t="s">
        <v>15653</v>
      </c>
      <c r="Z2953" s="331" t="s">
        <v>15654</v>
      </c>
    </row>
    <row r="2954" spans="22:26" ht="14.4">
      <c r="V2954" s="330" t="s">
        <v>9218</v>
      </c>
      <c r="W2954" s="88" t="s">
        <v>9219</v>
      </c>
      <c r="Y2954" s="330" t="s">
        <v>15655</v>
      </c>
      <c r="Z2954" s="331" t="s">
        <v>15656</v>
      </c>
    </row>
    <row r="2955" spans="22:26" ht="14.4">
      <c r="V2955" s="330" t="s">
        <v>9220</v>
      </c>
      <c r="W2955" s="88" t="s">
        <v>9221</v>
      </c>
      <c r="Y2955" s="330" t="s">
        <v>15657</v>
      </c>
      <c r="Z2955" s="331" t="s">
        <v>15658</v>
      </c>
    </row>
    <row r="2956" spans="22:26" ht="14.4">
      <c r="V2956" s="330" t="s">
        <v>9222</v>
      </c>
      <c r="W2956" s="88" t="s">
        <v>9223</v>
      </c>
      <c r="Y2956" s="330" t="s">
        <v>15659</v>
      </c>
      <c r="Z2956" s="331" t="s">
        <v>15660</v>
      </c>
    </row>
    <row r="2957" spans="22:26" ht="14.4">
      <c r="V2957" s="330" t="s">
        <v>9224</v>
      </c>
      <c r="W2957" s="88" t="s">
        <v>9225</v>
      </c>
      <c r="Y2957" s="330" t="s">
        <v>15661</v>
      </c>
      <c r="Z2957" s="331" t="s">
        <v>15662</v>
      </c>
    </row>
    <row r="2958" spans="22:26" ht="14.4">
      <c r="V2958" s="330" t="s">
        <v>9226</v>
      </c>
      <c r="W2958" s="88" t="s">
        <v>9227</v>
      </c>
      <c r="Y2958" s="330" t="s">
        <v>15663</v>
      </c>
      <c r="Z2958" s="331" t="s">
        <v>15664</v>
      </c>
    </row>
    <row r="2959" spans="22:26" ht="14.4">
      <c r="V2959" s="330" t="s">
        <v>9228</v>
      </c>
      <c r="W2959" s="88" t="s">
        <v>9229</v>
      </c>
      <c r="Y2959" s="330" t="s">
        <v>15665</v>
      </c>
      <c r="Z2959" s="331" t="s">
        <v>15666</v>
      </c>
    </row>
    <row r="2960" spans="22:26" ht="14.4">
      <c r="V2960" s="330" t="s">
        <v>9230</v>
      </c>
      <c r="W2960" s="88" t="s">
        <v>9231</v>
      </c>
      <c r="Y2960" s="330" t="s">
        <v>15667</v>
      </c>
      <c r="Z2960" s="331" t="s">
        <v>15668</v>
      </c>
    </row>
    <row r="2961" spans="22:26" ht="14.4">
      <c r="V2961" s="330" t="s">
        <v>9232</v>
      </c>
      <c r="W2961" s="88" t="s">
        <v>9233</v>
      </c>
      <c r="Y2961" s="330" t="s">
        <v>15669</v>
      </c>
      <c r="Z2961" s="331" t="s">
        <v>15670</v>
      </c>
    </row>
    <row r="2962" spans="22:26" ht="14.4">
      <c r="V2962" s="330" t="s">
        <v>9234</v>
      </c>
      <c r="W2962" s="88" t="s">
        <v>9235</v>
      </c>
      <c r="Y2962" s="330" t="s">
        <v>15671</v>
      </c>
      <c r="Z2962" s="331" t="s">
        <v>15672</v>
      </c>
    </row>
    <row r="2963" spans="22:26" ht="14.4">
      <c r="V2963" s="330" t="s">
        <v>9236</v>
      </c>
      <c r="W2963" s="88" t="s">
        <v>9237</v>
      </c>
      <c r="Y2963" s="330" t="s">
        <v>15673</v>
      </c>
      <c r="Z2963" s="331" t="s">
        <v>15674</v>
      </c>
    </row>
    <row r="2964" spans="22:26" ht="14.4">
      <c r="V2964" s="330" t="s">
        <v>9238</v>
      </c>
      <c r="W2964" s="88" t="s">
        <v>9239</v>
      </c>
      <c r="Y2964" s="330" t="s">
        <v>15675</v>
      </c>
      <c r="Z2964" s="331" t="s">
        <v>15676</v>
      </c>
    </row>
    <row r="2965" spans="22:26" ht="14.4">
      <c r="V2965" s="330" t="s">
        <v>9240</v>
      </c>
      <c r="W2965" s="88" t="s">
        <v>9241</v>
      </c>
      <c r="Y2965" s="330" t="s">
        <v>15677</v>
      </c>
      <c r="Z2965" s="331" t="s">
        <v>15678</v>
      </c>
    </row>
    <row r="2966" spans="22:26" ht="14.4">
      <c r="V2966" s="330" t="s">
        <v>9242</v>
      </c>
      <c r="W2966" s="88" t="s">
        <v>9243</v>
      </c>
      <c r="Y2966" s="330" t="s">
        <v>15679</v>
      </c>
      <c r="Z2966" s="331" t="s">
        <v>15680</v>
      </c>
    </row>
    <row r="2967" spans="22:26" ht="14.4">
      <c r="V2967" s="330" t="s">
        <v>9244</v>
      </c>
      <c r="W2967" s="88" t="s">
        <v>9245</v>
      </c>
      <c r="Y2967" s="330" t="s">
        <v>15681</v>
      </c>
      <c r="Z2967" s="331" t="s">
        <v>15682</v>
      </c>
    </row>
    <row r="2968" spans="22:26" ht="14.4">
      <c r="V2968" s="330" t="s">
        <v>9246</v>
      </c>
      <c r="W2968" s="88" t="s">
        <v>9247</v>
      </c>
      <c r="Y2968" s="330" t="s">
        <v>15683</v>
      </c>
      <c r="Z2968" s="331" t="s">
        <v>15684</v>
      </c>
    </row>
    <row r="2969" spans="22:26" ht="14.4">
      <c r="V2969" s="330" t="s">
        <v>9248</v>
      </c>
      <c r="W2969" s="88" t="s">
        <v>9249</v>
      </c>
      <c r="Y2969" s="330" t="s">
        <v>15685</v>
      </c>
      <c r="Z2969" s="331" t="s">
        <v>15686</v>
      </c>
    </row>
    <row r="2970" spans="22:26" ht="14.4">
      <c r="V2970" s="330" t="s">
        <v>9250</v>
      </c>
      <c r="W2970" s="88" t="s">
        <v>9251</v>
      </c>
      <c r="Y2970" s="330" t="s">
        <v>15687</v>
      </c>
      <c r="Z2970" s="331" t="s">
        <v>15688</v>
      </c>
    </row>
    <row r="2971" spans="22:26" ht="14.4">
      <c r="V2971" s="330" t="s">
        <v>9252</v>
      </c>
      <c r="W2971" s="88" t="s">
        <v>9253</v>
      </c>
      <c r="Y2971" s="330" t="s">
        <v>15689</v>
      </c>
      <c r="Z2971" s="331" t="s">
        <v>15690</v>
      </c>
    </row>
    <row r="2972" spans="22:26" ht="14.4">
      <c r="V2972" s="330" t="s">
        <v>9254</v>
      </c>
      <c r="W2972" s="88" t="s">
        <v>9255</v>
      </c>
      <c r="Y2972" s="330" t="s">
        <v>15691</v>
      </c>
      <c r="Z2972" s="331" t="s">
        <v>15692</v>
      </c>
    </row>
    <row r="2973" spans="22:26" ht="14.4">
      <c r="V2973" s="330" t="s">
        <v>9256</v>
      </c>
      <c r="W2973" s="88" t="s">
        <v>9257</v>
      </c>
      <c r="Y2973" s="330" t="s">
        <v>15693</v>
      </c>
      <c r="Z2973" s="331" t="s">
        <v>15694</v>
      </c>
    </row>
    <row r="2974" spans="22:26" ht="14.4">
      <c r="V2974" s="330" t="s">
        <v>9258</v>
      </c>
      <c r="W2974" s="88" t="s">
        <v>9259</v>
      </c>
      <c r="Y2974" s="330" t="s">
        <v>15695</v>
      </c>
      <c r="Z2974" s="331" t="s">
        <v>15696</v>
      </c>
    </row>
    <row r="2975" spans="22:26" ht="14.4">
      <c r="V2975" s="330" t="s">
        <v>9260</v>
      </c>
      <c r="W2975" s="88" t="s">
        <v>9261</v>
      </c>
      <c r="Y2975" s="330" t="s">
        <v>15697</v>
      </c>
      <c r="Z2975" s="331" t="s">
        <v>15698</v>
      </c>
    </row>
    <row r="2976" spans="22:26" ht="14.4">
      <c r="V2976" s="330" t="s">
        <v>9262</v>
      </c>
      <c r="W2976" s="88" t="s">
        <v>9263</v>
      </c>
      <c r="Y2976" s="330" t="s">
        <v>15699</v>
      </c>
      <c r="Z2976" s="331" t="s">
        <v>15700</v>
      </c>
    </row>
    <row r="2977" spans="22:26" ht="14.4">
      <c r="V2977" s="330" t="s">
        <v>9264</v>
      </c>
      <c r="W2977" s="88" t="s">
        <v>9265</v>
      </c>
      <c r="Y2977" s="330" t="s">
        <v>15701</v>
      </c>
      <c r="Z2977" s="331" t="s">
        <v>15702</v>
      </c>
    </row>
    <row r="2978" spans="22:26" ht="14.4">
      <c r="V2978" s="330" t="s">
        <v>9266</v>
      </c>
      <c r="W2978" s="88" t="s">
        <v>9267</v>
      </c>
      <c r="Y2978" s="330" t="s">
        <v>15703</v>
      </c>
      <c r="Z2978" s="331" t="s">
        <v>15704</v>
      </c>
    </row>
    <row r="2979" spans="22:26" ht="14.4">
      <c r="V2979" s="330" t="s">
        <v>9268</v>
      </c>
      <c r="W2979" s="88" t="s">
        <v>9269</v>
      </c>
      <c r="Y2979" s="330" t="s">
        <v>15705</v>
      </c>
      <c r="Z2979" s="331" t="s">
        <v>15706</v>
      </c>
    </row>
    <row r="2980" spans="22:26" ht="14.4">
      <c r="V2980" s="330" t="s">
        <v>9270</v>
      </c>
      <c r="W2980" s="88" t="s">
        <v>9271</v>
      </c>
      <c r="Y2980" s="330" t="s">
        <v>15707</v>
      </c>
      <c r="Z2980" s="331" t="s">
        <v>15708</v>
      </c>
    </row>
    <row r="2981" spans="22:26" ht="14.4">
      <c r="V2981" s="330" t="s">
        <v>9272</v>
      </c>
      <c r="W2981" s="88" t="s">
        <v>9273</v>
      </c>
      <c r="Y2981" s="330" t="s">
        <v>15709</v>
      </c>
      <c r="Z2981" s="331" t="s">
        <v>15710</v>
      </c>
    </row>
    <row r="2982" spans="22:26" ht="14.4">
      <c r="V2982" s="330" t="s">
        <v>9274</v>
      </c>
      <c r="W2982" s="88" t="s">
        <v>9275</v>
      </c>
      <c r="Y2982" s="330" t="s">
        <v>15711</v>
      </c>
      <c r="Z2982" s="331" t="s">
        <v>15712</v>
      </c>
    </row>
    <row r="2983" spans="22:26" ht="14.4">
      <c r="V2983" s="330" t="s">
        <v>9276</v>
      </c>
      <c r="W2983" s="88" t="s">
        <v>9277</v>
      </c>
      <c r="Y2983" s="330" t="s">
        <v>15713</v>
      </c>
      <c r="Z2983" s="331" t="s">
        <v>15714</v>
      </c>
    </row>
    <row r="2984" spans="22:26" ht="14.4">
      <c r="V2984" s="330" t="s">
        <v>9278</v>
      </c>
      <c r="W2984" s="88" t="s">
        <v>9279</v>
      </c>
      <c r="Y2984" s="330" t="s">
        <v>15715</v>
      </c>
      <c r="Z2984" s="331" t="s">
        <v>15716</v>
      </c>
    </row>
    <row r="2985" spans="22:26" ht="14.4">
      <c r="V2985" s="330" t="s">
        <v>9280</v>
      </c>
      <c r="W2985" s="88" t="s">
        <v>9281</v>
      </c>
      <c r="Y2985" s="330" t="s">
        <v>15717</v>
      </c>
      <c r="Z2985" s="331" t="s">
        <v>15718</v>
      </c>
    </row>
    <row r="2986" spans="22:26" ht="14.4">
      <c r="V2986" s="330" t="s">
        <v>9282</v>
      </c>
      <c r="W2986" s="88" t="s">
        <v>9283</v>
      </c>
      <c r="Y2986" s="330" t="s">
        <v>15719</v>
      </c>
      <c r="Z2986" s="331" t="s">
        <v>15720</v>
      </c>
    </row>
    <row r="2987" spans="22:26" ht="14.4">
      <c r="V2987" s="330" t="s">
        <v>9284</v>
      </c>
      <c r="W2987" s="88" t="s">
        <v>9285</v>
      </c>
      <c r="Y2987" s="330" t="s">
        <v>15721</v>
      </c>
      <c r="Z2987" s="331" t="s">
        <v>15722</v>
      </c>
    </row>
    <row r="2988" spans="22:26" ht="14.4">
      <c r="V2988" s="330" t="s">
        <v>9286</v>
      </c>
      <c r="W2988" s="88" t="s">
        <v>9287</v>
      </c>
      <c r="Y2988" s="330" t="s">
        <v>15723</v>
      </c>
      <c r="Z2988" s="331" t="s">
        <v>15724</v>
      </c>
    </row>
    <row r="2989" spans="22:26" ht="14.4">
      <c r="V2989" s="330" t="s">
        <v>9288</v>
      </c>
      <c r="W2989" s="88" t="s">
        <v>9289</v>
      </c>
      <c r="Y2989" s="330" t="s">
        <v>15725</v>
      </c>
      <c r="Z2989" s="331" t="s">
        <v>15726</v>
      </c>
    </row>
    <row r="2990" spans="22:26" ht="14.4">
      <c r="V2990" s="330" t="s">
        <v>9290</v>
      </c>
      <c r="W2990" s="88" t="s">
        <v>9291</v>
      </c>
      <c r="Y2990" s="330" t="s">
        <v>15727</v>
      </c>
      <c r="Z2990" s="331" t="s">
        <v>15728</v>
      </c>
    </row>
    <row r="2991" spans="22:26" ht="14.4">
      <c r="V2991" s="330" t="s">
        <v>9292</v>
      </c>
      <c r="W2991" s="88" t="s">
        <v>9293</v>
      </c>
      <c r="Y2991" s="330" t="s">
        <v>15729</v>
      </c>
      <c r="Z2991" s="331" t="s">
        <v>15730</v>
      </c>
    </row>
    <row r="2992" spans="22:26" ht="14.4">
      <c r="V2992" s="330" t="s">
        <v>9294</v>
      </c>
      <c r="W2992" s="88" t="s">
        <v>9295</v>
      </c>
      <c r="Y2992" s="330" t="s">
        <v>15731</v>
      </c>
      <c r="Z2992" s="331" t="s">
        <v>15732</v>
      </c>
    </row>
    <row r="2993" spans="22:26" ht="14.4">
      <c r="V2993" s="330" t="s">
        <v>9296</v>
      </c>
      <c r="W2993" s="88" t="s">
        <v>9297</v>
      </c>
      <c r="Y2993" s="330" t="s">
        <v>15733</v>
      </c>
      <c r="Z2993" s="331" t="s">
        <v>15734</v>
      </c>
    </row>
    <row r="2994" spans="22:26" ht="14.4">
      <c r="V2994" s="330" t="s">
        <v>9298</v>
      </c>
      <c r="W2994" s="88" t="s">
        <v>9299</v>
      </c>
      <c r="Y2994" s="330" t="s">
        <v>15735</v>
      </c>
      <c r="Z2994" s="331" t="s">
        <v>15736</v>
      </c>
    </row>
    <row r="2995" spans="22:26" ht="14.4">
      <c r="V2995" s="330" t="s">
        <v>9300</v>
      </c>
      <c r="W2995" s="88" t="s">
        <v>9301</v>
      </c>
      <c r="Y2995" s="330" t="s">
        <v>15737</v>
      </c>
      <c r="Z2995" s="331" t="s">
        <v>15738</v>
      </c>
    </row>
    <row r="2996" spans="22:26" ht="14.4">
      <c r="V2996" s="330" t="s">
        <v>9302</v>
      </c>
      <c r="W2996" s="88" t="s">
        <v>9303</v>
      </c>
      <c r="Y2996" s="330" t="s">
        <v>15739</v>
      </c>
      <c r="Z2996" s="331" t="s">
        <v>15740</v>
      </c>
    </row>
    <row r="2997" spans="22:26" ht="14.4">
      <c r="V2997" s="330" t="s">
        <v>9304</v>
      </c>
      <c r="W2997" s="88" t="s">
        <v>9305</v>
      </c>
      <c r="Y2997" s="330" t="s">
        <v>15741</v>
      </c>
      <c r="Z2997" s="331" t="s">
        <v>15742</v>
      </c>
    </row>
    <row r="2998" spans="22:26" ht="14.4">
      <c r="V2998" s="330" t="s">
        <v>9306</v>
      </c>
      <c r="W2998" s="88" t="s">
        <v>9307</v>
      </c>
      <c r="Y2998" s="330" t="s">
        <v>15743</v>
      </c>
      <c r="Z2998" s="331" t="s">
        <v>15744</v>
      </c>
    </row>
    <row r="2999" spans="22:26" ht="14.4">
      <c r="V2999" s="331" t="s">
        <v>9308</v>
      </c>
      <c r="W2999" s="88" t="s">
        <v>9309</v>
      </c>
      <c r="Y2999" s="330" t="s">
        <v>15745</v>
      </c>
      <c r="Z2999" s="331" t="s">
        <v>15746</v>
      </c>
    </row>
    <row r="3000" spans="22:26" ht="14.4">
      <c r="V3000" s="331" t="s">
        <v>9310</v>
      </c>
      <c r="W3000" s="88" t="s">
        <v>9311</v>
      </c>
      <c r="Y3000" s="330" t="s">
        <v>15747</v>
      </c>
      <c r="Z3000" s="331" t="s">
        <v>15748</v>
      </c>
    </row>
    <row r="3001" spans="22:26" ht="14.4">
      <c r="V3001" s="331" t="s">
        <v>9312</v>
      </c>
      <c r="W3001" s="88" t="s">
        <v>9313</v>
      </c>
      <c r="Y3001" s="330" t="s">
        <v>15749</v>
      </c>
      <c r="Z3001" s="331" t="s">
        <v>15750</v>
      </c>
    </row>
    <row r="3002" spans="22:26" ht="14.4">
      <c r="V3002" s="331" t="s">
        <v>9314</v>
      </c>
      <c r="W3002" s="88" t="s">
        <v>9315</v>
      </c>
      <c r="Y3002" s="330" t="s">
        <v>15751</v>
      </c>
      <c r="Z3002" s="331" t="s">
        <v>15752</v>
      </c>
    </row>
    <row r="3003" spans="22:26" ht="14.4">
      <c r="V3003" s="331" t="s">
        <v>9316</v>
      </c>
      <c r="W3003" s="88" t="s">
        <v>9317</v>
      </c>
      <c r="Y3003" s="330" t="s">
        <v>15753</v>
      </c>
      <c r="Z3003" s="331" t="s">
        <v>15754</v>
      </c>
    </row>
    <row r="3004" spans="22:26" ht="14.4">
      <c r="V3004" s="331" t="s">
        <v>9318</v>
      </c>
      <c r="W3004" s="88" t="s">
        <v>9319</v>
      </c>
      <c r="Y3004" s="330" t="s">
        <v>15755</v>
      </c>
      <c r="Z3004" s="331" t="s">
        <v>15756</v>
      </c>
    </row>
    <row r="3005" spans="22:26" ht="14.4">
      <c r="V3005" s="331" t="s">
        <v>9320</v>
      </c>
      <c r="W3005" s="88" t="s">
        <v>9321</v>
      </c>
      <c r="Y3005" s="330" t="s">
        <v>15757</v>
      </c>
      <c r="Z3005" s="331" t="s">
        <v>15758</v>
      </c>
    </row>
    <row r="3006" spans="22:26" ht="14.4">
      <c r="V3006" s="331" t="s">
        <v>9322</v>
      </c>
      <c r="W3006" s="88" t="s">
        <v>9323</v>
      </c>
      <c r="Y3006" s="330" t="s">
        <v>15759</v>
      </c>
      <c r="Z3006" s="331" t="s">
        <v>15760</v>
      </c>
    </row>
    <row r="3007" spans="22:26" ht="14.4">
      <c r="V3007" s="331" t="s">
        <v>9324</v>
      </c>
      <c r="W3007" s="88" t="s">
        <v>9325</v>
      </c>
      <c r="Y3007" s="330" t="s">
        <v>15761</v>
      </c>
      <c r="Z3007" s="331" t="s">
        <v>15762</v>
      </c>
    </row>
    <row r="3008" spans="22:26" ht="14.4">
      <c r="V3008" s="331" t="s">
        <v>9326</v>
      </c>
      <c r="W3008" s="88" t="s">
        <v>9327</v>
      </c>
      <c r="Y3008" s="330" t="s">
        <v>15763</v>
      </c>
      <c r="Z3008" s="331" t="s">
        <v>15764</v>
      </c>
    </row>
    <row r="3009" spans="22:26" ht="14.4">
      <c r="V3009" s="331" t="s">
        <v>9328</v>
      </c>
      <c r="W3009" s="88" t="s">
        <v>9329</v>
      </c>
      <c r="Y3009" s="330" t="s">
        <v>15765</v>
      </c>
      <c r="Z3009" s="331" t="s">
        <v>15766</v>
      </c>
    </row>
    <row r="3010" spans="22:26" ht="14.4">
      <c r="V3010" s="331" t="s">
        <v>9330</v>
      </c>
      <c r="W3010" s="88" t="s">
        <v>9331</v>
      </c>
      <c r="Y3010" s="330" t="s">
        <v>15767</v>
      </c>
      <c r="Z3010" s="331" t="s">
        <v>15768</v>
      </c>
    </row>
    <row r="3011" spans="22:26" ht="14.4">
      <c r="V3011" s="331" t="s">
        <v>9332</v>
      </c>
      <c r="W3011" s="88" t="s">
        <v>9333</v>
      </c>
      <c r="Y3011" s="330" t="s">
        <v>15769</v>
      </c>
      <c r="Z3011" s="331" t="s">
        <v>15770</v>
      </c>
    </row>
    <row r="3012" spans="22:26" ht="14.4">
      <c r="V3012" s="331" t="s">
        <v>9334</v>
      </c>
      <c r="W3012" s="88" t="s">
        <v>9335</v>
      </c>
      <c r="Y3012" s="330" t="s">
        <v>15771</v>
      </c>
      <c r="Z3012" s="331" t="s">
        <v>15772</v>
      </c>
    </row>
    <row r="3013" spans="22:26" ht="14.4">
      <c r="V3013" s="331" t="s">
        <v>9336</v>
      </c>
      <c r="W3013" s="88" t="s">
        <v>9337</v>
      </c>
      <c r="Y3013" s="330" t="s">
        <v>15773</v>
      </c>
      <c r="Z3013" s="331" t="s">
        <v>15774</v>
      </c>
    </row>
    <row r="3014" spans="22:26" ht="14.4">
      <c r="V3014" s="331" t="s">
        <v>9338</v>
      </c>
      <c r="W3014" s="88" t="s">
        <v>9339</v>
      </c>
      <c r="Y3014" s="330" t="s">
        <v>15775</v>
      </c>
      <c r="Z3014" s="331" t="s">
        <v>15776</v>
      </c>
    </row>
    <row r="3015" spans="22:26" ht="14.4">
      <c r="V3015" s="331" t="s">
        <v>9340</v>
      </c>
      <c r="W3015" s="88" t="s">
        <v>9341</v>
      </c>
      <c r="Y3015" s="330" t="s">
        <v>15777</v>
      </c>
      <c r="Z3015" s="331" t="s">
        <v>15778</v>
      </c>
    </row>
    <row r="3016" spans="22:26" ht="14.4">
      <c r="V3016" s="331" t="s">
        <v>9342</v>
      </c>
      <c r="W3016" s="88" t="s">
        <v>9343</v>
      </c>
      <c r="Y3016" s="330" t="s">
        <v>15779</v>
      </c>
      <c r="Z3016" s="331" t="s">
        <v>15780</v>
      </c>
    </row>
    <row r="3017" spans="22:26" ht="14.4">
      <c r="V3017" s="331" t="s">
        <v>9344</v>
      </c>
      <c r="W3017" s="88" t="s">
        <v>9345</v>
      </c>
      <c r="Y3017" s="330" t="s">
        <v>15781</v>
      </c>
      <c r="Z3017" s="331" t="s">
        <v>15782</v>
      </c>
    </row>
    <row r="3018" spans="22:26" ht="14.4">
      <c r="V3018" s="331" t="s">
        <v>9346</v>
      </c>
      <c r="W3018" s="88" t="s">
        <v>9347</v>
      </c>
      <c r="Y3018" s="330" t="s">
        <v>15783</v>
      </c>
      <c r="Z3018" s="331" t="s">
        <v>15784</v>
      </c>
    </row>
    <row r="3019" spans="22:26" ht="14.4">
      <c r="V3019" s="331" t="s">
        <v>9348</v>
      </c>
      <c r="W3019" s="88" t="s">
        <v>9349</v>
      </c>
      <c r="Y3019" s="330" t="s">
        <v>15785</v>
      </c>
      <c r="Z3019" s="331" t="s">
        <v>15786</v>
      </c>
    </row>
    <row r="3020" spans="22:26" ht="14.4">
      <c r="V3020" s="331" t="s">
        <v>9350</v>
      </c>
      <c r="W3020" s="88" t="s">
        <v>9351</v>
      </c>
      <c r="Y3020" s="330" t="s">
        <v>15787</v>
      </c>
      <c r="Z3020" s="331" t="s">
        <v>15788</v>
      </c>
    </row>
    <row r="3021" spans="22:26" ht="14.4">
      <c r="V3021" s="331" t="s">
        <v>9352</v>
      </c>
      <c r="W3021" s="88" t="s">
        <v>9353</v>
      </c>
      <c r="Y3021" s="330" t="s">
        <v>15789</v>
      </c>
      <c r="Z3021" s="331" t="s">
        <v>15790</v>
      </c>
    </row>
    <row r="3022" spans="22:26" ht="14.4">
      <c r="V3022" s="330" t="s">
        <v>9354</v>
      </c>
      <c r="W3022" s="88" t="s">
        <v>9355</v>
      </c>
      <c r="Y3022" s="330" t="s">
        <v>15791</v>
      </c>
      <c r="Z3022" s="331" t="s">
        <v>15792</v>
      </c>
    </row>
    <row r="3023" spans="22:26" ht="14.4">
      <c r="V3023" s="330" t="s">
        <v>9356</v>
      </c>
      <c r="W3023" s="88" t="s">
        <v>9357</v>
      </c>
      <c r="Y3023" s="330" t="s">
        <v>15793</v>
      </c>
      <c r="Z3023" s="331" t="s">
        <v>15794</v>
      </c>
    </row>
    <row r="3024" spans="22:26" ht="14.4">
      <c r="V3024" s="330" t="s">
        <v>9358</v>
      </c>
      <c r="W3024" s="88" t="s">
        <v>9359</v>
      </c>
      <c r="Y3024" s="330" t="s">
        <v>15795</v>
      </c>
      <c r="Z3024" s="331" t="s">
        <v>15796</v>
      </c>
    </row>
    <row r="3025" spans="22:26" ht="14.4">
      <c r="V3025" s="330" t="s">
        <v>9360</v>
      </c>
      <c r="W3025" s="88" t="s">
        <v>9361</v>
      </c>
      <c r="Y3025" s="330" t="s">
        <v>15797</v>
      </c>
      <c r="Z3025" s="331" t="s">
        <v>15798</v>
      </c>
    </row>
    <row r="3026" spans="22:26" ht="14.4">
      <c r="V3026" s="330" t="s">
        <v>9362</v>
      </c>
      <c r="W3026" s="88" t="s">
        <v>9363</v>
      </c>
      <c r="Y3026" s="330" t="s">
        <v>15799</v>
      </c>
      <c r="Z3026" s="331" t="s">
        <v>15800</v>
      </c>
    </row>
    <row r="3027" spans="22:26" ht="14.4">
      <c r="V3027" s="330" t="s">
        <v>9364</v>
      </c>
      <c r="W3027" s="88" t="s">
        <v>9365</v>
      </c>
      <c r="Y3027" s="330" t="s">
        <v>15801</v>
      </c>
      <c r="Z3027" s="331" t="s">
        <v>15802</v>
      </c>
    </row>
    <row r="3028" spans="22:26" ht="14.4">
      <c r="V3028" s="330" t="s">
        <v>9366</v>
      </c>
      <c r="W3028" s="88" t="s">
        <v>9367</v>
      </c>
      <c r="Y3028" s="330" t="s">
        <v>15803</v>
      </c>
      <c r="Z3028" s="331" t="s">
        <v>15804</v>
      </c>
    </row>
    <row r="3029" spans="22:26" ht="14.4">
      <c r="V3029" s="330" t="s">
        <v>9368</v>
      </c>
      <c r="W3029" s="88" t="s">
        <v>9369</v>
      </c>
      <c r="Y3029" s="330" t="s">
        <v>15805</v>
      </c>
      <c r="Z3029" s="331" t="s">
        <v>15806</v>
      </c>
    </row>
    <row r="3030" spans="22:26" ht="14.4">
      <c r="V3030" s="330" t="s">
        <v>9370</v>
      </c>
      <c r="W3030" s="88" t="s">
        <v>9371</v>
      </c>
      <c r="Y3030" s="330" t="s">
        <v>15807</v>
      </c>
      <c r="Z3030" s="331" t="s">
        <v>15808</v>
      </c>
    </row>
    <row r="3031" spans="22:26" ht="14.4">
      <c r="V3031" s="330" t="s">
        <v>9372</v>
      </c>
      <c r="W3031" s="88" t="s">
        <v>9373</v>
      </c>
      <c r="Y3031" s="330" t="s">
        <v>15809</v>
      </c>
      <c r="Z3031" s="331" t="s">
        <v>15810</v>
      </c>
    </row>
    <row r="3032" spans="22:26" ht="14.4">
      <c r="V3032" s="330" t="s">
        <v>9374</v>
      </c>
      <c r="W3032" s="88" t="s">
        <v>9375</v>
      </c>
      <c r="Y3032" s="330" t="s">
        <v>15811</v>
      </c>
      <c r="Z3032" s="331" t="s">
        <v>15812</v>
      </c>
    </row>
    <row r="3033" spans="22:26" ht="14.4">
      <c r="V3033" s="330" t="s">
        <v>9376</v>
      </c>
      <c r="W3033" s="88" t="s">
        <v>9377</v>
      </c>
      <c r="Y3033" s="330" t="s">
        <v>15813</v>
      </c>
      <c r="Z3033" s="331" t="s">
        <v>15814</v>
      </c>
    </row>
    <row r="3034" spans="22:26" ht="14.4">
      <c r="V3034" s="330" t="s">
        <v>9378</v>
      </c>
      <c r="W3034" s="88" t="s">
        <v>9379</v>
      </c>
      <c r="Y3034" s="330" t="s">
        <v>15815</v>
      </c>
      <c r="Z3034" s="331" t="s">
        <v>15816</v>
      </c>
    </row>
    <row r="3035" spans="22:26" ht="14.4">
      <c r="V3035" s="330" t="s">
        <v>9380</v>
      </c>
      <c r="W3035" s="88" t="s">
        <v>9381</v>
      </c>
      <c r="Y3035" s="330" t="s">
        <v>15817</v>
      </c>
      <c r="Z3035" s="331" t="s">
        <v>15818</v>
      </c>
    </row>
    <row r="3036" spans="22:26" ht="14.4">
      <c r="V3036" s="330" t="s">
        <v>9382</v>
      </c>
      <c r="W3036" s="88" t="s">
        <v>9383</v>
      </c>
      <c r="Y3036" s="330" t="s">
        <v>15819</v>
      </c>
      <c r="Z3036" s="331" t="s">
        <v>15820</v>
      </c>
    </row>
    <row r="3037" spans="22:26" ht="14.4">
      <c r="V3037" s="330" t="s">
        <v>9384</v>
      </c>
      <c r="W3037" s="88" t="s">
        <v>9385</v>
      </c>
      <c r="Y3037" s="330" t="s">
        <v>15821</v>
      </c>
      <c r="Z3037" s="331" t="s">
        <v>15822</v>
      </c>
    </row>
    <row r="3038" spans="22:26" ht="14.4">
      <c r="V3038" s="330" t="s">
        <v>9386</v>
      </c>
      <c r="W3038" s="88" t="s">
        <v>9387</v>
      </c>
      <c r="Y3038" s="330" t="s">
        <v>15823</v>
      </c>
      <c r="Z3038" s="331" t="s">
        <v>15824</v>
      </c>
    </row>
    <row r="3039" spans="22:26" ht="14.4">
      <c r="V3039" s="330" t="s">
        <v>9388</v>
      </c>
      <c r="W3039" s="88" t="s">
        <v>9389</v>
      </c>
      <c r="Y3039" s="330" t="s">
        <v>15825</v>
      </c>
      <c r="Z3039" s="331" t="s">
        <v>15826</v>
      </c>
    </row>
    <row r="3040" spans="22:26" ht="14.4">
      <c r="V3040" s="330" t="s">
        <v>9390</v>
      </c>
      <c r="W3040" s="88" t="s">
        <v>9391</v>
      </c>
      <c r="Y3040" s="330" t="s">
        <v>15827</v>
      </c>
      <c r="Z3040" s="331" t="s">
        <v>15828</v>
      </c>
    </row>
    <row r="3041" spans="22:26" ht="14.4">
      <c r="V3041" s="330" t="s">
        <v>9392</v>
      </c>
      <c r="W3041" s="88" t="s">
        <v>9393</v>
      </c>
      <c r="Y3041" s="330" t="s">
        <v>15829</v>
      </c>
      <c r="Z3041" s="331" t="s">
        <v>15830</v>
      </c>
    </row>
    <row r="3042" spans="22:26" ht="14.4">
      <c r="V3042" s="330" t="s">
        <v>9394</v>
      </c>
      <c r="W3042" s="88" t="s">
        <v>9395</v>
      </c>
      <c r="Y3042" s="330" t="s">
        <v>15831</v>
      </c>
      <c r="Z3042" s="331" t="s">
        <v>15832</v>
      </c>
    </row>
    <row r="3043" spans="22:26" ht="14.4">
      <c r="V3043" s="330" t="s">
        <v>9396</v>
      </c>
      <c r="W3043" s="88" t="s">
        <v>9397</v>
      </c>
      <c r="Y3043" s="330" t="s">
        <v>15833</v>
      </c>
      <c r="Z3043" s="331" t="s">
        <v>15834</v>
      </c>
    </row>
    <row r="3044" spans="22:26" ht="14.4">
      <c r="V3044" s="330" t="s">
        <v>9398</v>
      </c>
      <c r="W3044" s="88" t="s">
        <v>9399</v>
      </c>
      <c r="Y3044" s="330" t="s">
        <v>15835</v>
      </c>
      <c r="Z3044" s="331" t="s">
        <v>15836</v>
      </c>
    </row>
    <row r="3045" spans="22:26" ht="14.4">
      <c r="V3045" s="330" t="s">
        <v>9400</v>
      </c>
      <c r="W3045" s="88" t="s">
        <v>9401</v>
      </c>
      <c r="Y3045" s="330" t="s">
        <v>15837</v>
      </c>
      <c r="Z3045" s="331" t="s">
        <v>15838</v>
      </c>
    </row>
    <row r="3046" spans="22:26" ht="14.4">
      <c r="V3046" s="330" t="s">
        <v>9402</v>
      </c>
      <c r="W3046" s="88" t="s">
        <v>9403</v>
      </c>
      <c r="Y3046" s="330" t="s">
        <v>15839</v>
      </c>
      <c r="Z3046" s="331" t="s">
        <v>15840</v>
      </c>
    </row>
    <row r="3047" spans="22:26" ht="14.4">
      <c r="V3047" s="330" t="s">
        <v>9404</v>
      </c>
      <c r="W3047" s="88" t="s">
        <v>9405</v>
      </c>
      <c r="Y3047" s="330" t="s">
        <v>15841</v>
      </c>
      <c r="Z3047" s="331" t="s">
        <v>15842</v>
      </c>
    </row>
    <row r="3048" spans="22:26" ht="14.4">
      <c r="V3048" s="330" t="s">
        <v>9406</v>
      </c>
      <c r="W3048" s="88" t="s">
        <v>9407</v>
      </c>
      <c r="Y3048" s="330" t="s">
        <v>15843</v>
      </c>
      <c r="Z3048" s="331" t="s">
        <v>15844</v>
      </c>
    </row>
    <row r="3049" spans="22:26" ht="14.4">
      <c r="V3049" s="330" t="s">
        <v>9408</v>
      </c>
      <c r="W3049" s="88" t="s">
        <v>9409</v>
      </c>
      <c r="Y3049" s="330" t="s">
        <v>15845</v>
      </c>
      <c r="Z3049" s="331" t="s">
        <v>15846</v>
      </c>
    </row>
    <row r="3050" spans="22:26" ht="14.4">
      <c r="V3050" s="330" t="s">
        <v>9410</v>
      </c>
      <c r="W3050" s="88" t="s">
        <v>9411</v>
      </c>
      <c r="Y3050" s="330" t="s">
        <v>15847</v>
      </c>
      <c r="Z3050" s="331" t="s">
        <v>15848</v>
      </c>
    </row>
    <row r="3051" spans="22:26" ht="14.4">
      <c r="V3051" s="330" t="s">
        <v>9412</v>
      </c>
      <c r="W3051" s="88" t="s">
        <v>9413</v>
      </c>
      <c r="Y3051" s="330" t="s">
        <v>15849</v>
      </c>
      <c r="Z3051" s="331" t="s">
        <v>15850</v>
      </c>
    </row>
    <row r="3052" spans="22:26" ht="14.4">
      <c r="V3052" s="330" t="s">
        <v>9414</v>
      </c>
      <c r="W3052" s="88" t="s">
        <v>9415</v>
      </c>
      <c r="Y3052" s="330" t="s">
        <v>15851</v>
      </c>
      <c r="Z3052" s="331" t="s">
        <v>15852</v>
      </c>
    </row>
    <row r="3053" spans="22:26" ht="14.4">
      <c r="V3053" s="330" t="s">
        <v>9416</v>
      </c>
      <c r="W3053" s="88" t="s">
        <v>9417</v>
      </c>
      <c r="Y3053" s="330" t="s">
        <v>15853</v>
      </c>
      <c r="Z3053" s="331" t="s">
        <v>15854</v>
      </c>
    </row>
    <row r="3054" spans="22:26" ht="14.4">
      <c r="V3054" s="330" t="s">
        <v>9418</v>
      </c>
      <c r="W3054" s="88" t="s">
        <v>9419</v>
      </c>
      <c r="Y3054" s="330" t="s">
        <v>15855</v>
      </c>
      <c r="Z3054" s="331" t="s">
        <v>15856</v>
      </c>
    </row>
    <row r="3055" spans="22:26" ht="14.4">
      <c r="V3055" s="330" t="s">
        <v>9420</v>
      </c>
      <c r="W3055" s="88" t="s">
        <v>9421</v>
      </c>
      <c r="Y3055" s="330" t="s">
        <v>15857</v>
      </c>
      <c r="Z3055" s="331" t="s">
        <v>15858</v>
      </c>
    </row>
    <row r="3056" spans="22:26" ht="14.4">
      <c r="V3056" s="330" t="s">
        <v>9422</v>
      </c>
      <c r="W3056" s="88" t="s">
        <v>9423</v>
      </c>
      <c r="Y3056" s="330" t="s">
        <v>15859</v>
      </c>
      <c r="Z3056" s="331" t="s">
        <v>15860</v>
      </c>
    </row>
    <row r="3057" spans="22:26" ht="14.4">
      <c r="V3057" s="330" t="s">
        <v>9424</v>
      </c>
      <c r="W3057" s="88" t="s">
        <v>9425</v>
      </c>
      <c r="Y3057" s="330" t="s">
        <v>15861</v>
      </c>
      <c r="Z3057" s="331" t="s">
        <v>15862</v>
      </c>
    </row>
    <row r="3058" spans="22:26" ht="14.4">
      <c r="V3058" s="330" t="s">
        <v>9426</v>
      </c>
      <c r="W3058" s="88" t="s">
        <v>9427</v>
      </c>
      <c r="Y3058" s="330" t="s">
        <v>15863</v>
      </c>
      <c r="Z3058" s="331" t="s">
        <v>15864</v>
      </c>
    </row>
    <row r="3059" spans="22:26" ht="14.4">
      <c r="V3059" s="330" t="s">
        <v>9428</v>
      </c>
      <c r="W3059" s="88" t="s">
        <v>9429</v>
      </c>
      <c r="Y3059" s="330" t="s">
        <v>15865</v>
      </c>
      <c r="Z3059" s="331" t="s">
        <v>15866</v>
      </c>
    </row>
    <row r="3060" spans="22:26" ht="14.4">
      <c r="V3060" s="330" t="s">
        <v>9430</v>
      </c>
      <c r="W3060" s="88" t="s">
        <v>9431</v>
      </c>
      <c r="Y3060" s="330" t="s">
        <v>15867</v>
      </c>
      <c r="Z3060" s="331" t="s">
        <v>15868</v>
      </c>
    </row>
    <row r="3061" spans="22:26" ht="14.4">
      <c r="V3061" s="330" t="s">
        <v>9432</v>
      </c>
      <c r="W3061" s="88" t="s">
        <v>9433</v>
      </c>
      <c r="Y3061" s="330" t="s">
        <v>15869</v>
      </c>
      <c r="Z3061" s="331" t="s">
        <v>15870</v>
      </c>
    </row>
    <row r="3062" spans="22:26" ht="14.4">
      <c r="V3062" s="330" t="s">
        <v>9434</v>
      </c>
      <c r="W3062" s="88" t="s">
        <v>9435</v>
      </c>
      <c r="Y3062" s="330" t="s">
        <v>15871</v>
      </c>
      <c r="Z3062" s="331" t="s">
        <v>15872</v>
      </c>
    </row>
    <row r="3063" spans="22:26" ht="14.4">
      <c r="V3063" s="330" t="s">
        <v>9436</v>
      </c>
      <c r="W3063" s="88" t="s">
        <v>9437</v>
      </c>
      <c r="Y3063" s="330" t="s">
        <v>15873</v>
      </c>
      <c r="Z3063" s="331" t="s">
        <v>15874</v>
      </c>
    </row>
    <row r="3064" spans="22:26" ht="14.4">
      <c r="V3064" s="330" t="s">
        <v>9438</v>
      </c>
      <c r="W3064" s="88" t="s">
        <v>9439</v>
      </c>
      <c r="Y3064" s="330" t="s">
        <v>15875</v>
      </c>
      <c r="Z3064" s="331" t="s">
        <v>15876</v>
      </c>
    </row>
    <row r="3065" spans="22:26" ht="14.4">
      <c r="V3065" s="330" t="s">
        <v>9440</v>
      </c>
      <c r="W3065" s="88" t="s">
        <v>9441</v>
      </c>
      <c r="Y3065" s="330" t="s">
        <v>15877</v>
      </c>
      <c r="Z3065" s="331" t="s">
        <v>15878</v>
      </c>
    </row>
    <row r="3066" spans="22:26" ht="14.4">
      <c r="V3066" s="330" t="s">
        <v>9442</v>
      </c>
      <c r="W3066" s="88" t="s">
        <v>9443</v>
      </c>
      <c r="Y3066" s="330" t="s">
        <v>15879</v>
      </c>
      <c r="Z3066" s="331" t="s">
        <v>15880</v>
      </c>
    </row>
    <row r="3067" spans="22:26" ht="14.4">
      <c r="V3067" s="330" t="s">
        <v>9444</v>
      </c>
      <c r="W3067" s="88" t="s">
        <v>9445</v>
      </c>
      <c r="Y3067" s="330" t="s">
        <v>15881</v>
      </c>
      <c r="Z3067" s="331" t="s">
        <v>15882</v>
      </c>
    </row>
    <row r="3068" spans="22:26" ht="14.4">
      <c r="V3068" s="330" t="s">
        <v>9446</v>
      </c>
      <c r="W3068" s="88" t="s">
        <v>9447</v>
      </c>
      <c r="Y3068" s="330" t="s">
        <v>15883</v>
      </c>
      <c r="Z3068" s="331" t="s">
        <v>15884</v>
      </c>
    </row>
    <row r="3069" spans="22:26" ht="14.4">
      <c r="V3069" s="330" t="s">
        <v>9448</v>
      </c>
      <c r="W3069" s="88" t="s">
        <v>9447</v>
      </c>
      <c r="Y3069" s="330" t="s">
        <v>15885</v>
      </c>
      <c r="Z3069" s="331" t="s">
        <v>15886</v>
      </c>
    </row>
    <row r="3070" spans="22:26" ht="14.4">
      <c r="V3070" s="330" t="s">
        <v>9449</v>
      </c>
      <c r="W3070" s="88" t="s">
        <v>9450</v>
      </c>
      <c r="Y3070" s="330" t="s">
        <v>15887</v>
      </c>
      <c r="Z3070" s="331" t="s">
        <v>15888</v>
      </c>
    </row>
    <row r="3071" spans="22:26" ht="14.4">
      <c r="V3071" s="330" t="s">
        <v>9451</v>
      </c>
      <c r="W3071" s="88" t="s">
        <v>9452</v>
      </c>
      <c r="Y3071" s="330" t="s">
        <v>15889</v>
      </c>
      <c r="Z3071" s="331" t="s">
        <v>15890</v>
      </c>
    </row>
    <row r="3072" spans="22:26" ht="14.4">
      <c r="V3072" s="330" t="s">
        <v>9453</v>
      </c>
      <c r="W3072" s="88" t="s">
        <v>9454</v>
      </c>
      <c r="Y3072" s="330" t="s">
        <v>15891</v>
      </c>
      <c r="Z3072" s="331" t="s">
        <v>15892</v>
      </c>
    </row>
    <row r="3073" spans="22:26" ht="14.4">
      <c r="V3073" s="330" t="s">
        <v>9455</v>
      </c>
      <c r="W3073" s="88" t="s">
        <v>9456</v>
      </c>
      <c r="Y3073" s="330" t="s">
        <v>15893</v>
      </c>
      <c r="Z3073" s="331" t="s">
        <v>15894</v>
      </c>
    </row>
    <row r="3074" spans="22:26" ht="14.4">
      <c r="V3074" s="330" t="s">
        <v>9457</v>
      </c>
      <c r="W3074" s="88" t="s">
        <v>9458</v>
      </c>
      <c r="Y3074" s="330" t="s">
        <v>15895</v>
      </c>
      <c r="Z3074" s="331" t="s">
        <v>15894</v>
      </c>
    </row>
    <row r="3075" spans="22:26" ht="14.4">
      <c r="V3075" s="330" t="s">
        <v>9459</v>
      </c>
      <c r="W3075" s="88" t="s">
        <v>9445</v>
      </c>
      <c r="Y3075" s="330" t="s">
        <v>15896</v>
      </c>
      <c r="Z3075" s="331" t="s">
        <v>15897</v>
      </c>
    </row>
    <row r="3076" spans="22:26" ht="14.4">
      <c r="V3076" s="330" t="s">
        <v>9460</v>
      </c>
      <c r="W3076" s="88" t="s">
        <v>9461</v>
      </c>
      <c r="Y3076" s="330" t="s">
        <v>15898</v>
      </c>
      <c r="Z3076" s="331" t="s">
        <v>15899</v>
      </c>
    </row>
    <row r="3077" spans="22:26" ht="14.4">
      <c r="V3077" s="330" t="s">
        <v>9462</v>
      </c>
      <c r="W3077" s="88" t="s">
        <v>9463</v>
      </c>
      <c r="Y3077" s="330" t="s">
        <v>15900</v>
      </c>
      <c r="Z3077" s="331" t="s">
        <v>15901</v>
      </c>
    </row>
    <row r="3078" spans="22:26" ht="14.4">
      <c r="V3078" s="330" t="s">
        <v>9464</v>
      </c>
      <c r="W3078" s="88" t="s">
        <v>9465</v>
      </c>
      <c r="Y3078" s="330" t="s">
        <v>15902</v>
      </c>
      <c r="Z3078" s="331" t="s">
        <v>15903</v>
      </c>
    </row>
    <row r="3079" spans="22:26" ht="14.4">
      <c r="V3079" s="330" t="s">
        <v>9466</v>
      </c>
      <c r="W3079" s="88" t="s">
        <v>9467</v>
      </c>
      <c r="Y3079" s="330" t="s">
        <v>15904</v>
      </c>
      <c r="Z3079" s="331" t="s">
        <v>15905</v>
      </c>
    </row>
    <row r="3080" spans="22:26" ht="14.4">
      <c r="V3080" s="330" t="s">
        <v>9468</v>
      </c>
      <c r="W3080" s="88" t="s">
        <v>9469</v>
      </c>
      <c r="Y3080" s="330" t="s">
        <v>15906</v>
      </c>
      <c r="Z3080" s="331" t="s">
        <v>15907</v>
      </c>
    </row>
    <row r="3081" spans="22:26" ht="14.4">
      <c r="V3081" s="330" t="s">
        <v>9470</v>
      </c>
      <c r="W3081" s="88" t="s">
        <v>9471</v>
      </c>
      <c r="Y3081" s="330" t="s">
        <v>15908</v>
      </c>
      <c r="Z3081" s="331" t="s">
        <v>15909</v>
      </c>
    </row>
    <row r="3082" spans="22:26" ht="14.4">
      <c r="V3082" s="330" t="s">
        <v>9472</v>
      </c>
      <c r="W3082" s="88" t="s">
        <v>9473</v>
      </c>
      <c r="Y3082" s="330" t="s">
        <v>15910</v>
      </c>
      <c r="Z3082" s="331" t="s">
        <v>15911</v>
      </c>
    </row>
    <row r="3083" spans="22:26" ht="14.4">
      <c r="V3083" s="330" t="s">
        <v>9474</v>
      </c>
      <c r="W3083" s="88" t="s">
        <v>9475</v>
      </c>
      <c r="Y3083" s="330" t="s">
        <v>15912</v>
      </c>
      <c r="Z3083" s="331" t="s">
        <v>15913</v>
      </c>
    </row>
    <row r="3084" spans="22:26" ht="14.4">
      <c r="V3084" s="330" t="s">
        <v>9476</v>
      </c>
      <c r="W3084" s="88" t="s">
        <v>9477</v>
      </c>
      <c r="Y3084" s="330" t="s">
        <v>15914</v>
      </c>
      <c r="Z3084" s="331" t="s">
        <v>15915</v>
      </c>
    </row>
    <row r="3085" spans="22:26" ht="14.4">
      <c r="V3085" s="330" t="s">
        <v>9478</v>
      </c>
      <c r="W3085" s="88" t="s">
        <v>9479</v>
      </c>
      <c r="Y3085" s="330" t="s">
        <v>15916</v>
      </c>
      <c r="Z3085" s="331" t="s">
        <v>15917</v>
      </c>
    </row>
    <row r="3086" spans="22:26" ht="14.4">
      <c r="V3086" s="330" t="s">
        <v>9480</v>
      </c>
      <c r="W3086" s="88" t="s">
        <v>9481</v>
      </c>
      <c r="Y3086" s="330" t="s">
        <v>15918</v>
      </c>
      <c r="Z3086" s="331" t="s">
        <v>15919</v>
      </c>
    </row>
    <row r="3087" spans="22:26" ht="14.4">
      <c r="V3087" s="330" t="s">
        <v>9482</v>
      </c>
      <c r="W3087" s="88" t="s">
        <v>9483</v>
      </c>
      <c r="Y3087" s="330" t="s">
        <v>15920</v>
      </c>
      <c r="Z3087" s="331" t="s">
        <v>15921</v>
      </c>
    </row>
    <row r="3088" spans="22:26" ht="14.4">
      <c r="V3088" s="330" t="s">
        <v>9484</v>
      </c>
      <c r="W3088" s="88" t="s">
        <v>9485</v>
      </c>
      <c r="Y3088" s="330" t="s">
        <v>15922</v>
      </c>
      <c r="Z3088" s="331" t="s">
        <v>15923</v>
      </c>
    </row>
    <row r="3089" spans="22:26" ht="14.4">
      <c r="V3089" s="330" t="s">
        <v>9486</v>
      </c>
      <c r="W3089" s="88" t="s">
        <v>9487</v>
      </c>
      <c r="Y3089" s="330" t="s">
        <v>15924</v>
      </c>
      <c r="Z3089" s="331" t="s">
        <v>15925</v>
      </c>
    </row>
    <row r="3090" spans="22:26" ht="14.4">
      <c r="V3090" s="330" t="s">
        <v>9488</v>
      </c>
      <c r="W3090" s="88" t="s">
        <v>9489</v>
      </c>
      <c r="Y3090" s="330" t="s">
        <v>15926</v>
      </c>
      <c r="Z3090" s="331" t="s">
        <v>15927</v>
      </c>
    </row>
    <row r="3091" spans="22:26" ht="14.4">
      <c r="V3091" s="330" t="s">
        <v>9490</v>
      </c>
      <c r="W3091" s="88" t="s">
        <v>9491</v>
      </c>
      <c r="Y3091" s="330" t="s">
        <v>15928</v>
      </c>
      <c r="Z3091" s="331" t="s">
        <v>15929</v>
      </c>
    </row>
    <row r="3092" spans="22:26" ht="14.4">
      <c r="V3092" s="330" t="s">
        <v>9492</v>
      </c>
      <c r="W3092" s="88" t="s">
        <v>9493</v>
      </c>
      <c r="Y3092" s="330" t="s">
        <v>15930</v>
      </c>
      <c r="Z3092" s="331" t="s">
        <v>15931</v>
      </c>
    </row>
    <row r="3093" spans="22:26" ht="14.4">
      <c r="V3093" s="330" t="s">
        <v>9494</v>
      </c>
      <c r="W3093" s="88" t="s">
        <v>9495</v>
      </c>
      <c r="Y3093" s="330" t="s">
        <v>15932</v>
      </c>
      <c r="Z3093" s="331" t="s">
        <v>15933</v>
      </c>
    </row>
    <row r="3094" spans="22:26" ht="14.4">
      <c r="V3094" s="330" t="s">
        <v>9496</v>
      </c>
      <c r="W3094" s="88" t="s">
        <v>9497</v>
      </c>
      <c r="Y3094" s="330" t="s">
        <v>15934</v>
      </c>
      <c r="Z3094" s="331" t="s">
        <v>15935</v>
      </c>
    </row>
    <row r="3095" spans="22:26" ht="14.4">
      <c r="V3095" s="330" t="s">
        <v>9498</v>
      </c>
      <c r="W3095" s="88" t="s">
        <v>9499</v>
      </c>
      <c r="Y3095" s="330" t="s">
        <v>15936</v>
      </c>
      <c r="Z3095" s="331" t="s">
        <v>15937</v>
      </c>
    </row>
    <row r="3096" spans="22:26" ht="14.4">
      <c r="V3096" s="330" t="s">
        <v>9500</v>
      </c>
      <c r="W3096" s="88" t="s">
        <v>9501</v>
      </c>
      <c r="Y3096" s="330" t="s">
        <v>15938</v>
      </c>
      <c r="Z3096" s="331" t="s">
        <v>15939</v>
      </c>
    </row>
    <row r="3097" spans="22:26" ht="14.4">
      <c r="V3097" s="330" t="s">
        <v>9502</v>
      </c>
      <c r="W3097" s="88" t="s">
        <v>9503</v>
      </c>
      <c r="Y3097" s="330" t="s">
        <v>15940</v>
      </c>
      <c r="Z3097" s="331" t="s">
        <v>15941</v>
      </c>
    </row>
    <row r="3098" spans="22:26" ht="14.4">
      <c r="V3098" s="330" t="s">
        <v>9504</v>
      </c>
      <c r="W3098" s="88" t="s">
        <v>9505</v>
      </c>
      <c r="Y3098" s="330" t="s">
        <v>15942</v>
      </c>
      <c r="Z3098" s="331" t="s">
        <v>15943</v>
      </c>
    </row>
    <row r="3099" spans="22:26" ht="14.4">
      <c r="V3099" s="330" t="s">
        <v>9506</v>
      </c>
      <c r="W3099" s="88" t="s">
        <v>9507</v>
      </c>
      <c r="Y3099" s="330" t="s">
        <v>15944</v>
      </c>
      <c r="Z3099" s="331" t="s">
        <v>15945</v>
      </c>
    </row>
    <row r="3100" spans="22:26" ht="14.4">
      <c r="V3100" s="330" t="s">
        <v>9508</v>
      </c>
      <c r="W3100" s="88" t="s">
        <v>9509</v>
      </c>
      <c r="Y3100" s="330" t="s">
        <v>15946</v>
      </c>
      <c r="Z3100" s="331" t="s">
        <v>15947</v>
      </c>
    </row>
    <row r="3101" spans="22:26" ht="14.4">
      <c r="V3101" s="330" t="s">
        <v>9510</v>
      </c>
      <c r="W3101" s="88" t="s">
        <v>9511</v>
      </c>
      <c r="Y3101" s="330" t="s">
        <v>15948</v>
      </c>
      <c r="Z3101" s="331" t="s">
        <v>15949</v>
      </c>
    </row>
    <row r="3102" spans="22:26" ht="14.4">
      <c r="V3102" s="330" t="s">
        <v>9512</v>
      </c>
      <c r="W3102" s="88" t="s">
        <v>9513</v>
      </c>
      <c r="Y3102" s="330" t="s">
        <v>15950</v>
      </c>
      <c r="Z3102" s="331" t="s">
        <v>15951</v>
      </c>
    </row>
    <row r="3103" spans="22:26" ht="14.4">
      <c r="V3103" s="330" t="s">
        <v>9514</v>
      </c>
      <c r="W3103" s="88" t="s">
        <v>9515</v>
      </c>
      <c r="Y3103" s="330" t="s">
        <v>15952</v>
      </c>
      <c r="Z3103" s="331" t="s">
        <v>15953</v>
      </c>
    </row>
    <row r="3104" spans="22:26" ht="14.4">
      <c r="V3104" s="330" t="s">
        <v>9516</v>
      </c>
      <c r="W3104" s="88" t="s">
        <v>9517</v>
      </c>
      <c r="Y3104" s="330" t="s">
        <v>15954</v>
      </c>
      <c r="Z3104" s="331" t="s">
        <v>15955</v>
      </c>
    </row>
    <row r="3105" spans="22:26" ht="14.4">
      <c r="V3105" s="330" t="s">
        <v>9518</v>
      </c>
      <c r="W3105" s="88" t="s">
        <v>9519</v>
      </c>
      <c r="Y3105" s="330" t="s">
        <v>15956</v>
      </c>
      <c r="Z3105" s="331" t="s">
        <v>15957</v>
      </c>
    </row>
    <row r="3106" spans="22:26" ht="14.4">
      <c r="V3106" s="330" t="s">
        <v>9520</v>
      </c>
      <c r="W3106" s="88" t="s">
        <v>9521</v>
      </c>
      <c r="Y3106" s="330" t="s">
        <v>15958</v>
      </c>
      <c r="Z3106" s="331" t="s">
        <v>15959</v>
      </c>
    </row>
    <row r="3107" spans="22:26" ht="14.4">
      <c r="V3107" s="330" t="s">
        <v>9522</v>
      </c>
      <c r="W3107" s="88" t="s">
        <v>9523</v>
      </c>
      <c r="Y3107" s="330" t="s">
        <v>15960</v>
      </c>
      <c r="Z3107" s="331" t="s">
        <v>15961</v>
      </c>
    </row>
    <row r="3108" spans="22:26" ht="14.4">
      <c r="V3108" s="330" t="s">
        <v>9524</v>
      </c>
      <c r="W3108" s="88" t="s">
        <v>9525</v>
      </c>
      <c r="Y3108" s="330" t="s">
        <v>15962</v>
      </c>
      <c r="Z3108" s="331" t="s">
        <v>15963</v>
      </c>
    </row>
    <row r="3109" spans="22:26" ht="14.4">
      <c r="V3109" s="330" t="s">
        <v>9526</v>
      </c>
      <c r="W3109" s="88" t="s">
        <v>9527</v>
      </c>
      <c r="Y3109" s="330" t="s">
        <v>15964</v>
      </c>
      <c r="Z3109" s="331" t="s">
        <v>15965</v>
      </c>
    </row>
    <row r="3110" spans="22:26" ht="14.4">
      <c r="V3110" s="330" t="s">
        <v>9528</v>
      </c>
      <c r="W3110" s="88" t="s">
        <v>9529</v>
      </c>
      <c r="Y3110" s="330" t="s">
        <v>15966</v>
      </c>
      <c r="Z3110" s="331" t="s">
        <v>15967</v>
      </c>
    </row>
    <row r="3111" spans="22:26" ht="14.4">
      <c r="V3111" s="330" t="s">
        <v>9530</v>
      </c>
      <c r="W3111" s="88" t="s">
        <v>9531</v>
      </c>
      <c r="Y3111" s="330" t="s">
        <v>15968</v>
      </c>
      <c r="Z3111" s="331" t="s">
        <v>15969</v>
      </c>
    </row>
    <row r="3112" spans="22:26" ht="14.4">
      <c r="V3112" s="330" t="s">
        <v>9532</v>
      </c>
      <c r="W3112" s="88" t="s">
        <v>9533</v>
      </c>
      <c r="Y3112" s="330" t="s">
        <v>15970</v>
      </c>
      <c r="Z3112" s="331" t="s">
        <v>15971</v>
      </c>
    </row>
    <row r="3113" spans="22:26" ht="14.4">
      <c r="V3113" s="330" t="s">
        <v>9534</v>
      </c>
      <c r="W3113" s="88" t="s">
        <v>9535</v>
      </c>
      <c r="Y3113" s="330" t="s">
        <v>15972</v>
      </c>
      <c r="Z3113" s="331" t="s">
        <v>15973</v>
      </c>
    </row>
    <row r="3114" spans="22:26" ht="14.4">
      <c r="V3114" s="330" t="s">
        <v>9536</v>
      </c>
      <c r="W3114" s="88" t="s">
        <v>9537</v>
      </c>
      <c r="Y3114" s="330" t="s">
        <v>15974</v>
      </c>
      <c r="Z3114" s="331" t="s">
        <v>15975</v>
      </c>
    </row>
    <row r="3115" spans="22:26" ht="14.4">
      <c r="V3115" s="330" t="s">
        <v>9538</v>
      </c>
      <c r="W3115" s="88" t="s">
        <v>9539</v>
      </c>
      <c r="Y3115" s="330" t="s">
        <v>15976</v>
      </c>
      <c r="Z3115" s="331" t="s">
        <v>15977</v>
      </c>
    </row>
    <row r="3116" spans="22:26" ht="14.4">
      <c r="V3116" s="330" t="s">
        <v>9540</v>
      </c>
      <c r="W3116" s="88" t="s">
        <v>9541</v>
      </c>
      <c r="Y3116" s="330" t="s">
        <v>15978</v>
      </c>
      <c r="Z3116" s="331" t="s">
        <v>15979</v>
      </c>
    </row>
    <row r="3117" spans="22:26" ht="14.4">
      <c r="V3117" s="330" t="s">
        <v>9542</v>
      </c>
      <c r="W3117" s="88" t="s">
        <v>9543</v>
      </c>
      <c r="Y3117" s="330" t="s">
        <v>15980</v>
      </c>
      <c r="Z3117" s="331" t="s">
        <v>15981</v>
      </c>
    </row>
    <row r="3118" spans="22:26" ht="14.4">
      <c r="V3118" s="330" t="s">
        <v>9544</v>
      </c>
      <c r="W3118" s="88" t="s">
        <v>9545</v>
      </c>
      <c r="Y3118" s="330" t="s">
        <v>15982</v>
      </c>
      <c r="Z3118" s="331" t="s">
        <v>15983</v>
      </c>
    </row>
    <row r="3119" spans="22:26" ht="14.4">
      <c r="V3119" s="330" t="s">
        <v>9546</v>
      </c>
      <c r="W3119" s="88" t="s">
        <v>9547</v>
      </c>
      <c r="Y3119" s="330" t="s">
        <v>15984</v>
      </c>
      <c r="Z3119" s="331" t="s">
        <v>15985</v>
      </c>
    </row>
    <row r="3120" spans="22:26" ht="14.4">
      <c r="V3120" s="330" t="s">
        <v>9548</v>
      </c>
      <c r="W3120" s="88" t="s">
        <v>9549</v>
      </c>
      <c r="Y3120" s="330" t="s">
        <v>15986</v>
      </c>
      <c r="Z3120" s="331" t="s">
        <v>15987</v>
      </c>
    </row>
    <row r="3121" spans="22:26" ht="14.4">
      <c r="V3121" s="330" t="s">
        <v>9550</v>
      </c>
      <c r="W3121" s="88" t="s">
        <v>9551</v>
      </c>
      <c r="Y3121" s="330" t="s">
        <v>15988</v>
      </c>
      <c r="Z3121" s="331" t="s">
        <v>15989</v>
      </c>
    </row>
    <row r="3122" spans="22:26" ht="14.4">
      <c r="V3122" s="330" t="s">
        <v>9552</v>
      </c>
      <c r="W3122" s="88" t="s">
        <v>9553</v>
      </c>
      <c r="Y3122" s="330" t="s">
        <v>15990</v>
      </c>
      <c r="Z3122" s="331" t="s">
        <v>15991</v>
      </c>
    </row>
    <row r="3123" spans="22:26" ht="14.4">
      <c r="V3123" s="330" t="s">
        <v>9554</v>
      </c>
      <c r="W3123" s="88" t="s">
        <v>9555</v>
      </c>
      <c r="Y3123" s="330" t="s">
        <v>15992</v>
      </c>
      <c r="Z3123" s="331" t="s">
        <v>15993</v>
      </c>
    </row>
    <row r="3124" spans="22:26" ht="14.4">
      <c r="V3124" s="330" t="s">
        <v>9556</v>
      </c>
      <c r="W3124" s="88" t="s">
        <v>9557</v>
      </c>
      <c r="Y3124" s="330" t="s">
        <v>15994</v>
      </c>
      <c r="Z3124" s="331" t="s">
        <v>15995</v>
      </c>
    </row>
    <row r="3125" spans="22:26" ht="14.4">
      <c r="V3125" s="330" t="s">
        <v>9558</v>
      </c>
      <c r="W3125" s="88" t="s">
        <v>9559</v>
      </c>
      <c r="Y3125" s="330" t="s">
        <v>15996</v>
      </c>
      <c r="Z3125" s="331" t="s">
        <v>15997</v>
      </c>
    </row>
    <row r="3126" spans="22:26" ht="14.4">
      <c r="V3126" s="330" t="s">
        <v>9560</v>
      </c>
      <c r="W3126" s="88" t="s">
        <v>9561</v>
      </c>
      <c r="Y3126" s="330" t="s">
        <v>15998</v>
      </c>
      <c r="Z3126" s="331" t="s">
        <v>15999</v>
      </c>
    </row>
    <row r="3127" spans="22:26" ht="14.4">
      <c r="V3127" s="330" t="s">
        <v>9562</v>
      </c>
      <c r="W3127" s="88" t="s">
        <v>9563</v>
      </c>
      <c r="Y3127" s="330" t="s">
        <v>16000</v>
      </c>
      <c r="Z3127" s="331" t="s">
        <v>16001</v>
      </c>
    </row>
    <row r="3128" spans="22:26" ht="14.4">
      <c r="V3128" s="330" t="s">
        <v>9564</v>
      </c>
      <c r="W3128" s="88" t="s">
        <v>9565</v>
      </c>
      <c r="Y3128" s="330" t="s">
        <v>16002</v>
      </c>
      <c r="Z3128" s="331" t="s">
        <v>16003</v>
      </c>
    </row>
    <row r="3129" spans="22:26" ht="14.4">
      <c r="V3129" s="330" t="s">
        <v>9566</v>
      </c>
      <c r="W3129" s="88" t="s">
        <v>9567</v>
      </c>
      <c r="Y3129" s="330" t="s">
        <v>16004</v>
      </c>
      <c r="Z3129" s="331" t="s">
        <v>16005</v>
      </c>
    </row>
    <row r="3130" spans="22:26" ht="14.4">
      <c r="V3130" s="330" t="s">
        <v>9568</v>
      </c>
      <c r="W3130" s="88" t="s">
        <v>9569</v>
      </c>
      <c r="Y3130" s="330" t="s">
        <v>16006</v>
      </c>
      <c r="Z3130" s="331" t="s">
        <v>16007</v>
      </c>
    </row>
    <row r="3131" spans="22:26" ht="14.4">
      <c r="V3131" s="330" t="s">
        <v>9570</v>
      </c>
      <c r="W3131" s="88" t="s">
        <v>9571</v>
      </c>
      <c r="Y3131" s="330" t="s">
        <v>16008</v>
      </c>
      <c r="Z3131" s="331" t="s">
        <v>16009</v>
      </c>
    </row>
    <row r="3132" spans="22:26" ht="14.4">
      <c r="V3132" s="330" t="s">
        <v>9572</v>
      </c>
      <c r="W3132" s="88" t="s">
        <v>9573</v>
      </c>
      <c r="Y3132" s="330" t="s">
        <v>16010</v>
      </c>
      <c r="Z3132" s="331" t="s">
        <v>16011</v>
      </c>
    </row>
    <row r="3133" spans="22:26" ht="14.4">
      <c r="V3133" s="330" t="s">
        <v>9574</v>
      </c>
      <c r="W3133" s="88" t="s">
        <v>9575</v>
      </c>
      <c r="Y3133" s="330" t="s">
        <v>16012</v>
      </c>
      <c r="Z3133" s="331" t="s">
        <v>16013</v>
      </c>
    </row>
    <row r="3134" spans="22:26" ht="14.4">
      <c r="V3134" s="330" t="s">
        <v>9576</v>
      </c>
      <c r="W3134" s="88" t="s">
        <v>9577</v>
      </c>
      <c r="Y3134" s="330" t="s">
        <v>16014</v>
      </c>
      <c r="Z3134" s="331" t="s">
        <v>16015</v>
      </c>
    </row>
    <row r="3135" spans="22:26" ht="14.4">
      <c r="V3135" s="330" t="s">
        <v>9578</v>
      </c>
      <c r="W3135" s="88" t="s">
        <v>9579</v>
      </c>
      <c r="Y3135" s="330" t="s">
        <v>16016</v>
      </c>
      <c r="Z3135" s="331" t="s">
        <v>16017</v>
      </c>
    </row>
    <row r="3136" spans="22:26" ht="14.4">
      <c r="V3136" s="330" t="s">
        <v>9580</v>
      </c>
      <c r="W3136" s="88" t="s">
        <v>9581</v>
      </c>
      <c r="Y3136" s="330" t="s">
        <v>16018</v>
      </c>
      <c r="Z3136" s="331" t="s">
        <v>16019</v>
      </c>
    </row>
    <row r="3137" spans="22:26" ht="14.4">
      <c r="V3137" s="330" t="s">
        <v>9582</v>
      </c>
      <c r="W3137" s="88" t="s">
        <v>9583</v>
      </c>
      <c r="Y3137" s="330" t="s">
        <v>16020</v>
      </c>
      <c r="Z3137" s="331" t="s">
        <v>16021</v>
      </c>
    </row>
    <row r="3138" spans="22:26" ht="14.4">
      <c r="V3138" s="330" t="s">
        <v>9584</v>
      </c>
      <c r="W3138" s="88" t="s">
        <v>9585</v>
      </c>
      <c r="Y3138" s="330" t="s">
        <v>16022</v>
      </c>
      <c r="Z3138" s="331" t="s">
        <v>16023</v>
      </c>
    </row>
    <row r="3139" spans="22:26" ht="14.4">
      <c r="V3139" s="330" t="s">
        <v>9586</v>
      </c>
      <c r="W3139" s="88" t="s">
        <v>9587</v>
      </c>
      <c r="Y3139" s="330" t="s">
        <v>16024</v>
      </c>
      <c r="Z3139" s="331" t="s">
        <v>16025</v>
      </c>
    </row>
    <row r="3140" spans="22:26" ht="14.4">
      <c r="V3140" s="330" t="s">
        <v>9588</v>
      </c>
      <c r="W3140" s="88" t="s">
        <v>9589</v>
      </c>
      <c r="Y3140" s="330" t="s">
        <v>16026</v>
      </c>
      <c r="Z3140" s="331" t="s">
        <v>16027</v>
      </c>
    </row>
    <row r="3141" spans="22:26" ht="14.4">
      <c r="V3141" s="330" t="s">
        <v>9590</v>
      </c>
      <c r="W3141" s="88" t="s">
        <v>9591</v>
      </c>
      <c r="Y3141" s="330" t="s">
        <v>16028</v>
      </c>
      <c r="Z3141" s="331" t="s">
        <v>16029</v>
      </c>
    </row>
    <row r="3142" spans="22:26" ht="14.4">
      <c r="V3142" s="330" t="s">
        <v>9592</v>
      </c>
      <c r="W3142" s="88" t="s">
        <v>9593</v>
      </c>
      <c r="Y3142" s="330" t="s">
        <v>16030</v>
      </c>
      <c r="Z3142" s="331" t="s">
        <v>16031</v>
      </c>
    </row>
    <row r="3143" spans="22:26" ht="14.4">
      <c r="V3143" s="330" t="s">
        <v>9594</v>
      </c>
      <c r="W3143" s="88" t="s">
        <v>9595</v>
      </c>
      <c r="Y3143" s="330" t="s">
        <v>16032</v>
      </c>
      <c r="Z3143" s="331" t="s">
        <v>16033</v>
      </c>
    </row>
    <row r="3144" spans="22:26" ht="14.4">
      <c r="V3144" s="330" t="s">
        <v>9596</v>
      </c>
      <c r="W3144" s="88" t="s">
        <v>9597</v>
      </c>
      <c r="Y3144" s="330" t="s">
        <v>16034</v>
      </c>
      <c r="Z3144" s="331" t="s">
        <v>16035</v>
      </c>
    </row>
    <row r="3145" spans="22:26" ht="14.4">
      <c r="V3145" s="330" t="s">
        <v>9598</v>
      </c>
      <c r="W3145" s="88" t="s">
        <v>9599</v>
      </c>
      <c r="Y3145" s="330" t="s">
        <v>16036</v>
      </c>
      <c r="Z3145" s="331" t="s">
        <v>16037</v>
      </c>
    </row>
    <row r="3146" spans="22:26" ht="14.4">
      <c r="V3146" s="330" t="s">
        <v>9600</v>
      </c>
      <c r="W3146" s="88" t="s">
        <v>9601</v>
      </c>
      <c r="Y3146" s="330" t="s">
        <v>16038</v>
      </c>
      <c r="Z3146" s="331" t="s">
        <v>16039</v>
      </c>
    </row>
    <row r="3147" spans="22:26" ht="14.4">
      <c r="V3147" s="330" t="s">
        <v>9602</v>
      </c>
      <c r="W3147" s="88" t="s">
        <v>9603</v>
      </c>
      <c r="Y3147" s="330" t="s">
        <v>16040</v>
      </c>
      <c r="Z3147" s="331" t="s">
        <v>16041</v>
      </c>
    </row>
    <row r="3148" spans="22:26" ht="14.4">
      <c r="V3148" s="330" t="s">
        <v>9604</v>
      </c>
      <c r="W3148" s="88" t="s">
        <v>9605</v>
      </c>
      <c r="Y3148" s="330" t="s">
        <v>16042</v>
      </c>
      <c r="Z3148" s="331" t="s">
        <v>16043</v>
      </c>
    </row>
    <row r="3149" spans="22:26" ht="14.4">
      <c r="V3149" s="330" t="s">
        <v>9606</v>
      </c>
      <c r="W3149" s="88" t="s">
        <v>9607</v>
      </c>
      <c r="Y3149" s="330" t="s">
        <v>16044</v>
      </c>
      <c r="Z3149" s="331" t="s">
        <v>16045</v>
      </c>
    </row>
    <row r="3150" spans="22:26" ht="14.4">
      <c r="V3150" s="330" t="s">
        <v>9608</v>
      </c>
      <c r="W3150" s="88" t="s">
        <v>9609</v>
      </c>
      <c r="Y3150" s="330" t="s">
        <v>16046</v>
      </c>
      <c r="Z3150" s="331" t="s">
        <v>16047</v>
      </c>
    </row>
    <row r="3151" spans="22:26" ht="14.4">
      <c r="V3151" s="330" t="s">
        <v>9610</v>
      </c>
      <c r="W3151" s="88" t="s">
        <v>9611</v>
      </c>
      <c r="Y3151" s="330" t="s">
        <v>16048</v>
      </c>
      <c r="Z3151" s="331" t="s">
        <v>16049</v>
      </c>
    </row>
    <row r="3152" spans="22:26" ht="14.4">
      <c r="V3152" s="330" t="s">
        <v>9612</v>
      </c>
      <c r="W3152" s="88" t="s">
        <v>9613</v>
      </c>
      <c r="Y3152" s="330" t="s">
        <v>16050</v>
      </c>
      <c r="Z3152" s="331" t="s">
        <v>16049</v>
      </c>
    </row>
    <row r="3153" spans="22:26" ht="14.4">
      <c r="V3153" s="330" t="s">
        <v>9614</v>
      </c>
      <c r="W3153" s="88" t="s">
        <v>9615</v>
      </c>
      <c r="Y3153" s="330" t="s">
        <v>16051</v>
      </c>
      <c r="Z3153" s="331" t="s">
        <v>16052</v>
      </c>
    </row>
    <row r="3154" spans="22:26" ht="14.4">
      <c r="V3154" s="330" t="s">
        <v>9616</v>
      </c>
      <c r="W3154" s="88" t="s">
        <v>9617</v>
      </c>
      <c r="Y3154" s="330" t="s">
        <v>16053</v>
      </c>
      <c r="Z3154" s="331" t="s">
        <v>16054</v>
      </c>
    </row>
    <row r="3155" spans="22:26" ht="14.4">
      <c r="V3155" s="330" t="s">
        <v>9618</v>
      </c>
      <c r="W3155" s="88" t="s">
        <v>9619</v>
      </c>
      <c r="Y3155" s="330" t="s">
        <v>16055</v>
      </c>
      <c r="Z3155" s="331" t="s">
        <v>16056</v>
      </c>
    </row>
    <row r="3156" spans="22:26" ht="14.4">
      <c r="V3156" s="330" t="s">
        <v>9620</v>
      </c>
      <c r="W3156" s="88" t="s">
        <v>9621</v>
      </c>
      <c r="Y3156" s="330" t="s">
        <v>16057</v>
      </c>
      <c r="Z3156" s="331" t="s">
        <v>16058</v>
      </c>
    </row>
    <row r="3157" spans="22:26" ht="14.4">
      <c r="V3157" s="330" t="s">
        <v>9622</v>
      </c>
      <c r="W3157" s="88" t="s">
        <v>9623</v>
      </c>
      <c r="Y3157" s="330" t="s">
        <v>16059</v>
      </c>
      <c r="Z3157" s="331" t="s">
        <v>16060</v>
      </c>
    </row>
    <row r="3158" spans="22:26" ht="14.4">
      <c r="V3158" s="330" t="s">
        <v>9624</v>
      </c>
      <c r="W3158" s="88" t="s">
        <v>9625</v>
      </c>
      <c r="Y3158" s="330" t="s">
        <v>16061</v>
      </c>
      <c r="Z3158" s="331" t="s">
        <v>16062</v>
      </c>
    </row>
    <row r="3159" spans="22:26" ht="14.4">
      <c r="V3159" s="330" t="s">
        <v>9626</v>
      </c>
      <c r="W3159" s="88" t="s">
        <v>9627</v>
      </c>
      <c r="Y3159" s="330" t="s">
        <v>16063</v>
      </c>
      <c r="Z3159" s="331" t="s">
        <v>16064</v>
      </c>
    </row>
    <row r="3160" spans="22:26" ht="14.4">
      <c r="V3160" s="330" t="s">
        <v>9628</v>
      </c>
      <c r="W3160" s="88" t="s">
        <v>9629</v>
      </c>
      <c r="Y3160" s="330" t="s">
        <v>16065</v>
      </c>
      <c r="Z3160" s="331" t="s">
        <v>16066</v>
      </c>
    </row>
    <row r="3161" spans="22:26" ht="14.4">
      <c r="V3161" s="330" t="s">
        <v>9630</v>
      </c>
      <c r="W3161" s="88" t="s">
        <v>9631</v>
      </c>
      <c r="Y3161" s="330" t="s">
        <v>16067</v>
      </c>
      <c r="Z3161" s="331" t="s">
        <v>16068</v>
      </c>
    </row>
    <row r="3162" spans="22:26" ht="14.4">
      <c r="V3162" s="330" t="s">
        <v>9632</v>
      </c>
      <c r="W3162" s="88" t="s">
        <v>9633</v>
      </c>
      <c r="Y3162" s="330" t="s">
        <v>16069</v>
      </c>
      <c r="Z3162" s="331" t="s">
        <v>16070</v>
      </c>
    </row>
    <row r="3163" spans="22:26" ht="14.4">
      <c r="V3163" s="330" t="s">
        <v>9634</v>
      </c>
      <c r="W3163" s="88" t="s">
        <v>9635</v>
      </c>
      <c r="Y3163" s="330" t="s">
        <v>16071</v>
      </c>
      <c r="Z3163" s="331" t="s">
        <v>16072</v>
      </c>
    </row>
    <row r="3164" spans="22:26" ht="14.4">
      <c r="V3164" s="330" t="s">
        <v>9636</v>
      </c>
      <c r="W3164" s="88" t="s">
        <v>1990</v>
      </c>
      <c r="Y3164" s="330" t="s">
        <v>16073</v>
      </c>
      <c r="Z3164" s="331" t="s">
        <v>16074</v>
      </c>
    </row>
    <row r="3165" spans="22:26" ht="14.4">
      <c r="V3165" s="330" t="s">
        <v>9637</v>
      </c>
      <c r="W3165" s="88" t="s">
        <v>9638</v>
      </c>
      <c r="Y3165" s="330" t="s">
        <v>16075</v>
      </c>
      <c r="Z3165" s="331" t="s">
        <v>16076</v>
      </c>
    </row>
    <row r="3166" spans="22:26" ht="14.4">
      <c r="V3166" s="330" t="s">
        <v>9639</v>
      </c>
      <c r="W3166" s="88" t="s">
        <v>9640</v>
      </c>
      <c r="Y3166" s="330" t="s">
        <v>16077</v>
      </c>
      <c r="Z3166" s="331" t="s">
        <v>16078</v>
      </c>
    </row>
    <row r="3167" spans="22:26" ht="14.4">
      <c r="V3167" s="330" t="s">
        <v>9641</v>
      </c>
      <c r="W3167" s="88" t="s">
        <v>9642</v>
      </c>
      <c r="Y3167" s="330" t="s">
        <v>16079</v>
      </c>
      <c r="Z3167" s="331" t="s">
        <v>16080</v>
      </c>
    </row>
    <row r="3168" spans="22:26" ht="14.4">
      <c r="V3168" s="330" t="s">
        <v>9643</v>
      </c>
      <c r="W3168" s="88" t="s">
        <v>9644</v>
      </c>
      <c r="Y3168" s="330" t="s">
        <v>16081</v>
      </c>
      <c r="Z3168" s="331" t="s">
        <v>16082</v>
      </c>
    </row>
    <row r="3169" spans="22:26" ht="14.4">
      <c r="V3169" s="330" t="s">
        <v>9645</v>
      </c>
      <c r="W3169" s="88" t="s">
        <v>9646</v>
      </c>
      <c r="Y3169" s="330" t="s">
        <v>16083</v>
      </c>
      <c r="Z3169" s="331" t="s">
        <v>16084</v>
      </c>
    </row>
    <row r="3170" spans="22:26" ht="14.4">
      <c r="V3170" s="330" t="s">
        <v>9647</v>
      </c>
      <c r="W3170" s="88" t="s">
        <v>9648</v>
      </c>
      <c r="Y3170" s="330" t="s">
        <v>16085</v>
      </c>
      <c r="Z3170" s="331" t="s">
        <v>16086</v>
      </c>
    </row>
    <row r="3171" spans="22:26" ht="14.4">
      <c r="V3171" s="330" t="s">
        <v>9649</v>
      </c>
      <c r="W3171" s="88" t="s">
        <v>9650</v>
      </c>
      <c r="Y3171" s="330" t="s">
        <v>16087</v>
      </c>
      <c r="Z3171" s="331" t="s">
        <v>16088</v>
      </c>
    </row>
    <row r="3172" spans="22:26" ht="14.4">
      <c r="V3172" s="330" t="s">
        <v>9651</v>
      </c>
      <c r="W3172" s="88" t="s">
        <v>9652</v>
      </c>
      <c r="Y3172" s="330" t="s">
        <v>16089</v>
      </c>
      <c r="Z3172" s="331" t="s">
        <v>16090</v>
      </c>
    </row>
    <row r="3173" spans="22:26" ht="14.4">
      <c r="V3173" s="330" t="s">
        <v>9653</v>
      </c>
      <c r="W3173" s="88" t="s">
        <v>9654</v>
      </c>
      <c r="Y3173" s="330" t="s">
        <v>16091</v>
      </c>
      <c r="Z3173" s="331" t="s">
        <v>16092</v>
      </c>
    </row>
    <row r="3174" spans="22:26" ht="14.4">
      <c r="V3174" s="330" t="s">
        <v>9655</v>
      </c>
      <c r="W3174" s="88" t="s">
        <v>9656</v>
      </c>
      <c r="Y3174" s="330" t="s">
        <v>16093</v>
      </c>
      <c r="Z3174" s="331" t="s">
        <v>16094</v>
      </c>
    </row>
    <row r="3175" spans="22:26" ht="14.4">
      <c r="V3175" s="330" t="s">
        <v>9657</v>
      </c>
      <c r="W3175" s="88" t="s">
        <v>9658</v>
      </c>
      <c r="Y3175" s="330" t="s">
        <v>16095</v>
      </c>
      <c r="Z3175" s="331" t="s">
        <v>16096</v>
      </c>
    </row>
    <row r="3176" spans="22:26" ht="14.4">
      <c r="V3176" s="330" t="s">
        <v>9659</v>
      </c>
      <c r="W3176" s="88" t="s">
        <v>9660</v>
      </c>
      <c r="Y3176" s="330" t="s">
        <v>16097</v>
      </c>
      <c r="Z3176" s="331" t="s">
        <v>16098</v>
      </c>
    </row>
    <row r="3177" spans="22:26" ht="14.4">
      <c r="V3177" s="330" t="s">
        <v>9661</v>
      </c>
      <c r="W3177" s="88" t="s">
        <v>9662</v>
      </c>
      <c r="Y3177" s="330" t="s">
        <v>16099</v>
      </c>
      <c r="Z3177" s="331" t="s">
        <v>16100</v>
      </c>
    </row>
    <row r="3178" spans="22:26" ht="14.4">
      <c r="V3178" s="330" t="s">
        <v>9663</v>
      </c>
      <c r="W3178" s="88" t="s">
        <v>9664</v>
      </c>
      <c r="Y3178" s="330" t="s">
        <v>16101</v>
      </c>
      <c r="Z3178" s="331" t="s">
        <v>16102</v>
      </c>
    </row>
    <row r="3179" spans="22:26" ht="14.4">
      <c r="V3179" s="330" t="s">
        <v>9665</v>
      </c>
      <c r="W3179" s="88" t="s">
        <v>2143</v>
      </c>
      <c r="Y3179" s="330" t="s">
        <v>16103</v>
      </c>
      <c r="Z3179" s="331" t="s">
        <v>16104</v>
      </c>
    </row>
    <row r="3180" spans="22:26" ht="14.4">
      <c r="V3180" s="330" t="s">
        <v>9666</v>
      </c>
      <c r="W3180" s="88" t="s">
        <v>9667</v>
      </c>
      <c r="Y3180" s="330" t="s">
        <v>16105</v>
      </c>
      <c r="Z3180" s="331" t="s">
        <v>16106</v>
      </c>
    </row>
    <row r="3181" spans="22:26" ht="14.4">
      <c r="V3181" s="330" t="s">
        <v>9668</v>
      </c>
      <c r="W3181" s="88" t="s">
        <v>2745</v>
      </c>
      <c r="Y3181" s="330" t="s">
        <v>16107</v>
      </c>
      <c r="Z3181" s="331" t="s">
        <v>16108</v>
      </c>
    </row>
    <row r="3182" spans="22:26" ht="14.4">
      <c r="V3182" s="330" t="s">
        <v>9669</v>
      </c>
      <c r="W3182" s="88" t="s">
        <v>9670</v>
      </c>
      <c r="Y3182" s="330" t="s">
        <v>16109</v>
      </c>
      <c r="Z3182" s="331" t="s">
        <v>16110</v>
      </c>
    </row>
    <row r="3183" spans="22:26" ht="14.4">
      <c r="V3183" s="330" t="s">
        <v>9671</v>
      </c>
      <c r="W3183" s="88" t="s">
        <v>9672</v>
      </c>
      <c r="Y3183" s="330" t="s">
        <v>16111</v>
      </c>
      <c r="Z3183" s="331" t="s">
        <v>16112</v>
      </c>
    </row>
    <row r="3184" spans="22:26" ht="14.4">
      <c r="V3184" s="330" t="s">
        <v>9673</v>
      </c>
      <c r="W3184" s="88" t="s">
        <v>9674</v>
      </c>
      <c r="Y3184" s="330" t="s">
        <v>16113</v>
      </c>
      <c r="Z3184" s="331" t="s">
        <v>16114</v>
      </c>
    </row>
    <row r="3185" spans="22:26" ht="14.4">
      <c r="V3185" s="330" t="s">
        <v>9675</v>
      </c>
      <c r="W3185" s="88" t="s">
        <v>9676</v>
      </c>
      <c r="Y3185" s="330" t="s">
        <v>16115</v>
      </c>
      <c r="Z3185" s="331" t="s">
        <v>16116</v>
      </c>
    </row>
    <row r="3186" spans="22:26" ht="14.4">
      <c r="V3186" s="330" t="s">
        <v>9677</v>
      </c>
      <c r="W3186" s="88" t="s">
        <v>9678</v>
      </c>
      <c r="Y3186" s="330" t="s">
        <v>16117</v>
      </c>
      <c r="Z3186" s="331" t="s">
        <v>16118</v>
      </c>
    </row>
    <row r="3187" spans="22:26" ht="14.4">
      <c r="V3187" s="330" t="s">
        <v>9679</v>
      </c>
      <c r="W3187" s="88" t="s">
        <v>9680</v>
      </c>
      <c r="Y3187" s="330" t="s">
        <v>16119</v>
      </c>
      <c r="Z3187" s="331" t="s">
        <v>16120</v>
      </c>
    </row>
    <row r="3188" spans="22:26" ht="14.4">
      <c r="V3188" s="330" t="s">
        <v>9681</v>
      </c>
      <c r="W3188" s="88" t="s">
        <v>9682</v>
      </c>
      <c r="Y3188" s="330" t="s">
        <v>16121</v>
      </c>
      <c r="Z3188" s="331" t="s">
        <v>16122</v>
      </c>
    </row>
    <row r="3189" spans="22:26" ht="14.4">
      <c r="V3189" s="330" t="s">
        <v>9683</v>
      </c>
      <c r="W3189" s="88" t="s">
        <v>9684</v>
      </c>
      <c r="Y3189" s="330" t="s">
        <v>16123</v>
      </c>
      <c r="Z3189" s="331" t="s">
        <v>16124</v>
      </c>
    </row>
    <row r="3190" spans="22:26" ht="14.4">
      <c r="V3190" s="330" t="s">
        <v>9685</v>
      </c>
      <c r="W3190" s="88" t="s">
        <v>9686</v>
      </c>
      <c r="Y3190" s="330" t="s">
        <v>16125</v>
      </c>
      <c r="Z3190" s="331" t="s">
        <v>16126</v>
      </c>
    </row>
    <row r="3191" spans="22:26" ht="14.4">
      <c r="V3191" s="330" t="s">
        <v>9687</v>
      </c>
      <c r="W3191" s="88" t="s">
        <v>9688</v>
      </c>
      <c r="Y3191" s="330" t="s">
        <v>16127</v>
      </c>
      <c r="Z3191" s="331" t="s">
        <v>16128</v>
      </c>
    </row>
    <row r="3192" spans="22:26" ht="14.4">
      <c r="V3192" s="330" t="s">
        <v>9689</v>
      </c>
      <c r="W3192" s="88" t="s">
        <v>9613</v>
      </c>
      <c r="Y3192" s="330" t="s">
        <v>16129</v>
      </c>
      <c r="Z3192" s="331" t="s">
        <v>16130</v>
      </c>
    </row>
    <row r="3193" spans="22:26" ht="14.4">
      <c r="V3193" s="330" t="s">
        <v>9690</v>
      </c>
      <c r="W3193" s="88" t="s">
        <v>9691</v>
      </c>
      <c r="Y3193" s="330" t="s">
        <v>16131</v>
      </c>
      <c r="Z3193" s="331" t="s">
        <v>16132</v>
      </c>
    </row>
    <row r="3194" spans="22:26" ht="14.4">
      <c r="V3194" s="330" t="s">
        <v>9692</v>
      </c>
      <c r="W3194" s="88" t="s">
        <v>9691</v>
      </c>
      <c r="Y3194" s="330" t="s">
        <v>16133</v>
      </c>
      <c r="Z3194" s="331" t="s">
        <v>16134</v>
      </c>
    </row>
    <row r="3195" spans="22:26" ht="14.4">
      <c r="V3195" s="330" t="s">
        <v>9693</v>
      </c>
      <c r="W3195" s="88" t="s">
        <v>9694</v>
      </c>
      <c r="Y3195" s="330" t="s">
        <v>16135</v>
      </c>
      <c r="Z3195" s="331" t="s">
        <v>16136</v>
      </c>
    </row>
    <row r="3196" spans="22:26" ht="14.4">
      <c r="V3196" s="330" t="s">
        <v>9695</v>
      </c>
      <c r="W3196" s="88" t="s">
        <v>9696</v>
      </c>
      <c r="Y3196" s="330" t="s">
        <v>16137</v>
      </c>
      <c r="Z3196" s="331" t="s">
        <v>16138</v>
      </c>
    </row>
    <row r="3197" spans="22:26" ht="14.4">
      <c r="V3197" s="330" t="s">
        <v>9697</v>
      </c>
      <c r="W3197" s="88" t="s">
        <v>9698</v>
      </c>
      <c r="Y3197" s="330" t="s">
        <v>16139</v>
      </c>
      <c r="Z3197" s="331" t="s">
        <v>16140</v>
      </c>
    </row>
    <row r="3198" spans="22:26" ht="14.4">
      <c r="V3198" s="330" t="s">
        <v>9699</v>
      </c>
      <c r="W3198" s="88" t="s">
        <v>9700</v>
      </c>
      <c r="Y3198" s="330" t="s">
        <v>16141</v>
      </c>
      <c r="Z3198" s="331" t="s">
        <v>16142</v>
      </c>
    </row>
    <row r="3199" spans="22:26" ht="14.4">
      <c r="V3199" s="330" t="s">
        <v>9701</v>
      </c>
      <c r="W3199" s="88" t="s">
        <v>9702</v>
      </c>
      <c r="Y3199" s="330" t="s">
        <v>16143</v>
      </c>
      <c r="Z3199" s="331" t="s">
        <v>16144</v>
      </c>
    </row>
    <row r="3200" spans="22:26" ht="14.4">
      <c r="V3200" s="330" t="s">
        <v>9703</v>
      </c>
      <c r="W3200" s="88" t="s">
        <v>9704</v>
      </c>
      <c r="Y3200" s="330" t="s">
        <v>16145</v>
      </c>
      <c r="Z3200" s="331" t="s">
        <v>16146</v>
      </c>
    </row>
    <row r="3201" spans="22:26" ht="14.4">
      <c r="V3201" s="330" t="s">
        <v>9705</v>
      </c>
      <c r="W3201" s="88" t="s">
        <v>9706</v>
      </c>
      <c r="Y3201" s="330" t="s">
        <v>16147</v>
      </c>
      <c r="Z3201" s="331" t="s">
        <v>16148</v>
      </c>
    </row>
    <row r="3202" spans="22:26" ht="14.4">
      <c r="V3202" s="330" t="s">
        <v>9707</v>
      </c>
      <c r="W3202" s="88" t="s">
        <v>9676</v>
      </c>
      <c r="Y3202" s="330" t="s">
        <v>16149</v>
      </c>
      <c r="Z3202" s="331" t="s">
        <v>16150</v>
      </c>
    </row>
    <row r="3203" spans="22:26" ht="14.4">
      <c r="V3203" s="330" t="s">
        <v>9708</v>
      </c>
      <c r="W3203" s="88" t="s">
        <v>9709</v>
      </c>
      <c r="Y3203" s="330" t="s">
        <v>16151</v>
      </c>
      <c r="Z3203" s="331" t="s">
        <v>16152</v>
      </c>
    </row>
    <row r="3204" spans="22:26" ht="14.4">
      <c r="V3204" s="330" t="s">
        <v>9710</v>
      </c>
      <c r="W3204" s="88" t="s">
        <v>9711</v>
      </c>
      <c r="Y3204" s="330" t="s">
        <v>16153</v>
      </c>
      <c r="Z3204" s="331" t="s">
        <v>16154</v>
      </c>
    </row>
    <row r="3205" spans="22:26" ht="14.4">
      <c r="V3205" s="330" t="s">
        <v>9712</v>
      </c>
      <c r="W3205" s="88" t="s">
        <v>9613</v>
      </c>
      <c r="Y3205" s="330" t="s">
        <v>16155</v>
      </c>
      <c r="Z3205" s="331" t="s">
        <v>16156</v>
      </c>
    </row>
    <row r="3206" spans="22:26" ht="14.4">
      <c r="V3206" s="330" t="s">
        <v>9713</v>
      </c>
      <c r="W3206" s="88" t="s">
        <v>9714</v>
      </c>
      <c r="Y3206" s="330" t="s">
        <v>16157</v>
      </c>
      <c r="Z3206" s="331" t="s">
        <v>16158</v>
      </c>
    </row>
    <row r="3207" spans="22:26" ht="14.4">
      <c r="V3207" s="330" t="s">
        <v>9715</v>
      </c>
      <c r="W3207" s="88" t="s">
        <v>9716</v>
      </c>
      <c r="Y3207" s="330" t="s">
        <v>16159</v>
      </c>
      <c r="Z3207" s="331" t="s">
        <v>16160</v>
      </c>
    </row>
    <row r="3208" spans="22:26" ht="14.4">
      <c r="V3208" s="330" t="s">
        <v>9717</v>
      </c>
      <c r="W3208" s="88" t="s">
        <v>9718</v>
      </c>
      <c r="Y3208" s="330" t="s">
        <v>16161</v>
      </c>
      <c r="Z3208" s="331" t="s">
        <v>16162</v>
      </c>
    </row>
    <row r="3209" spans="22:26" ht="14.4">
      <c r="V3209" s="330" t="s">
        <v>9719</v>
      </c>
      <c r="W3209" s="88" t="s">
        <v>9720</v>
      </c>
      <c r="Y3209" s="330" t="s">
        <v>16163</v>
      </c>
      <c r="Z3209" s="331" t="s">
        <v>16164</v>
      </c>
    </row>
    <row r="3210" spans="22:26" ht="14.4">
      <c r="V3210" s="330" t="s">
        <v>9721</v>
      </c>
      <c r="W3210" s="88" t="s">
        <v>9722</v>
      </c>
      <c r="Y3210" s="330" t="s">
        <v>16165</v>
      </c>
      <c r="Z3210" s="331" t="s">
        <v>16166</v>
      </c>
    </row>
    <row r="3211" spans="22:26" ht="14.4">
      <c r="V3211" s="330" t="s">
        <v>9723</v>
      </c>
      <c r="W3211" s="88" t="s">
        <v>9724</v>
      </c>
      <c r="Y3211" s="330" t="s">
        <v>16167</v>
      </c>
      <c r="Z3211" s="331" t="s">
        <v>16168</v>
      </c>
    </row>
    <row r="3212" spans="22:26" ht="14.4">
      <c r="V3212" s="330" t="s">
        <v>9725</v>
      </c>
      <c r="W3212" s="88" t="s">
        <v>9726</v>
      </c>
      <c r="Y3212" s="330" t="s">
        <v>16169</v>
      </c>
      <c r="Z3212" s="331" t="s">
        <v>16170</v>
      </c>
    </row>
    <row r="3213" spans="22:26" ht="14.4">
      <c r="V3213" s="330" t="s">
        <v>9727</v>
      </c>
      <c r="W3213" s="88" t="s">
        <v>9728</v>
      </c>
      <c r="Y3213" s="330" t="s">
        <v>16171</v>
      </c>
      <c r="Z3213" s="331" t="s">
        <v>16172</v>
      </c>
    </row>
    <row r="3214" spans="22:26" ht="14.4">
      <c r="V3214" s="330" t="s">
        <v>9729</v>
      </c>
      <c r="W3214" s="88" t="s">
        <v>9730</v>
      </c>
      <c r="Y3214" s="330" t="s">
        <v>16173</v>
      </c>
      <c r="Z3214" s="331" t="s">
        <v>16174</v>
      </c>
    </row>
    <row r="3215" spans="22:26" ht="14.4">
      <c r="V3215" s="330" t="s">
        <v>9731</v>
      </c>
      <c r="W3215" s="88" t="s">
        <v>9732</v>
      </c>
      <c r="Y3215" s="330" t="s">
        <v>16175</v>
      </c>
      <c r="Z3215" s="331" t="s">
        <v>16176</v>
      </c>
    </row>
    <row r="3216" spans="22:26" ht="14.4">
      <c r="V3216" s="330" t="s">
        <v>9733</v>
      </c>
      <c r="W3216" s="88" t="s">
        <v>9734</v>
      </c>
      <c r="Y3216" s="330" t="s">
        <v>16177</v>
      </c>
      <c r="Z3216" s="331" t="s">
        <v>16178</v>
      </c>
    </row>
    <row r="3217" spans="22:26" ht="14.4">
      <c r="V3217" s="330" t="s">
        <v>9735</v>
      </c>
      <c r="W3217" s="88" t="s">
        <v>9736</v>
      </c>
      <c r="Y3217" s="330" t="s">
        <v>16179</v>
      </c>
      <c r="Z3217" s="331" t="s">
        <v>16180</v>
      </c>
    </row>
    <row r="3218" spans="22:26" ht="14.4">
      <c r="V3218" s="330" t="s">
        <v>9737</v>
      </c>
      <c r="W3218" s="88" t="s">
        <v>9738</v>
      </c>
      <c r="Y3218" s="330" t="s">
        <v>16181</v>
      </c>
      <c r="Z3218" s="331" t="s">
        <v>16182</v>
      </c>
    </row>
    <row r="3219" spans="22:26" ht="14.4">
      <c r="V3219" s="330" t="s">
        <v>9739</v>
      </c>
      <c r="W3219" s="88" t="s">
        <v>9676</v>
      </c>
      <c r="Y3219" s="330" t="s">
        <v>16183</v>
      </c>
      <c r="Z3219" s="331" t="s">
        <v>16184</v>
      </c>
    </row>
    <row r="3220" spans="22:26" ht="14.4">
      <c r="V3220" s="330" t="s">
        <v>9740</v>
      </c>
      <c r="W3220" s="88" t="s">
        <v>9741</v>
      </c>
      <c r="Y3220" s="330" t="s">
        <v>16185</v>
      </c>
      <c r="Z3220" s="331" t="s">
        <v>16186</v>
      </c>
    </row>
    <row r="3221" spans="22:26" ht="14.4">
      <c r="V3221" s="330" t="s">
        <v>9742</v>
      </c>
      <c r="W3221" s="88" t="s">
        <v>9743</v>
      </c>
      <c r="Y3221" s="330" t="s">
        <v>16187</v>
      </c>
      <c r="Z3221" s="331" t="s">
        <v>16188</v>
      </c>
    </row>
    <row r="3222" spans="22:26" ht="14.4">
      <c r="V3222" s="330" t="s">
        <v>9744</v>
      </c>
      <c r="W3222" s="88" t="s">
        <v>9745</v>
      </c>
      <c r="Y3222" s="330" t="s">
        <v>16189</v>
      </c>
      <c r="Z3222" s="331" t="s">
        <v>16190</v>
      </c>
    </row>
    <row r="3223" spans="22:26" ht="14.4">
      <c r="V3223" s="330" t="s">
        <v>9746</v>
      </c>
      <c r="W3223" s="88" t="s">
        <v>9747</v>
      </c>
      <c r="Y3223" s="330" t="s">
        <v>16191</v>
      </c>
      <c r="Z3223" s="331" t="s">
        <v>16192</v>
      </c>
    </row>
    <row r="3224" spans="22:26" ht="14.4">
      <c r="V3224" s="330" t="s">
        <v>9748</v>
      </c>
      <c r="W3224" s="88" t="s">
        <v>9732</v>
      </c>
      <c r="Y3224" s="330" t="s">
        <v>16193</v>
      </c>
      <c r="Z3224" s="331" t="s">
        <v>16194</v>
      </c>
    </row>
    <row r="3225" spans="22:26" ht="14.4">
      <c r="V3225" s="330" t="s">
        <v>9749</v>
      </c>
      <c r="W3225" s="88" t="s">
        <v>9658</v>
      </c>
      <c r="Y3225" s="330" t="s">
        <v>16195</v>
      </c>
      <c r="Z3225" s="331" t="s">
        <v>16196</v>
      </c>
    </row>
    <row r="3226" spans="22:26" ht="14.4">
      <c r="V3226" s="330" t="s">
        <v>9750</v>
      </c>
      <c r="W3226" s="88" t="s">
        <v>9732</v>
      </c>
      <c r="Y3226" s="330" t="s">
        <v>16197</v>
      </c>
      <c r="Z3226" s="331" t="s">
        <v>16198</v>
      </c>
    </row>
    <row r="3227" spans="22:26" ht="14.4">
      <c r="V3227" s="330" t="s">
        <v>9751</v>
      </c>
      <c r="W3227" s="88" t="s">
        <v>9732</v>
      </c>
      <c r="Y3227" s="330" t="s">
        <v>16199</v>
      </c>
      <c r="Z3227" s="331" t="s">
        <v>16200</v>
      </c>
    </row>
    <row r="3228" spans="22:26" ht="14.4">
      <c r="V3228" s="330" t="s">
        <v>9752</v>
      </c>
      <c r="W3228" s="88" t="s">
        <v>9753</v>
      </c>
      <c r="Y3228" s="330" t="s">
        <v>16201</v>
      </c>
      <c r="Z3228" s="331" t="s">
        <v>16202</v>
      </c>
    </row>
    <row r="3229" spans="22:26" ht="14.4">
      <c r="V3229" s="330" t="s">
        <v>9754</v>
      </c>
      <c r="W3229" s="88" t="s">
        <v>9654</v>
      </c>
      <c r="Y3229" s="330" t="s">
        <v>16203</v>
      </c>
      <c r="Z3229" s="331" t="s">
        <v>16204</v>
      </c>
    </row>
    <row r="3230" spans="22:26" ht="14.4">
      <c r="V3230" s="330" t="s">
        <v>9755</v>
      </c>
      <c r="W3230" s="88" t="s">
        <v>9756</v>
      </c>
      <c r="Y3230" s="330" t="s">
        <v>16205</v>
      </c>
      <c r="Z3230" s="331" t="s">
        <v>16206</v>
      </c>
    </row>
    <row r="3231" spans="22:26" ht="14.4">
      <c r="V3231" s="330" t="s">
        <v>9757</v>
      </c>
      <c r="W3231" s="88" t="s">
        <v>9758</v>
      </c>
      <c r="Y3231" s="330" t="s">
        <v>16207</v>
      </c>
      <c r="Z3231" s="331" t="s">
        <v>16208</v>
      </c>
    </row>
    <row r="3232" spans="22:26" ht="14.4">
      <c r="V3232" s="330" t="s">
        <v>9759</v>
      </c>
      <c r="W3232" s="88" t="s">
        <v>9760</v>
      </c>
      <c r="Y3232" s="330" t="s">
        <v>16209</v>
      </c>
      <c r="Z3232" s="331" t="s">
        <v>16210</v>
      </c>
    </row>
    <row r="3233" spans="22:26" ht="14.4">
      <c r="V3233" s="330" t="s">
        <v>9761</v>
      </c>
      <c r="W3233" s="88" t="s">
        <v>9762</v>
      </c>
      <c r="Y3233" s="330" t="s">
        <v>16211</v>
      </c>
      <c r="Z3233" s="331" t="s">
        <v>16212</v>
      </c>
    </row>
    <row r="3234" spans="22:26" ht="14.4">
      <c r="V3234" s="330" t="s">
        <v>9763</v>
      </c>
      <c r="W3234" s="88" t="s">
        <v>9764</v>
      </c>
      <c r="Y3234" s="330" t="s">
        <v>16213</v>
      </c>
      <c r="Z3234" s="331" t="s">
        <v>16214</v>
      </c>
    </row>
    <row r="3235" spans="22:26" ht="14.4">
      <c r="V3235" s="330" t="s">
        <v>9765</v>
      </c>
      <c r="W3235" s="88" t="s">
        <v>9766</v>
      </c>
      <c r="Y3235" s="330" t="s">
        <v>16215</v>
      </c>
      <c r="Z3235" s="331" t="s">
        <v>16216</v>
      </c>
    </row>
    <row r="3236" spans="22:26" ht="14.4">
      <c r="V3236" s="330" t="s">
        <v>9767</v>
      </c>
      <c r="W3236" s="88" t="s">
        <v>9768</v>
      </c>
      <c r="Y3236" s="330" t="s">
        <v>16217</v>
      </c>
      <c r="Z3236" s="331" t="s">
        <v>16218</v>
      </c>
    </row>
    <row r="3237" spans="22:26" ht="14.4">
      <c r="V3237" s="73" t="s">
        <v>108</v>
      </c>
      <c r="W3237" s="73" t="s">
        <v>108</v>
      </c>
      <c r="Y3237" s="330" t="s">
        <v>16219</v>
      </c>
      <c r="Z3237" s="331" t="s">
        <v>16220</v>
      </c>
    </row>
    <row r="3238" spans="22:26" ht="14.4">
      <c r="Y3238" s="330" t="s">
        <v>16221</v>
      </c>
      <c r="Z3238" s="331" t="s">
        <v>16222</v>
      </c>
    </row>
    <row r="3239" spans="22:26" ht="14.4">
      <c r="Y3239" s="330" t="s">
        <v>16223</v>
      </c>
      <c r="Z3239" s="331" t="s">
        <v>16224</v>
      </c>
    </row>
    <row r="3240" spans="22:26" ht="14.4">
      <c r="Y3240" s="330" t="s">
        <v>16225</v>
      </c>
      <c r="Z3240" s="331" t="s">
        <v>16226</v>
      </c>
    </row>
    <row r="3241" spans="22:26" ht="14.4">
      <c r="Y3241" s="330" t="s">
        <v>16227</v>
      </c>
      <c r="Z3241" s="331" t="s">
        <v>16228</v>
      </c>
    </row>
    <row r="3242" spans="22:26" ht="14.4">
      <c r="Y3242" s="330" t="s">
        <v>16229</v>
      </c>
      <c r="Z3242" s="331" t="s">
        <v>16230</v>
      </c>
    </row>
    <row r="3243" spans="22:26" ht="14.4">
      <c r="Y3243" s="330" t="s">
        <v>16231</v>
      </c>
      <c r="Z3243" s="331" t="s">
        <v>16232</v>
      </c>
    </row>
    <row r="3244" spans="22:26" ht="14.4">
      <c r="Y3244" s="330" t="s">
        <v>16233</v>
      </c>
      <c r="Z3244" s="331" t="s">
        <v>16234</v>
      </c>
    </row>
    <row r="3245" spans="22:26" ht="14.4">
      <c r="Y3245" s="330" t="s">
        <v>16235</v>
      </c>
      <c r="Z3245" s="331" t="s">
        <v>16236</v>
      </c>
    </row>
    <row r="3246" spans="22:26" ht="14.4">
      <c r="Y3246" s="330" t="s">
        <v>16237</v>
      </c>
      <c r="Z3246" s="331" t="s">
        <v>16238</v>
      </c>
    </row>
    <row r="3247" spans="22:26" ht="14.4">
      <c r="Y3247" s="330" t="s">
        <v>16239</v>
      </c>
      <c r="Z3247" s="331" t="s">
        <v>16240</v>
      </c>
    </row>
    <row r="3248" spans="22:26" ht="14.4">
      <c r="Y3248" s="330" t="s">
        <v>16241</v>
      </c>
      <c r="Z3248" s="331" t="s">
        <v>16242</v>
      </c>
    </row>
    <row r="3249" spans="25:26" ht="14.4">
      <c r="Y3249" s="330" t="s">
        <v>16243</v>
      </c>
      <c r="Z3249" s="331" t="s">
        <v>16244</v>
      </c>
    </row>
    <row r="3250" spans="25:26" ht="14.4">
      <c r="Y3250" s="330" t="s">
        <v>16245</v>
      </c>
      <c r="Z3250" s="331" t="s">
        <v>16246</v>
      </c>
    </row>
    <row r="3251" spans="25:26" ht="14.4">
      <c r="Y3251" s="330" t="s">
        <v>16247</v>
      </c>
      <c r="Z3251" s="331" t="s">
        <v>16248</v>
      </c>
    </row>
    <row r="3252" spans="25:26" ht="14.4">
      <c r="Y3252" s="330" t="s">
        <v>16249</v>
      </c>
      <c r="Z3252" s="331" t="s">
        <v>16250</v>
      </c>
    </row>
    <row r="3253" spans="25:26" ht="14.4">
      <c r="Y3253" s="330" t="s">
        <v>16251</v>
      </c>
      <c r="Z3253" s="331" t="s">
        <v>16252</v>
      </c>
    </row>
    <row r="3254" spans="25:26" ht="14.4">
      <c r="Y3254" s="330" t="s">
        <v>16253</v>
      </c>
      <c r="Z3254" s="331" t="s">
        <v>16254</v>
      </c>
    </row>
    <row r="3255" spans="25:26" ht="14.4">
      <c r="Y3255" s="330" t="s">
        <v>16255</v>
      </c>
      <c r="Z3255" s="331" t="s">
        <v>16254</v>
      </c>
    </row>
    <row r="3256" spans="25:26" ht="14.4">
      <c r="Y3256" s="330" t="s">
        <v>16256</v>
      </c>
      <c r="Z3256" s="331" t="s">
        <v>16257</v>
      </c>
    </row>
    <row r="3257" spans="25:26" ht="14.4">
      <c r="Y3257" s="330" t="s">
        <v>16258</v>
      </c>
      <c r="Z3257" s="331" t="s">
        <v>16259</v>
      </c>
    </row>
    <row r="3258" spans="25:26" ht="14.4">
      <c r="Y3258" s="330" t="s">
        <v>16260</v>
      </c>
      <c r="Z3258" s="331" t="s">
        <v>16261</v>
      </c>
    </row>
    <row r="3259" spans="25:26" ht="14.4">
      <c r="Y3259" s="330" t="s">
        <v>16262</v>
      </c>
      <c r="Z3259" s="331" t="s">
        <v>16263</v>
      </c>
    </row>
    <row r="3260" spans="25:26" ht="14.4">
      <c r="Y3260" s="330" t="s">
        <v>16264</v>
      </c>
      <c r="Z3260" s="331" t="s">
        <v>16265</v>
      </c>
    </row>
    <row r="3261" spans="25:26" ht="14.4">
      <c r="Y3261" s="330" t="s">
        <v>16266</v>
      </c>
      <c r="Z3261" s="331" t="s">
        <v>16267</v>
      </c>
    </row>
    <row r="3262" spans="25:26" ht="14.4">
      <c r="Y3262" s="330" t="s">
        <v>16268</v>
      </c>
      <c r="Z3262" s="331" t="s">
        <v>16269</v>
      </c>
    </row>
    <row r="3263" spans="25:26" ht="14.4">
      <c r="Y3263" s="330" t="s">
        <v>16270</v>
      </c>
      <c r="Z3263" s="331" t="s">
        <v>16271</v>
      </c>
    </row>
    <row r="3264" spans="25:26" ht="14.4">
      <c r="Y3264" s="330" t="s">
        <v>16272</v>
      </c>
      <c r="Z3264" s="331" t="s">
        <v>16273</v>
      </c>
    </row>
    <row r="3265" spans="25:26" ht="14.4">
      <c r="Y3265" s="330" t="s">
        <v>16274</v>
      </c>
      <c r="Z3265" s="331" t="s">
        <v>16275</v>
      </c>
    </row>
    <row r="3266" spans="25:26" ht="14.4">
      <c r="Y3266" s="330" t="s">
        <v>16276</v>
      </c>
      <c r="Z3266" s="331" t="s">
        <v>16277</v>
      </c>
    </row>
    <row r="3267" spans="25:26" ht="14.4">
      <c r="Y3267" s="330" t="s">
        <v>16278</v>
      </c>
      <c r="Z3267" s="331" t="s">
        <v>16279</v>
      </c>
    </row>
    <row r="3268" spans="25:26" ht="14.4">
      <c r="Y3268" s="330" t="s">
        <v>16280</v>
      </c>
      <c r="Z3268" s="331" t="s">
        <v>16281</v>
      </c>
    </row>
    <row r="3269" spans="25:26" ht="14.4">
      <c r="Y3269" s="330" t="s">
        <v>16282</v>
      </c>
      <c r="Z3269" s="331" t="s">
        <v>16283</v>
      </c>
    </row>
    <row r="3270" spans="25:26" ht="14.4">
      <c r="Y3270" s="330" t="s">
        <v>16284</v>
      </c>
      <c r="Z3270" s="331" t="s">
        <v>16285</v>
      </c>
    </row>
    <row r="3271" spans="25:26" ht="14.4">
      <c r="Y3271" s="330" t="s">
        <v>16286</v>
      </c>
      <c r="Z3271" s="331" t="s">
        <v>16287</v>
      </c>
    </row>
    <row r="3272" spans="25:26" ht="14.4">
      <c r="Y3272" s="330" t="s">
        <v>16288</v>
      </c>
      <c r="Z3272" s="331" t="s">
        <v>16289</v>
      </c>
    </row>
    <row r="3273" spans="25:26" ht="14.4">
      <c r="Y3273" s="330" t="s">
        <v>16290</v>
      </c>
      <c r="Z3273" s="331" t="s">
        <v>16291</v>
      </c>
    </row>
    <row r="3274" spans="25:26" ht="14.4">
      <c r="Y3274" s="330" t="s">
        <v>16292</v>
      </c>
      <c r="Z3274" s="331" t="s">
        <v>16293</v>
      </c>
    </row>
    <row r="3275" spans="25:26" ht="14.4">
      <c r="Y3275" s="330" t="s">
        <v>16294</v>
      </c>
      <c r="Z3275" s="331" t="s">
        <v>16295</v>
      </c>
    </row>
    <row r="3276" spans="25:26" ht="14.4">
      <c r="Y3276" s="330" t="s">
        <v>16296</v>
      </c>
      <c r="Z3276" s="331" t="s">
        <v>16297</v>
      </c>
    </row>
    <row r="3277" spans="25:26" ht="14.4">
      <c r="Y3277" s="330" t="s">
        <v>16298</v>
      </c>
      <c r="Z3277" s="331" t="s">
        <v>16299</v>
      </c>
    </row>
    <row r="3278" spans="25:26" ht="14.4">
      <c r="Y3278" s="330" t="s">
        <v>16300</v>
      </c>
      <c r="Z3278" s="331" t="s">
        <v>16301</v>
      </c>
    </row>
    <row r="3279" spans="25:26" ht="14.4">
      <c r="Y3279" s="330" t="s">
        <v>16302</v>
      </c>
      <c r="Z3279" s="331" t="s">
        <v>16303</v>
      </c>
    </row>
    <row r="3280" spans="25:26" ht="14.4">
      <c r="Y3280" s="330" t="s">
        <v>16304</v>
      </c>
      <c r="Z3280" s="331" t="s">
        <v>16305</v>
      </c>
    </row>
    <row r="3281" spans="25:26" ht="14.4">
      <c r="Y3281" s="330" t="s">
        <v>16306</v>
      </c>
      <c r="Z3281" s="331" t="s">
        <v>16307</v>
      </c>
    </row>
    <row r="3282" spans="25:26" ht="14.4">
      <c r="Y3282" s="330" t="s">
        <v>16308</v>
      </c>
      <c r="Z3282" s="331" t="s">
        <v>16309</v>
      </c>
    </row>
    <row r="3283" spans="25:26" ht="14.4">
      <c r="Y3283" s="330" t="s">
        <v>16310</v>
      </c>
      <c r="Z3283" s="331" t="s">
        <v>16311</v>
      </c>
    </row>
    <row r="3284" spans="25:26" ht="14.4">
      <c r="Y3284" s="330" t="s">
        <v>16312</v>
      </c>
      <c r="Z3284" s="331" t="s">
        <v>16313</v>
      </c>
    </row>
    <row r="3285" spans="25:26" ht="14.4">
      <c r="Y3285" s="330" t="s">
        <v>16314</v>
      </c>
      <c r="Z3285" s="331" t="s">
        <v>16315</v>
      </c>
    </row>
    <row r="3286" spans="25:26" ht="14.4">
      <c r="Y3286" s="330" t="s">
        <v>16316</v>
      </c>
      <c r="Z3286" s="331" t="s">
        <v>16317</v>
      </c>
    </row>
    <row r="3287" spans="25:26" ht="14.4">
      <c r="Y3287" s="330" t="s">
        <v>16318</v>
      </c>
      <c r="Z3287" s="331" t="s">
        <v>16319</v>
      </c>
    </row>
    <row r="3288" spans="25:26" ht="14.4">
      <c r="Y3288" s="330" t="s">
        <v>16320</v>
      </c>
      <c r="Z3288" s="331" t="s">
        <v>16321</v>
      </c>
    </row>
    <row r="3289" spans="25:26" ht="14.4">
      <c r="Y3289" s="330" t="s">
        <v>16322</v>
      </c>
      <c r="Z3289" s="331" t="s">
        <v>16323</v>
      </c>
    </row>
    <row r="3290" spans="25:26" ht="14.4">
      <c r="Y3290" s="330" t="s">
        <v>16324</v>
      </c>
      <c r="Z3290" s="331" t="s">
        <v>16325</v>
      </c>
    </row>
    <row r="3291" spans="25:26" ht="14.4">
      <c r="Y3291" s="330" t="s">
        <v>16326</v>
      </c>
      <c r="Z3291" s="331" t="s">
        <v>16327</v>
      </c>
    </row>
    <row r="3292" spans="25:26" ht="14.4">
      <c r="Y3292" s="330" t="s">
        <v>16328</v>
      </c>
      <c r="Z3292" s="331" t="s">
        <v>16329</v>
      </c>
    </row>
    <row r="3293" spans="25:26" ht="14.4">
      <c r="Y3293" s="330" t="s">
        <v>16330</v>
      </c>
      <c r="Z3293" s="331" t="s">
        <v>16331</v>
      </c>
    </row>
    <row r="3294" spans="25:26" ht="14.4">
      <c r="Y3294" s="330" t="s">
        <v>16332</v>
      </c>
      <c r="Z3294" s="331" t="s">
        <v>16333</v>
      </c>
    </row>
    <row r="3295" spans="25:26" ht="14.4">
      <c r="Y3295" s="330" t="s">
        <v>16334</v>
      </c>
      <c r="Z3295" s="331" t="s">
        <v>16335</v>
      </c>
    </row>
    <row r="3296" spans="25:26" ht="14.4">
      <c r="Y3296" s="330" t="s">
        <v>16336</v>
      </c>
      <c r="Z3296" s="331" t="s">
        <v>16337</v>
      </c>
    </row>
    <row r="3297" spans="25:26" ht="14.4">
      <c r="Y3297" s="330" t="s">
        <v>16338</v>
      </c>
      <c r="Z3297" s="331" t="s">
        <v>16339</v>
      </c>
    </row>
    <row r="3298" spans="25:26" ht="14.4">
      <c r="Y3298" s="330" t="s">
        <v>16340</v>
      </c>
      <c r="Z3298" s="331" t="s">
        <v>16341</v>
      </c>
    </row>
    <row r="3299" spans="25:26" ht="14.4">
      <c r="Y3299" s="330" t="s">
        <v>16342</v>
      </c>
      <c r="Z3299" s="331" t="s">
        <v>16343</v>
      </c>
    </row>
    <row r="3300" spans="25:26" ht="14.4">
      <c r="Y3300" s="330" t="s">
        <v>16344</v>
      </c>
      <c r="Z3300" s="331" t="s">
        <v>16345</v>
      </c>
    </row>
    <row r="3301" spans="25:26" ht="14.4">
      <c r="Y3301" s="330" t="s">
        <v>16346</v>
      </c>
      <c r="Z3301" s="331" t="s">
        <v>16347</v>
      </c>
    </row>
    <row r="3302" spans="25:26" ht="14.4">
      <c r="Y3302" s="330" t="s">
        <v>16348</v>
      </c>
      <c r="Z3302" s="331" t="s">
        <v>16349</v>
      </c>
    </row>
    <row r="3303" spans="25:26" ht="14.4">
      <c r="Y3303" s="330" t="s">
        <v>16350</v>
      </c>
      <c r="Z3303" s="331" t="s">
        <v>16351</v>
      </c>
    </row>
    <row r="3304" spans="25:26" ht="14.4">
      <c r="Y3304" s="330" t="s">
        <v>16352</v>
      </c>
      <c r="Z3304" s="331" t="s">
        <v>16353</v>
      </c>
    </row>
    <row r="3305" spans="25:26" ht="14.4">
      <c r="Y3305" s="330" t="s">
        <v>16354</v>
      </c>
      <c r="Z3305" s="331" t="s">
        <v>16355</v>
      </c>
    </row>
    <row r="3306" spans="25:26" ht="14.4">
      <c r="Y3306" s="330" t="s">
        <v>16356</v>
      </c>
      <c r="Z3306" s="331" t="s">
        <v>16357</v>
      </c>
    </row>
    <row r="3307" spans="25:26" ht="14.4">
      <c r="Y3307" s="330" t="s">
        <v>16358</v>
      </c>
      <c r="Z3307" s="331" t="s">
        <v>16359</v>
      </c>
    </row>
    <row r="3308" spans="25:26" ht="14.4">
      <c r="Y3308" s="330" t="s">
        <v>16360</v>
      </c>
      <c r="Z3308" s="331" t="s">
        <v>16361</v>
      </c>
    </row>
    <row r="3309" spans="25:26" ht="14.4">
      <c r="Y3309" s="330" t="s">
        <v>16362</v>
      </c>
      <c r="Z3309" s="331" t="s">
        <v>16363</v>
      </c>
    </row>
    <row r="3310" spans="25:26" ht="14.4">
      <c r="Y3310" s="330" t="s">
        <v>16364</v>
      </c>
      <c r="Z3310" s="331" t="s">
        <v>16365</v>
      </c>
    </row>
    <row r="3311" spans="25:26" ht="14.4">
      <c r="Y3311" s="330" t="s">
        <v>16366</v>
      </c>
      <c r="Z3311" s="331" t="s">
        <v>16367</v>
      </c>
    </row>
    <row r="3312" spans="25:26" ht="14.4">
      <c r="Y3312" s="330" t="s">
        <v>16368</v>
      </c>
      <c r="Z3312" s="331" t="s">
        <v>16369</v>
      </c>
    </row>
    <row r="3313" spans="25:26" ht="14.4">
      <c r="Y3313" s="330" t="s">
        <v>16370</v>
      </c>
      <c r="Z3313" s="331" t="s">
        <v>16371</v>
      </c>
    </row>
    <row r="3314" spans="25:26" ht="14.4">
      <c r="Y3314" s="330" t="s">
        <v>16372</v>
      </c>
      <c r="Z3314" s="331" t="s">
        <v>16373</v>
      </c>
    </row>
    <row r="3315" spans="25:26" ht="14.4">
      <c r="Y3315" s="330" t="s">
        <v>16374</v>
      </c>
      <c r="Z3315" s="331" t="s">
        <v>16375</v>
      </c>
    </row>
    <row r="3316" spans="25:26" ht="14.4">
      <c r="Y3316" s="330" t="s">
        <v>16376</v>
      </c>
      <c r="Z3316" s="331" t="s">
        <v>16377</v>
      </c>
    </row>
    <row r="3317" spans="25:26" ht="14.4">
      <c r="Y3317" s="330" t="s">
        <v>16378</v>
      </c>
      <c r="Z3317" s="331" t="s">
        <v>16379</v>
      </c>
    </row>
    <row r="3318" spans="25:26" ht="14.4">
      <c r="Y3318" s="330" t="s">
        <v>16380</v>
      </c>
      <c r="Z3318" s="331" t="s">
        <v>16381</v>
      </c>
    </row>
    <row r="3319" spans="25:26" ht="14.4">
      <c r="Y3319" s="330" t="s">
        <v>16382</v>
      </c>
      <c r="Z3319" s="331" t="s">
        <v>16383</v>
      </c>
    </row>
    <row r="3320" spans="25:26" ht="14.4">
      <c r="Y3320" s="330" t="s">
        <v>16384</v>
      </c>
      <c r="Z3320" s="331" t="s">
        <v>16385</v>
      </c>
    </row>
    <row r="3321" spans="25:26" ht="14.4">
      <c r="Y3321" s="330" t="s">
        <v>16386</v>
      </c>
      <c r="Z3321" s="331" t="s">
        <v>16387</v>
      </c>
    </row>
    <row r="3322" spans="25:26" ht="14.4">
      <c r="Y3322" s="330" t="s">
        <v>16388</v>
      </c>
      <c r="Z3322" s="331" t="s">
        <v>16389</v>
      </c>
    </row>
    <row r="3323" spans="25:26" ht="14.4">
      <c r="Y3323" s="330" t="s">
        <v>16390</v>
      </c>
      <c r="Z3323" s="331" t="s">
        <v>16391</v>
      </c>
    </row>
    <row r="3324" spans="25:26" ht="14.4">
      <c r="Y3324" s="330" t="s">
        <v>16392</v>
      </c>
      <c r="Z3324" s="331" t="s">
        <v>16393</v>
      </c>
    </row>
    <row r="3325" spans="25:26" ht="14.4">
      <c r="Y3325" s="330" t="s">
        <v>16394</v>
      </c>
      <c r="Z3325" s="331" t="s">
        <v>16395</v>
      </c>
    </row>
    <row r="3326" spans="25:26" ht="14.4">
      <c r="Y3326" s="330" t="s">
        <v>16396</v>
      </c>
      <c r="Z3326" s="331" t="s">
        <v>16397</v>
      </c>
    </row>
    <row r="3327" spans="25:26" ht="14.4">
      <c r="Y3327" s="330" t="s">
        <v>16398</v>
      </c>
      <c r="Z3327" s="331" t="s">
        <v>16399</v>
      </c>
    </row>
    <row r="3328" spans="25:26" ht="14.4">
      <c r="Y3328" s="330" t="s">
        <v>16400</v>
      </c>
      <c r="Z3328" s="331" t="s">
        <v>16401</v>
      </c>
    </row>
    <row r="3329" spans="25:26" ht="14.4">
      <c r="Y3329" s="330" t="s">
        <v>16402</v>
      </c>
      <c r="Z3329" s="331" t="s">
        <v>16403</v>
      </c>
    </row>
    <row r="3330" spans="25:26" ht="14.4">
      <c r="Y3330" s="330" t="s">
        <v>16404</v>
      </c>
      <c r="Z3330" s="331" t="s">
        <v>16405</v>
      </c>
    </row>
    <row r="3331" spans="25:26" ht="14.4">
      <c r="Y3331" s="330" t="s">
        <v>16406</v>
      </c>
      <c r="Z3331" s="331" t="s">
        <v>16407</v>
      </c>
    </row>
    <row r="3332" spans="25:26" ht="14.4">
      <c r="Y3332" s="330" t="s">
        <v>16408</v>
      </c>
      <c r="Z3332" s="331" t="s">
        <v>16409</v>
      </c>
    </row>
    <row r="3333" spans="25:26" ht="14.4">
      <c r="Y3333" s="330" t="s">
        <v>16410</v>
      </c>
      <c r="Z3333" s="331" t="s">
        <v>16411</v>
      </c>
    </row>
    <row r="3334" spans="25:26" ht="14.4">
      <c r="Y3334" s="330" t="s">
        <v>16412</v>
      </c>
      <c r="Z3334" s="331" t="s">
        <v>16413</v>
      </c>
    </row>
    <row r="3335" spans="25:26" ht="14.4">
      <c r="Y3335" s="330" t="s">
        <v>16414</v>
      </c>
      <c r="Z3335" s="331" t="s">
        <v>16415</v>
      </c>
    </row>
    <row r="3336" spans="25:26" ht="14.4">
      <c r="Y3336" s="330" t="s">
        <v>16416</v>
      </c>
      <c r="Z3336" s="331" t="s">
        <v>16417</v>
      </c>
    </row>
    <row r="3337" spans="25:26" ht="14.4">
      <c r="Y3337" s="330" t="s">
        <v>16418</v>
      </c>
      <c r="Z3337" s="331" t="s">
        <v>16419</v>
      </c>
    </row>
    <row r="3338" spans="25:26" ht="14.4">
      <c r="Y3338" s="330" t="s">
        <v>16420</v>
      </c>
      <c r="Z3338" s="331" t="s">
        <v>16421</v>
      </c>
    </row>
    <row r="3339" spans="25:26" ht="14.4">
      <c r="Y3339" s="330" t="s">
        <v>16422</v>
      </c>
      <c r="Z3339" s="331" t="s">
        <v>16423</v>
      </c>
    </row>
    <row r="3340" spans="25:26" ht="14.4">
      <c r="Y3340" s="330" t="s">
        <v>16424</v>
      </c>
      <c r="Z3340" s="331" t="s">
        <v>16425</v>
      </c>
    </row>
    <row r="3341" spans="25:26" ht="14.4">
      <c r="Y3341" s="330" t="s">
        <v>16426</v>
      </c>
      <c r="Z3341" s="331" t="s">
        <v>16427</v>
      </c>
    </row>
    <row r="3342" spans="25:26" ht="14.4">
      <c r="Y3342" s="330" t="s">
        <v>16428</v>
      </c>
      <c r="Z3342" s="331" t="s">
        <v>16429</v>
      </c>
    </row>
    <row r="3343" spans="25:26" ht="14.4">
      <c r="Y3343" s="330" t="s">
        <v>16430</v>
      </c>
      <c r="Z3343" s="331" t="s">
        <v>16429</v>
      </c>
    </row>
    <row r="3344" spans="25:26" ht="14.4">
      <c r="Y3344" s="330" t="s">
        <v>16431</v>
      </c>
      <c r="Z3344" s="331" t="s">
        <v>16432</v>
      </c>
    </row>
    <row r="3345" spans="25:26" ht="14.4">
      <c r="Y3345" s="330" t="s">
        <v>16433</v>
      </c>
      <c r="Z3345" s="331" t="s">
        <v>16434</v>
      </c>
    </row>
    <row r="3346" spans="25:26" ht="14.4">
      <c r="Y3346" s="330" t="s">
        <v>16435</v>
      </c>
      <c r="Z3346" s="331" t="s">
        <v>16436</v>
      </c>
    </row>
    <row r="3347" spans="25:26" ht="14.4">
      <c r="Y3347" s="330" t="s">
        <v>16437</v>
      </c>
      <c r="Z3347" s="331" t="s">
        <v>16438</v>
      </c>
    </row>
    <row r="3348" spans="25:26" ht="14.4">
      <c r="Y3348" s="330" t="s">
        <v>16439</v>
      </c>
      <c r="Z3348" s="331" t="s">
        <v>16440</v>
      </c>
    </row>
    <row r="3349" spans="25:26" ht="14.4">
      <c r="Y3349" s="330" t="s">
        <v>16441</v>
      </c>
      <c r="Z3349" s="331" t="s">
        <v>16442</v>
      </c>
    </row>
    <row r="3350" spans="25:26" ht="14.4">
      <c r="Y3350" s="330" t="s">
        <v>16443</v>
      </c>
      <c r="Z3350" s="331" t="s">
        <v>16444</v>
      </c>
    </row>
    <row r="3351" spans="25:26" ht="14.4">
      <c r="Y3351" s="330" t="s">
        <v>16445</v>
      </c>
      <c r="Z3351" s="331" t="s">
        <v>16446</v>
      </c>
    </row>
    <row r="3352" spans="25:26" ht="14.4">
      <c r="Y3352" s="330" t="s">
        <v>16447</v>
      </c>
      <c r="Z3352" s="331" t="s">
        <v>16448</v>
      </c>
    </row>
    <row r="3353" spans="25:26" ht="14.4">
      <c r="Y3353" s="330" t="s">
        <v>16449</v>
      </c>
      <c r="Z3353" s="331" t="s">
        <v>16450</v>
      </c>
    </row>
    <row r="3354" spans="25:26" ht="14.4">
      <c r="Y3354" s="330" t="s">
        <v>16451</v>
      </c>
      <c r="Z3354" s="331" t="s">
        <v>16452</v>
      </c>
    </row>
    <row r="3355" spans="25:26" ht="14.4">
      <c r="Y3355" s="330" t="s">
        <v>16453</v>
      </c>
      <c r="Z3355" s="331" t="s">
        <v>16454</v>
      </c>
    </row>
    <row r="3356" spans="25:26" ht="14.4">
      <c r="Y3356" s="330" t="s">
        <v>16455</v>
      </c>
      <c r="Z3356" s="331" t="s">
        <v>16456</v>
      </c>
    </row>
    <row r="3357" spans="25:26" ht="14.4">
      <c r="Y3357" s="330" t="s">
        <v>16457</v>
      </c>
      <c r="Z3357" s="331" t="s">
        <v>16458</v>
      </c>
    </row>
    <row r="3358" spans="25:26" ht="14.4">
      <c r="Y3358" s="330" t="s">
        <v>16459</v>
      </c>
      <c r="Z3358" s="331" t="s">
        <v>16460</v>
      </c>
    </row>
    <row r="3359" spans="25:26" ht="14.4">
      <c r="Y3359" s="330" t="s">
        <v>16461</v>
      </c>
      <c r="Z3359" s="331" t="s">
        <v>16462</v>
      </c>
    </row>
    <row r="3360" spans="25:26" ht="14.4">
      <c r="Y3360" s="330" t="s">
        <v>16463</v>
      </c>
      <c r="Z3360" s="331" t="s">
        <v>16464</v>
      </c>
    </row>
    <row r="3361" spans="25:26" ht="14.4">
      <c r="Y3361" s="330" t="s">
        <v>16465</v>
      </c>
      <c r="Z3361" s="331" t="s">
        <v>16466</v>
      </c>
    </row>
    <row r="3362" spans="25:26" ht="14.4">
      <c r="Y3362" s="330" t="s">
        <v>16467</v>
      </c>
      <c r="Z3362" s="331" t="s">
        <v>16468</v>
      </c>
    </row>
    <row r="3363" spans="25:26" ht="14.4">
      <c r="Y3363" s="330" t="s">
        <v>16469</v>
      </c>
      <c r="Z3363" s="331" t="s">
        <v>16470</v>
      </c>
    </row>
    <row r="3364" spans="25:26" ht="14.4">
      <c r="Y3364" s="330" t="s">
        <v>16471</v>
      </c>
      <c r="Z3364" s="331" t="s">
        <v>16470</v>
      </c>
    </row>
    <row r="3365" spans="25:26" ht="14.4">
      <c r="Y3365" s="330" t="s">
        <v>16472</v>
      </c>
      <c r="Z3365" s="331" t="s">
        <v>16473</v>
      </c>
    </row>
    <row r="3366" spans="25:26" ht="14.4">
      <c r="Y3366" s="330" t="s">
        <v>16474</v>
      </c>
      <c r="Z3366" s="331" t="s">
        <v>16475</v>
      </c>
    </row>
    <row r="3367" spans="25:26" ht="14.4">
      <c r="Y3367" s="330" t="s">
        <v>16476</v>
      </c>
      <c r="Z3367" s="331" t="s">
        <v>16477</v>
      </c>
    </row>
    <row r="3368" spans="25:26" ht="14.4">
      <c r="Y3368" s="330" t="s">
        <v>16478</v>
      </c>
      <c r="Z3368" s="331" t="s">
        <v>16479</v>
      </c>
    </row>
    <row r="3369" spans="25:26" ht="14.4">
      <c r="Y3369" s="330" t="s">
        <v>16480</v>
      </c>
      <c r="Z3369" s="331" t="s">
        <v>16481</v>
      </c>
    </row>
    <row r="3370" spans="25:26" ht="14.4">
      <c r="Y3370" s="330" t="s">
        <v>16482</v>
      </c>
      <c r="Z3370" s="331" t="s">
        <v>16483</v>
      </c>
    </row>
    <row r="3371" spans="25:26" ht="14.4">
      <c r="Y3371" s="330" t="s">
        <v>16484</v>
      </c>
      <c r="Z3371" s="331" t="s">
        <v>16485</v>
      </c>
    </row>
    <row r="3372" spans="25:26" ht="14.4">
      <c r="Y3372" s="330" t="s">
        <v>16486</v>
      </c>
      <c r="Z3372" s="331" t="s">
        <v>16487</v>
      </c>
    </row>
    <row r="3373" spans="25:26" ht="14.4">
      <c r="Y3373" s="330" t="s">
        <v>16488</v>
      </c>
      <c r="Z3373" s="331" t="s">
        <v>16489</v>
      </c>
    </row>
    <row r="3374" spans="25:26" ht="14.4">
      <c r="Y3374" s="330" t="s">
        <v>16490</v>
      </c>
      <c r="Z3374" s="331" t="s">
        <v>16491</v>
      </c>
    </row>
    <row r="3375" spans="25:26" ht="14.4">
      <c r="Y3375" s="330" t="s">
        <v>16492</v>
      </c>
      <c r="Z3375" s="331" t="s">
        <v>16493</v>
      </c>
    </row>
    <row r="3376" spans="25:26" ht="14.4">
      <c r="Y3376" s="330" t="s">
        <v>16494</v>
      </c>
      <c r="Z3376" s="331" t="s">
        <v>16495</v>
      </c>
    </row>
    <row r="3377" spans="25:26" ht="14.4">
      <c r="Y3377" s="330" t="s">
        <v>16496</v>
      </c>
      <c r="Z3377" s="331" t="s">
        <v>16497</v>
      </c>
    </row>
    <row r="3378" spans="25:26" ht="14.4">
      <c r="Y3378" s="330" t="s">
        <v>16498</v>
      </c>
      <c r="Z3378" s="331" t="s">
        <v>16499</v>
      </c>
    </row>
    <row r="3379" spans="25:26" ht="14.4">
      <c r="Y3379" s="330" t="s">
        <v>16500</v>
      </c>
      <c r="Z3379" s="331" t="s">
        <v>16501</v>
      </c>
    </row>
    <row r="3380" spans="25:26" ht="14.4">
      <c r="Y3380" s="330" t="s">
        <v>16502</v>
      </c>
      <c r="Z3380" s="331" t="s">
        <v>16503</v>
      </c>
    </row>
    <row r="3381" spans="25:26" ht="14.4">
      <c r="Y3381" s="330" t="s">
        <v>16504</v>
      </c>
      <c r="Z3381" s="331" t="s">
        <v>16505</v>
      </c>
    </row>
    <row r="3382" spans="25:26" ht="14.4">
      <c r="Y3382" s="330" t="s">
        <v>16506</v>
      </c>
      <c r="Z3382" s="331" t="s">
        <v>16507</v>
      </c>
    </row>
    <row r="3383" spans="25:26" ht="14.4">
      <c r="Y3383" s="330" t="s">
        <v>16508</v>
      </c>
      <c r="Z3383" s="331" t="s">
        <v>16509</v>
      </c>
    </row>
    <row r="3384" spans="25:26" ht="14.4">
      <c r="Y3384" s="330" t="s">
        <v>16510</v>
      </c>
      <c r="Z3384" s="331" t="s">
        <v>16509</v>
      </c>
    </row>
    <row r="3385" spans="25:26" ht="14.4">
      <c r="Y3385" s="330" t="s">
        <v>16511</v>
      </c>
      <c r="Z3385" s="331" t="s">
        <v>16512</v>
      </c>
    </row>
    <row r="3386" spans="25:26" ht="14.4">
      <c r="Y3386" s="330" t="s">
        <v>16513</v>
      </c>
      <c r="Z3386" s="331" t="s">
        <v>16514</v>
      </c>
    </row>
    <row r="3387" spans="25:26" ht="14.4">
      <c r="Y3387" s="330" t="s">
        <v>16515</v>
      </c>
      <c r="Z3387" s="331" t="s">
        <v>16516</v>
      </c>
    </row>
    <row r="3388" spans="25:26" ht="14.4">
      <c r="Y3388" s="330" t="s">
        <v>16517</v>
      </c>
      <c r="Z3388" s="331" t="s">
        <v>16518</v>
      </c>
    </row>
    <row r="3389" spans="25:26" ht="14.4">
      <c r="Y3389" s="330" t="s">
        <v>16519</v>
      </c>
      <c r="Z3389" s="331" t="s">
        <v>16520</v>
      </c>
    </row>
    <row r="3390" spans="25:26" ht="14.4">
      <c r="Y3390" s="330" t="s">
        <v>16521</v>
      </c>
      <c r="Z3390" s="331" t="s">
        <v>16522</v>
      </c>
    </row>
    <row r="3391" spans="25:26" ht="14.4">
      <c r="Y3391" s="330" t="s">
        <v>16523</v>
      </c>
      <c r="Z3391" s="331" t="s">
        <v>16524</v>
      </c>
    </row>
    <row r="3392" spans="25:26" ht="14.4">
      <c r="Y3392" s="330" t="s">
        <v>16525</v>
      </c>
      <c r="Z3392" s="331" t="s">
        <v>16526</v>
      </c>
    </row>
    <row r="3393" spans="25:26" ht="14.4">
      <c r="Y3393" s="330" t="s">
        <v>16527</v>
      </c>
      <c r="Z3393" s="331" t="s">
        <v>16528</v>
      </c>
    </row>
    <row r="3394" spans="25:26" ht="14.4">
      <c r="Y3394" s="330" t="s">
        <v>16529</v>
      </c>
      <c r="Z3394" s="331" t="s">
        <v>16530</v>
      </c>
    </row>
    <row r="3395" spans="25:26" ht="14.4">
      <c r="Y3395" s="330" t="s">
        <v>16531</v>
      </c>
      <c r="Z3395" s="331" t="s">
        <v>16532</v>
      </c>
    </row>
    <row r="3396" spans="25:26" ht="14.4">
      <c r="Y3396" s="330" t="s">
        <v>16533</v>
      </c>
      <c r="Z3396" s="331" t="s">
        <v>16534</v>
      </c>
    </row>
    <row r="3397" spans="25:26" ht="14.4">
      <c r="Y3397" s="330" t="s">
        <v>16535</v>
      </c>
      <c r="Z3397" s="331" t="s">
        <v>16536</v>
      </c>
    </row>
    <row r="3398" spans="25:26" ht="14.4">
      <c r="Y3398" s="330" t="s">
        <v>16537</v>
      </c>
      <c r="Z3398" s="331" t="s">
        <v>16538</v>
      </c>
    </row>
    <row r="3399" spans="25:26" ht="14.4">
      <c r="Y3399" s="330" t="s">
        <v>16539</v>
      </c>
      <c r="Z3399" s="331" t="s">
        <v>16540</v>
      </c>
    </row>
    <row r="3400" spans="25:26" ht="14.4">
      <c r="Y3400" s="330" t="s">
        <v>16541</v>
      </c>
      <c r="Z3400" s="331" t="s">
        <v>16542</v>
      </c>
    </row>
    <row r="3401" spans="25:26" ht="14.4">
      <c r="Y3401" s="330" t="s">
        <v>16543</v>
      </c>
      <c r="Z3401" s="331" t="s">
        <v>16544</v>
      </c>
    </row>
    <row r="3402" spans="25:26" ht="14.4">
      <c r="Y3402" s="330" t="s">
        <v>16545</v>
      </c>
      <c r="Z3402" s="331" t="s">
        <v>16546</v>
      </c>
    </row>
    <row r="3403" spans="25:26" ht="14.4">
      <c r="Y3403" s="330" t="s">
        <v>16547</v>
      </c>
      <c r="Z3403" s="331" t="s">
        <v>16548</v>
      </c>
    </row>
    <row r="3404" spans="25:26" ht="14.4">
      <c r="Y3404" s="330" t="s">
        <v>16549</v>
      </c>
      <c r="Z3404" s="331" t="s">
        <v>16550</v>
      </c>
    </row>
    <row r="3405" spans="25:26" ht="14.4">
      <c r="Y3405" s="330" t="s">
        <v>16551</v>
      </c>
      <c r="Z3405" s="331" t="s">
        <v>16552</v>
      </c>
    </row>
    <row r="3406" spans="25:26" ht="14.4">
      <c r="Y3406" s="330" t="s">
        <v>16553</v>
      </c>
      <c r="Z3406" s="331" t="s">
        <v>16554</v>
      </c>
    </row>
    <row r="3407" spans="25:26" ht="14.4">
      <c r="Y3407" s="330" t="s">
        <v>16555</v>
      </c>
      <c r="Z3407" s="331" t="s">
        <v>16556</v>
      </c>
    </row>
    <row r="3408" spans="25:26" ht="14.4">
      <c r="Y3408" s="330" t="s">
        <v>16557</v>
      </c>
      <c r="Z3408" s="331" t="s">
        <v>16558</v>
      </c>
    </row>
    <row r="3409" spans="25:26" ht="14.4">
      <c r="Y3409" s="330" t="s">
        <v>16559</v>
      </c>
      <c r="Z3409" s="331" t="s">
        <v>16560</v>
      </c>
    </row>
    <row r="3410" spans="25:26" ht="14.4">
      <c r="Y3410" s="330" t="s">
        <v>16561</v>
      </c>
      <c r="Z3410" s="331" t="s">
        <v>16562</v>
      </c>
    </row>
    <row r="3411" spans="25:26" ht="14.4">
      <c r="Y3411" s="330" t="s">
        <v>16563</v>
      </c>
      <c r="Z3411" s="331" t="s">
        <v>16564</v>
      </c>
    </row>
    <row r="3412" spans="25:26" ht="14.4">
      <c r="Y3412" s="330" t="s">
        <v>16565</v>
      </c>
      <c r="Z3412" s="331" t="s">
        <v>16566</v>
      </c>
    </row>
    <row r="3413" spans="25:26" ht="14.4">
      <c r="Y3413" s="330" t="s">
        <v>16567</v>
      </c>
      <c r="Z3413" s="331" t="s">
        <v>16568</v>
      </c>
    </row>
    <row r="3414" spans="25:26" ht="14.4">
      <c r="Y3414" s="330" t="s">
        <v>16569</v>
      </c>
      <c r="Z3414" s="331" t="s">
        <v>16570</v>
      </c>
    </row>
    <row r="3415" spans="25:26" ht="14.4">
      <c r="Y3415" s="330" t="s">
        <v>16571</v>
      </c>
      <c r="Z3415" s="331" t="s">
        <v>16572</v>
      </c>
    </row>
    <row r="3416" spans="25:26" ht="14.4">
      <c r="Y3416" s="330" t="s">
        <v>16573</v>
      </c>
      <c r="Z3416" s="331" t="s">
        <v>16574</v>
      </c>
    </row>
    <row r="3417" spans="25:26" ht="14.4">
      <c r="Y3417" s="330" t="s">
        <v>16575</v>
      </c>
      <c r="Z3417" s="331" t="s">
        <v>16576</v>
      </c>
    </row>
    <row r="3418" spans="25:26" ht="14.4">
      <c r="Y3418" s="330" t="s">
        <v>16577</v>
      </c>
      <c r="Z3418" s="331" t="s">
        <v>16578</v>
      </c>
    </row>
    <row r="3419" spans="25:26" ht="14.4">
      <c r="Y3419" s="330" t="s">
        <v>16579</v>
      </c>
      <c r="Z3419" s="331" t="s">
        <v>16580</v>
      </c>
    </row>
    <row r="3420" spans="25:26" ht="14.4">
      <c r="Y3420" s="330" t="s">
        <v>16581</v>
      </c>
      <c r="Z3420" s="331" t="s">
        <v>16582</v>
      </c>
    </row>
    <row r="3421" spans="25:26" ht="14.4">
      <c r="Y3421" s="330" t="s">
        <v>16583</v>
      </c>
      <c r="Z3421" s="331" t="s">
        <v>16584</v>
      </c>
    </row>
    <row r="3422" spans="25:26" ht="14.4">
      <c r="Y3422" s="330" t="s">
        <v>16585</v>
      </c>
      <c r="Z3422" s="331" t="s">
        <v>16586</v>
      </c>
    </row>
    <row r="3423" spans="25:26" ht="14.4">
      <c r="Y3423" s="330" t="s">
        <v>16587</v>
      </c>
      <c r="Z3423" s="331" t="s">
        <v>16588</v>
      </c>
    </row>
    <row r="3424" spans="25:26" ht="14.4">
      <c r="Y3424" s="330" t="s">
        <v>16589</v>
      </c>
      <c r="Z3424" s="331" t="s">
        <v>16590</v>
      </c>
    </row>
    <row r="3425" spans="25:26" ht="14.4">
      <c r="Y3425" s="330" t="s">
        <v>16591</v>
      </c>
      <c r="Z3425" s="331" t="s">
        <v>16592</v>
      </c>
    </row>
    <row r="3426" spans="25:26" ht="14.4">
      <c r="Y3426" s="330" t="s">
        <v>16593</v>
      </c>
      <c r="Z3426" s="331" t="s">
        <v>16594</v>
      </c>
    </row>
    <row r="3427" spans="25:26" ht="14.4">
      <c r="Y3427" s="330" t="s">
        <v>16595</v>
      </c>
      <c r="Z3427" s="331" t="s">
        <v>16596</v>
      </c>
    </row>
    <row r="3428" spans="25:26" ht="14.4">
      <c r="Y3428" s="330" t="s">
        <v>16597</v>
      </c>
      <c r="Z3428" s="331" t="s">
        <v>16598</v>
      </c>
    </row>
    <row r="3429" spans="25:26" ht="14.4">
      <c r="Y3429" s="330" t="s">
        <v>16599</v>
      </c>
      <c r="Z3429" s="331" t="s">
        <v>16600</v>
      </c>
    </row>
    <row r="3430" spans="25:26" ht="14.4">
      <c r="Y3430" s="330" t="s">
        <v>16601</v>
      </c>
      <c r="Z3430" s="331" t="s">
        <v>16602</v>
      </c>
    </row>
    <row r="3431" spans="25:26" ht="14.4">
      <c r="Y3431" s="330" t="s">
        <v>16603</v>
      </c>
      <c r="Z3431" s="331" t="s">
        <v>16604</v>
      </c>
    </row>
    <row r="3432" spans="25:26" ht="14.4">
      <c r="Y3432" s="330" t="s">
        <v>16605</v>
      </c>
      <c r="Z3432" s="331" t="s">
        <v>16606</v>
      </c>
    </row>
    <row r="3433" spans="25:26" ht="14.4">
      <c r="Y3433" s="330" t="s">
        <v>16607</v>
      </c>
      <c r="Z3433" s="331" t="s">
        <v>16608</v>
      </c>
    </row>
    <row r="3434" spans="25:26" ht="14.4">
      <c r="Y3434" s="330" t="s">
        <v>16609</v>
      </c>
      <c r="Z3434" s="331" t="s">
        <v>16610</v>
      </c>
    </row>
    <row r="3435" spans="25:26" ht="14.4">
      <c r="Y3435" s="330" t="s">
        <v>16611</v>
      </c>
      <c r="Z3435" s="331" t="s">
        <v>16612</v>
      </c>
    </row>
    <row r="3436" spans="25:26" ht="14.4">
      <c r="Y3436" s="330" t="s">
        <v>16613</v>
      </c>
      <c r="Z3436" s="331" t="s">
        <v>16614</v>
      </c>
    </row>
    <row r="3437" spans="25:26" ht="14.4">
      <c r="Y3437" s="330" t="s">
        <v>16615</v>
      </c>
      <c r="Z3437" s="331" t="s">
        <v>16616</v>
      </c>
    </row>
    <row r="3438" spans="25:26" ht="14.4">
      <c r="Y3438" s="330" t="s">
        <v>16617</v>
      </c>
      <c r="Z3438" s="331" t="s">
        <v>16618</v>
      </c>
    </row>
    <row r="3439" spans="25:26" ht="14.4">
      <c r="Y3439" s="330" t="s">
        <v>16619</v>
      </c>
      <c r="Z3439" s="331" t="s">
        <v>16620</v>
      </c>
    </row>
    <row r="3440" spans="25:26" ht="14.4">
      <c r="Y3440" s="330" t="s">
        <v>16621</v>
      </c>
      <c r="Z3440" s="331" t="s">
        <v>16622</v>
      </c>
    </row>
    <row r="3441" spans="25:26" ht="14.4">
      <c r="Y3441" s="330" t="s">
        <v>16623</v>
      </c>
      <c r="Z3441" s="331" t="s">
        <v>16624</v>
      </c>
    </row>
    <row r="3442" spans="25:26" ht="14.4">
      <c r="Y3442" s="330" t="s">
        <v>16625</v>
      </c>
      <c r="Z3442" s="331" t="s">
        <v>16626</v>
      </c>
    </row>
    <row r="3443" spans="25:26" ht="14.4">
      <c r="Y3443" s="330" t="s">
        <v>16627</v>
      </c>
      <c r="Z3443" s="331" t="s">
        <v>16628</v>
      </c>
    </row>
    <row r="3444" spans="25:26" ht="14.4">
      <c r="Y3444" s="330" t="s">
        <v>16629</v>
      </c>
      <c r="Z3444" s="331" t="s">
        <v>16630</v>
      </c>
    </row>
    <row r="3445" spans="25:26" ht="14.4">
      <c r="Y3445" s="330" t="s">
        <v>16631</v>
      </c>
      <c r="Z3445" s="331" t="s">
        <v>16632</v>
      </c>
    </row>
    <row r="3446" spans="25:26" ht="14.4">
      <c r="Y3446" s="330" t="s">
        <v>16633</v>
      </c>
      <c r="Z3446" s="331" t="s">
        <v>16634</v>
      </c>
    </row>
    <row r="3447" spans="25:26" ht="14.4">
      <c r="Y3447" s="330" t="s">
        <v>16635</v>
      </c>
      <c r="Z3447" s="331" t="s">
        <v>16636</v>
      </c>
    </row>
    <row r="3448" spans="25:26" ht="14.4">
      <c r="Y3448" s="330" t="s">
        <v>16637</v>
      </c>
      <c r="Z3448" s="331" t="s">
        <v>16638</v>
      </c>
    </row>
    <row r="3449" spans="25:26" ht="14.4">
      <c r="Y3449" s="330" t="s">
        <v>16639</v>
      </c>
      <c r="Z3449" s="331" t="s">
        <v>16640</v>
      </c>
    </row>
    <row r="3450" spans="25:26" ht="14.4">
      <c r="Y3450" s="330" t="s">
        <v>16641</v>
      </c>
      <c r="Z3450" s="331" t="s">
        <v>16642</v>
      </c>
    </row>
    <row r="3451" spans="25:26" ht="14.4">
      <c r="Y3451" s="330" t="s">
        <v>16643</v>
      </c>
      <c r="Z3451" s="331" t="s">
        <v>16644</v>
      </c>
    </row>
    <row r="3452" spans="25:26" ht="14.4">
      <c r="Y3452" s="330" t="s">
        <v>16645</v>
      </c>
      <c r="Z3452" s="331" t="s">
        <v>16646</v>
      </c>
    </row>
    <row r="3453" spans="25:26" ht="14.4">
      <c r="Y3453" s="330" t="s">
        <v>16647</v>
      </c>
      <c r="Z3453" s="331" t="s">
        <v>16648</v>
      </c>
    </row>
    <row r="3454" spans="25:26" ht="14.4">
      <c r="Y3454" s="330" t="s">
        <v>16649</v>
      </c>
      <c r="Z3454" s="331" t="s">
        <v>16650</v>
      </c>
    </row>
    <row r="3455" spans="25:26" ht="14.4">
      <c r="Y3455" s="330" t="s">
        <v>16651</v>
      </c>
      <c r="Z3455" s="331" t="s">
        <v>16652</v>
      </c>
    </row>
    <row r="3456" spans="25:26" ht="14.4">
      <c r="Y3456" s="330" t="s">
        <v>16653</v>
      </c>
      <c r="Z3456" s="331" t="s">
        <v>16654</v>
      </c>
    </row>
    <row r="3457" spans="25:26" ht="14.4">
      <c r="Y3457" s="330" t="s">
        <v>16655</v>
      </c>
      <c r="Z3457" s="331" t="s">
        <v>16656</v>
      </c>
    </row>
    <row r="3458" spans="25:26" ht="14.4">
      <c r="Y3458" s="330" t="s">
        <v>16657</v>
      </c>
      <c r="Z3458" s="331" t="s">
        <v>16658</v>
      </c>
    </row>
    <row r="3459" spans="25:26" ht="14.4">
      <c r="Y3459" s="330" t="s">
        <v>16659</v>
      </c>
      <c r="Z3459" s="331" t="s">
        <v>16660</v>
      </c>
    </row>
    <row r="3460" spans="25:26" ht="14.4">
      <c r="Y3460" s="330" t="s">
        <v>16661</v>
      </c>
      <c r="Z3460" s="331" t="s">
        <v>16662</v>
      </c>
    </row>
    <row r="3461" spans="25:26" ht="14.4">
      <c r="Y3461" s="330" t="s">
        <v>16663</v>
      </c>
      <c r="Z3461" s="331" t="s">
        <v>16664</v>
      </c>
    </row>
    <row r="3462" spans="25:26" ht="14.4">
      <c r="Y3462" s="330" t="s">
        <v>16665</v>
      </c>
      <c r="Z3462" s="331" t="s">
        <v>16666</v>
      </c>
    </row>
    <row r="3463" spans="25:26" ht="14.4">
      <c r="Y3463" s="330" t="s">
        <v>16667</v>
      </c>
      <c r="Z3463" s="331" t="s">
        <v>16668</v>
      </c>
    </row>
    <row r="3464" spans="25:26" ht="14.4">
      <c r="Y3464" s="330" t="s">
        <v>16669</v>
      </c>
      <c r="Z3464" s="331" t="s">
        <v>16670</v>
      </c>
    </row>
    <row r="3465" spans="25:26" ht="14.4">
      <c r="Y3465" s="330" t="s">
        <v>16671</v>
      </c>
      <c r="Z3465" s="331" t="s">
        <v>16672</v>
      </c>
    </row>
    <row r="3466" spans="25:26" ht="14.4">
      <c r="Y3466" s="330" t="s">
        <v>16673</v>
      </c>
      <c r="Z3466" s="331" t="s">
        <v>16674</v>
      </c>
    </row>
    <row r="3467" spans="25:26" ht="14.4">
      <c r="Y3467" s="330" t="s">
        <v>16675</v>
      </c>
      <c r="Z3467" s="331" t="s">
        <v>16676</v>
      </c>
    </row>
    <row r="3468" spans="25:26" ht="14.4">
      <c r="Y3468" s="330" t="s">
        <v>16677</v>
      </c>
      <c r="Z3468" s="331" t="s">
        <v>16678</v>
      </c>
    </row>
    <row r="3469" spans="25:26" ht="14.4">
      <c r="Y3469" s="330" t="s">
        <v>16679</v>
      </c>
      <c r="Z3469" s="331" t="s">
        <v>16680</v>
      </c>
    </row>
    <row r="3470" spans="25:26" ht="14.4">
      <c r="Y3470" s="330" t="s">
        <v>16681</v>
      </c>
      <c r="Z3470" s="331" t="s">
        <v>16682</v>
      </c>
    </row>
    <row r="3471" spans="25:26" ht="14.4">
      <c r="Y3471" s="330" t="s">
        <v>16683</v>
      </c>
      <c r="Z3471" s="331" t="s">
        <v>16684</v>
      </c>
    </row>
    <row r="3472" spans="25:26" ht="14.4">
      <c r="Y3472" s="330" t="s">
        <v>16685</v>
      </c>
      <c r="Z3472" s="331" t="s">
        <v>16686</v>
      </c>
    </row>
    <row r="3473" spans="25:26" ht="14.4">
      <c r="Y3473" s="330" t="s">
        <v>16687</v>
      </c>
      <c r="Z3473" s="331" t="s">
        <v>16688</v>
      </c>
    </row>
    <row r="3474" spans="25:26" ht="14.4">
      <c r="Y3474" s="330" t="s">
        <v>16689</v>
      </c>
      <c r="Z3474" s="331" t="s">
        <v>16690</v>
      </c>
    </row>
    <row r="3475" spans="25:26" ht="14.4">
      <c r="Y3475" s="330" t="s">
        <v>16691</v>
      </c>
      <c r="Z3475" s="331" t="s">
        <v>16692</v>
      </c>
    </row>
    <row r="3476" spans="25:26" ht="14.4">
      <c r="Y3476" s="330" t="s">
        <v>16693</v>
      </c>
      <c r="Z3476" s="331" t="s">
        <v>16692</v>
      </c>
    </row>
    <row r="3477" spans="25:26" ht="14.4">
      <c r="Y3477" s="330" t="s">
        <v>16694</v>
      </c>
      <c r="Z3477" s="331" t="s">
        <v>16695</v>
      </c>
    </row>
    <row r="3478" spans="25:26" ht="14.4">
      <c r="Y3478" s="330" t="s">
        <v>16696</v>
      </c>
      <c r="Z3478" s="331" t="s">
        <v>16697</v>
      </c>
    </row>
    <row r="3479" spans="25:26" ht="14.4">
      <c r="Y3479" s="330" t="s">
        <v>16698</v>
      </c>
      <c r="Z3479" s="331" t="s">
        <v>16699</v>
      </c>
    </row>
    <row r="3480" spans="25:26" ht="14.4">
      <c r="Y3480" s="330" t="s">
        <v>16700</v>
      </c>
      <c r="Z3480" s="331" t="s">
        <v>16701</v>
      </c>
    </row>
    <row r="3481" spans="25:26" ht="14.4">
      <c r="Y3481" s="330" t="s">
        <v>16702</v>
      </c>
      <c r="Z3481" s="331" t="s">
        <v>16703</v>
      </c>
    </row>
    <row r="3482" spans="25:26" ht="14.4">
      <c r="Y3482" s="330" t="s">
        <v>16704</v>
      </c>
      <c r="Z3482" s="331" t="s">
        <v>16705</v>
      </c>
    </row>
    <row r="3483" spans="25:26" ht="14.4">
      <c r="Y3483" s="330" t="s">
        <v>16706</v>
      </c>
      <c r="Z3483" s="331" t="s">
        <v>16707</v>
      </c>
    </row>
    <row r="3484" spans="25:26" ht="14.4">
      <c r="Y3484" s="330" t="s">
        <v>16708</v>
      </c>
      <c r="Z3484" s="331" t="s">
        <v>16709</v>
      </c>
    </row>
    <row r="3485" spans="25:26" ht="14.4">
      <c r="Y3485" s="330" t="s">
        <v>16710</v>
      </c>
      <c r="Z3485" s="331" t="s">
        <v>16711</v>
      </c>
    </row>
    <row r="3486" spans="25:26" ht="14.4">
      <c r="Y3486" s="330" t="s">
        <v>16712</v>
      </c>
      <c r="Z3486" s="331" t="s">
        <v>16713</v>
      </c>
    </row>
    <row r="3487" spans="25:26" ht="14.4">
      <c r="Y3487" s="330" t="s">
        <v>16714</v>
      </c>
      <c r="Z3487" s="331" t="s">
        <v>16715</v>
      </c>
    </row>
    <row r="3488" spans="25:26" ht="14.4">
      <c r="Y3488" s="330" t="s">
        <v>16716</v>
      </c>
      <c r="Z3488" s="331" t="s">
        <v>16717</v>
      </c>
    </row>
    <row r="3489" spans="25:26" ht="14.4">
      <c r="Y3489" s="330" t="s">
        <v>16718</v>
      </c>
      <c r="Z3489" s="331" t="s">
        <v>16719</v>
      </c>
    </row>
    <row r="3490" spans="25:26" ht="14.4">
      <c r="Y3490" s="330" t="s">
        <v>16720</v>
      </c>
      <c r="Z3490" s="331" t="s">
        <v>16721</v>
      </c>
    </row>
    <row r="3491" spans="25:26" ht="14.4">
      <c r="Y3491" s="330" t="s">
        <v>16722</v>
      </c>
      <c r="Z3491" s="331" t="s">
        <v>16723</v>
      </c>
    </row>
    <row r="3492" spans="25:26" ht="14.4">
      <c r="Y3492" s="330" t="s">
        <v>16724</v>
      </c>
      <c r="Z3492" s="331" t="s">
        <v>16725</v>
      </c>
    </row>
    <row r="3493" spans="25:26" ht="14.4">
      <c r="Y3493" s="330" t="s">
        <v>16726</v>
      </c>
      <c r="Z3493" s="331" t="s">
        <v>16727</v>
      </c>
    </row>
    <row r="3494" spans="25:26" ht="14.4">
      <c r="Y3494" s="330" t="s">
        <v>16728</v>
      </c>
      <c r="Z3494" s="331" t="s">
        <v>16729</v>
      </c>
    </row>
    <row r="3495" spans="25:26" ht="14.4">
      <c r="Y3495" s="330" t="s">
        <v>16730</v>
      </c>
      <c r="Z3495" s="331" t="s">
        <v>16731</v>
      </c>
    </row>
    <row r="3496" spans="25:26" ht="14.4">
      <c r="Y3496" s="330" t="s">
        <v>16732</v>
      </c>
      <c r="Z3496" s="331" t="s">
        <v>16733</v>
      </c>
    </row>
    <row r="3497" spans="25:26" ht="14.4">
      <c r="Y3497" s="330" t="s">
        <v>16734</v>
      </c>
      <c r="Z3497" s="331" t="s">
        <v>16735</v>
      </c>
    </row>
    <row r="3498" spans="25:26" ht="14.4">
      <c r="Y3498" s="330" t="s">
        <v>16736</v>
      </c>
      <c r="Z3498" s="331" t="s">
        <v>16737</v>
      </c>
    </row>
    <row r="3499" spans="25:26" ht="14.4">
      <c r="Y3499" s="330" t="s">
        <v>16738</v>
      </c>
      <c r="Z3499" s="331" t="s">
        <v>16739</v>
      </c>
    </row>
    <row r="3500" spans="25:26" ht="14.4">
      <c r="Y3500" s="330" t="s">
        <v>16740</v>
      </c>
      <c r="Z3500" s="331" t="s">
        <v>16741</v>
      </c>
    </row>
    <row r="3501" spans="25:26" ht="14.4">
      <c r="Y3501" s="330" t="s">
        <v>16742</v>
      </c>
      <c r="Z3501" s="331" t="s">
        <v>16743</v>
      </c>
    </row>
    <row r="3502" spans="25:26" ht="14.4">
      <c r="Y3502" s="330" t="s">
        <v>16744</v>
      </c>
      <c r="Z3502" s="331" t="s">
        <v>16745</v>
      </c>
    </row>
    <row r="3503" spans="25:26" ht="14.4">
      <c r="Y3503" s="330" t="s">
        <v>16746</v>
      </c>
      <c r="Z3503" s="331" t="s">
        <v>16747</v>
      </c>
    </row>
    <row r="3504" spans="25:26" ht="14.4">
      <c r="Y3504" s="330" t="s">
        <v>16748</v>
      </c>
      <c r="Z3504" s="331" t="s">
        <v>16749</v>
      </c>
    </row>
    <row r="3505" spans="25:26" ht="14.4">
      <c r="Y3505" s="330" t="s">
        <v>16750</v>
      </c>
      <c r="Z3505" s="331" t="s">
        <v>16751</v>
      </c>
    </row>
    <row r="3506" spans="25:26" ht="14.4">
      <c r="Y3506" s="330" t="s">
        <v>16752</v>
      </c>
      <c r="Z3506" s="331" t="s">
        <v>16753</v>
      </c>
    </row>
    <row r="3507" spans="25:26" ht="14.4">
      <c r="Y3507" s="330" t="s">
        <v>16754</v>
      </c>
      <c r="Z3507" s="331" t="s">
        <v>16755</v>
      </c>
    </row>
    <row r="3508" spans="25:26" ht="14.4">
      <c r="Y3508" s="330" t="s">
        <v>16756</v>
      </c>
      <c r="Z3508" s="331" t="s">
        <v>16757</v>
      </c>
    </row>
    <row r="3509" spans="25:26" ht="14.4">
      <c r="Y3509" s="330" t="s">
        <v>16758</v>
      </c>
      <c r="Z3509" s="331" t="s">
        <v>16759</v>
      </c>
    </row>
    <row r="3510" spans="25:26" ht="14.4">
      <c r="Y3510" s="330" t="s">
        <v>16760</v>
      </c>
      <c r="Z3510" s="331" t="s">
        <v>16761</v>
      </c>
    </row>
    <row r="3511" spans="25:26" ht="14.4">
      <c r="Y3511" s="330" t="s">
        <v>16762</v>
      </c>
      <c r="Z3511" s="331" t="s">
        <v>16763</v>
      </c>
    </row>
    <row r="3512" spans="25:26" ht="14.4">
      <c r="Y3512" s="330" t="s">
        <v>16764</v>
      </c>
      <c r="Z3512" s="331" t="s">
        <v>16765</v>
      </c>
    </row>
    <row r="3513" spans="25:26" ht="14.4">
      <c r="Y3513" s="330" t="s">
        <v>16766</v>
      </c>
      <c r="Z3513" s="331" t="s">
        <v>16767</v>
      </c>
    </row>
    <row r="3514" spans="25:26" ht="14.4">
      <c r="Y3514" s="330" t="s">
        <v>16768</v>
      </c>
      <c r="Z3514" s="331" t="s">
        <v>16769</v>
      </c>
    </row>
    <row r="3515" spans="25:26" ht="14.4">
      <c r="Y3515" s="330" t="s">
        <v>16770</v>
      </c>
      <c r="Z3515" s="331" t="s">
        <v>16771</v>
      </c>
    </row>
    <row r="3516" spans="25:26" ht="14.4">
      <c r="Y3516" s="330" t="s">
        <v>16772</v>
      </c>
      <c r="Z3516" s="331" t="s">
        <v>16773</v>
      </c>
    </row>
    <row r="3517" spans="25:26" ht="14.4">
      <c r="Y3517" s="330" t="s">
        <v>16774</v>
      </c>
      <c r="Z3517" s="331" t="s">
        <v>16775</v>
      </c>
    </row>
    <row r="3518" spans="25:26" ht="14.4">
      <c r="Y3518" s="330" t="s">
        <v>16776</v>
      </c>
      <c r="Z3518" s="331" t="s">
        <v>16777</v>
      </c>
    </row>
    <row r="3519" spans="25:26" ht="14.4">
      <c r="Y3519" s="330" t="s">
        <v>16778</v>
      </c>
      <c r="Z3519" s="331" t="s">
        <v>16779</v>
      </c>
    </row>
    <row r="3520" spans="25:26" ht="14.4">
      <c r="Y3520" s="330" t="s">
        <v>16780</v>
      </c>
      <c r="Z3520" s="331" t="s">
        <v>16781</v>
      </c>
    </row>
    <row r="3521" spans="25:26" ht="14.4">
      <c r="Y3521" s="330" t="s">
        <v>16782</v>
      </c>
      <c r="Z3521" s="331" t="s">
        <v>16783</v>
      </c>
    </row>
    <row r="3522" spans="25:26" ht="14.4">
      <c r="Y3522" s="330" t="s">
        <v>16784</v>
      </c>
      <c r="Z3522" s="331" t="s">
        <v>16785</v>
      </c>
    </row>
    <row r="3523" spans="25:26" ht="14.4">
      <c r="Y3523" s="330" t="s">
        <v>16786</v>
      </c>
      <c r="Z3523" s="331" t="s">
        <v>16787</v>
      </c>
    </row>
    <row r="3524" spans="25:26" ht="14.4">
      <c r="Y3524" s="330" t="s">
        <v>16788</v>
      </c>
      <c r="Z3524" s="331" t="s">
        <v>16789</v>
      </c>
    </row>
    <row r="3525" spans="25:26" ht="14.4">
      <c r="Y3525" s="330" t="s">
        <v>16790</v>
      </c>
      <c r="Z3525" s="331" t="s">
        <v>16791</v>
      </c>
    </row>
    <row r="3526" spans="25:26" ht="14.4">
      <c r="Y3526" s="330" t="s">
        <v>16792</v>
      </c>
      <c r="Z3526" s="331" t="s">
        <v>16793</v>
      </c>
    </row>
    <row r="3527" spans="25:26" ht="14.4">
      <c r="Y3527" s="330" t="s">
        <v>16794</v>
      </c>
      <c r="Z3527" s="331" t="s">
        <v>16795</v>
      </c>
    </row>
    <row r="3528" spans="25:26" ht="14.4">
      <c r="Y3528" s="330" t="s">
        <v>16796</v>
      </c>
      <c r="Z3528" s="331" t="s">
        <v>16797</v>
      </c>
    </row>
    <row r="3529" spans="25:26" ht="14.4">
      <c r="Y3529" s="330" t="s">
        <v>16798</v>
      </c>
      <c r="Z3529" s="331" t="s">
        <v>16799</v>
      </c>
    </row>
    <row r="3530" spans="25:26" ht="14.4">
      <c r="Y3530" s="330" t="s">
        <v>16800</v>
      </c>
      <c r="Z3530" s="331" t="s">
        <v>16801</v>
      </c>
    </row>
    <row r="3531" spans="25:26" ht="14.4">
      <c r="Y3531" s="330" t="s">
        <v>16802</v>
      </c>
      <c r="Z3531" s="331" t="s">
        <v>16803</v>
      </c>
    </row>
    <row r="3532" spans="25:26" ht="14.4">
      <c r="Y3532" s="330" t="s">
        <v>16804</v>
      </c>
      <c r="Z3532" s="331" t="s">
        <v>16805</v>
      </c>
    </row>
    <row r="3533" spans="25:26" ht="14.4">
      <c r="Y3533" s="330" t="s">
        <v>16806</v>
      </c>
      <c r="Z3533" s="331" t="s">
        <v>16807</v>
      </c>
    </row>
    <row r="3534" spans="25:26" ht="14.4">
      <c r="Y3534" s="330" t="s">
        <v>16808</v>
      </c>
      <c r="Z3534" s="331" t="s">
        <v>16809</v>
      </c>
    </row>
    <row r="3535" spans="25:26" ht="14.4">
      <c r="Y3535" s="330" t="s">
        <v>16810</v>
      </c>
      <c r="Z3535" s="331" t="s">
        <v>16811</v>
      </c>
    </row>
    <row r="3536" spans="25:26" ht="14.4">
      <c r="Y3536" s="330" t="s">
        <v>16812</v>
      </c>
      <c r="Z3536" s="331" t="s">
        <v>16813</v>
      </c>
    </row>
    <row r="3537" spans="25:26" ht="14.4">
      <c r="Y3537" s="330" t="s">
        <v>16814</v>
      </c>
      <c r="Z3537" s="331" t="s">
        <v>16815</v>
      </c>
    </row>
    <row r="3538" spans="25:26" ht="14.4">
      <c r="Y3538" s="330" t="s">
        <v>16816</v>
      </c>
      <c r="Z3538" s="331" t="s">
        <v>16817</v>
      </c>
    </row>
    <row r="3539" spans="25:26" ht="14.4">
      <c r="Y3539" s="330" t="s">
        <v>16818</v>
      </c>
      <c r="Z3539" s="331" t="s">
        <v>16819</v>
      </c>
    </row>
    <row r="3540" spans="25:26" ht="14.4">
      <c r="Y3540" s="330" t="s">
        <v>16820</v>
      </c>
      <c r="Z3540" s="331" t="s">
        <v>16821</v>
      </c>
    </row>
    <row r="3541" spans="25:26" ht="14.4">
      <c r="Y3541" s="330" t="s">
        <v>16822</v>
      </c>
      <c r="Z3541" s="331" t="s">
        <v>16823</v>
      </c>
    </row>
    <row r="3542" spans="25:26" ht="14.4">
      <c r="Y3542" s="330" t="s">
        <v>16824</v>
      </c>
      <c r="Z3542" s="331" t="s">
        <v>16825</v>
      </c>
    </row>
    <row r="3543" spans="25:26" ht="14.4">
      <c r="Y3543" s="330" t="s">
        <v>16826</v>
      </c>
      <c r="Z3543" s="331" t="s">
        <v>16827</v>
      </c>
    </row>
    <row r="3544" spans="25:26" ht="14.4">
      <c r="Y3544" s="330" t="s">
        <v>16828</v>
      </c>
      <c r="Z3544" s="331" t="s">
        <v>16829</v>
      </c>
    </row>
    <row r="3545" spans="25:26" ht="14.4">
      <c r="Y3545" s="330" t="s">
        <v>16830</v>
      </c>
      <c r="Z3545" s="331" t="s">
        <v>16831</v>
      </c>
    </row>
    <row r="3546" spans="25:26" ht="14.4">
      <c r="Y3546" s="330" t="s">
        <v>16832</v>
      </c>
      <c r="Z3546" s="331" t="s">
        <v>16833</v>
      </c>
    </row>
    <row r="3547" spans="25:26" ht="14.4">
      <c r="Y3547" s="330" t="s">
        <v>16834</v>
      </c>
      <c r="Z3547" s="331" t="s">
        <v>16835</v>
      </c>
    </row>
    <row r="3548" spans="25:26" ht="14.4">
      <c r="Y3548" s="330" t="s">
        <v>16836</v>
      </c>
      <c r="Z3548" s="331" t="s">
        <v>16837</v>
      </c>
    </row>
    <row r="3549" spans="25:26" ht="14.4">
      <c r="Y3549" s="330" t="s">
        <v>16838</v>
      </c>
      <c r="Z3549" s="331" t="s">
        <v>16839</v>
      </c>
    </row>
    <row r="3550" spans="25:26" ht="14.4">
      <c r="Y3550" s="330" t="s">
        <v>16840</v>
      </c>
      <c r="Z3550" s="331" t="s">
        <v>16841</v>
      </c>
    </row>
    <row r="3551" spans="25:26" ht="14.4">
      <c r="Y3551" s="330" t="s">
        <v>16842</v>
      </c>
      <c r="Z3551" s="331" t="s">
        <v>16843</v>
      </c>
    </row>
    <row r="3552" spans="25:26" ht="14.4">
      <c r="Y3552" s="330" t="s">
        <v>16844</v>
      </c>
      <c r="Z3552" s="331" t="s">
        <v>16845</v>
      </c>
    </row>
    <row r="3553" spans="25:26" ht="14.4">
      <c r="Y3553" s="330" t="s">
        <v>16846</v>
      </c>
      <c r="Z3553" s="331" t="s">
        <v>16847</v>
      </c>
    </row>
    <row r="3554" spans="25:26" ht="14.4">
      <c r="Y3554" s="330" t="s">
        <v>16848</v>
      </c>
      <c r="Z3554" s="331" t="s">
        <v>16849</v>
      </c>
    </row>
    <row r="3555" spans="25:26" ht="14.4">
      <c r="Y3555" s="330" t="s">
        <v>16850</v>
      </c>
      <c r="Z3555" s="331" t="s">
        <v>16851</v>
      </c>
    </row>
    <row r="3556" spans="25:26" ht="14.4">
      <c r="Y3556" s="330" t="s">
        <v>16852</v>
      </c>
      <c r="Z3556" s="331" t="s">
        <v>16853</v>
      </c>
    </row>
    <row r="3557" spans="25:26" ht="14.4">
      <c r="Y3557" s="330" t="s">
        <v>16854</v>
      </c>
      <c r="Z3557" s="331" t="s">
        <v>16855</v>
      </c>
    </row>
    <row r="3558" spans="25:26" ht="14.4">
      <c r="Y3558" s="330" t="s">
        <v>16856</v>
      </c>
      <c r="Z3558" s="331" t="s">
        <v>16857</v>
      </c>
    </row>
    <row r="3559" spans="25:26" ht="14.4">
      <c r="Y3559" s="330" t="s">
        <v>16858</v>
      </c>
      <c r="Z3559" s="331" t="s">
        <v>16859</v>
      </c>
    </row>
    <row r="3560" spans="25:26" ht="14.4">
      <c r="Y3560" s="330" t="s">
        <v>16860</v>
      </c>
      <c r="Z3560" s="331" t="s">
        <v>16861</v>
      </c>
    </row>
    <row r="3561" spans="25:26" ht="14.4">
      <c r="Y3561" s="330" t="s">
        <v>16862</v>
      </c>
      <c r="Z3561" s="331" t="s">
        <v>16863</v>
      </c>
    </row>
    <row r="3562" spans="25:26" ht="14.4">
      <c r="Y3562" s="330" t="s">
        <v>16864</v>
      </c>
      <c r="Z3562" s="331" t="s">
        <v>16865</v>
      </c>
    </row>
    <row r="3563" spans="25:26" ht="14.4">
      <c r="Y3563" s="330" t="s">
        <v>16866</v>
      </c>
      <c r="Z3563" s="331" t="s">
        <v>16867</v>
      </c>
    </row>
    <row r="3564" spans="25:26" ht="14.4">
      <c r="Y3564" s="330" t="s">
        <v>16868</v>
      </c>
      <c r="Z3564" s="331" t="s">
        <v>16869</v>
      </c>
    </row>
    <row r="3565" spans="25:26" ht="14.4">
      <c r="Y3565" s="330" t="s">
        <v>16870</v>
      </c>
      <c r="Z3565" s="331" t="s">
        <v>16871</v>
      </c>
    </row>
    <row r="3566" spans="25:26" ht="14.4">
      <c r="Y3566" s="330" t="s">
        <v>16872</v>
      </c>
      <c r="Z3566" s="331" t="s">
        <v>16873</v>
      </c>
    </row>
    <row r="3567" spans="25:26" ht="14.4">
      <c r="Y3567" s="330" t="s">
        <v>16874</v>
      </c>
      <c r="Z3567" s="331" t="s">
        <v>16875</v>
      </c>
    </row>
    <row r="3568" spans="25:26" ht="14.4">
      <c r="Y3568" s="330" t="s">
        <v>16876</v>
      </c>
      <c r="Z3568" s="331" t="s">
        <v>16877</v>
      </c>
    </row>
    <row r="3569" spans="25:26" ht="14.4">
      <c r="Y3569" s="330" t="s">
        <v>16878</v>
      </c>
      <c r="Z3569" s="331" t="s">
        <v>16879</v>
      </c>
    </row>
    <row r="3570" spans="25:26" ht="14.4">
      <c r="Y3570" s="330" t="s">
        <v>16880</v>
      </c>
      <c r="Z3570" s="331" t="s">
        <v>16881</v>
      </c>
    </row>
    <row r="3571" spans="25:26" ht="14.4">
      <c r="Y3571" s="330" t="s">
        <v>16882</v>
      </c>
      <c r="Z3571" s="331" t="s">
        <v>16883</v>
      </c>
    </row>
    <row r="3572" spans="25:26" ht="14.4">
      <c r="Y3572" s="330" t="s">
        <v>16884</v>
      </c>
      <c r="Z3572" s="331" t="s">
        <v>16885</v>
      </c>
    </row>
    <row r="3573" spans="25:26" ht="14.4">
      <c r="Y3573" s="330" t="s">
        <v>16886</v>
      </c>
      <c r="Z3573" s="331" t="s">
        <v>16887</v>
      </c>
    </row>
    <row r="3574" spans="25:26" ht="14.4">
      <c r="Y3574" s="330" t="s">
        <v>16888</v>
      </c>
      <c r="Z3574" s="331" t="s">
        <v>16889</v>
      </c>
    </row>
    <row r="3575" spans="25:26" ht="14.4">
      <c r="Y3575" s="330" t="s">
        <v>16890</v>
      </c>
      <c r="Z3575" s="331" t="s">
        <v>16891</v>
      </c>
    </row>
    <row r="3576" spans="25:26" ht="14.4">
      <c r="Y3576" s="330" t="s">
        <v>16892</v>
      </c>
      <c r="Z3576" s="331" t="s">
        <v>16893</v>
      </c>
    </row>
    <row r="3577" spans="25:26" ht="14.4">
      <c r="Y3577" s="330" t="s">
        <v>16894</v>
      </c>
      <c r="Z3577" s="331" t="s">
        <v>16895</v>
      </c>
    </row>
    <row r="3578" spans="25:26" ht="14.4">
      <c r="Y3578" s="330" t="s">
        <v>16896</v>
      </c>
      <c r="Z3578" s="331" t="s">
        <v>16897</v>
      </c>
    </row>
    <row r="3579" spans="25:26" ht="14.4">
      <c r="Y3579" s="330" t="s">
        <v>16898</v>
      </c>
      <c r="Z3579" s="331" t="s">
        <v>16899</v>
      </c>
    </row>
    <row r="3580" spans="25:26" ht="14.4">
      <c r="Y3580" s="330" t="s">
        <v>16900</v>
      </c>
      <c r="Z3580" s="331" t="s">
        <v>16901</v>
      </c>
    </row>
    <row r="3581" spans="25:26" ht="14.4">
      <c r="Y3581" s="330" t="s">
        <v>16902</v>
      </c>
      <c r="Z3581" s="331" t="s">
        <v>16903</v>
      </c>
    </row>
    <row r="3582" spans="25:26" ht="14.4">
      <c r="Y3582" s="330" t="s">
        <v>16904</v>
      </c>
      <c r="Z3582" s="331" t="s">
        <v>16905</v>
      </c>
    </row>
    <row r="3583" spans="25:26" ht="14.4">
      <c r="Y3583" s="330" t="s">
        <v>16906</v>
      </c>
      <c r="Z3583" s="331" t="s">
        <v>16907</v>
      </c>
    </row>
    <row r="3584" spans="25:26" ht="14.4">
      <c r="Y3584" s="330" t="s">
        <v>16908</v>
      </c>
      <c r="Z3584" s="331" t="s">
        <v>16909</v>
      </c>
    </row>
    <row r="3585" spans="25:26" ht="14.4">
      <c r="Y3585" s="330" t="s">
        <v>16910</v>
      </c>
      <c r="Z3585" s="331" t="s">
        <v>16911</v>
      </c>
    </row>
    <row r="3586" spans="25:26" ht="14.4">
      <c r="Y3586" s="330" t="s">
        <v>16912</v>
      </c>
      <c r="Z3586" s="331" t="s">
        <v>16913</v>
      </c>
    </row>
    <row r="3587" spans="25:26" ht="14.4">
      <c r="Y3587" s="330" t="s">
        <v>16914</v>
      </c>
      <c r="Z3587" s="331" t="s">
        <v>16915</v>
      </c>
    </row>
    <row r="3588" spans="25:26" ht="14.4">
      <c r="Y3588" s="330" t="s">
        <v>16916</v>
      </c>
      <c r="Z3588" s="331" t="s">
        <v>16917</v>
      </c>
    </row>
    <row r="3589" spans="25:26" ht="14.4">
      <c r="Y3589" s="330" t="s">
        <v>16918</v>
      </c>
      <c r="Z3589" s="331" t="s">
        <v>16919</v>
      </c>
    </row>
    <row r="3590" spans="25:26" ht="14.4">
      <c r="Y3590" s="330" t="s">
        <v>16920</v>
      </c>
      <c r="Z3590" s="331" t="s">
        <v>16921</v>
      </c>
    </row>
    <row r="3591" spans="25:26" ht="14.4">
      <c r="Y3591" s="330" t="s">
        <v>16922</v>
      </c>
      <c r="Z3591" s="331" t="s">
        <v>16923</v>
      </c>
    </row>
    <row r="3592" spans="25:26" ht="14.4">
      <c r="Y3592" s="330" t="s">
        <v>16924</v>
      </c>
      <c r="Z3592" s="331" t="s">
        <v>16925</v>
      </c>
    </row>
    <row r="3593" spans="25:26" ht="14.4">
      <c r="Y3593" s="330" t="s">
        <v>16926</v>
      </c>
      <c r="Z3593" s="331" t="s">
        <v>16927</v>
      </c>
    </row>
    <row r="3594" spans="25:26" ht="14.4">
      <c r="Y3594" s="330" t="s">
        <v>16928</v>
      </c>
      <c r="Z3594" s="331" t="s">
        <v>16929</v>
      </c>
    </row>
    <row r="3595" spans="25:26" ht="14.4">
      <c r="Y3595" s="330" t="s">
        <v>16930</v>
      </c>
      <c r="Z3595" s="331" t="s">
        <v>16931</v>
      </c>
    </row>
    <row r="3596" spans="25:26" ht="14.4">
      <c r="Y3596" s="330" t="s">
        <v>16932</v>
      </c>
      <c r="Z3596" s="331" t="s">
        <v>16933</v>
      </c>
    </row>
    <row r="3597" spans="25:26" ht="14.4">
      <c r="Y3597" s="330" t="s">
        <v>16934</v>
      </c>
      <c r="Z3597" s="331" t="s">
        <v>16935</v>
      </c>
    </row>
    <row r="3598" spans="25:26" ht="14.4">
      <c r="Y3598" s="330" t="s">
        <v>16936</v>
      </c>
      <c r="Z3598" s="331" t="s">
        <v>16937</v>
      </c>
    </row>
    <row r="3599" spans="25:26" ht="14.4">
      <c r="Y3599" s="330" t="s">
        <v>16938</v>
      </c>
      <c r="Z3599" s="331" t="s">
        <v>16939</v>
      </c>
    </row>
    <row r="3600" spans="25:26" ht="14.4">
      <c r="Y3600" s="330" t="s">
        <v>16940</v>
      </c>
      <c r="Z3600" s="331" t="s">
        <v>16941</v>
      </c>
    </row>
    <row r="3601" spans="25:26" ht="14.4">
      <c r="Y3601" s="330" t="s">
        <v>16942</v>
      </c>
      <c r="Z3601" s="331" t="s">
        <v>16943</v>
      </c>
    </row>
    <row r="3602" spans="25:26" ht="14.4">
      <c r="Y3602" s="330" t="s">
        <v>16944</v>
      </c>
      <c r="Z3602" s="331" t="s">
        <v>16945</v>
      </c>
    </row>
    <row r="3603" spans="25:26" ht="14.4">
      <c r="Y3603" s="330" t="s">
        <v>16946</v>
      </c>
      <c r="Z3603" s="331" t="s">
        <v>16947</v>
      </c>
    </row>
    <row r="3604" spans="25:26" ht="14.4">
      <c r="Y3604" s="330" t="s">
        <v>16948</v>
      </c>
      <c r="Z3604" s="331" t="s">
        <v>16949</v>
      </c>
    </row>
    <row r="3605" spans="25:26" ht="14.4">
      <c r="Y3605" s="330" t="s">
        <v>16950</v>
      </c>
      <c r="Z3605" s="331" t="s">
        <v>16951</v>
      </c>
    </row>
    <row r="3606" spans="25:26" ht="14.4">
      <c r="Y3606" s="330" t="s">
        <v>16952</v>
      </c>
      <c r="Z3606" s="331" t="s">
        <v>16953</v>
      </c>
    </row>
    <row r="3607" spans="25:26" ht="14.4">
      <c r="Y3607" s="330" t="s">
        <v>16954</v>
      </c>
      <c r="Z3607" s="331" t="s">
        <v>16955</v>
      </c>
    </row>
    <row r="3608" spans="25:26" ht="14.4">
      <c r="Y3608" s="330" t="s">
        <v>16956</v>
      </c>
      <c r="Z3608" s="331" t="s">
        <v>16957</v>
      </c>
    </row>
    <row r="3609" spans="25:26" ht="14.4">
      <c r="Y3609" s="330" t="s">
        <v>16958</v>
      </c>
      <c r="Z3609" s="331" t="s">
        <v>16959</v>
      </c>
    </row>
    <row r="3610" spans="25:26" ht="14.4">
      <c r="Y3610" s="330" t="s">
        <v>16960</v>
      </c>
      <c r="Z3610" s="331" t="s">
        <v>16961</v>
      </c>
    </row>
    <row r="3611" spans="25:26" ht="14.4">
      <c r="Y3611" s="330" t="s">
        <v>16962</v>
      </c>
      <c r="Z3611" s="331" t="s">
        <v>16963</v>
      </c>
    </row>
    <row r="3612" spans="25:26" ht="14.4">
      <c r="Y3612" s="330" t="s">
        <v>16964</v>
      </c>
      <c r="Z3612" s="331" t="s">
        <v>16965</v>
      </c>
    </row>
    <row r="3613" spans="25:26" ht="14.4">
      <c r="Y3613" s="330" t="s">
        <v>16966</v>
      </c>
      <c r="Z3613" s="331" t="s">
        <v>16967</v>
      </c>
    </row>
    <row r="3614" spans="25:26" ht="14.4">
      <c r="Y3614" s="330" t="s">
        <v>16968</v>
      </c>
      <c r="Z3614" s="331" t="s">
        <v>16969</v>
      </c>
    </row>
    <row r="3615" spans="25:26" ht="14.4">
      <c r="Y3615" s="330" t="s">
        <v>16970</v>
      </c>
      <c r="Z3615" s="331" t="s">
        <v>16971</v>
      </c>
    </row>
    <row r="3616" spans="25:26" ht="14.4">
      <c r="Y3616" s="330" t="s">
        <v>16972</v>
      </c>
      <c r="Z3616" s="331" t="s">
        <v>16973</v>
      </c>
    </row>
    <row r="3617" spans="25:26" ht="14.4">
      <c r="Y3617" s="330" t="s">
        <v>16974</v>
      </c>
      <c r="Z3617" s="331" t="s">
        <v>16975</v>
      </c>
    </row>
    <row r="3618" spans="25:26" ht="14.4">
      <c r="Y3618" s="330" t="s">
        <v>16976</v>
      </c>
      <c r="Z3618" s="331" t="s">
        <v>16977</v>
      </c>
    </row>
    <row r="3619" spans="25:26" ht="14.4">
      <c r="Y3619" s="330" t="s">
        <v>16978</v>
      </c>
      <c r="Z3619" s="331" t="s">
        <v>16979</v>
      </c>
    </row>
    <row r="3620" spans="25:26" ht="14.4">
      <c r="Y3620" s="330" t="s">
        <v>16980</v>
      </c>
      <c r="Z3620" s="331" t="s">
        <v>16981</v>
      </c>
    </row>
    <row r="3621" spans="25:26" ht="14.4">
      <c r="Y3621" s="330" t="s">
        <v>16982</v>
      </c>
      <c r="Z3621" s="331" t="s">
        <v>16983</v>
      </c>
    </row>
    <row r="3622" spans="25:26" ht="14.4">
      <c r="Y3622" s="330" t="s">
        <v>16984</v>
      </c>
      <c r="Z3622" s="331" t="s">
        <v>16985</v>
      </c>
    </row>
    <row r="3623" spans="25:26" ht="14.4">
      <c r="Y3623" s="330" t="s">
        <v>16986</v>
      </c>
      <c r="Z3623" s="331" t="s">
        <v>16987</v>
      </c>
    </row>
    <row r="3624" spans="25:26" ht="14.4">
      <c r="Y3624" s="330" t="s">
        <v>16988</v>
      </c>
      <c r="Z3624" s="331" t="s">
        <v>16989</v>
      </c>
    </row>
    <row r="3625" spans="25:26" ht="14.4">
      <c r="Y3625" s="330" t="s">
        <v>16990</v>
      </c>
      <c r="Z3625" s="331" t="s">
        <v>16991</v>
      </c>
    </row>
    <row r="3626" spans="25:26" ht="14.4">
      <c r="Y3626" s="330" t="s">
        <v>16992</v>
      </c>
      <c r="Z3626" s="331" t="s">
        <v>16993</v>
      </c>
    </row>
    <row r="3627" spans="25:26" ht="14.4">
      <c r="Y3627" s="330" t="s">
        <v>16994</v>
      </c>
      <c r="Z3627" s="331" t="s">
        <v>16995</v>
      </c>
    </row>
    <row r="3628" spans="25:26" ht="14.4">
      <c r="Y3628" s="330" t="s">
        <v>16996</v>
      </c>
      <c r="Z3628" s="331" t="s">
        <v>16997</v>
      </c>
    </row>
    <row r="3629" spans="25:26" ht="14.4">
      <c r="Y3629" s="330" t="s">
        <v>16998</v>
      </c>
      <c r="Z3629" s="331" t="s">
        <v>16999</v>
      </c>
    </row>
    <row r="3630" spans="25:26" ht="14.4">
      <c r="Y3630" s="330" t="s">
        <v>17000</v>
      </c>
      <c r="Z3630" s="331" t="s">
        <v>17001</v>
      </c>
    </row>
    <row r="3631" spans="25:26" ht="14.4">
      <c r="Y3631" s="330" t="s">
        <v>17002</v>
      </c>
      <c r="Z3631" s="331" t="s">
        <v>17003</v>
      </c>
    </row>
    <row r="3632" spans="25:26" ht="14.4">
      <c r="Y3632" s="330" t="s">
        <v>17004</v>
      </c>
      <c r="Z3632" s="331" t="s">
        <v>17005</v>
      </c>
    </row>
    <row r="3633" spans="25:26" ht="14.4">
      <c r="Y3633" s="330" t="s">
        <v>17006</v>
      </c>
      <c r="Z3633" s="331" t="s">
        <v>17007</v>
      </c>
    </row>
    <row r="3634" spans="25:26" ht="14.4">
      <c r="Y3634" s="330" t="s">
        <v>17008</v>
      </c>
      <c r="Z3634" s="331" t="s">
        <v>17009</v>
      </c>
    </row>
    <row r="3635" spans="25:26" ht="14.4">
      <c r="Y3635" s="330" t="s">
        <v>17010</v>
      </c>
      <c r="Z3635" s="331" t="s">
        <v>17011</v>
      </c>
    </row>
    <row r="3636" spans="25:26" ht="14.4">
      <c r="Y3636" s="330" t="s">
        <v>17012</v>
      </c>
      <c r="Z3636" s="331" t="s">
        <v>17013</v>
      </c>
    </row>
    <row r="3637" spans="25:26" ht="14.4">
      <c r="Y3637" s="330" t="s">
        <v>17014</v>
      </c>
      <c r="Z3637" s="331" t="s">
        <v>17015</v>
      </c>
    </row>
    <row r="3638" spans="25:26" ht="14.4">
      <c r="Y3638" s="330" t="s">
        <v>17016</v>
      </c>
      <c r="Z3638" s="331" t="s">
        <v>17017</v>
      </c>
    </row>
    <row r="3639" spans="25:26" ht="14.4">
      <c r="Y3639" s="330" t="s">
        <v>17018</v>
      </c>
      <c r="Z3639" s="331" t="s">
        <v>17019</v>
      </c>
    </row>
    <row r="3640" spans="25:26" ht="14.4">
      <c r="Y3640" s="330" t="s">
        <v>17020</v>
      </c>
      <c r="Z3640" s="331" t="s">
        <v>17021</v>
      </c>
    </row>
    <row r="3641" spans="25:26" ht="14.4">
      <c r="Y3641" s="330" t="s">
        <v>17022</v>
      </c>
      <c r="Z3641" s="331" t="s">
        <v>17023</v>
      </c>
    </row>
    <row r="3642" spans="25:26" ht="14.4">
      <c r="Y3642" s="330" t="s">
        <v>17024</v>
      </c>
      <c r="Z3642" s="331" t="s">
        <v>17025</v>
      </c>
    </row>
    <row r="3643" spans="25:26" ht="14.4">
      <c r="Y3643" s="330" t="s">
        <v>17026</v>
      </c>
      <c r="Z3643" s="331" t="s">
        <v>17027</v>
      </c>
    </row>
    <row r="3644" spans="25:26" ht="14.4">
      <c r="Y3644" s="330" t="s">
        <v>17028</v>
      </c>
      <c r="Z3644" s="331" t="s">
        <v>17029</v>
      </c>
    </row>
    <row r="3645" spans="25:26" ht="14.4">
      <c r="Y3645" s="330" t="s">
        <v>17030</v>
      </c>
      <c r="Z3645" s="331" t="s">
        <v>17031</v>
      </c>
    </row>
    <row r="3646" spans="25:26" ht="14.4">
      <c r="Y3646" s="330" t="s">
        <v>17032</v>
      </c>
      <c r="Z3646" s="331" t="s">
        <v>17033</v>
      </c>
    </row>
    <row r="3647" spans="25:26" ht="14.4">
      <c r="Y3647" s="330" t="s">
        <v>17034</v>
      </c>
      <c r="Z3647" s="331" t="s">
        <v>17035</v>
      </c>
    </row>
    <row r="3648" spans="25:26" ht="14.4">
      <c r="Y3648" s="330" t="s">
        <v>17036</v>
      </c>
      <c r="Z3648" s="331" t="s">
        <v>17037</v>
      </c>
    </row>
    <row r="3649" spans="25:26" ht="14.4">
      <c r="Y3649" s="330" t="s">
        <v>17038</v>
      </c>
      <c r="Z3649" s="331" t="s">
        <v>17039</v>
      </c>
    </row>
    <row r="3650" spans="25:26" ht="14.4">
      <c r="Y3650" s="330" t="s">
        <v>17040</v>
      </c>
      <c r="Z3650" s="331" t="s">
        <v>17041</v>
      </c>
    </row>
    <row r="3651" spans="25:26" ht="14.4">
      <c r="Y3651" s="330" t="s">
        <v>17042</v>
      </c>
      <c r="Z3651" s="331" t="s">
        <v>17043</v>
      </c>
    </row>
    <row r="3652" spans="25:26" ht="14.4">
      <c r="Y3652" s="330" t="s">
        <v>17044</v>
      </c>
      <c r="Z3652" s="331" t="s">
        <v>17045</v>
      </c>
    </row>
    <row r="3653" spans="25:26" ht="14.4">
      <c r="Y3653" s="330" t="s">
        <v>17046</v>
      </c>
      <c r="Z3653" s="331" t="s">
        <v>17047</v>
      </c>
    </row>
    <row r="3654" spans="25:26" ht="14.4">
      <c r="Y3654" s="330" t="s">
        <v>17048</v>
      </c>
      <c r="Z3654" s="331" t="s">
        <v>17049</v>
      </c>
    </row>
    <row r="3655" spans="25:26" ht="14.4">
      <c r="Y3655" s="330" t="s">
        <v>17050</v>
      </c>
      <c r="Z3655" s="331" t="s">
        <v>17051</v>
      </c>
    </row>
    <row r="3656" spans="25:26" ht="14.4">
      <c r="Y3656" s="330" t="s">
        <v>17052</v>
      </c>
      <c r="Z3656" s="331" t="s">
        <v>17053</v>
      </c>
    </row>
    <row r="3657" spans="25:26" ht="14.4">
      <c r="Y3657" s="330" t="s">
        <v>17054</v>
      </c>
      <c r="Z3657" s="331" t="s">
        <v>17055</v>
      </c>
    </row>
    <row r="3658" spans="25:26" ht="14.4">
      <c r="Y3658" s="330" t="s">
        <v>17056</v>
      </c>
      <c r="Z3658" s="331" t="s">
        <v>17057</v>
      </c>
    </row>
    <row r="3659" spans="25:26" ht="14.4">
      <c r="Y3659" s="330" t="s">
        <v>17058</v>
      </c>
      <c r="Z3659" s="331" t="s">
        <v>17059</v>
      </c>
    </row>
    <row r="3660" spans="25:26" ht="14.4">
      <c r="Y3660" s="330" t="s">
        <v>17060</v>
      </c>
      <c r="Z3660" s="331" t="s">
        <v>17061</v>
      </c>
    </row>
    <row r="3661" spans="25:26" ht="14.4">
      <c r="Y3661" s="330" t="s">
        <v>17062</v>
      </c>
      <c r="Z3661" s="331" t="s">
        <v>17063</v>
      </c>
    </row>
    <row r="3662" spans="25:26" ht="14.4">
      <c r="Y3662" s="330" t="s">
        <v>17064</v>
      </c>
      <c r="Z3662" s="331" t="s">
        <v>17065</v>
      </c>
    </row>
    <row r="3663" spans="25:26" ht="14.4">
      <c r="Y3663" s="330" t="s">
        <v>17066</v>
      </c>
      <c r="Z3663" s="331" t="s">
        <v>17067</v>
      </c>
    </row>
    <row r="3664" spans="25:26" ht="14.4">
      <c r="Y3664" s="330" t="s">
        <v>17068</v>
      </c>
      <c r="Z3664" s="331" t="s">
        <v>17069</v>
      </c>
    </row>
    <row r="3665" spans="25:26" ht="14.4">
      <c r="Y3665" s="330" t="s">
        <v>17070</v>
      </c>
      <c r="Z3665" s="331" t="s">
        <v>17071</v>
      </c>
    </row>
    <row r="3666" spans="25:26" ht="14.4">
      <c r="Y3666" s="330" t="s">
        <v>17072</v>
      </c>
      <c r="Z3666" s="331" t="s">
        <v>17073</v>
      </c>
    </row>
    <row r="3667" spans="25:26" ht="14.4">
      <c r="Y3667" s="330" t="s">
        <v>17074</v>
      </c>
      <c r="Z3667" s="331" t="s">
        <v>17075</v>
      </c>
    </row>
    <row r="3668" spans="25:26" ht="14.4">
      <c r="Y3668" s="330" t="s">
        <v>17076</v>
      </c>
      <c r="Z3668" s="331" t="s">
        <v>17077</v>
      </c>
    </row>
    <row r="3669" spans="25:26" ht="14.4">
      <c r="Y3669" s="330" t="s">
        <v>17078</v>
      </c>
      <c r="Z3669" s="331" t="s">
        <v>17079</v>
      </c>
    </row>
    <row r="3670" spans="25:26" ht="14.4">
      <c r="Y3670" s="330" t="s">
        <v>17080</v>
      </c>
      <c r="Z3670" s="331" t="s">
        <v>17081</v>
      </c>
    </row>
    <row r="3671" spans="25:26" ht="14.4">
      <c r="Y3671" s="330" t="s">
        <v>17082</v>
      </c>
      <c r="Z3671" s="331" t="s">
        <v>17083</v>
      </c>
    </row>
    <row r="3672" spans="25:26" ht="14.4">
      <c r="Y3672" s="330" t="s">
        <v>17084</v>
      </c>
      <c r="Z3672" s="331" t="s">
        <v>17085</v>
      </c>
    </row>
    <row r="3673" spans="25:26" ht="14.4">
      <c r="Y3673" s="330" t="s">
        <v>17086</v>
      </c>
      <c r="Z3673" s="331" t="s">
        <v>17087</v>
      </c>
    </row>
    <row r="3674" spans="25:26" ht="14.4">
      <c r="Y3674" s="330" t="s">
        <v>17088</v>
      </c>
      <c r="Z3674" s="331" t="s">
        <v>17089</v>
      </c>
    </row>
    <row r="3675" spans="25:26" ht="14.4">
      <c r="Y3675" s="330" t="s">
        <v>17090</v>
      </c>
      <c r="Z3675" s="331" t="s">
        <v>17091</v>
      </c>
    </row>
    <row r="3676" spans="25:26" ht="14.4">
      <c r="Y3676" s="330" t="s">
        <v>17092</v>
      </c>
      <c r="Z3676" s="331" t="s">
        <v>17093</v>
      </c>
    </row>
    <row r="3677" spans="25:26" ht="14.4">
      <c r="Y3677" s="330" t="s">
        <v>17094</v>
      </c>
      <c r="Z3677" s="331" t="s">
        <v>17095</v>
      </c>
    </row>
    <row r="3678" spans="25:26" ht="14.4">
      <c r="Y3678" s="330" t="s">
        <v>17096</v>
      </c>
      <c r="Z3678" s="331" t="s">
        <v>17097</v>
      </c>
    </row>
    <row r="3679" spans="25:26" ht="14.4">
      <c r="Y3679" s="330" t="s">
        <v>17098</v>
      </c>
      <c r="Z3679" s="331" t="s">
        <v>17099</v>
      </c>
    </row>
    <row r="3680" spans="25:26" ht="14.4">
      <c r="Y3680" s="330" t="s">
        <v>17100</v>
      </c>
      <c r="Z3680" s="331" t="s">
        <v>17101</v>
      </c>
    </row>
    <row r="3681" spans="25:26" ht="14.4">
      <c r="Y3681" s="330" t="s">
        <v>17102</v>
      </c>
      <c r="Z3681" s="331" t="s">
        <v>17103</v>
      </c>
    </row>
    <row r="3682" spans="25:26" ht="14.4">
      <c r="Y3682" s="330" t="s">
        <v>17104</v>
      </c>
      <c r="Z3682" s="331" t="s">
        <v>17105</v>
      </c>
    </row>
    <row r="3683" spans="25:26" ht="14.4">
      <c r="Y3683" s="330" t="s">
        <v>17106</v>
      </c>
      <c r="Z3683" s="331" t="s">
        <v>17107</v>
      </c>
    </row>
    <row r="3684" spans="25:26" ht="14.4">
      <c r="Y3684" s="330" t="s">
        <v>17108</v>
      </c>
      <c r="Z3684" s="331" t="s">
        <v>17109</v>
      </c>
    </row>
    <row r="3685" spans="25:26" ht="14.4">
      <c r="Y3685" s="330" t="s">
        <v>17110</v>
      </c>
      <c r="Z3685" s="331" t="s">
        <v>17111</v>
      </c>
    </row>
    <row r="3686" spans="25:26" ht="14.4">
      <c r="Y3686" s="330" t="s">
        <v>17112</v>
      </c>
      <c r="Z3686" s="331" t="s">
        <v>17113</v>
      </c>
    </row>
    <row r="3687" spans="25:26" ht="14.4">
      <c r="Y3687" s="330" t="s">
        <v>17114</v>
      </c>
      <c r="Z3687" s="331" t="s">
        <v>17115</v>
      </c>
    </row>
    <row r="3688" spans="25:26" ht="14.4">
      <c r="Y3688" s="330" t="s">
        <v>17116</v>
      </c>
      <c r="Z3688" s="331" t="s">
        <v>17117</v>
      </c>
    </row>
    <row r="3689" spans="25:26" ht="14.4">
      <c r="Y3689" s="330" t="s">
        <v>17118</v>
      </c>
      <c r="Z3689" s="331" t="s">
        <v>17119</v>
      </c>
    </row>
    <row r="3690" spans="25:26" ht="14.4">
      <c r="Y3690" s="330" t="s">
        <v>17120</v>
      </c>
      <c r="Z3690" s="331" t="s">
        <v>17121</v>
      </c>
    </row>
    <row r="3691" spans="25:26" ht="14.4">
      <c r="Y3691" s="330" t="s">
        <v>17122</v>
      </c>
      <c r="Z3691" s="331" t="s">
        <v>17123</v>
      </c>
    </row>
    <row r="3692" spans="25:26" ht="14.4">
      <c r="Y3692" s="330" t="s">
        <v>17124</v>
      </c>
      <c r="Z3692" s="331" t="s">
        <v>17125</v>
      </c>
    </row>
    <row r="3693" spans="25:26" ht="14.4">
      <c r="Y3693" s="330" t="s">
        <v>17126</v>
      </c>
      <c r="Z3693" s="331" t="s">
        <v>17127</v>
      </c>
    </row>
    <row r="3694" spans="25:26" ht="14.4">
      <c r="Y3694" s="330" t="s">
        <v>17128</v>
      </c>
      <c r="Z3694" s="331" t="s">
        <v>17129</v>
      </c>
    </row>
    <row r="3695" spans="25:26" ht="14.4">
      <c r="Y3695" s="330" t="s">
        <v>17130</v>
      </c>
      <c r="Z3695" s="331" t="s">
        <v>17131</v>
      </c>
    </row>
    <row r="3696" spans="25:26" ht="14.4">
      <c r="Y3696" s="330" t="s">
        <v>17132</v>
      </c>
      <c r="Z3696" s="331" t="s">
        <v>17133</v>
      </c>
    </row>
    <row r="3697" spans="25:26" ht="14.4">
      <c r="Y3697" s="330" t="s">
        <v>17134</v>
      </c>
      <c r="Z3697" s="331" t="s">
        <v>17135</v>
      </c>
    </row>
    <row r="3698" spans="25:26" ht="14.4">
      <c r="Y3698" s="330" t="s">
        <v>17136</v>
      </c>
      <c r="Z3698" s="331" t="s">
        <v>17137</v>
      </c>
    </row>
    <row r="3699" spans="25:26" ht="14.4">
      <c r="Y3699" s="330" t="s">
        <v>17138</v>
      </c>
      <c r="Z3699" s="331" t="s">
        <v>17139</v>
      </c>
    </row>
    <row r="3700" spans="25:26" ht="14.4">
      <c r="Y3700" s="330" t="s">
        <v>17140</v>
      </c>
      <c r="Z3700" s="331" t="s">
        <v>17141</v>
      </c>
    </row>
    <row r="3701" spans="25:26" ht="14.4">
      <c r="Y3701" s="330" t="s">
        <v>17142</v>
      </c>
      <c r="Z3701" s="331" t="s">
        <v>17143</v>
      </c>
    </row>
    <row r="3702" spans="25:26" ht="14.4">
      <c r="Y3702" s="330" t="s">
        <v>17144</v>
      </c>
      <c r="Z3702" s="331" t="s">
        <v>17145</v>
      </c>
    </row>
    <row r="3703" spans="25:26" ht="14.4">
      <c r="Y3703" s="330" t="s">
        <v>17146</v>
      </c>
      <c r="Z3703" s="331" t="s">
        <v>17147</v>
      </c>
    </row>
    <row r="3704" spans="25:26" ht="14.4">
      <c r="Y3704" s="330" t="s">
        <v>17148</v>
      </c>
      <c r="Z3704" s="331" t="s">
        <v>17149</v>
      </c>
    </row>
    <row r="3705" spans="25:26" ht="14.4">
      <c r="Y3705" s="330" t="s">
        <v>17150</v>
      </c>
      <c r="Z3705" s="331" t="s">
        <v>17151</v>
      </c>
    </row>
    <row r="3706" spans="25:26" ht="14.4">
      <c r="Y3706" s="330" t="s">
        <v>17152</v>
      </c>
      <c r="Z3706" s="331" t="s">
        <v>17153</v>
      </c>
    </row>
    <row r="3707" spans="25:26" ht="14.4">
      <c r="Y3707" s="330" t="s">
        <v>17154</v>
      </c>
      <c r="Z3707" s="331" t="s">
        <v>17155</v>
      </c>
    </row>
    <row r="3708" spans="25:26" ht="14.4">
      <c r="Y3708" s="330" t="s">
        <v>17156</v>
      </c>
      <c r="Z3708" s="331" t="s">
        <v>17157</v>
      </c>
    </row>
    <row r="3709" spans="25:26" ht="14.4">
      <c r="Y3709" s="330" t="s">
        <v>17158</v>
      </c>
      <c r="Z3709" s="331" t="s">
        <v>17159</v>
      </c>
    </row>
    <row r="3710" spans="25:26" ht="14.4">
      <c r="Y3710" s="330" t="s">
        <v>17160</v>
      </c>
      <c r="Z3710" s="331" t="s">
        <v>17161</v>
      </c>
    </row>
    <row r="3711" spans="25:26" ht="14.4">
      <c r="Y3711" s="330" t="s">
        <v>17162</v>
      </c>
      <c r="Z3711" s="331" t="s">
        <v>17163</v>
      </c>
    </row>
    <row r="3712" spans="25:26" ht="14.4">
      <c r="Y3712" s="330" t="s">
        <v>17164</v>
      </c>
      <c r="Z3712" s="331" t="s">
        <v>17165</v>
      </c>
    </row>
    <row r="3713" spans="25:26" ht="14.4">
      <c r="Y3713" s="330" t="s">
        <v>17166</v>
      </c>
      <c r="Z3713" s="331" t="s">
        <v>17167</v>
      </c>
    </row>
    <row r="3714" spans="25:26" ht="14.4">
      <c r="Y3714" s="330" t="s">
        <v>17168</v>
      </c>
      <c r="Z3714" s="331" t="s">
        <v>17169</v>
      </c>
    </row>
    <row r="3715" spans="25:26" ht="14.4">
      <c r="Y3715" s="330" t="s">
        <v>17170</v>
      </c>
      <c r="Z3715" s="331" t="s">
        <v>17171</v>
      </c>
    </row>
    <row r="3716" spans="25:26" ht="14.4">
      <c r="Y3716" s="330" t="s">
        <v>17172</v>
      </c>
      <c r="Z3716" s="331" t="s">
        <v>17173</v>
      </c>
    </row>
    <row r="3717" spans="25:26" ht="14.4">
      <c r="Y3717" s="330" t="s">
        <v>17174</v>
      </c>
      <c r="Z3717" s="331" t="s">
        <v>17175</v>
      </c>
    </row>
    <row r="3718" spans="25:26" ht="14.4">
      <c r="Y3718" s="330" t="s">
        <v>17176</v>
      </c>
      <c r="Z3718" s="331" t="s">
        <v>17177</v>
      </c>
    </row>
    <row r="3719" spans="25:26" ht="14.4">
      <c r="Y3719" s="330" t="s">
        <v>17178</v>
      </c>
      <c r="Z3719" s="331" t="s">
        <v>17179</v>
      </c>
    </row>
    <row r="3720" spans="25:26" ht="14.4">
      <c r="Y3720" s="330" t="s">
        <v>17180</v>
      </c>
      <c r="Z3720" s="331" t="s">
        <v>17181</v>
      </c>
    </row>
    <row r="3721" spans="25:26" ht="14.4">
      <c r="Y3721" s="330" t="s">
        <v>17182</v>
      </c>
      <c r="Z3721" s="331" t="s">
        <v>17183</v>
      </c>
    </row>
    <row r="3722" spans="25:26" ht="14.4">
      <c r="Y3722" s="330" t="s">
        <v>17184</v>
      </c>
      <c r="Z3722" s="331" t="s">
        <v>17185</v>
      </c>
    </row>
    <row r="3723" spans="25:26" ht="14.4">
      <c r="Y3723" s="330" t="s">
        <v>17186</v>
      </c>
      <c r="Z3723" s="331" t="s">
        <v>17187</v>
      </c>
    </row>
    <row r="3724" spans="25:26" ht="14.4">
      <c r="Y3724" s="330" t="s">
        <v>17188</v>
      </c>
      <c r="Z3724" s="331" t="s">
        <v>17189</v>
      </c>
    </row>
    <row r="3725" spans="25:26" ht="14.4">
      <c r="Y3725" s="330" t="s">
        <v>17190</v>
      </c>
      <c r="Z3725" s="331" t="s">
        <v>17191</v>
      </c>
    </row>
    <row r="3726" spans="25:26" ht="14.4">
      <c r="Y3726" s="330" t="s">
        <v>17192</v>
      </c>
      <c r="Z3726" s="331" t="s">
        <v>17193</v>
      </c>
    </row>
    <row r="3727" spans="25:26" ht="14.4">
      <c r="Y3727" s="330" t="s">
        <v>17194</v>
      </c>
      <c r="Z3727" s="331" t="s">
        <v>17195</v>
      </c>
    </row>
    <row r="3728" spans="25:26" ht="14.4">
      <c r="Y3728" s="330" t="s">
        <v>17196</v>
      </c>
      <c r="Z3728" s="331" t="s">
        <v>17197</v>
      </c>
    </row>
    <row r="3729" spans="25:26" ht="14.4">
      <c r="Y3729" s="330" t="s">
        <v>17198</v>
      </c>
      <c r="Z3729" s="331" t="s">
        <v>17199</v>
      </c>
    </row>
    <row r="3730" spans="25:26" ht="14.4">
      <c r="Y3730" s="330" t="s">
        <v>17200</v>
      </c>
      <c r="Z3730" s="331" t="s">
        <v>17201</v>
      </c>
    </row>
    <row r="3731" spans="25:26" ht="14.4">
      <c r="Y3731" s="330" t="s">
        <v>17202</v>
      </c>
      <c r="Z3731" s="331" t="s">
        <v>17203</v>
      </c>
    </row>
    <row r="3732" spans="25:26" ht="14.4">
      <c r="Y3732" s="330" t="s">
        <v>17204</v>
      </c>
      <c r="Z3732" s="331" t="s">
        <v>17205</v>
      </c>
    </row>
    <row r="3733" spans="25:26" ht="14.4">
      <c r="Y3733" s="330" t="s">
        <v>17206</v>
      </c>
      <c r="Z3733" s="331" t="s">
        <v>17207</v>
      </c>
    </row>
    <row r="3734" spans="25:26" ht="14.4">
      <c r="Y3734" s="330" t="s">
        <v>17208</v>
      </c>
      <c r="Z3734" s="331" t="s">
        <v>17209</v>
      </c>
    </row>
    <row r="3735" spans="25:26" ht="14.4">
      <c r="Y3735" s="330" t="s">
        <v>17210</v>
      </c>
      <c r="Z3735" s="331" t="s">
        <v>17211</v>
      </c>
    </row>
    <row r="3736" spans="25:26" ht="14.4">
      <c r="Y3736" s="330" t="s">
        <v>17212</v>
      </c>
      <c r="Z3736" s="331" t="s">
        <v>17213</v>
      </c>
    </row>
    <row r="3737" spans="25:26" ht="14.4">
      <c r="Y3737" s="330" t="s">
        <v>17214</v>
      </c>
      <c r="Z3737" s="331" t="s">
        <v>17215</v>
      </c>
    </row>
    <row r="3738" spans="25:26" ht="14.4">
      <c r="Y3738" s="330" t="s">
        <v>17216</v>
      </c>
      <c r="Z3738" s="331" t="s">
        <v>17217</v>
      </c>
    </row>
    <row r="3739" spans="25:26" ht="14.4">
      <c r="Y3739" s="330" t="s">
        <v>17218</v>
      </c>
      <c r="Z3739" s="331" t="s">
        <v>17219</v>
      </c>
    </row>
    <row r="3740" spans="25:26" ht="14.4">
      <c r="Y3740" s="330" t="s">
        <v>17220</v>
      </c>
      <c r="Z3740" s="331" t="s">
        <v>17221</v>
      </c>
    </row>
    <row r="3741" spans="25:26" ht="14.4">
      <c r="Y3741" s="330" t="s">
        <v>17222</v>
      </c>
      <c r="Z3741" s="331" t="s">
        <v>17223</v>
      </c>
    </row>
    <row r="3742" spans="25:26" ht="14.4">
      <c r="Y3742" s="330" t="s">
        <v>17224</v>
      </c>
      <c r="Z3742" s="331" t="s">
        <v>17225</v>
      </c>
    </row>
    <row r="3743" spans="25:26" ht="14.4">
      <c r="Y3743" s="330" t="s">
        <v>17226</v>
      </c>
      <c r="Z3743" s="331" t="s">
        <v>17227</v>
      </c>
    </row>
    <row r="3744" spans="25:26" ht="14.4">
      <c r="Y3744" s="330" t="s">
        <v>17228</v>
      </c>
      <c r="Z3744" s="331" t="s">
        <v>17229</v>
      </c>
    </row>
    <row r="3745" spans="25:26" ht="14.4">
      <c r="Y3745" s="330" t="s">
        <v>17230</v>
      </c>
      <c r="Z3745" s="331" t="s">
        <v>17231</v>
      </c>
    </row>
    <row r="3746" spans="25:26" ht="14.4">
      <c r="Y3746" s="330" t="s">
        <v>17232</v>
      </c>
      <c r="Z3746" s="331" t="s">
        <v>17233</v>
      </c>
    </row>
    <row r="3747" spans="25:26" ht="14.4">
      <c r="Y3747" s="330" t="s">
        <v>17234</v>
      </c>
      <c r="Z3747" s="331" t="s">
        <v>17235</v>
      </c>
    </row>
    <row r="3748" spans="25:26" ht="14.4">
      <c r="Y3748" s="330" t="s">
        <v>17236</v>
      </c>
      <c r="Z3748" s="331" t="s">
        <v>17237</v>
      </c>
    </row>
    <row r="3749" spans="25:26" ht="14.4">
      <c r="Y3749" s="330" t="s">
        <v>17238</v>
      </c>
      <c r="Z3749" s="331" t="s">
        <v>17239</v>
      </c>
    </row>
    <row r="3750" spans="25:26" ht="14.4">
      <c r="Y3750" s="330" t="s">
        <v>17240</v>
      </c>
      <c r="Z3750" s="331" t="s">
        <v>17241</v>
      </c>
    </row>
    <row r="3751" spans="25:26" ht="14.4">
      <c r="Y3751" s="330" t="s">
        <v>17242</v>
      </c>
      <c r="Z3751" s="331" t="s">
        <v>16660</v>
      </c>
    </row>
    <row r="3752" spans="25:26" ht="14.4">
      <c r="Y3752" s="330" t="s">
        <v>17243</v>
      </c>
      <c r="Z3752" s="331" t="s">
        <v>17244</v>
      </c>
    </row>
    <row r="3753" spans="25:26" ht="14.4">
      <c r="Y3753" s="330" t="s">
        <v>17245</v>
      </c>
      <c r="Z3753" s="331" t="s">
        <v>17246</v>
      </c>
    </row>
    <row r="3754" spans="25:26" ht="14.4">
      <c r="Y3754" s="330" t="s">
        <v>17247</v>
      </c>
      <c r="Z3754" s="331" t="s">
        <v>17248</v>
      </c>
    </row>
    <row r="3755" spans="25:26" ht="14.4">
      <c r="Y3755" s="330" t="s">
        <v>17249</v>
      </c>
      <c r="Z3755" s="331" t="s">
        <v>17250</v>
      </c>
    </row>
    <row r="3756" spans="25:26" ht="14.4">
      <c r="Y3756" s="330" t="s">
        <v>17251</v>
      </c>
      <c r="Z3756" s="331" t="s">
        <v>17252</v>
      </c>
    </row>
    <row r="3757" spans="25:26" ht="14.4">
      <c r="Y3757" s="330" t="s">
        <v>17253</v>
      </c>
      <c r="Z3757" s="331" t="s">
        <v>17254</v>
      </c>
    </row>
    <row r="3758" spans="25:26" ht="14.4">
      <c r="Y3758" s="330" t="s">
        <v>17255</v>
      </c>
      <c r="Z3758" s="331" t="s">
        <v>17256</v>
      </c>
    </row>
    <row r="3759" spans="25:26" ht="14.4">
      <c r="Y3759" s="330" t="s">
        <v>17257</v>
      </c>
      <c r="Z3759" s="331" t="s">
        <v>17258</v>
      </c>
    </row>
    <row r="3760" spans="25:26" ht="14.4">
      <c r="Y3760" s="330" t="s">
        <v>17259</v>
      </c>
      <c r="Z3760" s="331" t="s">
        <v>17260</v>
      </c>
    </row>
    <row r="3761" spans="25:26" ht="14.4">
      <c r="Y3761" s="330" t="s">
        <v>17261</v>
      </c>
      <c r="Z3761" s="331" t="s">
        <v>17262</v>
      </c>
    </row>
    <row r="3762" spans="25:26" ht="14.4">
      <c r="Y3762" s="330" t="s">
        <v>17263</v>
      </c>
      <c r="Z3762" s="331" t="s">
        <v>17264</v>
      </c>
    </row>
    <row r="3763" spans="25:26" ht="14.4">
      <c r="Y3763" s="330" t="s">
        <v>17265</v>
      </c>
      <c r="Z3763" s="331" t="s">
        <v>17266</v>
      </c>
    </row>
    <row r="3764" spans="25:26" ht="14.4">
      <c r="Y3764" s="330" t="s">
        <v>17267</v>
      </c>
      <c r="Z3764" s="331" t="s">
        <v>17268</v>
      </c>
    </row>
    <row r="3765" spans="25:26" ht="14.4">
      <c r="Y3765" s="330" t="s">
        <v>17269</v>
      </c>
      <c r="Z3765" s="331" t="s">
        <v>17270</v>
      </c>
    </row>
    <row r="3766" spans="25:26" ht="14.4">
      <c r="Y3766" s="330" t="s">
        <v>17271</v>
      </c>
      <c r="Z3766" s="331" t="s">
        <v>17272</v>
      </c>
    </row>
    <row r="3767" spans="25:26" ht="14.4">
      <c r="Y3767" s="330" t="s">
        <v>17273</v>
      </c>
      <c r="Z3767" s="331" t="s">
        <v>17274</v>
      </c>
    </row>
    <row r="3768" spans="25:26" ht="14.4">
      <c r="Y3768" s="330" t="s">
        <v>17275</v>
      </c>
      <c r="Z3768" s="331" t="s">
        <v>17276</v>
      </c>
    </row>
    <row r="3769" spans="25:26" ht="14.4">
      <c r="Y3769" s="330" t="s">
        <v>17277</v>
      </c>
      <c r="Z3769" s="331" t="s">
        <v>17278</v>
      </c>
    </row>
    <row r="3770" spans="25:26" ht="14.4">
      <c r="Y3770" s="330" t="s">
        <v>17279</v>
      </c>
      <c r="Z3770" s="331" t="s">
        <v>17280</v>
      </c>
    </row>
    <row r="3771" spans="25:26" ht="14.4">
      <c r="Y3771" s="330" t="s">
        <v>17281</v>
      </c>
      <c r="Z3771" s="331" t="s">
        <v>17282</v>
      </c>
    </row>
    <row r="3772" spans="25:26" ht="14.4">
      <c r="Y3772" s="330" t="s">
        <v>17283</v>
      </c>
      <c r="Z3772" s="331" t="s">
        <v>17284</v>
      </c>
    </row>
    <row r="3773" spans="25:26" ht="14.4">
      <c r="Y3773" s="330" t="s">
        <v>17285</v>
      </c>
      <c r="Z3773" s="331" t="s">
        <v>17286</v>
      </c>
    </row>
    <row r="3774" spans="25:26" ht="14.4">
      <c r="Y3774" s="330" t="s">
        <v>17287</v>
      </c>
      <c r="Z3774" s="331" t="s">
        <v>17288</v>
      </c>
    </row>
    <row r="3775" spans="25:26" ht="14.4">
      <c r="Y3775" s="330" t="s">
        <v>17289</v>
      </c>
      <c r="Z3775" s="331" t="s">
        <v>17290</v>
      </c>
    </row>
    <row r="3776" spans="25:26" ht="14.4">
      <c r="Y3776" s="330" t="s">
        <v>17291</v>
      </c>
      <c r="Z3776" s="331" t="s">
        <v>17292</v>
      </c>
    </row>
    <row r="3777" spans="25:26" ht="14.4">
      <c r="Y3777" s="330" t="s">
        <v>17293</v>
      </c>
      <c r="Z3777" s="331" t="s">
        <v>17294</v>
      </c>
    </row>
    <row r="3778" spans="25:26" ht="14.4">
      <c r="Y3778" s="330" t="s">
        <v>17295</v>
      </c>
      <c r="Z3778" s="331" t="s">
        <v>17296</v>
      </c>
    </row>
    <row r="3779" spans="25:26" ht="14.4">
      <c r="Y3779" s="330" t="s">
        <v>17297</v>
      </c>
      <c r="Z3779" s="331" t="s">
        <v>17298</v>
      </c>
    </row>
    <row r="3780" spans="25:26" ht="14.4">
      <c r="Y3780" s="330" t="s">
        <v>17299</v>
      </c>
      <c r="Z3780" s="331" t="s">
        <v>17300</v>
      </c>
    </row>
    <row r="3781" spans="25:26" ht="14.4">
      <c r="Y3781" s="330" t="s">
        <v>17301</v>
      </c>
      <c r="Z3781" s="331" t="s">
        <v>17302</v>
      </c>
    </row>
    <row r="3782" spans="25:26" ht="14.4">
      <c r="Y3782" s="330" t="s">
        <v>17303</v>
      </c>
      <c r="Z3782" s="331" t="s">
        <v>17304</v>
      </c>
    </row>
    <row r="3783" spans="25:26" ht="14.4">
      <c r="Y3783" s="330" t="s">
        <v>17305</v>
      </c>
      <c r="Z3783" s="331" t="s">
        <v>17306</v>
      </c>
    </row>
    <row r="3784" spans="25:26" ht="14.4">
      <c r="Y3784" s="330" t="s">
        <v>17307</v>
      </c>
      <c r="Z3784" s="331" t="s">
        <v>17308</v>
      </c>
    </row>
    <row r="3785" spans="25:26" ht="14.4">
      <c r="Y3785" s="330" t="s">
        <v>17309</v>
      </c>
      <c r="Z3785" s="331" t="s">
        <v>17310</v>
      </c>
    </row>
    <row r="3786" spans="25:26" ht="14.4">
      <c r="Y3786" s="330" t="s">
        <v>17311</v>
      </c>
      <c r="Z3786" s="331" t="s">
        <v>17312</v>
      </c>
    </row>
    <row r="3787" spans="25:26" ht="14.4">
      <c r="Y3787" s="330" t="s">
        <v>17313</v>
      </c>
      <c r="Z3787" s="331" t="s">
        <v>17314</v>
      </c>
    </row>
    <row r="3788" spans="25:26" ht="14.4">
      <c r="Y3788" s="330" t="s">
        <v>17315</v>
      </c>
      <c r="Z3788" s="331" t="s">
        <v>17316</v>
      </c>
    </row>
    <row r="3789" spans="25:26" ht="14.4">
      <c r="Y3789" s="330" t="s">
        <v>17317</v>
      </c>
      <c r="Z3789" s="331" t="s">
        <v>17318</v>
      </c>
    </row>
    <row r="3790" spans="25:26" ht="14.4">
      <c r="Y3790" s="330" t="s">
        <v>17319</v>
      </c>
      <c r="Z3790" s="331" t="s">
        <v>17320</v>
      </c>
    </row>
    <row r="3791" spans="25:26" ht="14.4">
      <c r="Y3791" s="330" t="s">
        <v>17321</v>
      </c>
      <c r="Z3791" s="331" t="s">
        <v>17322</v>
      </c>
    </row>
    <row r="3792" spans="25:26" ht="14.4">
      <c r="Y3792" s="330" t="s">
        <v>17323</v>
      </c>
      <c r="Z3792" s="331" t="s">
        <v>17324</v>
      </c>
    </row>
    <row r="3793" spans="25:26" ht="14.4">
      <c r="Y3793" s="330" t="s">
        <v>17325</v>
      </c>
      <c r="Z3793" s="331" t="s">
        <v>17326</v>
      </c>
    </row>
    <row r="3794" spans="25:26" ht="14.4">
      <c r="Y3794" s="330" t="s">
        <v>17327</v>
      </c>
      <c r="Z3794" s="331" t="s">
        <v>17328</v>
      </c>
    </row>
    <row r="3795" spans="25:26" ht="14.4">
      <c r="Y3795" s="330" t="s">
        <v>17329</v>
      </c>
      <c r="Z3795" s="331" t="s">
        <v>17330</v>
      </c>
    </row>
    <row r="3796" spans="25:26" ht="14.4">
      <c r="Y3796" s="330" t="s">
        <v>17331</v>
      </c>
      <c r="Z3796" s="331" t="s">
        <v>17332</v>
      </c>
    </row>
    <row r="3797" spans="25:26" ht="14.4">
      <c r="Y3797" s="330" t="s">
        <v>17333</v>
      </c>
      <c r="Z3797" s="331" t="s">
        <v>17334</v>
      </c>
    </row>
    <row r="3798" spans="25:26" ht="14.4">
      <c r="Y3798" s="330" t="s">
        <v>17335</v>
      </c>
      <c r="Z3798" s="331" t="s">
        <v>17336</v>
      </c>
    </row>
    <row r="3799" spans="25:26" ht="14.4">
      <c r="Y3799" s="330" t="s">
        <v>17337</v>
      </c>
      <c r="Z3799" s="331" t="s">
        <v>17338</v>
      </c>
    </row>
    <row r="3800" spans="25:26" ht="14.4">
      <c r="Y3800" s="330" t="s">
        <v>17339</v>
      </c>
      <c r="Z3800" s="331" t="s">
        <v>17340</v>
      </c>
    </row>
    <row r="3801" spans="25:26" ht="14.4">
      <c r="Y3801" s="330" t="s">
        <v>17341</v>
      </c>
      <c r="Z3801" s="331" t="s">
        <v>17342</v>
      </c>
    </row>
    <row r="3802" spans="25:26" ht="14.4">
      <c r="Y3802" s="330" t="s">
        <v>17343</v>
      </c>
      <c r="Z3802" s="331" t="s">
        <v>17344</v>
      </c>
    </row>
    <row r="3803" spans="25:26" ht="14.4">
      <c r="Y3803" s="330" t="s">
        <v>17345</v>
      </c>
      <c r="Z3803" s="331" t="s">
        <v>17346</v>
      </c>
    </row>
    <row r="3804" spans="25:26" ht="14.4">
      <c r="Y3804" s="330" t="s">
        <v>17347</v>
      </c>
      <c r="Z3804" s="331" t="s">
        <v>17348</v>
      </c>
    </row>
    <row r="3805" spans="25:26" ht="14.4">
      <c r="Y3805" s="330" t="s">
        <v>17349</v>
      </c>
      <c r="Z3805" s="331" t="s">
        <v>17350</v>
      </c>
    </row>
    <row r="3806" spans="25:26" ht="14.4">
      <c r="Y3806" s="330" t="s">
        <v>17351</v>
      </c>
      <c r="Z3806" s="331" t="s">
        <v>17352</v>
      </c>
    </row>
    <row r="3807" spans="25:26" ht="14.4">
      <c r="Y3807" s="330" t="s">
        <v>17353</v>
      </c>
      <c r="Z3807" s="331" t="s">
        <v>17354</v>
      </c>
    </row>
    <row r="3808" spans="25:26" ht="14.4">
      <c r="Y3808" s="330" t="s">
        <v>17355</v>
      </c>
      <c r="Z3808" s="331" t="s">
        <v>17356</v>
      </c>
    </row>
    <row r="3809" spans="25:26" ht="14.4">
      <c r="Y3809" s="330" t="s">
        <v>17357</v>
      </c>
      <c r="Z3809" s="331" t="s">
        <v>17358</v>
      </c>
    </row>
    <row r="3810" spans="25:26" ht="14.4">
      <c r="Y3810" s="330" t="s">
        <v>17359</v>
      </c>
      <c r="Z3810" s="331" t="s">
        <v>17360</v>
      </c>
    </row>
    <row r="3811" spans="25:26" ht="14.4">
      <c r="Y3811" s="330" t="s">
        <v>17361</v>
      </c>
      <c r="Z3811" s="331" t="s">
        <v>17362</v>
      </c>
    </row>
    <row r="3812" spans="25:26" ht="14.4">
      <c r="Y3812" s="330" t="s">
        <v>17363</v>
      </c>
      <c r="Z3812" s="331" t="s">
        <v>17364</v>
      </c>
    </row>
    <row r="3813" spans="25:26" ht="14.4">
      <c r="Y3813" s="330" t="s">
        <v>17365</v>
      </c>
      <c r="Z3813" s="331" t="s">
        <v>17366</v>
      </c>
    </row>
    <row r="3814" spans="25:26" ht="14.4">
      <c r="Y3814" s="330" t="s">
        <v>17367</v>
      </c>
      <c r="Z3814" s="331" t="s">
        <v>17368</v>
      </c>
    </row>
    <row r="3815" spans="25:26" ht="14.4">
      <c r="Y3815" s="330" t="s">
        <v>17369</v>
      </c>
      <c r="Z3815" s="331" t="s">
        <v>17370</v>
      </c>
    </row>
    <row r="3816" spans="25:26" ht="14.4">
      <c r="Y3816" s="330" t="s">
        <v>17371</v>
      </c>
      <c r="Z3816" s="331" t="s">
        <v>17372</v>
      </c>
    </row>
    <row r="3817" spans="25:26" ht="14.4">
      <c r="Y3817" s="330" t="s">
        <v>17373</v>
      </c>
      <c r="Z3817" s="331" t="s">
        <v>17374</v>
      </c>
    </row>
    <row r="3818" spans="25:26" ht="14.4">
      <c r="Y3818" s="330" t="s">
        <v>17375</v>
      </c>
      <c r="Z3818" s="331" t="s">
        <v>17376</v>
      </c>
    </row>
    <row r="3819" spans="25:26" ht="14.4">
      <c r="Y3819" s="330" t="s">
        <v>17377</v>
      </c>
      <c r="Z3819" s="331" t="s">
        <v>17378</v>
      </c>
    </row>
    <row r="3820" spans="25:26" ht="14.4">
      <c r="Y3820" s="330" t="s">
        <v>17379</v>
      </c>
      <c r="Z3820" s="331" t="s">
        <v>17380</v>
      </c>
    </row>
    <row r="3821" spans="25:26" ht="14.4">
      <c r="Y3821" s="330" t="s">
        <v>17381</v>
      </c>
      <c r="Z3821" s="331" t="s">
        <v>17382</v>
      </c>
    </row>
    <row r="3822" spans="25:26" ht="14.4">
      <c r="Y3822" s="330" t="s">
        <v>17383</v>
      </c>
      <c r="Z3822" s="331" t="s">
        <v>17384</v>
      </c>
    </row>
    <row r="3823" spans="25:26" ht="14.4">
      <c r="Y3823" s="330" t="s">
        <v>17385</v>
      </c>
      <c r="Z3823" s="331" t="s">
        <v>17386</v>
      </c>
    </row>
    <row r="3824" spans="25:26" ht="14.4">
      <c r="Y3824" s="330" t="s">
        <v>17387</v>
      </c>
      <c r="Z3824" s="331" t="s">
        <v>17388</v>
      </c>
    </row>
    <row r="3825" spans="25:26" ht="14.4">
      <c r="Y3825" s="330" t="s">
        <v>17389</v>
      </c>
      <c r="Z3825" s="331" t="s">
        <v>17390</v>
      </c>
    </row>
    <row r="3826" spans="25:26" ht="14.4">
      <c r="Y3826" s="330" t="s">
        <v>17391</v>
      </c>
      <c r="Z3826" s="331" t="s">
        <v>17392</v>
      </c>
    </row>
    <row r="3827" spans="25:26" ht="14.4">
      <c r="Y3827" s="330" t="s">
        <v>17393</v>
      </c>
      <c r="Z3827" s="331" t="s">
        <v>17394</v>
      </c>
    </row>
    <row r="3828" spans="25:26" ht="14.4">
      <c r="Y3828" s="330" t="s">
        <v>17395</v>
      </c>
      <c r="Z3828" s="331" t="s">
        <v>17396</v>
      </c>
    </row>
    <row r="3829" spans="25:26" ht="14.4">
      <c r="Y3829" s="330" t="s">
        <v>17397</v>
      </c>
      <c r="Z3829" s="331" t="s">
        <v>17398</v>
      </c>
    </row>
    <row r="3830" spans="25:26" ht="14.4">
      <c r="Y3830" s="330" t="s">
        <v>17399</v>
      </c>
      <c r="Z3830" s="331" t="s">
        <v>17400</v>
      </c>
    </row>
    <row r="3831" spans="25:26" ht="14.4">
      <c r="Y3831" s="330" t="s">
        <v>17401</v>
      </c>
      <c r="Z3831" s="331" t="s">
        <v>17402</v>
      </c>
    </row>
    <row r="3832" spans="25:26" ht="14.4">
      <c r="Y3832" s="330" t="s">
        <v>17403</v>
      </c>
      <c r="Z3832" s="331" t="s">
        <v>17404</v>
      </c>
    </row>
    <row r="3833" spans="25:26" ht="14.4">
      <c r="Y3833" s="330" t="s">
        <v>17405</v>
      </c>
      <c r="Z3833" s="331" t="s">
        <v>17406</v>
      </c>
    </row>
    <row r="3834" spans="25:26" ht="14.4">
      <c r="Y3834" s="330" t="s">
        <v>17407</v>
      </c>
      <c r="Z3834" s="331" t="s">
        <v>17408</v>
      </c>
    </row>
    <row r="3835" spans="25:26" ht="14.4">
      <c r="Y3835" s="330" t="s">
        <v>17409</v>
      </c>
      <c r="Z3835" s="331" t="s">
        <v>17410</v>
      </c>
    </row>
    <row r="3836" spans="25:26" ht="14.4">
      <c r="Y3836" s="330" t="s">
        <v>17411</v>
      </c>
      <c r="Z3836" s="331" t="s">
        <v>17412</v>
      </c>
    </row>
    <row r="3837" spans="25:26" ht="14.4">
      <c r="Y3837" s="330" t="s">
        <v>17413</v>
      </c>
      <c r="Z3837" s="331" t="s">
        <v>17414</v>
      </c>
    </row>
    <row r="3838" spans="25:26" ht="14.4">
      <c r="Y3838" s="330" t="s">
        <v>17415</v>
      </c>
      <c r="Z3838" s="331" t="s">
        <v>17416</v>
      </c>
    </row>
    <row r="3839" spans="25:26" ht="14.4">
      <c r="Y3839" s="330" t="s">
        <v>17417</v>
      </c>
      <c r="Z3839" s="331" t="s">
        <v>17418</v>
      </c>
    </row>
    <row r="3840" spans="25:26" ht="14.4">
      <c r="Y3840" s="330" t="s">
        <v>17419</v>
      </c>
      <c r="Z3840" s="331" t="s">
        <v>17420</v>
      </c>
    </row>
    <row r="3841" spans="25:26" ht="14.4">
      <c r="Y3841" s="330" t="s">
        <v>17421</v>
      </c>
      <c r="Z3841" s="331" t="s">
        <v>17422</v>
      </c>
    </row>
    <row r="3842" spans="25:26" ht="14.4">
      <c r="Y3842" s="330" t="s">
        <v>17423</v>
      </c>
      <c r="Z3842" s="331" t="s">
        <v>17424</v>
      </c>
    </row>
    <row r="3843" spans="25:26" ht="14.4">
      <c r="Y3843" s="330" t="s">
        <v>17425</v>
      </c>
      <c r="Z3843" s="331" t="s">
        <v>17426</v>
      </c>
    </row>
    <row r="3844" spans="25:26" ht="14.4">
      <c r="Y3844" s="330" t="s">
        <v>17427</v>
      </c>
      <c r="Z3844" s="331" t="s">
        <v>17428</v>
      </c>
    </row>
    <row r="3845" spans="25:26" ht="14.4">
      <c r="Y3845" s="330" t="s">
        <v>17429</v>
      </c>
      <c r="Z3845" s="331" t="s">
        <v>17430</v>
      </c>
    </row>
    <row r="3846" spans="25:26" ht="14.4">
      <c r="Y3846" s="330" t="s">
        <v>17431</v>
      </c>
      <c r="Z3846" s="331" t="s">
        <v>17432</v>
      </c>
    </row>
    <row r="3847" spans="25:26" ht="14.4">
      <c r="Y3847" s="330" t="s">
        <v>17433</v>
      </c>
      <c r="Z3847" s="331" t="s">
        <v>17434</v>
      </c>
    </row>
    <row r="3848" spans="25:26" ht="14.4">
      <c r="Y3848" s="330" t="s">
        <v>17435</v>
      </c>
      <c r="Z3848" s="331" t="s">
        <v>17436</v>
      </c>
    </row>
    <row r="3849" spans="25:26" ht="14.4">
      <c r="Y3849" s="330" t="s">
        <v>17437</v>
      </c>
      <c r="Z3849" s="331" t="s">
        <v>17438</v>
      </c>
    </row>
    <row r="3850" spans="25:26" ht="14.4">
      <c r="Y3850" s="330" t="s">
        <v>17439</v>
      </c>
      <c r="Z3850" s="331" t="s">
        <v>17440</v>
      </c>
    </row>
    <row r="3851" spans="25:26" ht="14.4">
      <c r="Y3851" s="330" t="s">
        <v>17441</v>
      </c>
      <c r="Z3851" s="331" t="s">
        <v>17442</v>
      </c>
    </row>
    <row r="3852" spans="25:26" ht="14.4">
      <c r="Y3852" s="330" t="s">
        <v>17443</v>
      </c>
      <c r="Z3852" s="331" t="s">
        <v>17444</v>
      </c>
    </row>
    <row r="3853" spans="25:26" ht="14.4">
      <c r="Y3853" s="330" t="s">
        <v>17445</v>
      </c>
      <c r="Z3853" s="331" t="s">
        <v>17446</v>
      </c>
    </row>
    <row r="3854" spans="25:26" ht="14.4">
      <c r="Y3854" s="330" t="s">
        <v>17447</v>
      </c>
      <c r="Z3854" s="331" t="s">
        <v>17448</v>
      </c>
    </row>
    <row r="3855" spans="25:26" ht="14.4">
      <c r="Y3855" s="330" t="s">
        <v>17449</v>
      </c>
      <c r="Z3855" s="331" t="s">
        <v>17450</v>
      </c>
    </row>
    <row r="3856" spans="25:26" ht="14.4">
      <c r="Y3856" s="330" t="s">
        <v>17451</v>
      </c>
      <c r="Z3856" s="331" t="s">
        <v>17452</v>
      </c>
    </row>
    <row r="3857" spans="25:26" ht="14.4">
      <c r="Y3857" s="330" t="s">
        <v>17453</v>
      </c>
      <c r="Z3857" s="331" t="s">
        <v>17454</v>
      </c>
    </row>
    <row r="3858" spans="25:26" ht="14.4">
      <c r="Y3858" s="330" t="s">
        <v>17455</v>
      </c>
      <c r="Z3858" s="331" t="s">
        <v>17456</v>
      </c>
    </row>
    <row r="3859" spans="25:26" ht="14.4">
      <c r="Y3859" s="330" t="s">
        <v>17457</v>
      </c>
      <c r="Z3859" s="331" t="s">
        <v>17458</v>
      </c>
    </row>
    <row r="3860" spans="25:26" ht="14.4">
      <c r="Y3860" s="330" t="s">
        <v>17459</v>
      </c>
      <c r="Z3860" s="331" t="s">
        <v>17460</v>
      </c>
    </row>
    <row r="3861" spans="25:26" ht="14.4">
      <c r="Y3861" s="330" t="s">
        <v>17461</v>
      </c>
      <c r="Z3861" s="331" t="s">
        <v>17462</v>
      </c>
    </row>
    <row r="3862" spans="25:26" ht="14.4">
      <c r="Y3862" s="330" t="s">
        <v>17463</v>
      </c>
      <c r="Z3862" s="331" t="s">
        <v>17464</v>
      </c>
    </row>
    <row r="3863" spans="25:26" ht="14.4">
      <c r="Y3863" s="330" t="s">
        <v>17465</v>
      </c>
      <c r="Z3863" s="331" t="s">
        <v>17466</v>
      </c>
    </row>
    <row r="3864" spans="25:26" ht="14.4">
      <c r="Y3864" s="330" t="s">
        <v>17467</v>
      </c>
      <c r="Z3864" s="331" t="s">
        <v>17468</v>
      </c>
    </row>
    <row r="3865" spans="25:26" ht="14.4">
      <c r="Y3865" s="330" t="s">
        <v>17469</v>
      </c>
      <c r="Z3865" s="331" t="s">
        <v>17470</v>
      </c>
    </row>
    <row r="3866" spans="25:26" ht="14.4">
      <c r="Y3866" s="330" t="s">
        <v>17471</v>
      </c>
      <c r="Z3866" s="331" t="s">
        <v>17472</v>
      </c>
    </row>
    <row r="3867" spans="25:26" ht="14.4">
      <c r="Y3867" s="330" t="s">
        <v>17473</v>
      </c>
      <c r="Z3867" s="331" t="s">
        <v>17474</v>
      </c>
    </row>
    <row r="3868" spans="25:26" ht="14.4">
      <c r="Y3868" s="330" t="s">
        <v>17475</v>
      </c>
      <c r="Z3868" s="331" t="s">
        <v>17476</v>
      </c>
    </row>
    <row r="3869" spans="25:26" ht="14.4">
      <c r="Y3869" s="330" t="s">
        <v>17477</v>
      </c>
      <c r="Z3869" s="331" t="s">
        <v>17478</v>
      </c>
    </row>
    <row r="3870" spans="25:26" ht="14.4">
      <c r="Y3870" s="330" t="s">
        <v>17479</v>
      </c>
      <c r="Z3870" s="331" t="s">
        <v>17480</v>
      </c>
    </row>
    <row r="3871" spans="25:26" ht="14.4">
      <c r="Y3871" s="330" t="s">
        <v>17481</v>
      </c>
      <c r="Z3871" s="331" t="s">
        <v>17482</v>
      </c>
    </row>
    <row r="3872" spans="25:26" ht="14.4">
      <c r="Y3872" s="330" t="s">
        <v>17483</v>
      </c>
      <c r="Z3872" s="331" t="s">
        <v>17484</v>
      </c>
    </row>
    <row r="3873" spans="25:26" ht="14.4">
      <c r="Y3873" s="330" t="s">
        <v>17485</v>
      </c>
      <c r="Z3873" s="331" t="s">
        <v>17486</v>
      </c>
    </row>
    <row r="3874" spans="25:26" ht="14.4">
      <c r="Y3874" s="330" t="s">
        <v>17487</v>
      </c>
      <c r="Z3874" s="331" t="s">
        <v>17488</v>
      </c>
    </row>
    <row r="3875" spans="25:26" ht="14.4">
      <c r="Y3875" s="330" t="s">
        <v>17489</v>
      </c>
      <c r="Z3875" s="331" t="s">
        <v>17490</v>
      </c>
    </row>
    <row r="3876" spans="25:26" ht="14.4">
      <c r="Y3876" s="330" t="s">
        <v>17491</v>
      </c>
      <c r="Z3876" s="331" t="s">
        <v>17492</v>
      </c>
    </row>
    <row r="3877" spans="25:26" ht="14.4">
      <c r="Y3877" s="330" t="s">
        <v>17493</v>
      </c>
      <c r="Z3877" s="331" t="s">
        <v>17494</v>
      </c>
    </row>
    <row r="3878" spans="25:26" ht="14.4">
      <c r="Y3878" s="330" t="s">
        <v>17495</v>
      </c>
      <c r="Z3878" s="331" t="s">
        <v>17496</v>
      </c>
    </row>
    <row r="3879" spans="25:26" ht="14.4">
      <c r="Y3879" s="330" t="s">
        <v>17497</v>
      </c>
      <c r="Z3879" s="331" t="s">
        <v>17498</v>
      </c>
    </row>
    <row r="3880" spans="25:26" ht="14.4">
      <c r="Y3880" s="330" t="s">
        <v>17499</v>
      </c>
      <c r="Z3880" s="331" t="s">
        <v>17500</v>
      </c>
    </row>
    <row r="3881" spans="25:26" ht="14.4">
      <c r="Y3881" s="330" t="s">
        <v>17501</v>
      </c>
      <c r="Z3881" s="331" t="s">
        <v>17502</v>
      </c>
    </row>
    <row r="3882" spans="25:26" ht="14.4">
      <c r="Y3882" s="330" t="s">
        <v>17503</v>
      </c>
      <c r="Z3882" s="331" t="s">
        <v>17504</v>
      </c>
    </row>
    <row r="3883" spans="25:26" ht="14.4">
      <c r="Y3883" s="330" t="s">
        <v>17505</v>
      </c>
      <c r="Z3883" s="331" t="s">
        <v>17506</v>
      </c>
    </row>
    <row r="3884" spans="25:26" ht="14.4">
      <c r="Y3884" s="330" t="s">
        <v>17507</v>
      </c>
      <c r="Z3884" s="331" t="s">
        <v>17508</v>
      </c>
    </row>
    <row r="3885" spans="25:26" ht="14.4">
      <c r="Y3885" s="330" t="s">
        <v>17509</v>
      </c>
      <c r="Z3885" s="331" t="s">
        <v>17510</v>
      </c>
    </row>
    <row r="3886" spans="25:26" ht="14.4">
      <c r="Y3886" s="330" t="s">
        <v>17511</v>
      </c>
      <c r="Z3886" s="331" t="s">
        <v>17512</v>
      </c>
    </row>
    <row r="3887" spans="25:26" ht="14.4">
      <c r="Y3887" s="330" t="s">
        <v>17513</v>
      </c>
      <c r="Z3887" s="331" t="s">
        <v>17514</v>
      </c>
    </row>
    <row r="3888" spans="25:26" ht="14.4">
      <c r="Y3888" s="330" t="s">
        <v>17515</v>
      </c>
      <c r="Z3888" s="331" t="s">
        <v>17516</v>
      </c>
    </row>
    <row r="3889" spans="25:26" ht="14.4">
      <c r="Y3889" s="330" t="s">
        <v>17517</v>
      </c>
      <c r="Z3889" s="331" t="s">
        <v>17518</v>
      </c>
    </row>
    <row r="3890" spans="25:26" ht="14.4">
      <c r="Y3890" s="330" t="s">
        <v>17519</v>
      </c>
      <c r="Z3890" s="331" t="s">
        <v>17520</v>
      </c>
    </row>
    <row r="3891" spans="25:26" ht="14.4">
      <c r="Y3891" s="330" t="s">
        <v>17521</v>
      </c>
      <c r="Z3891" s="331" t="s">
        <v>17522</v>
      </c>
    </row>
    <row r="3892" spans="25:26" ht="14.4">
      <c r="Y3892" s="330" t="s">
        <v>17523</v>
      </c>
      <c r="Z3892" s="331" t="s">
        <v>17524</v>
      </c>
    </row>
    <row r="3893" spans="25:26" ht="14.4">
      <c r="Y3893" s="330" t="s">
        <v>17525</v>
      </c>
      <c r="Z3893" s="331" t="s">
        <v>17526</v>
      </c>
    </row>
    <row r="3894" spans="25:26" ht="14.4">
      <c r="Y3894" s="330" t="s">
        <v>17527</v>
      </c>
      <c r="Z3894" s="331" t="s">
        <v>17528</v>
      </c>
    </row>
    <row r="3895" spans="25:26" ht="14.4">
      <c r="Y3895" s="330" t="s">
        <v>17529</v>
      </c>
      <c r="Z3895" s="331" t="s">
        <v>17530</v>
      </c>
    </row>
    <row r="3896" spans="25:26" ht="14.4">
      <c r="Y3896" s="330" t="s">
        <v>17531</v>
      </c>
      <c r="Z3896" s="331" t="s">
        <v>17532</v>
      </c>
    </row>
    <row r="3897" spans="25:26" ht="14.4">
      <c r="Y3897" s="330" t="s">
        <v>17533</v>
      </c>
      <c r="Z3897" s="331" t="s">
        <v>17534</v>
      </c>
    </row>
    <row r="3898" spans="25:26" ht="14.4">
      <c r="Y3898" s="330" t="s">
        <v>17535</v>
      </c>
      <c r="Z3898" s="331" t="s">
        <v>17536</v>
      </c>
    </row>
    <row r="3899" spans="25:26" ht="14.4">
      <c r="Y3899" s="330" t="s">
        <v>17537</v>
      </c>
      <c r="Z3899" s="331" t="s">
        <v>17538</v>
      </c>
    </row>
    <row r="3900" spans="25:26" ht="14.4">
      <c r="Y3900" s="330" t="s">
        <v>17539</v>
      </c>
      <c r="Z3900" s="331" t="s">
        <v>17540</v>
      </c>
    </row>
    <row r="3901" spans="25:26" ht="14.4">
      <c r="Y3901" s="330" t="s">
        <v>17541</v>
      </c>
      <c r="Z3901" s="331" t="s">
        <v>17542</v>
      </c>
    </row>
    <row r="3902" spans="25:26" ht="14.4">
      <c r="Y3902" s="330" t="s">
        <v>17543</v>
      </c>
      <c r="Z3902" s="331" t="s">
        <v>17544</v>
      </c>
    </row>
    <row r="3903" spans="25:26" ht="14.4">
      <c r="Y3903" s="330" t="s">
        <v>17545</v>
      </c>
      <c r="Z3903" s="331" t="s">
        <v>17546</v>
      </c>
    </row>
    <row r="3904" spans="25:26" ht="14.4">
      <c r="Y3904" s="330" t="s">
        <v>17547</v>
      </c>
      <c r="Z3904" s="331" t="s">
        <v>17548</v>
      </c>
    </row>
    <row r="3905" spans="25:26" ht="14.4">
      <c r="Y3905" s="330" t="s">
        <v>17549</v>
      </c>
      <c r="Z3905" s="331" t="s">
        <v>17550</v>
      </c>
    </row>
    <row r="3906" spans="25:26" ht="14.4">
      <c r="Y3906" s="330" t="s">
        <v>17551</v>
      </c>
      <c r="Z3906" s="331" t="s">
        <v>17552</v>
      </c>
    </row>
    <row r="3907" spans="25:26" ht="14.4">
      <c r="Y3907" s="330" t="s">
        <v>17553</v>
      </c>
      <c r="Z3907" s="331" t="s">
        <v>17554</v>
      </c>
    </row>
    <row r="3908" spans="25:26" ht="14.4">
      <c r="Y3908" s="330" t="s">
        <v>17555</v>
      </c>
      <c r="Z3908" s="331" t="s">
        <v>17556</v>
      </c>
    </row>
    <row r="3909" spans="25:26" ht="14.4">
      <c r="Y3909" s="330" t="s">
        <v>17557</v>
      </c>
      <c r="Z3909" s="331" t="s">
        <v>17558</v>
      </c>
    </row>
    <row r="3910" spans="25:26" ht="14.4">
      <c r="Y3910" s="330" t="s">
        <v>17559</v>
      </c>
      <c r="Z3910" s="331" t="s">
        <v>17560</v>
      </c>
    </row>
    <row r="3911" spans="25:26" ht="14.4">
      <c r="Y3911" s="330" t="s">
        <v>17561</v>
      </c>
      <c r="Z3911" s="331" t="s">
        <v>17562</v>
      </c>
    </row>
    <row r="3912" spans="25:26" ht="14.4">
      <c r="Y3912" s="330" t="s">
        <v>17563</v>
      </c>
      <c r="Z3912" s="331" t="s">
        <v>17564</v>
      </c>
    </row>
    <row r="3913" spans="25:26" ht="14.4">
      <c r="Y3913" s="330" t="s">
        <v>17565</v>
      </c>
      <c r="Z3913" s="331" t="s">
        <v>17566</v>
      </c>
    </row>
    <row r="3914" spans="25:26" ht="14.4">
      <c r="Y3914" s="330" t="s">
        <v>17567</v>
      </c>
      <c r="Z3914" s="331" t="s">
        <v>17568</v>
      </c>
    </row>
    <row r="3915" spans="25:26" ht="14.4">
      <c r="Y3915" s="330" t="s">
        <v>17569</v>
      </c>
      <c r="Z3915" s="331" t="s">
        <v>17570</v>
      </c>
    </row>
    <row r="3916" spans="25:26" ht="14.4">
      <c r="Y3916" s="330" t="s">
        <v>17571</v>
      </c>
      <c r="Z3916" s="331" t="s">
        <v>17572</v>
      </c>
    </row>
    <row r="3917" spans="25:26" ht="14.4">
      <c r="Y3917" s="330" t="s">
        <v>17573</v>
      </c>
      <c r="Z3917" s="331" t="s">
        <v>17574</v>
      </c>
    </row>
    <row r="3918" spans="25:26" ht="14.4">
      <c r="Y3918" s="330" t="s">
        <v>17575</v>
      </c>
      <c r="Z3918" s="331" t="s">
        <v>17576</v>
      </c>
    </row>
    <row r="3919" spans="25:26" ht="14.4">
      <c r="Y3919" s="330" t="s">
        <v>17577</v>
      </c>
      <c r="Z3919" s="331" t="s">
        <v>17578</v>
      </c>
    </row>
    <row r="3920" spans="25:26" ht="14.4">
      <c r="Y3920" s="330" t="s">
        <v>17579</v>
      </c>
      <c r="Z3920" s="331" t="s">
        <v>17580</v>
      </c>
    </row>
    <row r="3921" spans="25:26" ht="14.4">
      <c r="Y3921" s="330" t="s">
        <v>17581</v>
      </c>
      <c r="Z3921" s="331" t="s">
        <v>17582</v>
      </c>
    </row>
    <row r="3922" spans="25:26" ht="14.4">
      <c r="Y3922" s="330" t="s">
        <v>17583</v>
      </c>
      <c r="Z3922" s="331" t="s">
        <v>17584</v>
      </c>
    </row>
    <row r="3923" spans="25:26" ht="14.4">
      <c r="Y3923" s="330" t="s">
        <v>17585</v>
      </c>
      <c r="Z3923" s="331" t="s">
        <v>17586</v>
      </c>
    </row>
    <row r="3924" spans="25:26" ht="14.4">
      <c r="Y3924" s="330" t="s">
        <v>17587</v>
      </c>
      <c r="Z3924" s="331" t="s">
        <v>17588</v>
      </c>
    </row>
    <row r="3925" spans="25:26" ht="14.4">
      <c r="Y3925" s="330" t="s">
        <v>17589</v>
      </c>
      <c r="Z3925" s="331" t="s">
        <v>17590</v>
      </c>
    </row>
    <row r="3926" spans="25:26" ht="14.4">
      <c r="Y3926" s="330" t="s">
        <v>17591</v>
      </c>
      <c r="Z3926" s="331" t="s">
        <v>17592</v>
      </c>
    </row>
    <row r="3927" spans="25:26" ht="14.4">
      <c r="Y3927" s="330" t="s">
        <v>17593</v>
      </c>
      <c r="Z3927" s="331" t="s">
        <v>17594</v>
      </c>
    </row>
    <row r="3928" spans="25:26" ht="14.4">
      <c r="Y3928" s="330" t="s">
        <v>17595</v>
      </c>
      <c r="Z3928" s="331" t="s">
        <v>17596</v>
      </c>
    </row>
    <row r="3929" spans="25:26" ht="14.4">
      <c r="Y3929" s="330" t="s">
        <v>17597</v>
      </c>
      <c r="Z3929" s="331" t="s">
        <v>17598</v>
      </c>
    </row>
    <row r="3930" spans="25:26" ht="14.4">
      <c r="Y3930" s="330" t="s">
        <v>17599</v>
      </c>
      <c r="Z3930" s="331" t="s">
        <v>17600</v>
      </c>
    </row>
    <row r="3931" spans="25:26" ht="14.4">
      <c r="Y3931" s="330" t="s">
        <v>17601</v>
      </c>
      <c r="Z3931" s="331" t="s">
        <v>17602</v>
      </c>
    </row>
    <row r="3932" spans="25:26" ht="14.4">
      <c r="Y3932" s="330" t="s">
        <v>17603</v>
      </c>
      <c r="Z3932" s="331" t="s">
        <v>17604</v>
      </c>
    </row>
    <row r="3933" spans="25:26" ht="14.4">
      <c r="Y3933" s="330" t="s">
        <v>17605</v>
      </c>
      <c r="Z3933" s="331" t="s">
        <v>17606</v>
      </c>
    </row>
    <row r="3934" spans="25:26" ht="14.4">
      <c r="Y3934" s="330" t="s">
        <v>17607</v>
      </c>
      <c r="Z3934" s="331" t="s">
        <v>17608</v>
      </c>
    </row>
    <row r="3935" spans="25:26" ht="14.4">
      <c r="Y3935" s="330" t="s">
        <v>17609</v>
      </c>
      <c r="Z3935" s="331" t="s">
        <v>17610</v>
      </c>
    </row>
    <row r="3936" spans="25:26" ht="14.4">
      <c r="Y3936" s="330" t="s">
        <v>17611</v>
      </c>
      <c r="Z3936" s="331" t="s">
        <v>17612</v>
      </c>
    </row>
    <row r="3937" spans="25:26" ht="14.4">
      <c r="Y3937" s="330" t="s">
        <v>17613</v>
      </c>
      <c r="Z3937" s="331" t="s">
        <v>17614</v>
      </c>
    </row>
    <row r="3938" spans="25:26" ht="14.4">
      <c r="Y3938" s="330" t="s">
        <v>17615</v>
      </c>
      <c r="Z3938" s="331" t="s">
        <v>17616</v>
      </c>
    </row>
    <row r="3939" spans="25:26" ht="14.4">
      <c r="Y3939" s="330" t="s">
        <v>17617</v>
      </c>
      <c r="Z3939" s="331" t="s">
        <v>17618</v>
      </c>
    </row>
    <row r="3940" spans="25:26" ht="14.4">
      <c r="Y3940" s="330" t="s">
        <v>17619</v>
      </c>
      <c r="Z3940" s="331" t="s">
        <v>17620</v>
      </c>
    </row>
    <row r="3941" spans="25:26" ht="14.4">
      <c r="Y3941" s="330" t="s">
        <v>17621</v>
      </c>
      <c r="Z3941" s="331" t="s">
        <v>17622</v>
      </c>
    </row>
    <row r="3942" spans="25:26" ht="14.4">
      <c r="Y3942" s="330" t="s">
        <v>17623</v>
      </c>
      <c r="Z3942" s="331" t="s">
        <v>17624</v>
      </c>
    </row>
    <row r="3943" spans="25:26" ht="14.4">
      <c r="Y3943" s="330" t="s">
        <v>17625</v>
      </c>
      <c r="Z3943" s="331" t="s">
        <v>17626</v>
      </c>
    </row>
    <row r="3944" spans="25:26" ht="14.4">
      <c r="Y3944" s="330" t="s">
        <v>17627</v>
      </c>
      <c r="Z3944" s="331" t="s">
        <v>17628</v>
      </c>
    </row>
    <row r="3945" spans="25:26" ht="14.4">
      <c r="Y3945" s="330" t="s">
        <v>17629</v>
      </c>
      <c r="Z3945" s="331" t="s">
        <v>17630</v>
      </c>
    </row>
    <row r="3946" spans="25:26" ht="14.4">
      <c r="Y3946" s="330" t="s">
        <v>17631</v>
      </c>
      <c r="Z3946" s="331" t="s">
        <v>17632</v>
      </c>
    </row>
    <row r="3947" spans="25:26" ht="14.4">
      <c r="Y3947" s="330" t="s">
        <v>17633</v>
      </c>
      <c r="Z3947" s="331" t="s">
        <v>17634</v>
      </c>
    </row>
    <row r="3948" spans="25:26" ht="14.4">
      <c r="Y3948" s="330" t="s">
        <v>17635</v>
      </c>
      <c r="Z3948" s="331" t="s">
        <v>17636</v>
      </c>
    </row>
    <row r="3949" spans="25:26" ht="14.4">
      <c r="Y3949" s="330" t="s">
        <v>17637</v>
      </c>
      <c r="Z3949" s="331" t="s">
        <v>17638</v>
      </c>
    </row>
    <row r="3950" spans="25:26" ht="14.4">
      <c r="Y3950" s="330" t="s">
        <v>17639</v>
      </c>
      <c r="Z3950" s="331" t="s">
        <v>17640</v>
      </c>
    </row>
    <row r="3951" spans="25:26" ht="14.4">
      <c r="Y3951" s="330" t="s">
        <v>17641</v>
      </c>
      <c r="Z3951" s="331" t="s">
        <v>17642</v>
      </c>
    </row>
    <row r="3952" spans="25:26" ht="14.4">
      <c r="Y3952" s="330" t="s">
        <v>17643</v>
      </c>
      <c r="Z3952" s="331" t="s">
        <v>17644</v>
      </c>
    </row>
    <row r="3953" spans="25:26" ht="14.4">
      <c r="Y3953" s="330" t="s">
        <v>17645</v>
      </c>
      <c r="Z3953" s="331" t="s">
        <v>17646</v>
      </c>
    </row>
    <row r="3954" spans="25:26" ht="14.4">
      <c r="Y3954" s="330" t="s">
        <v>17647</v>
      </c>
      <c r="Z3954" s="331" t="s">
        <v>17648</v>
      </c>
    </row>
    <row r="3955" spans="25:26" ht="14.4">
      <c r="Y3955" s="330" t="s">
        <v>17649</v>
      </c>
      <c r="Z3955" s="331" t="s">
        <v>17650</v>
      </c>
    </row>
    <row r="3956" spans="25:26" ht="14.4">
      <c r="Y3956" s="330" t="s">
        <v>17651</v>
      </c>
      <c r="Z3956" s="331" t="s">
        <v>17652</v>
      </c>
    </row>
    <row r="3957" spans="25:26" ht="14.4">
      <c r="Y3957" s="330" t="s">
        <v>17653</v>
      </c>
      <c r="Z3957" s="331" t="s">
        <v>17654</v>
      </c>
    </row>
    <row r="3958" spans="25:26" ht="14.4">
      <c r="Y3958" s="330" t="s">
        <v>17655</v>
      </c>
      <c r="Z3958" s="331" t="s">
        <v>17656</v>
      </c>
    </row>
    <row r="3959" spans="25:26" ht="14.4">
      <c r="Y3959" s="330" t="s">
        <v>17657</v>
      </c>
      <c r="Z3959" s="331" t="s">
        <v>17658</v>
      </c>
    </row>
    <row r="3960" spans="25:26" ht="14.4">
      <c r="Y3960" s="330" t="s">
        <v>17659</v>
      </c>
      <c r="Z3960" s="331" t="s">
        <v>17660</v>
      </c>
    </row>
    <row r="3961" spans="25:26" ht="14.4">
      <c r="Y3961" s="330" t="s">
        <v>17661</v>
      </c>
      <c r="Z3961" s="331" t="s">
        <v>17662</v>
      </c>
    </row>
    <row r="3962" spans="25:26" ht="14.4">
      <c r="Y3962" s="330" t="s">
        <v>17663</v>
      </c>
      <c r="Z3962" s="331" t="s">
        <v>17664</v>
      </c>
    </row>
    <row r="3963" spans="25:26" ht="14.4">
      <c r="Y3963" s="330" t="s">
        <v>17665</v>
      </c>
      <c r="Z3963" s="331" t="s">
        <v>17666</v>
      </c>
    </row>
    <row r="3964" spans="25:26" ht="14.4">
      <c r="Y3964" s="330" t="s">
        <v>17667</v>
      </c>
      <c r="Z3964" s="331" t="s">
        <v>17668</v>
      </c>
    </row>
    <row r="3965" spans="25:26" ht="14.4">
      <c r="Y3965" s="330" t="s">
        <v>17669</v>
      </c>
      <c r="Z3965" s="331" t="s">
        <v>17670</v>
      </c>
    </row>
    <row r="3966" spans="25:26" ht="14.4">
      <c r="Y3966" s="330" t="s">
        <v>17671</v>
      </c>
      <c r="Z3966" s="331" t="s">
        <v>17672</v>
      </c>
    </row>
    <row r="3967" spans="25:26" ht="14.4">
      <c r="Y3967" s="330" t="s">
        <v>17673</v>
      </c>
      <c r="Z3967" s="331" t="s">
        <v>17674</v>
      </c>
    </row>
    <row r="3968" spans="25:26" ht="14.4">
      <c r="Y3968" s="330" t="s">
        <v>17675</v>
      </c>
      <c r="Z3968" s="331" t="s">
        <v>17676</v>
      </c>
    </row>
    <row r="3969" spans="25:26" ht="14.4">
      <c r="Y3969" s="330" t="s">
        <v>17677</v>
      </c>
      <c r="Z3969" s="331" t="s">
        <v>17678</v>
      </c>
    </row>
    <row r="3970" spans="25:26" ht="14.4">
      <c r="Y3970" s="330" t="s">
        <v>17679</v>
      </c>
      <c r="Z3970" s="331" t="s">
        <v>17680</v>
      </c>
    </row>
    <row r="3971" spans="25:26" ht="14.4">
      <c r="Y3971" s="330" t="s">
        <v>17681</v>
      </c>
      <c r="Z3971" s="331" t="s">
        <v>17682</v>
      </c>
    </row>
    <row r="3972" spans="25:26" ht="14.4">
      <c r="Y3972" s="330" t="s">
        <v>17683</v>
      </c>
      <c r="Z3972" s="331" t="s">
        <v>17684</v>
      </c>
    </row>
    <row r="3973" spans="25:26" ht="14.4">
      <c r="Y3973" s="330" t="s">
        <v>17685</v>
      </c>
      <c r="Z3973" s="331" t="s">
        <v>17686</v>
      </c>
    </row>
    <row r="3974" spans="25:26" ht="14.4">
      <c r="Y3974" s="330" t="s">
        <v>17687</v>
      </c>
      <c r="Z3974" s="331" t="s">
        <v>17688</v>
      </c>
    </row>
    <row r="3975" spans="25:26" ht="14.4">
      <c r="Y3975" s="330" t="s">
        <v>17689</v>
      </c>
      <c r="Z3975" s="331" t="s">
        <v>17690</v>
      </c>
    </row>
    <row r="3976" spans="25:26" ht="14.4">
      <c r="Y3976" s="330" t="s">
        <v>17691</v>
      </c>
      <c r="Z3976" s="331" t="s">
        <v>17692</v>
      </c>
    </row>
    <row r="3977" spans="25:26" ht="14.4">
      <c r="Y3977" s="330" t="s">
        <v>17693</v>
      </c>
      <c r="Z3977" s="331" t="s">
        <v>17694</v>
      </c>
    </row>
    <row r="3978" spans="25:26" ht="14.4">
      <c r="Y3978" s="330" t="s">
        <v>17695</v>
      </c>
      <c r="Z3978" s="331" t="s">
        <v>17696</v>
      </c>
    </row>
    <row r="3979" spans="25:26" ht="14.4">
      <c r="Y3979" s="330" t="s">
        <v>17697</v>
      </c>
      <c r="Z3979" s="331" t="s">
        <v>17698</v>
      </c>
    </row>
    <row r="3980" spans="25:26" ht="14.4">
      <c r="Y3980" s="330" t="s">
        <v>17699</v>
      </c>
      <c r="Z3980" s="331" t="s">
        <v>17700</v>
      </c>
    </row>
    <row r="3981" spans="25:26" ht="14.4">
      <c r="Y3981" s="330" t="s">
        <v>17701</v>
      </c>
      <c r="Z3981" s="331" t="s">
        <v>17702</v>
      </c>
    </row>
    <row r="3982" spans="25:26" ht="14.4">
      <c r="Y3982" s="330" t="s">
        <v>17703</v>
      </c>
      <c r="Z3982" s="331" t="s">
        <v>3242</v>
      </c>
    </row>
    <row r="3983" spans="25:26" ht="14.4">
      <c r="Y3983" s="330" t="s">
        <v>17704</v>
      </c>
      <c r="Z3983" s="331" t="s">
        <v>17705</v>
      </c>
    </row>
    <row r="3984" spans="25:26" ht="14.4">
      <c r="Y3984" s="330" t="s">
        <v>17706</v>
      </c>
      <c r="Z3984" s="331" t="s">
        <v>17707</v>
      </c>
    </row>
    <row r="3985" spans="25:26" ht="14.4">
      <c r="Y3985" s="330" t="s">
        <v>17708</v>
      </c>
      <c r="Z3985" s="331" t="s">
        <v>3248</v>
      </c>
    </row>
    <row r="3986" spans="25:26" ht="14.4">
      <c r="Y3986" s="330" t="s">
        <v>17709</v>
      </c>
      <c r="Z3986" s="331" t="s">
        <v>17710</v>
      </c>
    </row>
    <row r="3987" spans="25:26" ht="14.4">
      <c r="Y3987" s="330" t="s">
        <v>17711</v>
      </c>
      <c r="Z3987" s="331" t="s">
        <v>3250</v>
      </c>
    </row>
    <row r="3988" spans="25:26" ht="14.4">
      <c r="Y3988" s="330" t="s">
        <v>17712</v>
      </c>
      <c r="Z3988" s="331" t="s">
        <v>3251</v>
      </c>
    </row>
    <row r="3989" spans="25:26" ht="14.4">
      <c r="Y3989" s="330" t="s">
        <v>17713</v>
      </c>
      <c r="Z3989" s="331" t="s">
        <v>3239</v>
      </c>
    </row>
    <row r="3990" spans="25:26" ht="14.4">
      <c r="Y3990" s="330" t="s">
        <v>17714</v>
      </c>
      <c r="Z3990" s="331" t="s">
        <v>3241</v>
      </c>
    </row>
    <row r="3991" spans="25:26" ht="14.4">
      <c r="Y3991" s="330" t="s">
        <v>17715</v>
      </c>
      <c r="Z3991" s="331" t="s">
        <v>17716</v>
      </c>
    </row>
    <row r="3992" spans="25:26" ht="14.4">
      <c r="Y3992" s="330" t="s">
        <v>17717</v>
      </c>
      <c r="Z3992" s="331" t="s">
        <v>2557</v>
      </c>
    </row>
    <row r="3993" spans="25:26" ht="14.4">
      <c r="Y3993" s="330" t="s">
        <v>17718</v>
      </c>
      <c r="Z3993" s="331" t="s">
        <v>4996</v>
      </c>
    </row>
    <row r="3994" spans="25:26" ht="14.4">
      <c r="Y3994" s="330" t="s">
        <v>17719</v>
      </c>
      <c r="Z3994" s="331" t="s">
        <v>3254</v>
      </c>
    </row>
    <row r="3995" spans="25:26" ht="14.4">
      <c r="Y3995" s="330" t="s">
        <v>17720</v>
      </c>
      <c r="Z3995" s="331" t="s">
        <v>17721</v>
      </c>
    </row>
    <row r="3996" spans="25:26" ht="14.4">
      <c r="Y3996" s="330" t="s">
        <v>17722</v>
      </c>
      <c r="Z3996" s="331" t="s">
        <v>17723</v>
      </c>
    </row>
    <row r="3997" spans="25:26" ht="14.4">
      <c r="Y3997" s="330" t="s">
        <v>17724</v>
      </c>
      <c r="Z3997" s="331" t="s">
        <v>17725</v>
      </c>
    </row>
    <row r="3998" spans="25:26" ht="14.4">
      <c r="Y3998" s="330" t="s">
        <v>17726</v>
      </c>
      <c r="Z3998" s="331" t="s">
        <v>3255</v>
      </c>
    </row>
    <row r="3999" spans="25:26" ht="14.4">
      <c r="Y3999" s="330" t="s">
        <v>17727</v>
      </c>
      <c r="Z3999" s="331" t="s">
        <v>3244</v>
      </c>
    </row>
    <row r="4000" spans="25:26" ht="14.4">
      <c r="Y4000" s="330" t="s">
        <v>17728</v>
      </c>
      <c r="Z4000" s="331" t="s">
        <v>3256</v>
      </c>
    </row>
    <row r="4001" spans="25:26" ht="14.4">
      <c r="Y4001" s="330" t="s">
        <v>17729</v>
      </c>
      <c r="Z4001" s="331" t="s">
        <v>17730</v>
      </c>
    </row>
    <row r="4002" spans="25:26" ht="14.4">
      <c r="Y4002" s="330" t="s">
        <v>17731</v>
      </c>
      <c r="Z4002" s="331" t="s">
        <v>3258</v>
      </c>
    </row>
    <row r="4003" spans="25:26" ht="14.4">
      <c r="Y4003" s="330" t="s">
        <v>17732</v>
      </c>
      <c r="Z4003" s="331" t="s">
        <v>3259</v>
      </c>
    </row>
    <row r="4004" spans="25:26" ht="14.4">
      <c r="Y4004" s="330" t="s">
        <v>17733</v>
      </c>
      <c r="Z4004" s="331" t="s">
        <v>3260</v>
      </c>
    </row>
    <row r="4005" spans="25:26" ht="14.4">
      <c r="Y4005" s="330" t="s">
        <v>17734</v>
      </c>
      <c r="Z4005" s="331" t="s">
        <v>17735</v>
      </c>
    </row>
    <row r="4006" spans="25:26" ht="14.4">
      <c r="Y4006" s="330" t="s">
        <v>17736</v>
      </c>
      <c r="Z4006" s="331" t="s">
        <v>17737</v>
      </c>
    </row>
    <row r="4007" spans="25:26" ht="14.4">
      <c r="Y4007" s="330" t="s">
        <v>17738</v>
      </c>
      <c r="Z4007" s="331" t="s">
        <v>17739</v>
      </c>
    </row>
    <row r="4008" spans="25:26" ht="14.4">
      <c r="Y4008" s="330" t="s">
        <v>17740</v>
      </c>
      <c r="Z4008" s="331" t="s">
        <v>17741</v>
      </c>
    </row>
    <row r="4009" spans="25:26" ht="14.4">
      <c r="Y4009" s="330" t="s">
        <v>17742</v>
      </c>
      <c r="Z4009" s="331" t="s">
        <v>17743</v>
      </c>
    </row>
    <row r="4010" spans="25:26" ht="14.4">
      <c r="Y4010" s="330" t="s">
        <v>17744</v>
      </c>
      <c r="Z4010" s="331" t="s">
        <v>14788</v>
      </c>
    </row>
    <row r="4011" spans="25:26" ht="14.4">
      <c r="Y4011" s="330" t="s">
        <v>17745</v>
      </c>
      <c r="Z4011" s="331" t="s">
        <v>17746</v>
      </c>
    </row>
    <row r="4012" spans="25:26" ht="14.4">
      <c r="Y4012" s="330" t="s">
        <v>17747</v>
      </c>
      <c r="Z4012" s="331" t="s">
        <v>17748</v>
      </c>
    </row>
    <row r="4013" spans="25:26" ht="14.4">
      <c r="Y4013" s="330" t="s">
        <v>17749</v>
      </c>
      <c r="Z4013" s="331" t="s">
        <v>17750</v>
      </c>
    </row>
    <row r="4014" spans="25:26" ht="14.4">
      <c r="Y4014" s="330" t="s">
        <v>17751</v>
      </c>
      <c r="Z4014" s="331" t="s">
        <v>17752</v>
      </c>
    </row>
    <row r="4015" spans="25:26" ht="14.4">
      <c r="Y4015" s="330" t="s">
        <v>17753</v>
      </c>
      <c r="Z4015" s="331" t="s">
        <v>17754</v>
      </c>
    </row>
    <row r="4016" spans="25:26" ht="14.4">
      <c r="Y4016" s="330" t="s">
        <v>17755</v>
      </c>
      <c r="Z4016" s="331" t="s">
        <v>17756</v>
      </c>
    </row>
    <row r="4017" spans="25:26" ht="14.4">
      <c r="Y4017" s="330" t="s">
        <v>17757</v>
      </c>
      <c r="Z4017" s="331" t="s">
        <v>17758</v>
      </c>
    </row>
    <row r="4018" spans="25:26" ht="14.4">
      <c r="Y4018" s="330" t="s">
        <v>17759</v>
      </c>
      <c r="Z4018" s="331" t="s">
        <v>17760</v>
      </c>
    </row>
    <row r="4019" spans="25:26" ht="14.4">
      <c r="Y4019" s="330" t="s">
        <v>17761</v>
      </c>
      <c r="Z4019" s="331" t="s">
        <v>17762</v>
      </c>
    </row>
    <row r="4020" spans="25:26" ht="14.4">
      <c r="Y4020" s="330" t="s">
        <v>17763</v>
      </c>
      <c r="Z4020" s="331" t="s">
        <v>17764</v>
      </c>
    </row>
    <row r="4021" spans="25:26" ht="14.4">
      <c r="Y4021" s="330" t="s">
        <v>17765</v>
      </c>
      <c r="Z4021" s="331" t="s">
        <v>17766</v>
      </c>
    </row>
    <row r="4022" spans="25:26" ht="14.4">
      <c r="Y4022" s="330" t="s">
        <v>17767</v>
      </c>
      <c r="Z4022" s="331" t="s">
        <v>17768</v>
      </c>
    </row>
    <row r="4023" spans="25:26" ht="14.4">
      <c r="Y4023" s="330" t="s">
        <v>17769</v>
      </c>
      <c r="Z4023" s="331" t="s">
        <v>17770</v>
      </c>
    </row>
    <row r="4024" spans="25:26" ht="14.4">
      <c r="Y4024" s="330" t="s">
        <v>17771</v>
      </c>
      <c r="Z4024" s="331" t="s">
        <v>17772</v>
      </c>
    </row>
    <row r="4025" spans="25:26" ht="14.4">
      <c r="Y4025" s="330" t="s">
        <v>17773</v>
      </c>
      <c r="Z4025" s="331" t="s">
        <v>17774</v>
      </c>
    </row>
    <row r="4026" spans="25:26" ht="14.4">
      <c r="Y4026" s="330" t="s">
        <v>17775</v>
      </c>
      <c r="Z4026" s="331" t="s">
        <v>17776</v>
      </c>
    </row>
    <row r="4027" spans="25:26" ht="14.4">
      <c r="Y4027" s="330" t="s">
        <v>17777</v>
      </c>
      <c r="Z4027" s="331" t="s">
        <v>17778</v>
      </c>
    </row>
    <row r="4028" spans="25:26" ht="14.4">
      <c r="Y4028" s="330" t="s">
        <v>17779</v>
      </c>
      <c r="Z4028" s="331" t="s">
        <v>17780</v>
      </c>
    </row>
    <row r="4029" spans="25:26" ht="14.4">
      <c r="Y4029" s="330" t="s">
        <v>17781</v>
      </c>
      <c r="Z4029" s="331" t="s">
        <v>17782</v>
      </c>
    </row>
    <row r="4030" spans="25:26" ht="14.4">
      <c r="Y4030" s="330" t="s">
        <v>17783</v>
      </c>
      <c r="Z4030" s="331" t="s">
        <v>17784</v>
      </c>
    </row>
    <row r="4031" spans="25:26" ht="14.4">
      <c r="Y4031" s="330" t="s">
        <v>17785</v>
      </c>
      <c r="Z4031" s="331" t="s">
        <v>17786</v>
      </c>
    </row>
    <row r="4032" spans="25:26" ht="14.4">
      <c r="Y4032" s="330" t="s">
        <v>17787</v>
      </c>
      <c r="Z4032" s="331" t="s">
        <v>17788</v>
      </c>
    </row>
    <row r="4033" spans="25:26" ht="14.4">
      <c r="Y4033" s="330" t="s">
        <v>17789</v>
      </c>
      <c r="Z4033" s="331" t="s">
        <v>17790</v>
      </c>
    </row>
    <row r="4034" spans="25:26" ht="14.4">
      <c r="Y4034" s="330" t="s">
        <v>17791</v>
      </c>
      <c r="Z4034" s="331" t="s">
        <v>17792</v>
      </c>
    </row>
    <row r="4035" spans="25:26" ht="14.4">
      <c r="Y4035" s="330" t="s">
        <v>17793</v>
      </c>
      <c r="Z4035" s="331" t="s">
        <v>17794</v>
      </c>
    </row>
    <row r="4036" spans="25:26" ht="14.4">
      <c r="Y4036" s="330" t="s">
        <v>17795</v>
      </c>
      <c r="Z4036" s="331" t="s">
        <v>17796</v>
      </c>
    </row>
    <row r="4037" spans="25:26" ht="14.4">
      <c r="Y4037" s="330" t="s">
        <v>17797</v>
      </c>
      <c r="Z4037" s="331" t="s">
        <v>17798</v>
      </c>
    </row>
    <row r="4038" spans="25:26" ht="14.4">
      <c r="Y4038" s="330" t="s">
        <v>17799</v>
      </c>
      <c r="Z4038" s="331" t="s">
        <v>17800</v>
      </c>
    </row>
    <row r="4039" spans="25:26" ht="14.4">
      <c r="Y4039" s="330" t="s">
        <v>17801</v>
      </c>
      <c r="Z4039" s="331" t="s">
        <v>17802</v>
      </c>
    </row>
    <row r="4040" spans="25:26" ht="14.4">
      <c r="Y4040" s="330" t="s">
        <v>17803</v>
      </c>
      <c r="Z4040" s="331" t="s">
        <v>17804</v>
      </c>
    </row>
    <row r="4041" spans="25:26" ht="14.4">
      <c r="Y4041" s="330" t="s">
        <v>17805</v>
      </c>
      <c r="Z4041" s="331" t="s">
        <v>17806</v>
      </c>
    </row>
    <row r="4042" spans="25:26" ht="14.4">
      <c r="Y4042" s="330" t="s">
        <v>17807</v>
      </c>
      <c r="Z4042" s="331" t="s">
        <v>17808</v>
      </c>
    </row>
    <row r="4043" spans="25:26" ht="14.4">
      <c r="Y4043" s="330" t="s">
        <v>17809</v>
      </c>
      <c r="Z4043" s="331" t="s">
        <v>17810</v>
      </c>
    </row>
    <row r="4044" spans="25:26" ht="14.4">
      <c r="Y4044" s="330" t="s">
        <v>17811</v>
      </c>
      <c r="Z4044" s="331" t="s">
        <v>17812</v>
      </c>
    </row>
    <row r="4045" spans="25:26" ht="14.4">
      <c r="Y4045" s="330" t="s">
        <v>17813</v>
      </c>
      <c r="Z4045" s="331" t="s">
        <v>17814</v>
      </c>
    </row>
    <row r="4046" spans="25:26" ht="14.4">
      <c r="Y4046" s="330" t="s">
        <v>17815</v>
      </c>
      <c r="Z4046" s="331" t="s">
        <v>17816</v>
      </c>
    </row>
    <row r="4047" spans="25:26" ht="14.4">
      <c r="Y4047" s="330" t="s">
        <v>17817</v>
      </c>
      <c r="Z4047" s="331" t="s">
        <v>17818</v>
      </c>
    </row>
    <row r="4048" spans="25:26" ht="14.4">
      <c r="Y4048" s="330" t="s">
        <v>17819</v>
      </c>
      <c r="Z4048" s="331" t="s">
        <v>17820</v>
      </c>
    </row>
    <row r="4049" spans="25:26" ht="14.4">
      <c r="Y4049" s="330" t="s">
        <v>17821</v>
      </c>
      <c r="Z4049" s="331" t="s">
        <v>17822</v>
      </c>
    </row>
    <row r="4050" spans="25:26" ht="14.4">
      <c r="Y4050" s="330" t="s">
        <v>17823</v>
      </c>
      <c r="Z4050" s="331" t="s">
        <v>17824</v>
      </c>
    </row>
    <row r="4051" spans="25:26" ht="14.4">
      <c r="Y4051" s="330" t="s">
        <v>17825</v>
      </c>
      <c r="Z4051" s="331" t="s">
        <v>17826</v>
      </c>
    </row>
    <row r="4052" spans="25:26" ht="14.4">
      <c r="Y4052" s="330" t="s">
        <v>17827</v>
      </c>
      <c r="Z4052" s="331" t="s">
        <v>17828</v>
      </c>
    </row>
    <row r="4053" spans="25:26" ht="14.4">
      <c r="Y4053" s="330" t="s">
        <v>17829</v>
      </c>
      <c r="Z4053" s="331" t="s">
        <v>17830</v>
      </c>
    </row>
    <row r="4054" spans="25:26" ht="14.4">
      <c r="Y4054" s="330" t="s">
        <v>17831</v>
      </c>
      <c r="Z4054" s="331" t="s">
        <v>17832</v>
      </c>
    </row>
    <row r="4055" spans="25:26" ht="14.4">
      <c r="Y4055" s="330" t="s">
        <v>17833</v>
      </c>
      <c r="Z4055" s="331" t="s">
        <v>17834</v>
      </c>
    </row>
    <row r="4056" spans="25:26" ht="14.4">
      <c r="Y4056" s="330" t="s">
        <v>17835</v>
      </c>
      <c r="Z4056" s="331" t="s">
        <v>17836</v>
      </c>
    </row>
    <row r="4057" spans="25:26" ht="14.4">
      <c r="Y4057" s="330" t="s">
        <v>17837</v>
      </c>
      <c r="Z4057" s="331" t="s">
        <v>17838</v>
      </c>
    </row>
    <row r="4058" spans="25:26" ht="14.4">
      <c r="Y4058" s="330" t="s">
        <v>17839</v>
      </c>
      <c r="Z4058" s="331" t="s">
        <v>17840</v>
      </c>
    </row>
    <row r="4059" spans="25:26" ht="14.4">
      <c r="Y4059" s="330" t="s">
        <v>17841</v>
      </c>
      <c r="Z4059" s="331" t="s">
        <v>17842</v>
      </c>
    </row>
    <row r="4060" spans="25:26" ht="14.4">
      <c r="Y4060" s="330" t="s">
        <v>17843</v>
      </c>
      <c r="Z4060" s="331" t="s">
        <v>17844</v>
      </c>
    </row>
    <row r="4061" spans="25:26" ht="14.4">
      <c r="Y4061" s="330" t="s">
        <v>17845</v>
      </c>
      <c r="Z4061" s="331" t="s">
        <v>17846</v>
      </c>
    </row>
    <row r="4062" spans="25:26" ht="14.4">
      <c r="Y4062" s="330" t="s">
        <v>17847</v>
      </c>
      <c r="Z4062" s="331" t="s">
        <v>17848</v>
      </c>
    </row>
    <row r="4063" spans="25:26" ht="14.4">
      <c r="Y4063" s="330" t="s">
        <v>17849</v>
      </c>
      <c r="Z4063" s="331" t="s">
        <v>17850</v>
      </c>
    </row>
    <row r="4064" spans="25:26" ht="14.4">
      <c r="Y4064" s="330" t="s">
        <v>17851</v>
      </c>
      <c r="Z4064" s="331" t="s">
        <v>17852</v>
      </c>
    </row>
    <row r="4065" spans="25:26" ht="14.4">
      <c r="Y4065" s="330" t="s">
        <v>17853</v>
      </c>
      <c r="Z4065" s="331" t="s">
        <v>17854</v>
      </c>
    </row>
    <row r="4066" spans="25:26" ht="14.4">
      <c r="Y4066" s="330" t="s">
        <v>17855</v>
      </c>
      <c r="Z4066" s="331" t="s">
        <v>17856</v>
      </c>
    </row>
    <row r="4067" spans="25:26" ht="14.4">
      <c r="Y4067" s="330" t="s">
        <v>17857</v>
      </c>
      <c r="Z4067" s="331" t="s">
        <v>17858</v>
      </c>
    </row>
    <row r="4068" spans="25:26" ht="14.4">
      <c r="Y4068" s="330" t="s">
        <v>17859</v>
      </c>
      <c r="Z4068" s="331" t="s">
        <v>17860</v>
      </c>
    </row>
    <row r="4069" spans="25:26" ht="14.4">
      <c r="Y4069" s="330" t="s">
        <v>17861</v>
      </c>
      <c r="Z4069" s="331" t="s">
        <v>17862</v>
      </c>
    </row>
    <row r="4070" spans="25:26" ht="14.4">
      <c r="Y4070" s="330" t="s">
        <v>17863</v>
      </c>
      <c r="Z4070" s="331" t="s">
        <v>17864</v>
      </c>
    </row>
    <row r="4071" spans="25:26" ht="14.4">
      <c r="Y4071" s="330" t="s">
        <v>17865</v>
      </c>
      <c r="Z4071" s="331" t="s">
        <v>17866</v>
      </c>
    </row>
    <row r="4072" spans="25:26" ht="14.4">
      <c r="Y4072" s="330" t="s">
        <v>17867</v>
      </c>
      <c r="Z4072" s="331" t="s">
        <v>17868</v>
      </c>
    </row>
    <row r="4073" spans="25:26" ht="14.4">
      <c r="Y4073" s="330" t="s">
        <v>17869</v>
      </c>
      <c r="Z4073" s="331" t="s">
        <v>17870</v>
      </c>
    </row>
    <row r="4074" spans="25:26" ht="14.4">
      <c r="Y4074" s="330" t="s">
        <v>17871</v>
      </c>
      <c r="Z4074" s="331" t="s">
        <v>17872</v>
      </c>
    </row>
    <row r="4075" spans="25:26" ht="14.4">
      <c r="Y4075" s="330" t="s">
        <v>17873</v>
      </c>
      <c r="Z4075" s="331" t="s">
        <v>17874</v>
      </c>
    </row>
    <row r="4076" spans="25:26" ht="14.4">
      <c r="Y4076" s="330" t="s">
        <v>17875</v>
      </c>
      <c r="Z4076" s="331" t="s">
        <v>17876</v>
      </c>
    </row>
    <row r="4077" spans="25:26" ht="14.4">
      <c r="Y4077" s="330" t="s">
        <v>17877</v>
      </c>
      <c r="Z4077" s="331" t="s">
        <v>17878</v>
      </c>
    </row>
    <row r="4078" spans="25:26" ht="14.4">
      <c r="Y4078" s="330" t="s">
        <v>17879</v>
      </c>
      <c r="Z4078" s="331" t="s">
        <v>17880</v>
      </c>
    </row>
    <row r="4079" spans="25:26" ht="14.4">
      <c r="Y4079" s="330" t="s">
        <v>17881</v>
      </c>
      <c r="Z4079" s="331" t="s">
        <v>17882</v>
      </c>
    </row>
    <row r="4080" spans="25:26" ht="14.4">
      <c r="Y4080" s="330" t="s">
        <v>17883</v>
      </c>
      <c r="Z4080" s="331" t="s">
        <v>17884</v>
      </c>
    </row>
    <row r="4081" spans="25:26" ht="14.4">
      <c r="Y4081" s="330" t="s">
        <v>17885</v>
      </c>
      <c r="Z4081" s="331" t="s">
        <v>17886</v>
      </c>
    </row>
    <row r="4082" spans="25:26" ht="14.4">
      <c r="Y4082" s="330" t="s">
        <v>17887</v>
      </c>
      <c r="Z4082" s="331" t="s">
        <v>17888</v>
      </c>
    </row>
    <row r="4083" spans="25:26" ht="14.4">
      <c r="Y4083" s="330" t="s">
        <v>17889</v>
      </c>
      <c r="Z4083" s="331" t="s">
        <v>17890</v>
      </c>
    </row>
    <row r="4084" spans="25:26" ht="14.4">
      <c r="Y4084" s="330" t="s">
        <v>17891</v>
      </c>
      <c r="Z4084" s="331" t="s">
        <v>17892</v>
      </c>
    </row>
    <row r="4085" spans="25:26" ht="14.4">
      <c r="Y4085" s="330" t="s">
        <v>17893</v>
      </c>
      <c r="Z4085" s="331" t="s">
        <v>17894</v>
      </c>
    </row>
    <row r="4086" spans="25:26" ht="14.4">
      <c r="Y4086" s="330" t="s">
        <v>17895</v>
      </c>
      <c r="Z4086" s="331" t="s">
        <v>17896</v>
      </c>
    </row>
    <row r="4087" spans="25:26" ht="14.4">
      <c r="Y4087" s="330" t="s">
        <v>17897</v>
      </c>
      <c r="Z4087" s="331" t="s">
        <v>17898</v>
      </c>
    </row>
    <row r="4088" spans="25:26" ht="14.4">
      <c r="Y4088" s="330" t="s">
        <v>17899</v>
      </c>
      <c r="Z4088" s="331" t="s">
        <v>3238</v>
      </c>
    </row>
    <row r="4089" spans="25:26" ht="14.4">
      <c r="Y4089" s="330" t="s">
        <v>17900</v>
      </c>
      <c r="Z4089" s="331" t="s">
        <v>17901</v>
      </c>
    </row>
    <row r="4090" spans="25:26" ht="14.4">
      <c r="Y4090" s="330" t="s">
        <v>17902</v>
      </c>
      <c r="Z4090" s="331" t="s">
        <v>17903</v>
      </c>
    </row>
    <row r="4091" spans="25:26" ht="14.4">
      <c r="Y4091" s="330" t="s">
        <v>17904</v>
      </c>
      <c r="Z4091" s="331" t="s">
        <v>17905</v>
      </c>
    </row>
    <row r="4092" spans="25:26" ht="14.4">
      <c r="Y4092" s="330" t="s">
        <v>17906</v>
      </c>
      <c r="Z4092" s="331" t="s">
        <v>17907</v>
      </c>
    </row>
    <row r="4093" spans="25:26" ht="14.4">
      <c r="Y4093" s="330" t="s">
        <v>17908</v>
      </c>
      <c r="Z4093" s="331" t="s">
        <v>17909</v>
      </c>
    </row>
    <row r="4094" spans="25:26" ht="14.4">
      <c r="Y4094" s="330" t="s">
        <v>17910</v>
      </c>
      <c r="Z4094" s="331" t="s">
        <v>17911</v>
      </c>
    </row>
    <row r="4095" spans="25:26" ht="14.4">
      <c r="Y4095" s="330" t="s">
        <v>17912</v>
      </c>
      <c r="Z4095" s="331" t="s">
        <v>17913</v>
      </c>
    </row>
    <row r="4096" spans="25:26" ht="14.4">
      <c r="Y4096" s="330" t="s">
        <v>17914</v>
      </c>
      <c r="Z4096" s="331" t="s">
        <v>17915</v>
      </c>
    </row>
    <row r="4097" spans="25:26" ht="14.4">
      <c r="Y4097" s="330" t="s">
        <v>17916</v>
      </c>
      <c r="Z4097" s="331" t="s">
        <v>17917</v>
      </c>
    </row>
    <row r="4098" spans="25:26" ht="14.4">
      <c r="Y4098" s="330" t="s">
        <v>17918</v>
      </c>
      <c r="Z4098" s="331" t="s">
        <v>17919</v>
      </c>
    </row>
    <row r="4099" spans="25:26" ht="14.4">
      <c r="Y4099" s="330" t="s">
        <v>17920</v>
      </c>
      <c r="Z4099" s="331" t="s">
        <v>17921</v>
      </c>
    </row>
    <row r="4100" spans="25:26" ht="14.4">
      <c r="Y4100" s="330" t="s">
        <v>17922</v>
      </c>
      <c r="Z4100" s="331" t="s">
        <v>17923</v>
      </c>
    </row>
    <row r="4101" spans="25:26" ht="14.4">
      <c r="Y4101" s="330" t="s">
        <v>17924</v>
      </c>
      <c r="Z4101" s="331" t="s">
        <v>17925</v>
      </c>
    </row>
    <row r="4102" spans="25:26" ht="14.4">
      <c r="Y4102" s="330" t="s">
        <v>17926</v>
      </c>
      <c r="Z4102" s="331" t="s">
        <v>17927</v>
      </c>
    </row>
    <row r="4103" spans="25:26" ht="14.4">
      <c r="Y4103" s="330" t="s">
        <v>17928</v>
      </c>
      <c r="Z4103" s="331" t="s">
        <v>17929</v>
      </c>
    </row>
    <row r="4104" spans="25:26" ht="14.4">
      <c r="Y4104" s="330" t="s">
        <v>17930</v>
      </c>
      <c r="Z4104" s="331" t="s">
        <v>17931</v>
      </c>
    </row>
    <row r="4105" spans="25:26" ht="14.4">
      <c r="Y4105" s="330" t="s">
        <v>17932</v>
      </c>
      <c r="Z4105" s="331" t="s">
        <v>17933</v>
      </c>
    </row>
    <row r="4106" spans="25:26" ht="14.4">
      <c r="Y4106" s="330" t="s">
        <v>17934</v>
      </c>
      <c r="Z4106" s="331" t="s">
        <v>17935</v>
      </c>
    </row>
    <row r="4107" spans="25:26" ht="14.4">
      <c r="Y4107" s="330" t="s">
        <v>17936</v>
      </c>
      <c r="Z4107" s="331" t="s">
        <v>17937</v>
      </c>
    </row>
    <row r="4108" spans="25:26" ht="14.4">
      <c r="Y4108" s="330" t="s">
        <v>17938</v>
      </c>
      <c r="Z4108" s="331" t="s">
        <v>17939</v>
      </c>
    </row>
    <row r="4109" spans="25:26" ht="14.4">
      <c r="Y4109" s="330" t="s">
        <v>17940</v>
      </c>
      <c r="Z4109" s="331" t="s">
        <v>17941</v>
      </c>
    </row>
    <row r="4110" spans="25:26" ht="14.4">
      <c r="Y4110" s="330" t="s">
        <v>17942</v>
      </c>
      <c r="Z4110" s="331" t="s">
        <v>17943</v>
      </c>
    </row>
    <row r="4111" spans="25:26" ht="14.4">
      <c r="Y4111" s="330" t="s">
        <v>17944</v>
      </c>
      <c r="Z4111" s="331" t="s">
        <v>17945</v>
      </c>
    </row>
    <row r="4112" spans="25:26" ht="14.4">
      <c r="Y4112" s="330" t="s">
        <v>17946</v>
      </c>
      <c r="Z4112" s="331" t="s">
        <v>17947</v>
      </c>
    </row>
    <row r="4113" spans="25:26" ht="14.4">
      <c r="Y4113" s="330" t="s">
        <v>17948</v>
      </c>
      <c r="Z4113" s="331" t="s">
        <v>17949</v>
      </c>
    </row>
    <row r="4114" spans="25:26" ht="14.4">
      <c r="Y4114" s="330" t="s">
        <v>17950</v>
      </c>
      <c r="Z4114" s="331" t="s">
        <v>17951</v>
      </c>
    </row>
    <row r="4115" spans="25:26" ht="14.4">
      <c r="Y4115" s="330" t="s">
        <v>17952</v>
      </c>
      <c r="Z4115" s="331" t="s">
        <v>17953</v>
      </c>
    </row>
    <row r="4116" spans="25:26" ht="14.4">
      <c r="Y4116" s="330" t="s">
        <v>17954</v>
      </c>
      <c r="Z4116" s="331" t="s">
        <v>17955</v>
      </c>
    </row>
    <row r="4117" spans="25:26" ht="14.4">
      <c r="Y4117" s="330" t="s">
        <v>17956</v>
      </c>
      <c r="Z4117" s="331" t="s">
        <v>17957</v>
      </c>
    </row>
    <row r="4118" spans="25:26" ht="14.4">
      <c r="Y4118" s="330" t="s">
        <v>17958</v>
      </c>
      <c r="Z4118" s="331" t="s">
        <v>17959</v>
      </c>
    </row>
    <row r="4119" spans="25:26" ht="14.4">
      <c r="Y4119" s="330" t="s">
        <v>17960</v>
      </c>
      <c r="Z4119" s="331" t="s">
        <v>17961</v>
      </c>
    </row>
    <row r="4120" spans="25:26" ht="14.4">
      <c r="Y4120" s="330" t="s">
        <v>17962</v>
      </c>
      <c r="Z4120" s="331" t="s">
        <v>17963</v>
      </c>
    </row>
    <row r="4121" spans="25:26" ht="14.4">
      <c r="Y4121" s="330" t="s">
        <v>17964</v>
      </c>
      <c r="Z4121" s="331" t="s">
        <v>17965</v>
      </c>
    </row>
    <row r="4122" spans="25:26" ht="14.4">
      <c r="Y4122" s="330" t="s">
        <v>17966</v>
      </c>
      <c r="Z4122" s="331" t="s">
        <v>17967</v>
      </c>
    </row>
    <row r="4123" spans="25:26" ht="14.4">
      <c r="Y4123" s="330" t="s">
        <v>17968</v>
      </c>
      <c r="Z4123" s="331" t="s">
        <v>17969</v>
      </c>
    </row>
    <row r="4124" spans="25:26" ht="14.4">
      <c r="Y4124" s="330" t="s">
        <v>17970</v>
      </c>
      <c r="Z4124" s="331" t="s">
        <v>17971</v>
      </c>
    </row>
    <row r="4125" spans="25:26" ht="14.4">
      <c r="Y4125" s="330" t="s">
        <v>17972</v>
      </c>
      <c r="Z4125" s="331" t="s">
        <v>17973</v>
      </c>
    </row>
    <row r="4126" spans="25:26" ht="14.4">
      <c r="Y4126" s="330" t="s">
        <v>17974</v>
      </c>
      <c r="Z4126" s="331" t="s">
        <v>17975</v>
      </c>
    </row>
    <row r="4127" spans="25:26" ht="14.4">
      <c r="Y4127" s="330" t="s">
        <v>17976</v>
      </c>
      <c r="Z4127" s="331" t="s">
        <v>17977</v>
      </c>
    </row>
    <row r="4128" spans="25:26" ht="14.4">
      <c r="Y4128" s="330" t="s">
        <v>17978</v>
      </c>
      <c r="Z4128" s="331" t="s">
        <v>17979</v>
      </c>
    </row>
    <row r="4129" spans="25:26" ht="14.4">
      <c r="Y4129" s="330" t="s">
        <v>17980</v>
      </c>
      <c r="Z4129" s="331" t="s">
        <v>17981</v>
      </c>
    </row>
    <row r="4130" spans="25:26" ht="14.4">
      <c r="Y4130" s="330" t="s">
        <v>17982</v>
      </c>
      <c r="Z4130" s="331" t="s">
        <v>17983</v>
      </c>
    </row>
    <row r="4131" spans="25:26" ht="14.4">
      <c r="Y4131" s="330" t="s">
        <v>17984</v>
      </c>
      <c r="Z4131" s="331" t="s">
        <v>17985</v>
      </c>
    </row>
    <row r="4132" spans="25:26" ht="14.4">
      <c r="Y4132" s="330" t="s">
        <v>17986</v>
      </c>
      <c r="Z4132" s="331" t="s">
        <v>17987</v>
      </c>
    </row>
    <row r="4133" spans="25:26" ht="14.4">
      <c r="Y4133" s="330" t="s">
        <v>17988</v>
      </c>
      <c r="Z4133" s="331" t="s">
        <v>17989</v>
      </c>
    </row>
    <row r="4134" spans="25:26" ht="14.4">
      <c r="Y4134" s="330" t="s">
        <v>17990</v>
      </c>
      <c r="Z4134" s="331" t="s">
        <v>17991</v>
      </c>
    </row>
    <row r="4135" spans="25:26" ht="14.4">
      <c r="Y4135" s="330" t="s">
        <v>17992</v>
      </c>
      <c r="Z4135" s="331" t="s">
        <v>17993</v>
      </c>
    </row>
    <row r="4136" spans="25:26" ht="14.4">
      <c r="Y4136" s="330" t="s">
        <v>17994</v>
      </c>
      <c r="Z4136" s="331" t="s">
        <v>17995</v>
      </c>
    </row>
    <row r="4137" spans="25:26" ht="14.4">
      <c r="Y4137" s="330" t="s">
        <v>17996</v>
      </c>
      <c r="Z4137" s="331" t="s">
        <v>17997</v>
      </c>
    </row>
    <row r="4138" spans="25:26" ht="14.4">
      <c r="Y4138" s="330" t="s">
        <v>17998</v>
      </c>
      <c r="Z4138" s="331" t="s">
        <v>17999</v>
      </c>
    </row>
    <row r="4139" spans="25:26" ht="14.4">
      <c r="Y4139" s="330" t="s">
        <v>18000</v>
      </c>
      <c r="Z4139" s="331" t="s">
        <v>18001</v>
      </c>
    </row>
    <row r="4140" spans="25:26" ht="14.4">
      <c r="Y4140" s="330" t="s">
        <v>18002</v>
      </c>
      <c r="Z4140" s="331" t="s">
        <v>18003</v>
      </c>
    </row>
    <row r="4141" spans="25:26" ht="14.4">
      <c r="Y4141" s="330" t="s">
        <v>18004</v>
      </c>
      <c r="Z4141" s="331" t="s">
        <v>18005</v>
      </c>
    </row>
    <row r="4142" spans="25:26" ht="14.4">
      <c r="Y4142" s="330" t="s">
        <v>18006</v>
      </c>
      <c r="Z4142" s="331" t="s">
        <v>18007</v>
      </c>
    </row>
    <row r="4143" spans="25:26" ht="14.4">
      <c r="Y4143" s="330" t="s">
        <v>18008</v>
      </c>
      <c r="Z4143" s="331" t="s">
        <v>18009</v>
      </c>
    </row>
    <row r="4144" spans="25:26" ht="14.4">
      <c r="Y4144" s="330" t="s">
        <v>18010</v>
      </c>
      <c r="Z4144" s="331" t="s">
        <v>18011</v>
      </c>
    </row>
    <row r="4145" spans="25:26" ht="14.4">
      <c r="Y4145" s="330" t="s">
        <v>18012</v>
      </c>
      <c r="Z4145" s="331" t="s">
        <v>18013</v>
      </c>
    </row>
    <row r="4146" spans="25:26" ht="14.4">
      <c r="Y4146" s="330" t="s">
        <v>18014</v>
      </c>
      <c r="Z4146" s="331" t="s">
        <v>18015</v>
      </c>
    </row>
    <row r="4147" spans="25:26" ht="14.4">
      <c r="Y4147" s="330" t="s">
        <v>18016</v>
      </c>
      <c r="Z4147" s="331" t="s">
        <v>18017</v>
      </c>
    </row>
    <row r="4148" spans="25:26" ht="14.4">
      <c r="Y4148" s="330" t="s">
        <v>18018</v>
      </c>
      <c r="Z4148" s="331" t="s">
        <v>18019</v>
      </c>
    </row>
    <row r="4149" spans="25:26" ht="14.4">
      <c r="Y4149" s="330" t="s">
        <v>18020</v>
      </c>
      <c r="Z4149" s="331" t="s">
        <v>18021</v>
      </c>
    </row>
    <row r="4150" spans="25:26" ht="14.4">
      <c r="Y4150" s="330" t="s">
        <v>18022</v>
      </c>
      <c r="Z4150" s="331" t="s">
        <v>18023</v>
      </c>
    </row>
    <row r="4151" spans="25:26" ht="14.4">
      <c r="Y4151" s="330" t="s">
        <v>18024</v>
      </c>
      <c r="Z4151" s="331" t="s">
        <v>18025</v>
      </c>
    </row>
    <row r="4152" spans="25:26" ht="14.4">
      <c r="Y4152" s="330" t="s">
        <v>18026</v>
      </c>
      <c r="Z4152" s="331" t="s">
        <v>18027</v>
      </c>
    </row>
    <row r="4153" spans="25:26" ht="14.4">
      <c r="Y4153" s="330" t="s">
        <v>18028</v>
      </c>
      <c r="Z4153" s="331" t="s">
        <v>18029</v>
      </c>
    </row>
    <row r="4154" spans="25:26" ht="14.4">
      <c r="Y4154" s="330" t="s">
        <v>18030</v>
      </c>
      <c r="Z4154" s="331" t="s">
        <v>18031</v>
      </c>
    </row>
    <row r="4155" spans="25:26" ht="14.4">
      <c r="Y4155" s="330" t="s">
        <v>18032</v>
      </c>
      <c r="Z4155" s="331" t="s">
        <v>18033</v>
      </c>
    </row>
    <row r="4156" spans="25:26" ht="14.4">
      <c r="Y4156" s="330" t="s">
        <v>18034</v>
      </c>
      <c r="Z4156" s="331" t="s">
        <v>18035</v>
      </c>
    </row>
    <row r="4157" spans="25:26" ht="14.4">
      <c r="Y4157" s="330" t="s">
        <v>18036</v>
      </c>
      <c r="Z4157" s="331" t="s">
        <v>18037</v>
      </c>
    </row>
    <row r="4158" spans="25:26" ht="14.4">
      <c r="Y4158" s="330" t="s">
        <v>18038</v>
      </c>
      <c r="Z4158" s="331" t="s">
        <v>18039</v>
      </c>
    </row>
    <row r="4159" spans="25:26" ht="14.4">
      <c r="Y4159" s="330" t="s">
        <v>18040</v>
      </c>
      <c r="Z4159" s="331" t="s">
        <v>18041</v>
      </c>
    </row>
    <row r="4160" spans="25:26" ht="14.4">
      <c r="Y4160" s="330" t="s">
        <v>18042</v>
      </c>
      <c r="Z4160" s="331" t="s">
        <v>18043</v>
      </c>
    </row>
    <row r="4161" spans="25:26" ht="14.4">
      <c r="Y4161" s="330" t="s">
        <v>18044</v>
      </c>
      <c r="Z4161" s="331" t="s">
        <v>18045</v>
      </c>
    </row>
    <row r="4162" spans="25:26" ht="14.4">
      <c r="Y4162" s="330" t="s">
        <v>18046</v>
      </c>
      <c r="Z4162" s="331" t="s">
        <v>18047</v>
      </c>
    </row>
    <row r="4163" spans="25:26" ht="14.4">
      <c r="Y4163" s="330" t="s">
        <v>18048</v>
      </c>
      <c r="Z4163" s="331" t="s">
        <v>18049</v>
      </c>
    </row>
    <row r="4164" spans="25:26" ht="14.4">
      <c r="Y4164" s="330" t="s">
        <v>18050</v>
      </c>
      <c r="Z4164" s="331" t="s">
        <v>18051</v>
      </c>
    </row>
    <row r="4165" spans="25:26" ht="14.4">
      <c r="Y4165" s="330" t="s">
        <v>18052</v>
      </c>
      <c r="Z4165" s="331" t="s">
        <v>18053</v>
      </c>
    </row>
    <row r="4166" spans="25:26" ht="14.4">
      <c r="Y4166" s="330" t="s">
        <v>18054</v>
      </c>
      <c r="Z4166" s="331" t="s">
        <v>18055</v>
      </c>
    </row>
    <row r="4167" spans="25:26" ht="14.4">
      <c r="Y4167" s="330" t="s">
        <v>18056</v>
      </c>
      <c r="Z4167" s="331" t="s">
        <v>18057</v>
      </c>
    </row>
    <row r="4168" spans="25:26" ht="14.4">
      <c r="Y4168" s="330" t="s">
        <v>18058</v>
      </c>
      <c r="Z4168" s="331" t="s">
        <v>18059</v>
      </c>
    </row>
    <row r="4169" spans="25:26" ht="14.4">
      <c r="Y4169" s="330" t="s">
        <v>18060</v>
      </c>
      <c r="Z4169" s="331" t="s">
        <v>18061</v>
      </c>
    </row>
    <row r="4170" spans="25:26" ht="14.4">
      <c r="Y4170" s="330" t="s">
        <v>18062</v>
      </c>
      <c r="Z4170" s="331" t="s">
        <v>18063</v>
      </c>
    </row>
    <row r="4171" spans="25:26" ht="14.4">
      <c r="Y4171" s="330" t="s">
        <v>18064</v>
      </c>
      <c r="Z4171" s="331" t="s">
        <v>18065</v>
      </c>
    </row>
    <row r="4172" spans="25:26" ht="14.4">
      <c r="Y4172" s="330" t="s">
        <v>18066</v>
      </c>
      <c r="Z4172" s="331" t="s">
        <v>18067</v>
      </c>
    </row>
    <row r="4173" spans="25:26" ht="14.4">
      <c r="Y4173" s="330" t="s">
        <v>18068</v>
      </c>
      <c r="Z4173" s="331" t="s">
        <v>18069</v>
      </c>
    </row>
    <row r="4174" spans="25:26" ht="14.4">
      <c r="Y4174" s="330" t="s">
        <v>18070</v>
      </c>
      <c r="Z4174" s="331" t="s">
        <v>18071</v>
      </c>
    </row>
    <row r="4175" spans="25:26" ht="14.4">
      <c r="Y4175" s="330" t="s">
        <v>18072</v>
      </c>
      <c r="Z4175" s="331" t="s">
        <v>18073</v>
      </c>
    </row>
    <row r="4176" spans="25:26" ht="14.4">
      <c r="Y4176" s="330" t="s">
        <v>18074</v>
      </c>
      <c r="Z4176" s="331" t="s">
        <v>18075</v>
      </c>
    </row>
    <row r="4177" spans="25:26" ht="14.4">
      <c r="Y4177" s="330" t="s">
        <v>18076</v>
      </c>
      <c r="Z4177" s="331" t="s">
        <v>18077</v>
      </c>
    </row>
    <row r="4178" spans="25:26" ht="14.4">
      <c r="Y4178" s="330" t="s">
        <v>18078</v>
      </c>
      <c r="Z4178" s="331" t="s">
        <v>18079</v>
      </c>
    </row>
    <row r="4179" spans="25:26" ht="14.4">
      <c r="Y4179" s="330" t="s">
        <v>18080</v>
      </c>
      <c r="Z4179" s="331" t="s">
        <v>18081</v>
      </c>
    </row>
    <row r="4180" spans="25:26" ht="14.4">
      <c r="Y4180" s="330" t="s">
        <v>18082</v>
      </c>
      <c r="Z4180" s="331" t="s">
        <v>18083</v>
      </c>
    </row>
    <row r="4181" spans="25:26" ht="14.4">
      <c r="Y4181" s="330" t="s">
        <v>18084</v>
      </c>
      <c r="Z4181" s="331" t="s">
        <v>18085</v>
      </c>
    </row>
    <row r="4182" spans="25:26" ht="14.4">
      <c r="Y4182" s="330" t="s">
        <v>18086</v>
      </c>
      <c r="Z4182" s="331" t="s">
        <v>18087</v>
      </c>
    </row>
    <row r="4183" spans="25:26" ht="14.4">
      <c r="Y4183" s="330" t="s">
        <v>18088</v>
      </c>
      <c r="Z4183" s="331" t="s">
        <v>18089</v>
      </c>
    </row>
    <row r="4184" spans="25:26" ht="14.4">
      <c r="Y4184" s="330" t="s">
        <v>18090</v>
      </c>
      <c r="Z4184" s="331" t="s">
        <v>18091</v>
      </c>
    </row>
    <row r="4185" spans="25:26" ht="14.4">
      <c r="Y4185" s="330" t="s">
        <v>18092</v>
      </c>
      <c r="Z4185" s="331" t="s">
        <v>18093</v>
      </c>
    </row>
    <row r="4186" spans="25:26" ht="14.4">
      <c r="Y4186" s="330" t="s">
        <v>18094</v>
      </c>
      <c r="Z4186" s="331" t="s">
        <v>18095</v>
      </c>
    </row>
    <row r="4187" spans="25:26" ht="14.4">
      <c r="Y4187" s="330" t="s">
        <v>18096</v>
      </c>
      <c r="Z4187" s="331" t="s">
        <v>18097</v>
      </c>
    </row>
    <row r="4188" spans="25:26" ht="14.4">
      <c r="Y4188" s="330" t="s">
        <v>18098</v>
      </c>
      <c r="Z4188" s="331" t="s">
        <v>18099</v>
      </c>
    </row>
    <row r="4189" spans="25:26" ht="14.4">
      <c r="Y4189" s="330" t="s">
        <v>18100</v>
      </c>
      <c r="Z4189" s="331" t="s">
        <v>18101</v>
      </c>
    </row>
    <row r="4190" spans="25:26" ht="14.4">
      <c r="Y4190" s="330" t="s">
        <v>18102</v>
      </c>
      <c r="Z4190" s="331" t="s">
        <v>18103</v>
      </c>
    </row>
    <row r="4191" spans="25:26" ht="14.4">
      <c r="Y4191" s="330" t="s">
        <v>18104</v>
      </c>
      <c r="Z4191" s="331" t="s">
        <v>18105</v>
      </c>
    </row>
    <row r="4192" spans="25:26" ht="14.4">
      <c r="Y4192" s="330" t="s">
        <v>18106</v>
      </c>
      <c r="Z4192" s="331" t="s">
        <v>18107</v>
      </c>
    </row>
    <row r="4193" spans="25:26" ht="14.4">
      <c r="Y4193" s="330" t="s">
        <v>18108</v>
      </c>
      <c r="Z4193" s="331" t="s">
        <v>18109</v>
      </c>
    </row>
    <row r="4194" spans="25:26" ht="14.4">
      <c r="Y4194" s="330" t="s">
        <v>18110</v>
      </c>
      <c r="Z4194" s="331" t="s">
        <v>18111</v>
      </c>
    </row>
    <row r="4195" spans="25:26" ht="14.4">
      <c r="Y4195" s="330" t="s">
        <v>18112</v>
      </c>
      <c r="Z4195" s="331" t="s">
        <v>18113</v>
      </c>
    </row>
    <row r="4196" spans="25:26" ht="14.4">
      <c r="Y4196" s="330" t="s">
        <v>18114</v>
      </c>
      <c r="Z4196" s="331" t="s">
        <v>18115</v>
      </c>
    </row>
    <row r="4197" spans="25:26" ht="14.4">
      <c r="Y4197" s="330" t="s">
        <v>18116</v>
      </c>
      <c r="Z4197" s="331" t="s">
        <v>18117</v>
      </c>
    </row>
    <row r="4198" spans="25:26" ht="14.4">
      <c r="Y4198" s="330" t="s">
        <v>18118</v>
      </c>
      <c r="Z4198" s="331" t="s">
        <v>18119</v>
      </c>
    </row>
    <row r="4199" spans="25:26" ht="14.4">
      <c r="Y4199" s="330" t="s">
        <v>18120</v>
      </c>
      <c r="Z4199" s="331" t="s">
        <v>18121</v>
      </c>
    </row>
    <row r="4200" spans="25:26" ht="14.4">
      <c r="Y4200" s="330" t="s">
        <v>18122</v>
      </c>
      <c r="Z4200" s="331" t="s">
        <v>18123</v>
      </c>
    </row>
    <row r="4201" spans="25:26" ht="14.4">
      <c r="Y4201" s="330" t="s">
        <v>18124</v>
      </c>
      <c r="Z4201" s="331" t="s">
        <v>18125</v>
      </c>
    </row>
    <row r="4202" spans="25:26" ht="14.4">
      <c r="Y4202" s="330" t="s">
        <v>18126</v>
      </c>
      <c r="Z4202" s="331" t="s">
        <v>1480</v>
      </c>
    </row>
    <row r="4203" spans="25:26" ht="14.4">
      <c r="Y4203" s="330" t="s">
        <v>18127</v>
      </c>
      <c r="Z4203" s="331" t="s">
        <v>18128</v>
      </c>
    </row>
    <row r="4204" spans="25:26" ht="14.4">
      <c r="Y4204" s="330" t="s">
        <v>18129</v>
      </c>
      <c r="Z4204" s="331" t="s">
        <v>18130</v>
      </c>
    </row>
    <row r="4205" spans="25:26" ht="14.4">
      <c r="Y4205" s="330" t="s">
        <v>18131</v>
      </c>
      <c r="Z4205" s="331" t="s">
        <v>18132</v>
      </c>
    </row>
    <row r="4206" spans="25:26" ht="14.4">
      <c r="Y4206" s="330" t="s">
        <v>18133</v>
      </c>
      <c r="Z4206" s="331" t="s">
        <v>18134</v>
      </c>
    </row>
    <row r="4207" spans="25:26" ht="14.4">
      <c r="Y4207" s="330" t="s">
        <v>18135</v>
      </c>
      <c r="Z4207" s="331" t="s">
        <v>18136</v>
      </c>
    </row>
    <row r="4208" spans="25:26" ht="14.4">
      <c r="Y4208" s="330" t="s">
        <v>18137</v>
      </c>
      <c r="Z4208" s="331" t="s">
        <v>18138</v>
      </c>
    </row>
    <row r="4209" spans="25:26" ht="14.4">
      <c r="Y4209" s="330" t="s">
        <v>18139</v>
      </c>
      <c r="Z4209" s="331" t="s">
        <v>18140</v>
      </c>
    </row>
    <row r="4210" spans="25:26" ht="14.4">
      <c r="Y4210" s="330" t="s">
        <v>18141</v>
      </c>
      <c r="Z4210" s="331" t="s">
        <v>18142</v>
      </c>
    </row>
    <row r="4211" spans="25:26" ht="14.4">
      <c r="Y4211" s="330" t="s">
        <v>18143</v>
      </c>
      <c r="Z4211" s="331" t="s">
        <v>18144</v>
      </c>
    </row>
    <row r="4212" spans="25:26" ht="14.4">
      <c r="Y4212" s="330" t="s">
        <v>18145</v>
      </c>
      <c r="Z4212" s="331" t="s">
        <v>18146</v>
      </c>
    </row>
    <row r="4213" spans="25:26" ht="14.4">
      <c r="Y4213" s="330" t="s">
        <v>18147</v>
      </c>
      <c r="Z4213" s="331" t="s">
        <v>18148</v>
      </c>
    </row>
    <row r="4214" spans="25:26" ht="14.4">
      <c r="Y4214" s="330" t="s">
        <v>18149</v>
      </c>
      <c r="Z4214" s="331" t="s">
        <v>18150</v>
      </c>
    </row>
    <row r="4215" spans="25:26" ht="14.4">
      <c r="Y4215" s="330" t="s">
        <v>18151</v>
      </c>
      <c r="Z4215" s="331" t="s">
        <v>18152</v>
      </c>
    </row>
    <row r="4216" spans="25:26" ht="14.4">
      <c r="Y4216" s="330" t="s">
        <v>18153</v>
      </c>
      <c r="Z4216" s="331" t="s">
        <v>18154</v>
      </c>
    </row>
    <row r="4217" spans="25:26" ht="14.4">
      <c r="Y4217" s="330" t="s">
        <v>18155</v>
      </c>
      <c r="Z4217" s="331" t="s">
        <v>18156</v>
      </c>
    </row>
    <row r="4218" spans="25:26" ht="14.4">
      <c r="Y4218" s="330" t="s">
        <v>18157</v>
      </c>
      <c r="Z4218" s="331" t="s">
        <v>18158</v>
      </c>
    </row>
    <row r="4219" spans="25:26" ht="14.4">
      <c r="Y4219" s="330" t="s">
        <v>18159</v>
      </c>
      <c r="Z4219" s="331" t="s">
        <v>18160</v>
      </c>
    </row>
    <row r="4220" spans="25:26" ht="14.4">
      <c r="Y4220" s="330" t="s">
        <v>18161</v>
      </c>
      <c r="Z4220" s="331" t="s">
        <v>18162</v>
      </c>
    </row>
    <row r="4221" spans="25:26" ht="14.4">
      <c r="Y4221" s="330" t="s">
        <v>18163</v>
      </c>
      <c r="Z4221" s="331" t="s">
        <v>18164</v>
      </c>
    </row>
    <row r="4222" spans="25:26" ht="14.4">
      <c r="Y4222" s="330" t="s">
        <v>18165</v>
      </c>
      <c r="Z4222" s="331" t="s">
        <v>4996</v>
      </c>
    </row>
    <row r="4223" spans="25:26" ht="14.4">
      <c r="Y4223" s="330" t="s">
        <v>18166</v>
      </c>
      <c r="Z4223" s="331" t="s">
        <v>18167</v>
      </c>
    </row>
    <row r="4224" spans="25:26" ht="14.4">
      <c r="Y4224" s="330" t="s">
        <v>18168</v>
      </c>
      <c r="Z4224" s="331" t="s">
        <v>18169</v>
      </c>
    </row>
    <row r="4225" spans="25:26" ht="14.4">
      <c r="Y4225" s="330" t="s">
        <v>18170</v>
      </c>
      <c r="Z4225" s="331" t="s">
        <v>18171</v>
      </c>
    </row>
    <row r="4226" spans="25:26" ht="14.4">
      <c r="Y4226" s="330" t="s">
        <v>18172</v>
      </c>
      <c r="Z4226" s="331" t="s">
        <v>18173</v>
      </c>
    </row>
    <row r="4227" spans="25:26" ht="14.4">
      <c r="Y4227" s="330" t="s">
        <v>18174</v>
      </c>
      <c r="Z4227" s="331" t="s">
        <v>18175</v>
      </c>
    </row>
    <row r="4228" spans="25:26" ht="14.4">
      <c r="Y4228" s="330" t="s">
        <v>18176</v>
      </c>
      <c r="Z4228" s="331" t="s">
        <v>14990</v>
      </c>
    </row>
    <row r="4229" spans="25:26" ht="14.4">
      <c r="Y4229" s="330" t="s">
        <v>18177</v>
      </c>
      <c r="Z4229" s="331" t="s">
        <v>18178</v>
      </c>
    </row>
    <row r="4230" spans="25:26" ht="14.4">
      <c r="Y4230" s="330" t="s">
        <v>18179</v>
      </c>
      <c r="Z4230" s="331" t="s">
        <v>18180</v>
      </c>
    </row>
    <row r="4231" spans="25:26" ht="14.4">
      <c r="Y4231" s="330" t="s">
        <v>18181</v>
      </c>
      <c r="Z4231" s="331" t="s">
        <v>18182</v>
      </c>
    </row>
    <row r="4232" spans="25:26" ht="14.4">
      <c r="Y4232" s="330" t="s">
        <v>18183</v>
      </c>
      <c r="Z4232" s="331" t="s">
        <v>18184</v>
      </c>
    </row>
    <row r="4233" spans="25:26" ht="14.4">
      <c r="Y4233" s="330" t="s">
        <v>18185</v>
      </c>
      <c r="Z4233" s="331" t="s">
        <v>18186</v>
      </c>
    </row>
    <row r="4234" spans="25:26" ht="14.4">
      <c r="Y4234" s="330" t="s">
        <v>18187</v>
      </c>
      <c r="Z4234" s="331" t="s">
        <v>18188</v>
      </c>
    </row>
    <row r="4235" spans="25:26" ht="14.4">
      <c r="Y4235" s="330" t="s">
        <v>18189</v>
      </c>
      <c r="Z4235" s="331" t="s">
        <v>18190</v>
      </c>
    </row>
    <row r="4236" spans="25:26" ht="14.4">
      <c r="Y4236" s="330" t="s">
        <v>18191</v>
      </c>
      <c r="Z4236" s="331" t="s">
        <v>18192</v>
      </c>
    </row>
    <row r="4237" spans="25:26" ht="14.4">
      <c r="Y4237" s="330" t="s">
        <v>18193</v>
      </c>
      <c r="Z4237" s="331" t="s">
        <v>18194</v>
      </c>
    </row>
    <row r="4238" spans="25:26" ht="14.4">
      <c r="Y4238" s="330" t="s">
        <v>18195</v>
      </c>
      <c r="Z4238" s="331" t="s">
        <v>18196</v>
      </c>
    </row>
    <row r="4239" spans="25:26" ht="14.4">
      <c r="Y4239" s="330" t="s">
        <v>18197</v>
      </c>
      <c r="Z4239" s="331" t="s">
        <v>18198</v>
      </c>
    </row>
    <row r="4240" spans="25:26" ht="14.4">
      <c r="Y4240" s="330" t="s">
        <v>18199</v>
      </c>
      <c r="Z4240" s="331" t="s">
        <v>18200</v>
      </c>
    </row>
    <row r="4241" spans="25:26" ht="14.4">
      <c r="Y4241" s="330" t="s">
        <v>18201</v>
      </c>
      <c r="Z4241" s="331" t="s">
        <v>18202</v>
      </c>
    </row>
    <row r="4242" spans="25:26" ht="14.4">
      <c r="Y4242" s="330" t="s">
        <v>18203</v>
      </c>
      <c r="Z4242" s="331" t="s">
        <v>18204</v>
      </c>
    </row>
    <row r="4243" spans="25:26" ht="14.4">
      <c r="Y4243" s="330" t="s">
        <v>18205</v>
      </c>
      <c r="Z4243" s="331" t="s">
        <v>18206</v>
      </c>
    </row>
    <row r="4244" spans="25:26" ht="14.4">
      <c r="Y4244" s="331" t="s">
        <v>18207</v>
      </c>
      <c r="Z4244" s="331" t="s">
        <v>18208</v>
      </c>
    </row>
    <row r="4245" spans="25:26" ht="14.4">
      <c r="Y4245" s="330" t="s">
        <v>18209</v>
      </c>
      <c r="Z4245" s="331" t="s">
        <v>18210</v>
      </c>
    </row>
    <row r="4246" spans="25:26" ht="14.4">
      <c r="Y4246" s="330" t="s">
        <v>18211</v>
      </c>
      <c r="Z4246" s="331" t="s">
        <v>18212</v>
      </c>
    </row>
    <row r="4247" spans="25:26" ht="14.4">
      <c r="Y4247" s="330" t="s">
        <v>18213</v>
      </c>
      <c r="Z4247" s="331" t="s">
        <v>18214</v>
      </c>
    </row>
    <row r="4248" spans="25:26" ht="14.4">
      <c r="Y4248" s="330" t="s">
        <v>18215</v>
      </c>
      <c r="Z4248" s="331" t="s">
        <v>18216</v>
      </c>
    </row>
    <row r="4249" spans="25:26" ht="14.4">
      <c r="Y4249" s="330" t="s">
        <v>18217</v>
      </c>
      <c r="Z4249" s="331" t="s">
        <v>18218</v>
      </c>
    </row>
    <row r="4250" spans="25:26" ht="14.4">
      <c r="Y4250" s="330" t="s">
        <v>18219</v>
      </c>
      <c r="Z4250" s="331" t="s">
        <v>18220</v>
      </c>
    </row>
    <row r="4251" spans="25:26" ht="14.4">
      <c r="Y4251" s="331" t="s">
        <v>18221</v>
      </c>
      <c r="Z4251" s="331" t="s">
        <v>18222</v>
      </c>
    </row>
    <row r="4252" spans="25:26" ht="14.4">
      <c r="Y4252" s="330" t="s">
        <v>18223</v>
      </c>
      <c r="Z4252" s="331" t="s">
        <v>18224</v>
      </c>
    </row>
    <row r="4253" spans="25:26" ht="14.4">
      <c r="Y4253" s="331" t="s">
        <v>18225</v>
      </c>
      <c r="Z4253" s="331" t="s">
        <v>18226</v>
      </c>
    </row>
    <row r="4254" spans="25:26" ht="14.4">
      <c r="Y4254" s="330" t="s">
        <v>18227</v>
      </c>
      <c r="Z4254" s="331" t="s">
        <v>14788</v>
      </c>
    </row>
    <row r="4255" spans="25:26" ht="14.4">
      <c r="Y4255" s="330" t="s">
        <v>18228</v>
      </c>
      <c r="Z4255" s="331" t="s">
        <v>18229</v>
      </c>
    </row>
    <row r="4256" spans="25:26" ht="14.4">
      <c r="Y4256" s="330" t="s">
        <v>18230</v>
      </c>
      <c r="Z4256" s="331" t="s">
        <v>18231</v>
      </c>
    </row>
    <row r="4257" spans="25:26" ht="14.4">
      <c r="Y4257" s="330" t="s">
        <v>18232</v>
      </c>
      <c r="Z4257" s="331" t="s">
        <v>18233</v>
      </c>
    </row>
    <row r="4258" spans="25:26" ht="14.4">
      <c r="Y4258" s="330" t="s">
        <v>18234</v>
      </c>
      <c r="Z4258" s="331" t="s">
        <v>18235</v>
      </c>
    </row>
    <row r="4259" spans="25:26" ht="14.4">
      <c r="Y4259" s="330" t="s">
        <v>18236</v>
      </c>
      <c r="Z4259" s="331" t="s">
        <v>18237</v>
      </c>
    </row>
    <row r="4260" spans="25:26" ht="14.4">
      <c r="Y4260" s="330" t="s">
        <v>18238</v>
      </c>
      <c r="Z4260" s="331" t="s">
        <v>18239</v>
      </c>
    </row>
    <row r="4261" spans="25:26" ht="14.4">
      <c r="Y4261" s="330" t="s">
        <v>18240</v>
      </c>
      <c r="Z4261" s="331" t="s">
        <v>18241</v>
      </c>
    </row>
    <row r="4262" spans="25:26" ht="14.4">
      <c r="Y4262" s="330" t="s">
        <v>18242</v>
      </c>
      <c r="Z4262" s="331" t="s">
        <v>18243</v>
      </c>
    </row>
    <row r="4263" spans="25:26" ht="14.4">
      <c r="Y4263" s="330" t="s">
        <v>18244</v>
      </c>
      <c r="Z4263" s="331" t="s">
        <v>18245</v>
      </c>
    </row>
    <row r="4264" spans="25:26" ht="14.4">
      <c r="Y4264" s="330" t="s">
        <v>18246</v>
      </c>
      <c r="Z4264" s="331" t="s">
        <v>18247</v>
      </c>
    </row>
    <row r="4265" spans="25:26" ht="14.4">
      <c r="Y4265" s="330" t="s">
        <v>18248</v>
      </c>
      <c r="Z4265" s="331" t="s">
        <v>18249</v>
      </c>
    </row>
    <row r="4266" spans="25:26" ht="14.4">
      <c r="Y4266" s="330" t="s">
        <v>18250</v>
      </c>
      <c r="Z4266" s="331" t="s">
        <v>18251</v>
      </c>
    </row>
    <row r="4267" spans="25:26" ht="14.4">
      <c r="Y4267" s="330" t="s">
        <v>18252</v>
      </c>
      <c r="Z4267" s="331" t="s">
        <v>18253</v>
      </c>
    </row>
    <row r="4268" spans="25:26" ht="14.4">
      <c r="Y4268" s="330" t="s">
        <v>18254</v>
      </c>
      <c r="Z4268" s="331" t="s">
        <v>18255</v>
      </c>
    </row>
    <row r="4269" spans="25:26" ht="14.4">
      <c r="Y4269" s="330" t="s">
        <v>18256</v>
      </c>
      <c r="Z4269" s="331" t="s">
        <v>18257</v>
      </c>
    </row>
    <row r="4270" spans="25:26" ht="14.4">
      <c r="Y4270" s="330" t="s">
        <v>18258</v>
      </c>
      <c r="Z4270" s="331" t="s">
        <v>18259</v>
      </c>
    </row>
    <row r="4271" spans="25:26" ht="14.4">
      <c r="Y4271" s="330" t="s">
        <v>18260</v>
      </c>
      <c r="Z4271" s="331" t="s">
        <v>18261</v>
      </c>
    </row>
    <row r="4272" spans="25:26" ht="14.4">
      <c r="Y4272" s="330" t="s">
        <v>18262</v>
      </c>
      <c r="Z4272" s="331" t="s">
        <v>18263</v>
      </c>
    </row>
    <row r="4273" spans="25:26" ht="14.4">
      <c r="Y4273" s="330" t="s">
        <v>18264</v>
      </c>
      <c r="Z4273" s="331" t="s">
        <v>18265</v>
      </c>
    </row>
    <row r="4274" spans="25:26" ht="14.4">
      <c r="Y4274" s="330" t="s">
        <v>18266</v>
      </c>
      <c r="Z4274" s="331" t="s">
        <v>18267</v>
      </c>
    </row>
    <row r="4275" spans="25:26" ht="14.4">
      <c r="Y4275" s="330" t="s">
        <v>18268</v>
      </c>
      <c r="Z4275" s="331" t="s">
        <v>18269</v>
      </c>
    </row>
    <row r="4276" spans="25:26" ht="14.4">
      <c r="Y4276" s="330" t="s">
        <v>18270</v>
      </c>
      <c r="Z4276" s="331" t="s">
        <v>18271</v>
      </c>
    </row>
    <row r="4277" spans="25:26" ht="14.4">
      <c r="Y4277" s="330" t="s">
        <v>18272</v>
      </c>
      <c r="Z4277" s="331" t="s">
        <v>18273</v>
      </c>
    </row>
    <row r="4278" spans="25:26" ht="14.4">
      <c r="Y4278" s="330" t="s">
        <v>18274</v>
      </c>
      <c r="Z4278" s="331" t="s">
        <v>18275</v>
      </c>
    </row>
    <row r="4279" spans="25:26" ht="14.4">
      <c r="Y4279" s="330" t="s">
        <v>18276</v>
      </c>
      <c r="Z4279" s="331" t="s">
        <v>18277</v>
      </c>
    </row>
    <row r="4280" spans="25:26" ht="14.4">
      <c r="Y4280" s="330" t="s">
        <v>18278</v>
      </c>
      <c r="Z4280" s="331" t="s">
        <v>18279</v>
      </c>
    </row>
    <row r="4281" spans="25:26" ht="14.4">
      <c r="Y4281" s="330" t="s">
        <v>18280</v>
      </c>
      <c r="Z4281" s="331" t="s">
        <v>18281</v>
      </c>
    </row>
    <row r="4282" spans="25:26" ht="14.4">
      <c r="Y4282" s="330" t="s">
        <v>18282</v>
      </c>
      <c r="Z4282" s="331" t="s">
        <v>18283</v>
      </c>
    </row>
    <row r="4283" spans="25:26" ht="14.4">
      <c r="Y4283" s="330" t="s">
        <v>18284</v>
      </c>
      <c r="Z4283" s="331" t="s">
        <v>18285</v>
      </c>
    </row>
    <row r="4284" spans="25:26" ht="14.4">
      <c r="Y4284" s="330" t="s">
        <v>18286</v>
      </c>
      <c r="Z4284" s="331" t="s">
        <v>18287</v>
      </c>
    </row>
    <row r="4285" spans="25:26" ht="14.4">
      <c r="Y4285" s="330" t="s">
        <v>18288</v>
      </c>
      <c r="Z4285" s="331" t="s">
        <v>18289</v>
      </c>
    </row>
    <row r="4286" spans="25:26" ht="14.4">
      <c r="Y4286" s="330" t="s">
        <v>18290</v>
      </c>
      <c r="Z4286" s="331" t="s">
        <v>18291</v>
      </c>
    </row>
    <row r="4287" spans="25:26" ht="14.4">
      <c r="Y4287" s="330" t="s">
        <v>18292</v>
      </c>
      <c r="Z4287" s="331" t="s">
        <v>18293</v>
      </c>
    </row>
    <row r="4288" spans="25:26" ht="14.4">
      <c r="Y4288" s="330" t="s">
        <v>18294</v>
      </c>
      <c r="Z4288" s="331" t="s">
        <v>18295</v>
      </c>
    </row>
    <row r="4289" spans="25:26" ht="14.4">
      <c r="Y4289" s="330" t="s">
        <v>18296</v>
      </c>
      <c r="Z4289" s="331" t="s">
        <v>18297</v>
      </c>
    </row>
    <row r="4290" spans="25:26" ht="14.4">
      <c r="Y4290" s="330" t="s">
        <v>18298</v>
      </c>
      <c r="Z4290" s="331" t="s">
        <v>18299</v>
      </c>
    </row>
    <row r="4291" spans="25:26" ht="14.4">
      <c r="Y4291" s="330" t="s">
        <v>18300</v>
      </c>
      <c r="Z4291" s="331" t="s">
        <v>18301</v>
      </c>
    </row>
    <row r="4292" spans="25:26" ht="14.4">
      <c r="Y4292" s="330" t="s">
        <v>18302</v>
      </c>
      <c r="Z4292" s="331" t="s">
        <v>18303</v>
      </c>
    </row>
    <row r="4293" spans="25:26" ht="14.4">
      <c r="Y4293" s="330" t="s">
        <v>18304</v>
      </c>
      <c r="Z4293" s="331" t="s">
        <v>18305</v>
      </c>
    </row>
    <row r="4294" spans="25:26" ht="14.4">
      <c r="Y4294" s="330" t="s">
        <v>18306</v>
      </c>
      <c r="Z4294" s="331" t="s">
        <v>18307</v>
      </c>
    </row>
    <row r="4295" spans="25:26" ht="14.4">
      <c r="Y4295" s="330" t="s">
        <v>18308</v>
      </c>
      <c r="Z4295" s="331" t="s">
        <v>18309</v>
      </c>
    </row>
    <row r="4296" spans="25:26" ht="14.4">
      <c r="Y4296" s="330" t="s">
        <v>18310</v>
      </c>
      <c r="Z4296" s="331" t="s">
        <v>18311</v>
      </c>
    </row>
    <row r="4297" spans="25:26" ht="14.4">
      <c r="Y4297" s="330" t="s">
        <v>18312</v>
      </c>
      <c r="Z4297" s="331" t="s">
        <v>18313</v>
      </c>
    </row>
    <row r="4298" spans="25:26" ht="14.4">
      <c r="Y4298" s="330" t="s">
        <v>18314</v>
      </c>
      <c r="Z4298" s="331" t="s">
        <v>18315</v>
      </c>
    </row>
    <row r="4299" spans="25:26" ht="14.4">
      <c r="Y4299" s="330" t="s">
        <v>18316</v>
      </c>
      <c r="Z4299" s="331" t="s">
        <v>18317</v>
      </c>
    </row>
    <row r="4300" spans="25:26" ht="14.4">
      <c r="Y4300" s="330" t="s">
        <v>18318</v>
      </c>
      <c r="Z4300" s="331" t="s">
        <v>18319</v>
      </c>
    </row>
    <row r="4301" spans="25:26" ht="14.4">
      <c r="Y4301" s="330" t="s">
        <v>18320</v>
      </c>
      <c r="Z4301" s="331" t="s">
        <v>18321</v>
      </c>
    </row>
    <row r="4302" spans="25:26" ht="14.4">
      <c r="Y4302" s="330" t="s">
        <v>18322</v>
      </c>
      <c r="Z4302" s="331" t="s">
        <v>18323</v>
      </c>
    </row>
    <row r="4303" spans="25:26" ht="14.4">
      <c r="Y4303" s="330" t="s">
        <v>18324</v>
      </c>
      <c r="Z4303" s="331" t="s">
        <v>18325</v>
      </c>
    </row>
    <row r="4304" spans="25:26" ht="14.4">
      <c r="Y4304" s="330" t="s">
        <v>18326</v>
      </c>
      <c r="Z4304" s="331" t="s">
        <v>18327</v>
      </c>
    </row>
    <row r="4305" spans="25:26" ht="14.4">
      <c r="Y4305" s="330" t="s">
        <v>18328</v>
      </c>
      <c r="Z4305" s="331" t="s">
        <v>18329</v>
      </c>
    </row>
    <row r="4306" spans="25:26" ht="14.4">
      <c r="Y4306" s="330" t="s">
        <v>18330</v>
      </c>
      <c r="Z4306" s="331" t="s">
        <v>18331</v>
      </c>
    </row>
    <row r="4307" spans="25:26" ht="14.4">
      <c r="Y4307" s="330" t="s">
        <v>18332</v>
      </c>
      <c r="Z4307" s="331" t="s">
        <v>18333</v>
      </c>
    </row>
    <row r="4308" spans="25:26" ht="14.4">
      <c r="Y4308" s="330" t="s">
        <v>18334</v>
      </c>
      <c r="Z4308" s="331" t="s">
        <v>18335</v>
      </c>
    </row>
    <row r="4309" spans="25:26" ht="14.4">
      <c r="Y4309" s="330" t="s">
        <v>18336</v>
      </c>
      <c r="Z4309" s="331" t="s">
        <v>18337</v>
      </c>
    </row>
    <row r="4310" spans="25:26" ht="14.4">
      <c r="Y4310" s="330" t="s">
        <v>18338</v>
      </c>
      <c r="Z4310" s="331" t="s">
        <v>18339</v>
      </c>
    </row>
    <row r="4311" spans="25:26" ht="14.4">
      <c r="Y4311" s="330" t="s">
        <v>18340</v>
      </c>
      <c r="Z4311" s="331" t="s">
        <v>18341</v>
      </c>
    </row>
    <row r="4312" spans="25:26" ht="14.4">
      <c r="Y4312" s="330" t="s">
        <v>18342</v>
      </c>
      <c r="Z4312" s="331" t="s">
        <v>18343</v>
      </c>
    </row>
    <row r="4313" spans="25:26" ht="14.4">
      <c r="Y4313" s="330" t="s">
        <v>18344</v>
      </c>
      <c r="Z4313" s="331" t="s">
        <v>18345</v>
      </c>
    </row>
    <row r="4314" spans="25:26" ht="14.4">
      <c r="Y4314" s="330" t="s">
        <v>18346</v>
      </c>
      <c r="Z4314" s="331" t="s">
        <v>18347</v>
      </c>
    </row>
    <row r="4315" spans="25:26" ht="14.4">
      <c r="Y4315" s="330" t="s">
        <v>18348</v>
      </c>
      <c r="Z4315" s="331" t="s">
        <v>18349</v>
      </c>
    </row>
    <row r="4316" spans="25:26" ht="14.4">
      <c r="Y4316" s="330" t="s">
        <v>18350</v>
      </c>
      <c r="Z4316" s="331" t="s">
        <v>18351</v>
      </c>
    </row>
    <row r="4317" spans="25:26" ht="14.4">
      <c r="Y4317" s="330" t="s">
        <v>18352</v>
      </c>
      <c r="Z4317" s="331" t="s">
        <v>18353</v>
      </c>
    </row>
    <row r="4318" spans="25:26" ht="14.4">
      <c r="Y4318" s="330" t="s">
        <v>18354</v>
      </c>
      <c r="Z4318" s="331" t="s">
        <v>18355</v>
      </c>
    </row>
    <row r="4319" spans="25:26" ht="14.4">
      <c r="Y4319" s="330" t="s">
        <v>18356</v>
      </c>
      <c r="Z4319" s="331" t="s">
        <v>18357</v>
      </c>
    </row>
    <row r="4320" spans="25:26" ht="14.4">
      <c r="Y4320" s="330" t="s">
        <v>18358</v>
      </c>
      <c r="Z4320" s="331" t="s">
        <v>18359</v>
      </c>
    </row>
    <row r="4321" spans="25:26" ht="14.4">
      <c r="Y4321" s="330" t="s">
        <v>18360</v>
      </c>
      <c r="Z4321" s="331" t="s">
        <v>18361</v>
      </c>
    </row>
    <row r="4322" spans="25:26" ht="14.4">
      <c r="Y4322" s="330" t="s">
        <v>18362</v>
      </c>
      <c r="Z4322" s="331" t="s">
        <v>18363</v>
      </c>
    </row>
    <row r="4323" spans="25:26" ht="14.4">
      <c r="Y4323" s="330" t="s">
        <v>18364</v>
      </c>
      <c r="Z4323" s="331" t="s">
        <v>18365</v>
      </c>
    </row>
    <row r="4324" spans="25:26" ht="14.4">
      <c r="Y4324" s="330" t="s">
        <v>18366</v>
      </c>
      <c r="Z4324" s="331" t="s">
        <v>18367</v>
      </c>
    </row>
    <row r="4325" spans="25:26" ht="14.4">
      <c r="Y4325" s="330" t="s">
        <v>18368</v>
      </c>
      <c r="Z4325" s="331" t="s">
        <v>18369</v>
      </c>
    </row>
    <row r="4326" spans="25:26" ht="14.4">
      <c r="Y4326" s="330" t="s">
        <v>18370</v>
      </c>
      <c r="Z4326" s="331" t="s">
        <v>18371</v>
      </c>
    </row>
    <row r="4327" spans="25:26" ht="14.4">
      <c r="Y4327" s="330" t="s">
        <v>18372</v>
      </c>
      <c r="Z4327" s="331" t="s">
        <v>18373</v>
      </c>
    </row>
    <row r="4328" spans="25:26" ht="14.4">
      <c r="Y4328" s="330" t="s">
        <v>18374</v>
      </c>
      <c r="Z4328" s="331" t="s">
        <v>18375</v>
      </c>
    </row>
    <row r="4329" spans="25:26" ht="14.4">
      <c r="Y4329" s="330" t="s">
        <v>18376</v>
      </c>
      <c r="Z4329" s="331" t="s">
        <v>18377</v>
      </c>
    </row>
    <row r="4330" spans="25:26" ht="14.4">
      <c r="Y4330" s="330" t="s">
        <v>18378</v>
      </c>
      <c r="Z4330" s="331" t="s">
        <v>18379</v>
      </c>
    </row>
    <row r="4331" spans="25:26" ht="14.4">
      <c r="Y4331" s="330" t="s">
        <v>18380</v>
      </c>
      <c r="Z4331" s="331" t="s">
        <v>18381</v>
      </c>
    </row>
    <row r="4332" spans="25:26" ht="14.4">
      <c r="Y4332" s="330" t="s">
        <v>18382</v>
      </c>
      <c r="Z4332" s="331" t="s">
        <v>18383</v>
      </c>
    </row>
    <row r="4333" spans="25:26" ht="14.4">
      <c r="Y4333" s="330" t="s">
        <v>18384</v>
      </c>
      <c r="Z4333" s="331" t="s">
        <v>18385</v>
      </c>
    </row>
    <row r="4334" spans="25:26" ht="14.4">
      <c r="Y4334" s="330" t="s">
        <v>18386</v>
      </c>
      <c r="Z4334" s="331" t="s">
        <v>18387</v>
      </c>
    </row>
    <row r="4335" spans="25:26" ht="14.4">
      <c r="Y4335" s="330" t="s">
        <v>18388</v>
      </c>
      <c r="Z4335" s="331" t="s">
        <v>18389</v>
      </c>
    </row>
    <row r="4336" spans="25:26" ht="14.4">
      <c r="Y4336" s="330" t="s">
        <v>18390</v>
      </c>
      <c r="Z4336" s="331" t="s">
        <v>18391</v>
      </c>
    </row>
    <row r="4337" spans="25:26" ht="14.4">
      <c r="Y4337" s="330" t="s">
        <v>18392</v>
      </c>
      <c r="Z4337" s="331" t="s">
        <v>18393</v>
      </c>
    </row>
    <row r="4338" spans="25:26" ht="14.4">
      <c r="Y4338" s="330" t="s">
        <v>18394</v>
      </c>
      <c r="Z4338" s="331" t="s">
        <v>18395</v>
      </c>
    </row>
    <row r="4339" spans="25:26" ht="14.4">
      <c r="Y4339" s="330" t="s">
        <v>18396</v>
      </c>
      <c r="Z4339" s="331" t="s">
        <v>18397</v>
      </c>
    </row>
    <row r="4340" spans="25:26" ht="14.4">
      <c r="Y4340" s="330" t="s">
        <v>18398</v>
      </c>
      <c r="Z4340" s="331" t="s">
        <v>18399</v>
      </c>
    </row>
    <row r="4341" spans="25:26" ht="14.4">
      <c r="Y4341" s="330" t="s">
        <v>18400</v>
      </c>
      <c r="Z4341" s="331" t="s">
        <v>18401</v>
      </c>
    </row>
    <row r="4342" spans="25:26" ht="14.4">
      <c r="Y4342" s="330" t="s">
        <v>18402</v>
      </c>
      <c r="Z4342" s="331" t="s">
        <v>18403</v>
      </c>
    </row>
    <row r="4343" spans="25:26" ht="14.4">
      <c r="Y4343" s="330" t="s">
        <v>18404</v>
      </c>
      <c r="Z4343" s="331" t="s">
        <v>18405</v>
      </c>
    </row>
    <row r="4344" spans="25:26" ht="14.4">
      <c r="Y4344" s="330" t="s">
        <v>18406</v>
      </c>
      <c r="Z4344" s="331" t="s">
        <v>18407</v>
      </c>
    </row>
    <row r="4345" spans="25:26" ht="14.4">
      <c r="Y4345" s="330" t="s">
        <v>18408</v>
      </c>
      <c r="Z4345" s="331" t="s">
        <v>18409</v>
      </c>
    </row>
    <row r="4346" spans="25:26" ht="14.4">
      <c r="Y4346" s="330" t="s">
        <v>18410</v>
      </c>
      <c r="Z4346" s="331" t="s">
        <v>18411</v>
      </c>
    </row>
    <row r="4347" spans="25:26" ht="14.4">
      <c r="Y4347" s="330" t="s">
        <v>18412</v>
      </c>
      <c r="Z4347" s="331" t="s">
        <v>18413</v>
      </c>
    </row>
    <row r="4348" spans="25:26" ht="14.4">
      <c r="Y4348" s="330" t="s">
        <v>18414</v>
      </c>
      <c r="Z4348" s="331" t="s">
        <v>18415</v>
      </c>
    </row>
    <row r="4349" spans="25:26" ht="14.4">
      <c r="Y4349" s="330" t="s">
        <v>18416</v>
      </c>
      <c r="Z4349" s="331" t="s">
        <v>18417</v>
      </c>
    </row>
    <row r="4350" spans="25:26" ht="14.4">
      <c r="Y4350" s="330" t="s">
        <v>18418</v>
      </c>
      <c r="Z4350" s="331" t="s">
        <v>18419</v>
      </c>
    </row>
    <row r="4351" spans="25:26" ht="14.4">
      <c r="Y4351" s="330" t="s">
        <v>18420</v>
      </c>
      <c r="Z4351" s="331" t="s">
        <v>18421</v>
      </c>
    </row>
    <row r="4352" spans="25:26" ht="14.4">
      <c r="Y4352" s="330" t="s">
        <v>18422</v>
      </c>
      <c r="Z4352" s="331" t="s">
        <v>18423</v>
      </c>
    </row>
    <row r="4353" spans="25:26" ht="14.4">
      <c r="Y4353" s="330" t="s">
        <v>18424</v>
      </c>
      <c r="Z4353" s="331" t="s">
        <v>18425</v>
      </c>
    </row>
    <row r="4354" spans="25:26" ht="14.4">
      <c r="Y4354" s="330" t="s">
        <v>18426</v>
      </c>
      <c r="Z4354" s="331" t="s">
        <v>18427</v>
      </c>
    </row>
    <row r="4355" spans="25:26" ht="14.4">
      <c r="Y4355" s="330" t="s">
        <v>18428</v>
      </c>
      <c r="Z4355" s="331" t="s">
        <v>18429</v>
      </c>
    </row>
    <row r="4356" spans="25:26" ht="14.4">
      <c r="Y4356" s="330" t="s">
        <v>18430</v>
      </c>
      <c r="Z4356" s="331" t="s">
        <v>18431</v>
      </c>
    </row>
    <row r="4357" spans="25:26" ht="14.4">
      <c r="Y4357" s="330" t="s">
        <v>18432</v>
      </c>
      <c r="Z4357" s="331" t="s">
        <v>18433</v>
      </c>
    </row>
    <row r="4358" spans="25:26" ht="14.4">
      <c r="Y4358" s="330" t="s">
        <v>18434</v>
      </c>
      <c r="Z4358" s="331" t="s">
        <v>18435</v>
      </c>
    </row>
    <row r="4359" spans="25:26" ht="14.4">
      <c r="Y4359" s="330" t="s">
        <v>18436</v>
      </c>
      <c r="Z4359" s="331" t="s">
        <v>18437</v>
      </c>
    </row>
    <row r="4360" spans="25:26" ht="14.4">
      <c r="Y4360" s="330" t="s">
        <v>18438</v>
      </c>
      <c r="Z4360" s="331" t="s">
        <v>18439</v>
      </c>
    </row>
    <row r="4361" spans="25:26" ht="14.4">
      <c r="Y4361" s="330" t="s">
        <v>18440</v>
      </c>
      <c r="Z4361" s="331" t="s">
        <v>18441</v>
      </c>
    </row>
    <row r="4362" spans="25:26" ht="14.4">
      <c r="Y4362" s="330" t="s">
        <v>18442</v>
      </c>
      <c r="Z4362" s="331" t="s">
        <v>18443</v>
      </c>
    </row>
    <row r="4363" spans="25:26" ht="14.4">
      <c r="Y4363" s="330" t="s">
        <v>18444</v>
      </c>
      <c r="Z4363" s="331" t="s">
        <v>18445</v>
      </c>
    </row>
    <row r="4364" spans="25:26" ht="14.4">
      <c r="Y4364" s="330" t="s">
        <v>18446</v>
      </c>
      <c r="Z4364" s="331" t="s">
        <v>18447</v>
      </c>
    </row>
    <row r="4365" spans="25:26" ht="14.4">
      <c r="Y4365" s="330" t="s">
        <v>18448</v>
      </c>
      <c r="Z4365" s="331" t="s">
        <v>18449</v>
      </c>
    </row>
    <row r="4366" spans="25:26" ht="14.4">
      <c r="Y4366" s="330" t="s">
        <v>18450</v>
      </c>
      <c r="Z4366" s="331" t="s">
        <v>18451</v>
      </c>
    </row>
    <row r="4367" spans="25:26" ht="14.4">
      <c r="Y4367" s="330" t="s">
        <v>18452</v>
      </c>
      <c r="Z4367" s="331" t="s">
        <v>18453</v>
      </c>
    </row>
    <row r="4368" spans="25:26" ht="14.4">
      <c r="Y4368" s="330" t="s">
        <v>18454</v>
      </c>
      <c r="Z4368" s="331" t="s">
        <v>18455</v>
      </c>
    </row>
    <row r="4369" spans="25:26" ht="14.4">
      <c r="Y4369" s="330" t="s">
        <v>18456</v>
      </c>
      <c r="Z4369" s="331" t="s">
        <v>18457</v>
      </c>
    </row>
    <row r="4370" spans="25:26" ht="14.4">
      <c r="Y4370" s="330" t="s">
        <v>18458</v>
      </c>
      <c r="Z4370" s="331" t="s">
        <v>18459</v>
      </c>
    </row>
    <row r="4371" spans="25:26" ht="14.4">
      <c r="Y4371" s="330" t="s">
        <v>18460</v>
      </c>
      <c r="Z4371" s="331" t="s">
        <v>18461</v>
      </c>
    </row>
    <row r="4372" spans="25:26" ht="14.4">
      <c r="Y4372" s="330" t="s">
        <v>18462</v>
      </c>
      <c r="Z4372" s="331" t="s">
        <v>18463</v>
      </c>
    </row>
    <row r="4373" spans="25:26" ht="14.4">
      <c r="Y4373" s="330" t="s">
        <v>18464</v>
      </c>
      <c r="Z4373" s="331" t="s">
        <v>18465</v>
      </c>
    </row>
    <row r="4374" spans="25:26" ht="14.4">
      <c r="Y4374" s="330" t="s">
        <v>18466</v>
      </c>
      <c r="Z4374" s="331" t="s">
        <v>18467</v>
      </c>
    </row>
    <row r="4375" spans="25:26" ht="14.4">
      <c r="Y4375" s="330" t="s">
        <v>18468</v>
      </c>
      <c r="Z4375" s="331" t="s">
        <v>18469</v>
      </c>
    </row>
    <row r="4376" spans="25:26" ht="14.4">
      <c r="Y4376" s="330" t="s">
        <v>18470</v>
      </c>
      <c r="Z4376" s="331" t="s">
        <v>18471</v>
      </c>
    </row>
    <row r="4377" spans="25:26" ht="14.4">
      <c r="Y4377" s="330" t="s">
        <v>18472</v>
      </c>
      <c r="Z4377" s="331" t="s">
        <v>18473</v>
      </c>
    </row>
    <row r="4378" spans="25:26" ht="14.4">
      <c r="Y4378" s="330" t="s">
        <v>18474</v>
      </c>
      <c r="Z4378" s="331" t="s">
        <v>18475</v>
      </c>
    </row>
    <row r="4379" spans="25:26" ht="14.4">
      <c r="Y4379" s="330" t="s">
        <v>18476</v>
      </c>
      <c r="Z4379" s="331" t="s">
        <v>18477</v>
      </c>
    </row>
    <row r="4380" spans="25:26" ht="14.4">
      <c r="Y4380" s="330" t="s">
        <v>18478</v>
      </c>
      <c r="Z4380" s="331" t="s">
        <v>18479</v>
      </c>
    </row>
    <row r="4381" spans="25:26" ht="14.4">
      <c r="Y4381" s="330" t="s">
        <v>18480</v>
      </c>
      <c r="Z4381" s="331" t="s">
        <v>18481</v>
      </c>
    </row>
    <row r="4382" spans="25:26" ht="14.4">
      <c r="Y4382" s="330" t="s">
        <v>18482</v>
      </c>
      <c r="Z4382" s="331" t="s">
        <v>18483</v>
      </c>
    </row>
    <row r="4383" spans="25:26" ht="14.4">
      <c r="Y4383" s="330" t="s">
        <v>18484</v>
      </c>
      <c r="Z4383" s="331" t="s">
        <v>18485</v>
      </c>
    </row>
    <row r="4384" spans="25:26" ht="14.4">
      <c r="Y4384" s="330" t="s">
        <v>18486</v>
      </c>
      <c r="Z4384" s="331" t="s">
        <v>18487</v>
      </c>
    </row>
    <row r="4385" spans="25:26" ht="14.4">
      <c r="Y4385" s="330" t="s">
        <v>18488</v>
      </c>
      <c r="Z4385" s="331" t="s">
        <v>18489</v>
      </c>
    </row>
    <row r="4386" spans="25:26" ht="14.4">
      <c r="Y4386" s="330" t="s">
        <v>18490</v>
      </c>
      <c r="Z4386" s="331" t="s">
        <v>18491</v>
      </c>
    </row>
    <row r="4387" spans="25:26" ht="14.4">
      <c r="Y4387" s="330" t="s">
        <v>18492</v>
      </c>
      <c r="Z4387" s="331" t="s">
        <v>18493</v>
      </c>
    </row>
    <row r="4388" spans="25:26" ht="14.4">
      <c r="Y4388" s="330" t="s">
        <v>18494</v>
      </c>
      <c r="Z4388" s="331" t="s">
        <v>18495</v>
      </c>
    </row>
    <row r="4389" spans="25:26" ht="14.4">
      <c r="Y4389" s="330" t="s">
        <v>18496</v>
      </c>
      <c r="Z4389" s="331" t="s">
        <v>18497</v>
      </c>
    </row>
    <row r="4390" spans="25:26" ht="14.4">
      <c r="Y4390" s="330" t="s">
        <v>18498</v>
      </c>
      <c r="Z4390" s="331" t="s">
        <v>18499</v>
      </c>
    </row>
    <row r="4391" spans="25:26" ht="14.4">
      <c r="Y4391" s="330" t="s">
        <v>18500</v>
      </c>
      <c r="Z4391" s="331" t="s">
        <v>18501</v>
      </c>
    </row>
    <row r="4392" spans="25:26" ht="14.4">
      <c r="Y4392" s="330" t="s">
        <v>18502</v>
      </c>
      <c r="Z4392" s="331" t="s">
        <v>18503</v>
      </c>
    </row>
    <row r="4393" spans="25:26" ht="14.4">
      <c r="Y4393" s="330" t="s">
        <v>18504</v>
      </c>
      <c r="Z4393" s="331" t="s">
        <v>18505</v>
      </c>
    </row>
    <row r="4394" spans="25:26" ht="14.4">
      <c r="Y4394" s="330" t="s">
        <v>18506</v>
      </c>
      <c r="Z4394" s="331" t="s">
        <v>18507</v>
      </c>
    </row>
    <row r="4395" spans="25:26" ht="14.4">
      <c r="Y4395" s="330" t="s">
        <v>18508</v>
      </c>
      <c r="Z4395" s="331" t="s">
        <v>18509</v>
      </c>
    </row>
    <row r="4396" spans="25:26" ht="14.4">
      <c r="Y4396" s="330" t="s">
        <v>18510</v>
      </c>
      <c r="Z4396" s="331" t="s">
        <v>18511</v>
      </c>
    </row>
    <row r="4397" spans="25:26" ht="14.4">
      <c r="Y4397" s="330" t="s">
        <v>18512</v>
      </c>
      <c r="Z4397" s="331" t="s">
        <v>18513</v>
      </c>
    </row>
    <row r="4398" spans="25:26" ht="14.4">
      <c r="Y4398" s="330" t="s">
        <v>18514</v>
      </c>
      <c r="Z4398" s="331" t="s">
        <v>18515</v>
      </c>
    </row>
    <row r="4399" spans="25:26" ht="14.4">
      <c r="Y4399" s="330" t="s">
        <v>18516</v>
      </c>
      <c r="Z4399" s="331" t="s">
        <v>18517</v>
      </c>
    </row>
    <row r="4400" spans="25:26" ht="14.4">
      <c r="Y4400" s="330" t="s">
        <v>18518</v>
      </c>
      <c r="Z4400" s="331" t="s">
        <v>18519</v>
      </c>
    </row>
    <row r="4401" spans="25:26" ht="14.4">
      <c r="Y4401" s="330" t="s">
        <v>18520</v>
      </c>
      <c r="Z4401" s="331" t="s">
        <v>18521</v>
      </c>
    </row>
    <row r="4402" spans="25:26" ht="14.4">
      <c r="Y4402" s="330" t="s">
        <v>18522</v>
      </c>
      <c r="Z4402" s="331" t="s">
        <v>18523</v>
      </c>
    </row>
    <row r="4403" spans="25:26" ht="14.4">
      <c r="Y4403" s="330" t="s">
        <v>18524</v>
      </c>
      <c r="Z4403" s="331" t="s">
        <v>18525</v>
      </c>
    </row>
    <row r="4404" spans="25:26" ht="14.4">
      <c r="Y4404" s="330" t="s">
        <v>18526</v>
      </c>
      <c r="Z4404" s="331" t="s">
        <v>18527</v>
      </c>
    </row>
    <row r="4405" spans="25:26" ht="14.4">
      <c r="Y4405" s="330" t="s">
        <v>18528</v>
      </c>
      <c r="Z4405" s="331" t="s">
        <v>18529</v>
      </c>
    </row>
    <row r="4406" spans="25:26" ht="14.4">
      <c r="Y4406" s="330" t="s">
        <v>18530</v>
      </c>
      <c r="Z4406" s="331" t="s">
        <v>15071</v>
      </c>
    </row>
    <row r="4407" spans="25:26" ht="14.4">
      <c r="Y4407" s="330" t="s">
        <v>18531</v>
      </c>
      <c r="Z4407" s="331" t="s">
        <v>18532</v>
      </c>
    </row>
    <row r="4408" spans="25:26" ht="14.4">
      <c r="Y4408" s="330" t="s">
        <v>18533</v>
      </c>
      <c r="Z4408" s="331" t="s">
        <v>18534</v>
      </c>
    </row>
    <row r="4409" spans="25:26" ht="14.4">
      <c r="Y4409" s="330" t="s">
        <v>18535</v>
      </c>
      <c r="Z4409" s="331" t="s">
        <v>18536</v>
      </c>
    </row>
    <row r="4410" spans="25:26" ht="14.4">
      <c r="Y4410" s="330" t="s">
        <v>18537</v>
      </c>
      <c r="Z4410" s="331" t="s">
        <v>18538</v>
      </c>
    </row>
    <row r="4411" spans="25:26" ht="14.4">
      <c r="Y4411" s="330" t="s">
        <v>18539</v>
      </c>
      <c r="Z4411" s="331" t="s">
        <v>18540</v>
      </c>
    </row>
    <row r="4412" spans="25:26" ht="14.4">
      <c r="Y4412" s="330" t="s">
        <v>18541</v>
      </c>
      <c r="Z4412" s="331" t="s">
        <v>18542</v>
      </c>
    </row>
    <row r="4413" spans="25:26" ht="14.4">
      <c r="Y4413" s="330" t="s">
        <v>18543</v>
      </c>
      <c r="Z4413" s="331" t="s">
        <v>18544</v>
      </c>
    </row>
    <row r="4414" spans="25:26" ht="14.4">
      <c r="Y4414" s="330" t="s">
        <v>18545</v>
      </c>
      <c r="Z4414" s="331" t="s">
        <v>15010</v>
      </c>
    </row>
    <row r="4415" spans="25:26" ht="14.4">
      <c r="Y4415" s="330" t="s">
        <v>18546</v>
      </c>
      <c r="Z4415" s="331" t="s">
        <v>18547</v>
      </c>
    </row>
    <row r="4416" spans="25:26" ht="14.4">
      <c r="Y4416" s="330" t="s">
        <v>18548</v>
      </c>
      <c r="Z4416" s="331" t="s">
        <v>18549</v>
      </c>
    </row>
    <row r="4417" spans="25:26" ht="14.4">
      <c r="Y4417" s="330" t="s">
        <v>18550</v>
      </c>
      <c r="Z4417" s="331" t="s">
        <v>18551</v>
      </c>
    </row>
    <row r="4418" spans="25:26" ht="14.4">
      <c r="Y4418" s="330" t="s">
        <v>18552</v>
      </c>
      <c r="Z4418" s="331" t="s">
        <v>18553</v>
      </c>
    </row>
    <row r="4419" spans="25:26" ht="14.4">
      <c r="Y4419" s="330" t="s">
        <v>18554</v>
      </c>
      <c r="Z4419" s="331" t="s">
        <v>18555</v>
      </c>
    </row>
    <row r="4420" spans="25:26" ht="14.4">
      <c r="Y4420" s="330" t="s">
        <v>18556</v>
      </c>
      <c r="Z4420" s="331" t="s">
        <v>18557</v>
      </c>
    </row>
    <row r="4421" spans="25:26" ht="14.4">
      <c r="Y4421" s="330" t="s">
        <v>18558</v>
      </c>
      <c r="Z4421" s="331" t="s">
        <v>18559</v>
      </c>
    </row>
    <row r="4422" spans="25:26" ht="14.4">
      <c r="Y4422" s="330" t="s">
        <v>18560</v>
      </c>
      <c r="Z4422" s="331" t="s">
        <v>18561</v>
      </c>
    </row>
    <row r="4423" spans="25:26" ht="14.4">
      <c r="Y4423" s="330" t="s">
        <v>18562</v>
      </c>
      <c r="Z4423" s="331" t="s">
        <v>18563</v>
      </c>
    </row>
    <row r="4424" spans="25:26" ht="14.4">
      <c r="Y4424" s="330" t="s">
        <v>18564</v>
      </c>
      <c r="Z4424" s="331" t="s">
        <v>18565</v>
      </c>
    </row>
    <row r="4425" spans="25:26" ht="14.4">
      <c r="Y4425" s="330" t="s">
        <v>18566</v>
      </c>
      <c r="Z4425" s="331" t="s">
        <v>18567</v>
      </c>
    </row>
    <row r="4426" spans="25:26" ht="14.4">
      <c r="Y4426" s="330" t="s">
        <v>18568</v>
      </c>
      <c r="Z4426" s="331" t="s">
        <v>18569</v>
      </c>
    </row>
    <row r="4427" spans="25:26" ht="14.4">
      <c r="Y4427" s="330" t="s">
        <v>18570</v>
      </c>
      <c r="Z4427" s="331" t="s">
        <v>18571</v>
      </c>
    </row>
    <row r="4428" spans="25:26" ht="14.4">
      <c r="Y4428" s="330" t="s">
        <v>18572</v>
      </c>
      <c r="Z4428" s="331" t="s">
        <v>18573</v>
      </c>
    </row>
    <row r="4429" spans="25:26" ht="14.4">
      <c r="Y4429" s="330" t="s">
        <v>18574</v>
      </c>
      <c r="Z4429" s="331" t="s">
        <v>18575</v>
      </c>
    </row>
    <row r="4430" spans="25:26" ht="14.4">
      <c r="Y4430" s="330" t="s">
        <v>18576</v>
      </c>
      <c r="Z4430" s="331" t="s">
        <v>18577</v>
      </c>
    </row>
    <row r="4431" spans="25:26" ht="14.4">
      <c r="Y4431" s="330" t="s">
        <v>18578</v>
      </c>
      <c r="Z4431" s="331" t="s">
        <v>18579</v>
      </c>
    </row>
    <row r="4432" spans="25:26" ht="14.4">
      <c r="Y4432" s="330" t="s">
        <v>18580</v>
      </c>
      <c r="Z4432" s="331" t="s">
        <v>18581</v>
      </c>
    </row>
    <row r="4433" spans="25:26" ht="14.4">
      <c r="Y4433" s="330" t="s">
        <v>18582</v>
      </c>
      <c r="Z4433" s="331" t="s">
        <v>18583</v>
      </c>
    </row>
    <row r="4434" spans="25:26" ht="14.4">
      <c r="Y4434" s="330" t="s">
        <v>18584</v>
      </c>
      <c r="Z4434" s="331" t="s">
        <v>18585</v>
      </c>
    </row>
    <row r="4435" spans="25:26" ht="14.4">
      <c r="Y4435" s="330" t="s">
        <v>18586</v>
      </c>
      <c r="Z4435" s="331" t="s">
        <v>18587</v>
      </c>
    </row>
    <row r="4436" spans="25:26" ht="14.4">
      <c r="Y4436" s="330" t="s">
        <v>18588</v>
      </c>
      <c r="Z4436" s="331" t="s">
        <v>18589</v>
      </c>
    </row>
    <row r="4437" spans="25:26" ht="14.4">
      <c r="Y4437" s="330" t="s">
        <v>18590</v>
      </c>
      <c r="Z4437" s="331" t="s">
        <v>18591</v>
      </c>
    </row>
    <row r="4438" spans="25:26" ht="14.4">
      <c r="Y4438" s="330" t="s">
        <v>18592</v>
      </c>
      <c r="Z4438" s="331" t="s">
        <v>18593</v>
      </c>
    </row>
    <row r="4439" spans="25:26" ht="14.4">
      <c r="Y4439" s="330" t="s">
        <v>18594</v>
      </c>
      <c r="Z4439" s="331" t="s">
        <v>18595</v>
      </c>
    </row>
    <row r="4440" spans="25:26" ht="14.4">
      <c r="Y4440" s="330" t="s">
        <v>18596</v>
      </c>
      <c r="Z4440" s="331" t="s">
        <v>18597</v>
      </c>
    </row>
    <row r="4441" spans="25:26" ht="14.4">
      <c r="Y4441" s="330" t="s">
        <v>18598</v>
      </c>
      <c r="Z4441" s="331" t="s">
        <v>18599</v>
      </c>
    </row>
    <row r="4442" spans="25:26" ht="14.4">
      <c r="Y4442" s="330" t="s">
        <v>18600</v>
      </c>
      <c r="Z4442" s="331" t="s">
        <v>18601</v>
      </c>
    </row>
    <row r="4443" spans="25:26" ht="14.4">
      <c r="Y4443" s="330" t="s">
        <v>18602</v>
      </c>
      <c r="Z4443" s="331" t="s">
        <v>18603</v>
      </c>
    </row>
    <row r="4444" spans="25:26" ht="14.4">
      <c r="Y4444" s="330" t="s">
        <v>18604</v>
      </c>
      <c r="Z4444" s="331" t="s">
        <v>18605</v>
      </c>
    </row>
    <row r="4445" spans="25:26" ht="14.4">
      <c r="Y4445" s="330" t="s">
        <v>18606</v>
      </c>
      <c r="Z4445" s="331" t="s">
        <v>18607</v>
      </c>
    </row>
    <row r="4446" spans="25:26" ht="14.4">
      <c r="Y4446" s="330" t="s">
        <v>18608</v>
      </c>
      <c r="Z4446" s="331" t="s">
        <v>18609</v>
      </c>
    </row>
    <row r="4447" spans="25:26" ht="14.4">
      <c r="Y4447" s="330" t="s">
        <v>18610</v>
      </c>
      <c r="Z4447" s="331" t="s">
        <v>18611</v>
      </c>
    </row>
    <row r="4448" spans="25:26" ht="14.4">
      <c r="Y4448" s="330" t="s">
        <v>18612</v>
      </c>
      <c r="Z4448" s="331" t="s">
        <v>18613</v>
      </c>
    </row>
    <row r="4449" spans="25:26" ht="14.4">
      <c r="Y4449" s="330" t="s">
        <v>18614</v>
      </c>
      <c r="Z4449" s="331" t="s">
        <v>18615</v>
      </c>
    </row>
    <row r="4450" spans="25:26" ht="14.4">
      <c r="Y4450" s="330" t="s">
        <v>18616</v>
      </c>
      <c r="Z4450" s="331" t="s">
        <v>18617</v>
      </c>
    </row>
    <row r="4451" spans="25:26" ht="14.4">
      <c r="Y4451" s="330" t="s">
        <v>18618</v>
      </c>
      <c r="Z4451" s="331" t="s">
        <v>18619</v>
      </c>
    </row>
    <row r="4452" spans="25:26" ht="14.4">
      <c r="Y4452" s="330" t="s">
        <v>18620</v>
      </c>
      <c r="Z4452" s="331" t="s">
        <v>18621</v>
      </c>
    </row>
    <row r="4453" spans="25:26" ht="14.4">
      <c r="Y4453" s="330" t="s">
        <v>18622</v>
      </c>
      <c r="Z4453" s="331" t="s">
        <v>15141</v>
      </c>
    </row>
    <row r="4454" spans="25:26" ht="14.4">
      <c r="Y4454" s="330" t="s">
        <v>18623</v>
      </c>
      <c r="Z4454" s="331" t="s">
        <v>18597</v>
      </c>
    </row>
    <row r="4455" spans="25:26" ht="14.4">
      <c r="Y4455" s="330" t="s">
        <v>18624</v>
      </c>
      <c r="Z4455" s="331" t="s">
        <v>18625</v>
      </c>
    </row>
    <row r="4456" spans="25:26" ht="14.4">
      <c r="Y4456" s="330" t="s">
        <v>18626</v>
      </c>
      <c r="Z4456" s="331" t="s">
        <v>18627</v>
      </c>
    </row>
    <row r="4457" spans="25:26" ht="14.4">
      <c r="Y4457" s="330" t="s">
        <v>18628</v>
      </c>
      <c r="Z4457" s="331" t="s">
        <v>18629</v>
      </c>
    </row>
    <row r="4458" spans="25:26" ht="14.4">
      <c r="Y4458" s="330" t="s">
        <v>18630</v>
      </c>
      <c r="Z4458" s="331" t="s">
        <v>18631</v>
      </c>
    </row>
    <row r="4459" spans="25:26" ht="14.4">
      <c r="Y4459" s="330" t="s">
        <v>18632</v>
      </c>
      <c r="Z4459" s="331" t="s">
        <v>18633</v>
      </c>
    </row>
    <row r="4460" spans="25:26" ht="14.4">
      <c r="Y4460" s="330" t="s">
        <v>18634</v>
      </c>
      <c r="Z4460" s="331" t="s">
        <v>18635</v>
      </c>
    </row>
    <row r="4461" spans="25:26" ht="14.4">
      <c r="Y4461" s="330" t="s">
        <v>18636</v>
      </c>
      <c r="Z4461" s="331" t="s">
        <v>18637</v>
      </c>
    </row>
    <row r="4462" spans="25:26" ht="14.4">
      <c r="Y4462" s="330" t="s">
        <v>18638</v>
      </c>
      <c r="Z4462" s="331" t="s">
        <v>18639</v>
      </c>
    </row>
    <row r="4463" spans="25:26" ht="14.4">
      <c r="Y4463" s="330" t="s">
        <v>18640</v>
      </c>
      <c r="Z4463" s="331" t="s">
        <v>18641</v>
      </c>
    </row>
    <row r="4464" spans="25:26" ht="14.4">
      <c r="Y4464" s="330" t="s">
        <v>18642</v>
      </c>
      <c r="Z4464" s="331" t="s">
        <v>18643</v>
      </c>
    </row>
    <row r="4465" spans="25:26" ht="14.4">
      <c r="Y4465" s="330" t="s">
        <v>18644</v>
      </c>
      <c r="Z4465" s="331" t="s">
        <v>18645</v>
      </c>
    </row>
    <row r="4466" spans="25:26" ht="14.4">
      <c r="Y4466" s="330" t="s">
        <v>18646</v>
      </c>
      <c r="Z4466" s="331" t="s">
        <v>18647</v>
      </c>
    </row>
    <row r="4467" spans="25:26" ht="14.4">
      <c r="Y4467" s="330" t="s">
        <v>18648</v>
      </c>
      <c r="Z4467" s="331" t="s">
        <v>18649</v>
      </c>
    </row>
    <row r="4468" spans="25:26" ht="14.4">
      <c r="Y4468" s="330" t="s">
        <v>18650</v>
      </c>
      <c r="Z4468" s="331" t="s">
        <v>18651</v>
      </c>
    </row>
    <row r="4469" spans="25:26" ht="14.4">
      <c r="Y4469" s="330" t="s">
        <v>18652</v>
      </c>
      <c r="Z4469" s="331" t="s">
        <v>18653</v>
      </c>
    </row>
    <row r="4470" spans="25:26" ht="14.4">
      <c r="Y4470" s="330" t="s">
        <v>18654</v>
      </c>
      <c r="Z4470" s="331" t="s">
        <v>18655</v>
      </c>
    </row>
    <row r="4471" spans="25:26" ht="14.4">
      <c r="Y4471" s="330" t="s">
        <v>18656</v>
      </c>
      <c r="Z4471" s="331" t="s">
        <v>18657</v>
      </c>
    </row>
    <row r="4472" spans="25:26" ht="14.4">
      <c r="Y4472" s="330" t="s">
        <v>18658</v>
      </c>
      <c r="Z4472" s="331" t="s">
        <v>18659</v>
      </c>
    </row>
    <row r="4473" spans="25:26" ht="14.4">
      <c r="Y4473" s="330" t="s">
        <v>18660</v>
      </c>
      <c r="Z4473" s="331" t="s">
        <v>18661</v>
      </c>
    </row>
    <row r="4474" spans="25:26" ht="14.4">
      <c r="Y4474" s="330" t="s">
        <v>18662</v>
      </c>
      <c r="Z4474" s="331" t="s">
        <v>18663</v>
      </c>
    </row>
    <row r="4475" spans="25:26" ht="14.4">
      <c r="Y4475" s="330" t="s">
        <v>18664</v>
      </c>
      <c r="Z4475" s="331" t="s">
        <v>9902</v>
      </c>
    </row>
    <row r="4476" spans="25:26" ht="14.4">
      <c r="Y4476" s="330" t="s">
        <v>18665</v>
      </c>
      <c r="Z4476" s="331" t="s">
        <v>18666</v>
      </c>
    </row>
    <row r="4477" spans="25:26" ht="14.4">
      <c r="Y4477" s="330" t="s">
        <v>18667</v>
      </c>
      <c r="Z4477" s="331" t="s">
        <v>18668</v>
      </c>
    </row>
    <row r="4478" spans="25:26" ht="14.4">
      <c r="Y4478" s="330" t="s">
        <v>18669</v>
      </c>
      <c r="Z4478" s="331" t="s">
        <v>18670</v>
      </c>
    </row>
    <row r="4479" spans="25:26" ht="14.4">
      <c r="Y4479" s="330" t="s">
        <v>18671</v>
      </c>
      <c r="Z4479" s="331" t="s">
        <v>18672</v>
      </c>
    </row>
    <row r="4480" spans="25:26" ht="14.4">
      <c r="Y4480" s="330" t="s">
        <v>18673</v>
      </c>
      <c r="Z4480" s="331" t="s">
        <v>18674</v>
      </c>
    </row>
    <row r="4481" spans="25:26" ht="14.4">
      <c r="Y4481" s="330" t="s">
        <v>18675</v>
      </c>
      <c r="Z4481" s="331" t="s">
        <v>18676</v>
      </c>
    </row>
    <row r="4482" spans="25:26" ht="14.4">
      <c r="Y4482" s="330" t="s">
        <v>18677</v>
      </c>
      <c r="Z4482" s="331" t="s">
        <v>18678</v>
      </c>
    </row>
    <row r="4483" spans="25:26" ht="14.4">
      <c r="Y4483" s="330" t="s">
        <v>18679</v>
      </c>
      <c r="Z4483" s="331" t="s">
        <v>18680</v>
      </c>
    </row>
    <row r="4484" spans="25:26" ht="14.4">
      <c r="Y4484" s="330" t="s">
        <v>18681</v>
      </c>
      <c r="Z4484" s="331" t="s">
        <v>18682</v>
      </c>
    </row>
    <row r="4485" spans="25:26" ht="14.4">
      <c r="Y4485" s="330" t="s">
        <v>18683</v>
      </c>
      <c r="Z4485" s="331" t="s">
        <v>18684</v>
      </c>
    </row>
    <row r="4486" spans="25:26" ht="14.4">
      <c r="Y4486" s="330" t="s">
        <v>18685</v>
      </c>
      <c r="Z4486" s="331" t="s">
        <v>18686</v>
      </c>
    </row>
    <row r="4487" spans="25:26" ht="14.4">
      <c r="Y4487" s="330" t="s">
        <v>18687</v>
      </c>
      <c r="Z4487" s="331" t="s">
        <v>18688</v>
      </c>
    </row>
    <row r="4488" spans="25:26" ht="14.4">
      <c r="Y4488" s="330" t="s">
        <v>18689</v>
      </c>
      <c r="Z4488" s="331" t="s">
        <v>18690</v>
      </c>
    </row>
    <row r="4489" spans="25:26" ht="14.4">
      <c r="Y4489" s="330" t="s">
        <v>18691</v>
      </c>
      <c r="Z4489" s="331" t="s">
        <v>18692</v>
      </c>
    </row>
    <row r="4490" spans="25:26" ht="14.4">
      <c r="Y4490" s="330" t="s">
        <v>18693</v>
      </c>
      <c r="Z4490" s="331" t="s">
        <v>18694</v>
      </c>
    </row>
    <row r="4491" spans="25:26" ht="14.4">
      <c r="Y4491" s="330" t="s">
        <v>18695</v>
      </c>
      <c r="Z4491" s="331" t="s">
        <v>18696</v>
      </c>
    </row>
    <row r="4492" spans="25:26" ht="14.4">
      <c r="Y4492" s="330" t="s">
        <v>18697</v>
      </c>
      <c r="Z4492" s="331" t="s">
        <v>18698</v>
      </c>
    </row>
    <row r="4493" spans="25:26" ht="14.4">
      <c r="Y4493" s="330" t="s">
        <v>18699</v>
      </c>
      <c r="Z4493" s="331" t="s">
        <v>18700</v>
      </c>
    </row>
    <row r="4494" spans="25:26" ht="14.4">
      <c r="Y4494" s="330" t="s">
        <v>18701</v>
      </c>
      <c r="Z4494" s="331" t="s">
        <v>18702</v>
      </c>
    </row>
    <row r="4495" spans="25:26" ht="14.4">
      <c r="Y4495" s="330" t="s">
        <v>18703</v>
      </c>
      <c r="Z4495" s="331" t="s">
        <v>18704</v>
      </c>
    </row>
    <row r="4496" spans="25:26" ht="14.4">
      <c r="Y4496" s="330" t="s">
        <v>18705</v>
      </c>
      <c r="Z4496" s="331" t="s">
        <v>18706</v>
      </c>
    </row>
    <row r="4497" spans="25:26" ht="14.4">
      <c r="Y4497" s="330" t="s">
        <v>18707</v>
      </c>
      <c r="Z4497" s="331" t="s">
        <v>18708</v>
      </c>
    </row>
    <row r="4498" spans="25:26" ht="14.4">
      <c r="Y4498" s="330" t="s">
        <v>18709</v>
      </c>
      <c r="Z4498" s="331" t="s">
        <v>18710</v>
      </c>
    </row>
    <row r="4499" spans="25:26" ht="14.4">
      <c r="Y4499" s="330" t="s">
        <v>18711</v>
      </c>
      <c r="Z4499" s="331" t="s">
        <v>18712</v>
      </c>
    </row>
    <row r="4500" spans="25:26" ht="14.4">
      <c r="Y4500" s="330" t="s">
        <v>18713</v>
      </c>
      <c r="Z4500" s="331" t="s">
        <v>18714</v>
      </c>
    </row>
    <row r="4501" spans="25:26" ht="14.4">
      <c r="Y4501" s="330" t="s">
        <v>18715</v>
      </c>
      <c r="Z4501" s="331" t="s">
        <v>18716</v>
      </c>
    </row>
    <row r="4502" spans="25:26" ht="14.4">
      <c r="Y4502" s="330" t="s">
        <v>18717</v>
      </c>
      <c r="Z4502" s="331" t="s">
        <v>18718</v>
      </c>
    </row>
    <row r="4503" spans="25:26" ht="14.4">
      <c r="Y4503" s="330" t="s">
        <v>18719</v>
      </c>
      <c r="Z4503" s="331" t="s">
        <v>18720</v>
      </c>
    </row>
    <row r="4504" spans="25:26" ht="14.4">
      <c r="Y4504" s="330" t="s">
        <v>18721</v>
      </c>
      <c r="Z4504" s="331" t="s">
        <v>18722</v>
      </c>
    </row>
    <row r="4505" spans="25:26" ht="14.4">
      <c r="Y4505" s="330" t="s">
        <v>18723</v>
      </c>
      <c r="Z4505" s="331" t="s">
        <v>18724</v>
      </c>
    </row>
    <row r="4506" spans="25:26" ht="14.4">
      <c r="Y4506" s="330" t="s">
        <v>18725</v>
      </c>
      <c r="Z4506" s="331" t="s">
        <v>18726</v>
      </c>
    </row>
    <row r="4507" spans="25:26" ht="14.4">
      <c r="Y4507" s="330" t="s">
        <v>18727</v>
      </c>
      <c r="Z4507" s="331" t="s">
        <v>18728</v>
      </c>
    </row>
    <row r="4508" spans="25:26" ht="14.4">
      <c r="Y4508" s="330" t="s">
        <v>18729</v>
      </c>
      <c r="Z4508" s="331" t="s">
        <v>18730</v>
      </c>
    </row>
    <row r="4509" spans="25:26" ht="14.4">
      <c r="Y4509" s="330" t="s">
        <v>18731</v>
      </c>
      <c r="Z4509" s="331" t="s">
        <v>18732</v>
      </c>
    </row>
    <row r="4510" spans="25:26" ht="14.4">
      <c r="Y4510" s="330" t="s">
        <v>18733</v>
      </c>
      <c r="Z4510" s="331" t="s">
        <v>18734</v>
      </c>
    </row>
    <row r="4511" spans="25:26" ht="14.4">
      <c r="Y4511" s="330" t="s">
        <v>18735</v>
      </c>
      <c r="Z4511" s="331" t="s">
        <v>18736</v>
      </c>
    </row>
    <row r="4512" spans="25:26" ht="14.4">
      <c r="Y4512" s="330" t="s">
        <v>18737</v>
      </c>
      <c r="Z4512" s="331" t="s">
        <v>18738</v>
      </c>
    </row>
    <row r="4513" spans="25:26" ht="14.4">
      <c r="Y4513" s="330" t="s">
        <v>18739</v>
      </c>
      <c r="Z4513" s="331" t="s">
        <v>18740</v>
      </c>
    </row>
    <row r="4514" spans="25:26" ht="14.4">
      <c r="Y4514" s="330" t="s">
        <v>18741</v>
      </c>
      <c r="Z4514" s="331" t="s">
        <v>18742</v>
      </c>
    </row>
    <row r="4515" spans="25:26" ht="14.4">
      <c r="Y4515" s="330" t="s">
        <v>18743</v>
      </c>
      <c r="Z4515" s="331" t="s">
        <v>18744</v>
      </c>
    </row>
    <row r="4516" spans="25:26" ht="14.4">
      <c r="Y4516" s="330" t="s">
        <v>18745</v>
      </c>
      <c r="Z4516" s="331" t="s">
        <v>18746</v>
      </c>
    </row>
    <row r="4517" spans="25:26" ht="14.4">
      <c r="Y4517" s="330" t="s">
        <v>18747</v>
      </c>
      <c r="Z4517" s="331" t="s">
        <v>18748</v>
      </c>
    </row>
    <row r="4518" spans="25:26" ht="14.4">
      <c r="Y4518" s="330" t="s">
        <v>18749</v>
      </c>
      <c r="Z4518" s="331" t="s">
        <v>18750</v>
      </c>
    </row>
    <row r="4519" spans="25:26" ht="14.4">
      <c r="Y4519" s="330" t="s">
        <v>18751</v>
      </c>
      <c r="Z4519" s="331" t="s">
        <v>18752</v>
      </c>
    </row>
    <row r="4520" spans="25:26" ht="14.4">
      <c r="Y4520" s="330" t="s">
        <v>18753</v>
      </c>
      <c r="Z4520" s="331" t="s">
        <v>18754</v>
      </c>
    </row>
    <row r="4521" spans="25:26" ht="14.4">
      <c r="Y4521" s="330" t="s">
        <v>18755</v>
      </c>
      <c r="Z4521" s="331" t="s">
        <v>18756</v>
      </c>
    </row>
    <row r="4522" spans="25:26" ht="14.4">
      <c r="Y4522" s="330" t="s">
        <v>18757</v>
      </c>
      <c r="Z4522" s="331" t="s">
        <v>18758</v>
      </c>
    </row>
    <row r="4523" spans="25:26" ht="14.4">
      <c r="Y4523" s="330" t="s">
        <v>18759</v>
      </c>
      <c r="Z4523" s="331" t="s">
        <v>18760</v>
      </c>
    </row>
    <row r="4524" spans="25:26" ht="14.4">
      <c r="Y4524" s="330" t="s">
        <v>18761</v>
      </c>
      <c r="Z4524" s="331" t="s">
        <v>18762</v>
      </c>
    </row>
    <row r="4525" spans="25:26" ht="14.4">
      <c r="Y4525" s="330" t="s">
        <v>18763</v>
      </c>
      <c r="Z4525" s="331" t="s">
        <v>18764</v>
      </c>
    </row>
    <row r="4526" spans="25:26" ht="14.4">
      <c r="Y4526" s="330" t="s">
        <v>18765</v>
      </c>
      <c r="Z4526" s="331" t="s">
        <v>18766</v>
      </c>
    </row>
    <row r="4527" spans="25:26" ht="14.4">
      <c r="Y4527" s="330" t="s">
        <v>18767</v>
      </c>
      <c r="Z4527" s="331" t="s">
        <v>18768</v>
      </c>
    </row>
    <row r="4528" spans="25:26" ht="14.4">
      <c r="Y4528" s="330" t="s">
        <v>18769</v>
      </c>
      <c r="Z4528" s="331" t="s">
        <v>18770</v>
      </c>
    </row>
    <row r="4529" spans="25:26" ht="14.4">
      <c r="Y4529" s="330" t="s">
        <v>18771</v>
      </c>
      <c r="Z4529" s="331" t="s">
        <v>18772</v>
      </c>
    </row>
    <row r="4530" spans="25:26" ht="14.4">
      <c r="Y4530" s="330" t="s">
        <v>18773</v>
      </c>
      <c r="Z4530" s="331" t="s">
        <v>18774</v>
      </c>
    </row>
    <row r="4531" spans="25:26" ht="14.4">
      <c r="Y4531" s="330" t="s">
        <v>18775</v>
      </c>
      <c r="Z4531" s="331" t="s">
        <v>18776</v>
      </c>
    </row>
    <row r="4532" spans="25:26" ht="14.4">
      <c r="Y4532" s="330" t="s">
        <v>18777</v>
      </c>
      <c r="Z4532" s="331" t="s">
        <v>18778</v>
      </c>
    </row>
    <row r="4533" spans="25:26" ht="14.4">
      <c r="Y4533" s="330" t="s">
        <v>18779</v>
      </c>
      <c r="Z4533" s="331" t="s">
        <v>18780</v>
      </c>
    </row>
    <row r="4534" spans="25:26" ht="14.4">
      <c r="Y4534" s="330" t="s">
        <v>18781</v>
      </c>
      <c r="Z4534" s="331" t="s">
        <v>18782</v>
      </c>
    </row>
    <row r="4535" spans="25:26" ht="14.4">
      <c r="Y4535" s="330" t="s">
        <v>18783</v>
      </c>
      <c r="Z4535" s="331" t="s">
        <v>18784</v>
      </c>
    </row>
    <row r="4536" spans="25:26" ht="14.4">
      <c r="Y4536" s="330" t="s">
        <v>18785</v>
      </c>
      <c r="Z4536" s="331" t="s">
        <v>18786</v>
      </c>
    </row>
    <row r="4537" spans="25:26" ht="14.4">
      <c r="Y4537" s="330" t="s">
        <v>18787</v>
      </c>
      <c r="Z4537" s="331" t="s">
        <v>18788</v>
      </c>
    </row>
    <row r="4538" spans="25:26" ht="14.4">
      <c r="Y4538" s="330" t="s">
        <v>18789</v>
      </c>
      <c r="Z4538" s="331" t="s">
        <v>18790</v>
      </c>
    </row>
    <row r="4539" spans="25:26" ht="14.4">
      <c r="Y4539" s="330" t="s">
        <v>18791</v>
      </c>
      <c r="Z4539" s="331" t="s">
        <v>18792</v>
      </c>
    </row>
    <row r="4540" spans="25:26" ht="14.4">
      <c r="Y4540" s="330" t="s">
        <v>18793</v>
      </c>
      <c r="Z4540" s="331" t="s">
        <v>18794</v>
      </c>
    </row>
    <row r="4541" spans="25:26" ht="14.4">
      <c r="Y4541" s="330" t="s">
        <v>18795</v>
      </c>
      <c r="Z4541" s="331" t="s">
        <v>18796</v>
      </c>
    </row>
    <row r="4542" spans="25:26" ht="14.4">
      <c r="Y4542" s="330" t="s">
        <v>18797</v>
      </c>
      <c r="Z4542" s="331" t="s">
        <v>18798</v>
      </c>
    </row>
    <row r="4543" spans="25:26" ht="14.4">
      <c r="Y4543" s="330" t="s">
        <v>18799</v>
      </c>
      <c r="Z4543" s="331" t="s">
        <v>18800</v>
      </c>
    </row>
    <row r="4544" spans="25:26" ht="14.4">
      <c r="Y4544" s="330" t="s">
        <v>18801</v>
      </c>
      <c r="Z4544" s="331" t="s">
        <v>18802</v>
      </c>
    </row>
    <row r="4545" spans="25:26" ht="14.4">
      <c r="Y4545" s="330" t="s">
        <v>18803</v>
      </c>
      <c r="Z4545" s="331" t="s">
        <v>18804</v>
      </c>
    </row>
    <row r="4546" spans="25:26" ht="14.4">
      <c r="Y4546" s="330" t="s">
        <v>18805</v>
      </c>
      <c r="Z4546" s="331" t="s">
        <v>18806</v>
      </c>
    </row>
    <row r="4547" spans="25:26" ht="14.4">
      <c r="Y4547" s="330" t="s">
        <v>18807</v>
      </c>
      <c r="Z4547" s="331" t="s">
        <v>18808</v>
      </c>
    </row>
    <row r="4548" spans="25:26" ht="14.4">
      <c r="Y4548" s="330" t="s">
        <v>18809</v>
      </c>
      <c r="Z4548" s="331" t="s">
        <v>18810</v>
      </c>
    </row>
    <row r="4549" spans="25:26" ht="14.4">
      <c r="Y4549" s="330" t="s">
        <v>18811</v>
      </c>
      <c r="Z4549" s="331" t="s">
        <v>18812</v>
      </c>
    </row>
    <row r="4550" spans="25:26" ht="14.4">
      <c r="Y4550" s="330" t="s">
        <v>18813</v>
      </c>
      <c r="Z4550" s="331" t="s">
        <v>18814</v>
      </c>
    </row>
    <row r="4551" spans="25:26" ht="14.4">
      <c r="Y4551" s="330" t="s">
        <v>18815</v>
      </c>
      <c r="Z4551" s="331" t="s">
        <v>18816</v>
      </c>
    </row>
    <row r="4552" spans="25:26" ht="14.4">
      <c r="Y4552" s="330" t="s">
        <v>18817</v>
      </c>
      <c r="Z4552" s="331" t="s">
        <v>18818</v>
      </c>
    </row>
    <row r="4553" spans="25:26" ht="14.4">
      <c r="Y4553" s="330" t="s">
        <v>18819</v>
      </c>
      <c r="Z4553" s="331" t="s">
        <v>18820</v>
      </c>
    </row>
    <row r="4554" spans="25:26" ht="14.4">
      <c r="Y4554" s="330" t="s">
        <v>18821</v>
      </c>
      <c r="Z4554" s="331" t="s">
        <v>18822</v>
      </c>
    </row>
    <row r="4555" spans="25:26" ht="14.4">
      <c r="Y4555" s="330" t="s">
        <v>18823</v>
      </c>
      <c r="Z4555" s="331" t="s">
        <v>18824</v>
      </c>
    </row>
    <row r="4556" spans="25:26" ht="14.4">
      <c r="Y4556" s="330" t="s">
        <v>18825</v>
      </c>
      <c r="Z4556" s="331" t="s">
        <v>18826</v>
      </c>
    </row>
    <row r="4557" spans="25:26" ht="14.4">
      <c r="Y4557" s="330" t="s">
        <v>18827</v>
      </c>
      <c r="Z4557" s="331" t="s">
        <v>18828</v>
      </c>
    </row>
    <row r="4558" spans="25:26" ht="14.4">
      <c r="Y4558" s="330" t="s">
        <v>18829</v>
      </c>
      <c r="Z4558" s="331" t="s">
        <v>18830</v>
      </c>
    </row>
    <row r="4559" spans="25:26" ht="14.4">
      <c r="Y4559" s="330" t="s">
        <v>18831</v>
      </c>
      <c r="Z4559" s="331" t="s">
        <v>18832</v>
      </c>
    </row>
    <row r="4560" spans="25:26" ht="14.4">
      <c r="Y4560" s="330" t="s">
        <v>18833</v>
      </c>
      <c r="Z4560" s="331" t="s">
        <v>18834</v>
      </c>
    </row>
    <row r="4561" spans="25:26" ht="14.4">
      <c r="Y4561" s="330" t="s">
        <v>18835</v>
      </c>
      <c r="Z4561" s="331" t="s">
        <v>18836</v>
      </c>
    </row>
    <row r="4562" spans="25:26" ht="14.4">
      <c r="Y4562" s="330" t="s">
        <v>18837</v>
      </c>
      <c r="Z4562" s="331" t="s">
        <v>18838</v>
      </c>
    </row>
    <row r="4563" spans="25:26" ht="14.4">
      <c r="Y4563" s="330" t="s">
        <v>18839</v>
      </c>
      <c r="Z4563" s="331" t="s">
        <v>18840</v>
      </c>
    </row>
    <row r="4564" spans="25:26" ht="14.4">
      <c r="Y4564" s="330" t="s">
        <v>18841</v>
      </c>
      <c r="Z4564" s="331" t="s">
        <v>18842</v>
      </c>
    </row>
    <row r="4565" spans="25:26" ht="14.4">
      <c r="Y4565" s="330" t="s">
        <v>18843</v>
      </c>
      <c r="Z4565" s="331" t="s">
        <v>18844</v>
      </c>
    </row>
    <row r="4566" spans="25:26" ht="14.4">
      <c r="Y4566" s="330" t="s">
        <v>18845</v>
      </c>
      <c r="Z4566" s="331" t="s">
        <v>18846</v>
      </c>
    </row>
    <row r="4567" spans="25:26" ht="14.4">
      <c r="Y4567" s="330" t="s">
        <v>18847</v>
      </c>
      <c r="Z4567" s="331" t="s">
        <v>18848</v>
      </c>
    </row>
    <row r="4568" spans="25:26" ht="14.4">
      <c r="Y4568" s="330" t="s">
        <v>18849</v>
      </c>
      <c r="Z4568" s="331" t="s">
        <v>18850</v>
      </c>
    </row>
    <row r="4569" spans="25:26" ht="14.4">
      <c r="Y4569" s="330" t="s">
        <v>18851</v>
      </c>
      <c r="Z4569" s="331" t="s">
        <v>18852</v>
      </c>
    </row>
    <row r="4570" spans="25:26" ht="14.4">
      <c r="Y4570" s="330" t="s">
        <v>18853</v>
      </c>
      <c r="Z4570" s="331" t="s">
        <v>18854</v>
      </c>
    </row>
    <row r="4571" spans="25:26" ht="14.4">
      <c r="Y4571" s="330" t="s">
        <v>18855</v>
      </c>
      <c r="Z4571" s="331" t="s">
        <v>18856</v>
      </c>
    </row>
    <row r="4572" spans="25:26" ht="14.4">
      <c r="Y4572" s="330" t="s">
        <v>18857</v>
      </c>
      <c r="Z4572" s="331" t="s">
        <v>18858</v>
      </c>
    </row>
    <row r="4573" spans="25:26" ht="14.4">
      <c r="Y4573" s="330" t="s">
        <v>18859</v>
      </c>
      <c r="Z4573" s="331" t="s">
        <v>18860</v>
      </c>
    </row>
    <row r="4574" spans="25:26" ht="14.4">
      <c r="Y4574" s="330" t="s">
        <v>18861</v>
      </c>
      <c r="Z4574" s="331" t="s">
        <v>18862</v>
      </c>
    </row>
    <row r="4575" spans="25:26" ht="14.4">
      <c r="Y4575" s="330" t="s">
        <v>18863</v>
      </c>
      <c r="Z4575" s="331" t="s">
        <v>18864</v>
      </c>
    </row>
    <row r="4576" spans="25:26" ht="14.4">
      <c r="Y4576" s="330" t="s">
        <v>18865</v>
      </c>
      <c r="Z4576" s="331" t="s">
        <v>18866</v>
      </c>
    </row>
    <row r="4577" spans="25:26" ht="14.4">
      <c r="Y4577" s="330" t="s">
        <v>18867</v>
      </c>
      <c r="Z4577" s="331" t="s">
        <v>18868</v>
      </c>
    </row>
    <row r="4578" spans="25:26" ht="14.4">
      <c r="Y4578" s="330" t="s">
        <v>18869</v>
      </c>
      <c r="Z4578" s="331" t="s">
        <v>18870</v>
      </c>
    </row>
    <row r="4579" spans="25:26" ht="14.4">
      <c r="Y4579" s="330" t="s">
        <v>18871</v>
      </c>
      <c r="Z4579" s="331" t="s">
        <v>18872</v>
      </c>
    </row>
    <row r="4580" spans="25:26" ht="14.4">
      <c r="Y4580" s="330" t="s">
        <v>18873</v>
      </c>
      <c r="Z4580" s="331" t="s">
        <v>18874</v>
      </c>
    </row>
    <row r="4581" spans="25:26" ht="14.4">
      <c r="Y4581" s="330" t="s">
        <v>18875</v>
      </c>
      <c r="Z4581" s="331" t="s">
        <v>18597</v>
      </c>
    </row>
    <row r="4582" spans="25:26" ht="14.4">
      <c r="Y4582" s="330" t="s">
        <v>18876</v>
      </c>
      <c r="Z4582" s="331" t="s">
        <v>18877</v>
      </c>
    </row>
    <row r="4583" spans="25:26" ht="14.4">
      <c r="Y4583" s="330" t="s">
        <v>18878</v>
      </c>
      <c r="Z4583" s="331" t="s">
        <v>18879</v>
      </c>
    </row>
    <row r="4584" spans="25:26" ht="14.4">
      <c r="Y4584" s="330" t="s">
        <v>18880</v>
      </c>
      <c r="Z4584" s="331" t="s">
        <v>18881</v>
      </c>
    </row>
    <row r="4585" spans="25:26" ht="14.4">
      <c r="Y4585" s="330" t="s">
        <v>18882</v>
      </c>
      <c r="Z4585" s="331" t="s">
        <v>18883</v>
      </c>
    </row>
    <row r="4586" spans="25:26" ht="14.4">
      <c r="Y4586" s="330" t="s">
        <v>18884</v>
      </c>
      <c r="Z4586" s="331" t="s">
        <v>18885</v>
      </c>
    </row>
    <row r="4587" spans="25:26" ht="14.4">
      <c r="Y4587" s="330" t="s">
        <v>18886</v>
      </c>
      <c r="Z4587" s="331" t="s">
        <v>18887</v>
      </c>
    </row>
    <row r="4588" spans="25:26" ht="14.4">
      <c r="Y4588" s="330" t="s">
        <v>18888</v>
      </c>
      <c r="Z4588" s="331" t="s">
        <v>18889</v>
      </c>
    </row>
    <row r="4589" spans="25:26" ht="14.4">
      <c r="Y4589" s="330" t="s">
        <v>18890</v>
      </c>
      <c r="Z4589" s="331" t="s">
        <v>17725</v>
      </c>
    </row>
    <row r="4590" spans="25:26" ht="14.4">
      <c r="Y4590" s="330" t="s">
        <v>18891</v>
      </c>
      <c r="Z4590" s="331" t="s">
        <v>18892</v>
      </c>
    </row>
    <row r="4591" spans="25:26" ht="14.4">
      <c r="Y4591" s="330" t="s">
        <v>18893</v>
      </c>
      <c r="Z4591" s="331" t="s">
        <v>18894</v>
      </c>
    </row>
    <row r="4592" spans="25:26" ht="14.4">
      <c r="Y4592" s="330" t="s">
        <v>18895</v>
      </c>
      <c r="Z4592" s="331" t="s">
        <v>4996</v>
      </c>
    </row>
    <row r="4593" spans="25:26" ht="14.4">
      <c r="Y4593" s="330" t="s">
        <v>18896</v>
      </c>
      <c r="Z4593" s="331" t="s">
        <v>14788</v>
      </c>
    </row>
    <row r="4594" spans="25:26" ht="14.4">
      <c r="Y4594" s="330" t="s">
        <v>18897</v>
      </c>
      <c r="Z4594" s="331" t="s">
        <v>18898</v>
      </c>
    </row>
    <row r="4595" spans="25:26" ht="14.4">
      <c r="Y4595" s="330" t="s">
        <v>18899</v>
      </c>
      <c r="Z4595" s="331" t="s">
        <v>18900</v>
      </c>
    </row>
    <row r="4596" spans="25:26" ht="14.4">
      <c r="Y4596" s="330" t="s">
        <v>18901</v>
      </c>
      <c r="Z4596" s="331" t="s">
        <v>18902</v>
      </c>
    </row>
    <row r="4597" spans="25:26" ht="14.4">
      <c r="Y4597" s="330" t="s">
        <v>18903</v>
      </c>
      <c r="Z4597" s="331" t="s">
        <v>18904</v>
      </c>
    </row>
    <row r="4598" spans="25:26" ht="14.4">
      <c r="Y4598" s="330" t="s">
        <v>18905</v>
      </c>
      <c r="Z4598" s="331" t="s">
        <v>18906</v>
      </c>
    </row>
    <row r="4599" spans="25:26" ht="14.4">
      <c r="Y4599" s="330" t="s">
        <v>18907</v>
      </c>
      <c r="Z4599" s="331" t="s">
        <v>18908</v>
      </c>
    </row>
    <row r="4600" spans="25:26" ht="14.4">
      <c r="Y4600" s="330" t="s">
        <v>18909</v>
      </c>
      <c r="Z4600" s="331" t="s">
        <v>18910</v>
      </c>
    </row>
    <row r="4601" spans="25:26" ht="14.4">
      <c r="Y4601" s="330" t="s">
        <v>18911</v>
      </c>
      <c r="Z4601" s="331" t="s">
        <v>18912</v>
      </c>
    </row>
    <row r="4602" spans="25:26" ht="14.4">
      <c r="Y4602" s="330" t="s">
        <v>18913</v>
      </c>
      <c r="Z4602" s="331" t="s">
        <v>18914</v>
      </c>
    </row>
    <row r="4603" spans="25:26" ht="14.4">
      <c r="Y4603" s="330" t="s">
        <v>18915</v>
      </c>
      <c r="Z4603" s="331" t="s">
        <v>18916</v>
      </c>
    </row>
    <row r="4604" spans="25:26" ht="14.4">
      <c r="Y4604" s="330" t="s">
        <v>18917</v>
      </c>
      <c r="Z4604" s="331" t="s">
        <v>18918</v>
      </c>
    </row>
    <row r="4605" spans="25:26" ht="14.4">
      <c r="Y4605" s="330" t="s">
        <v>18919</v>
      </c>
      <c r="Z4605" s="331" t="s">
        <v>18920</v>
      </c>
    </row>
    <row r="4606" spans="25:26" ht="14.4">
      <c r="Y4606" s="330" t="s">
        <v>18921</v>
      </c>
      <c r="Z4606" s="331" t="s">
        <v>18922</v>
      </c>
    </row>
    <row r="4607" spans="25:26" ht="14.4">
      <c r="Y4607" s="330" t="s">
        <v>18923</v>
      </c>
      <c r="Z4607" s="331" t="s">
        <v>18924</v>
      </c>
    </row>
    <row r="4608" spans="25:26" ht="14.4">
      <c r="Y4608" s="330" t="s">
        <v>18925</v>
      </c>
      <c r="Z4608" s="331" t="s">
        <v>18926</v>
      </c>
    </row>
    <row r="4609" spans="25:26" ht="14.4">
      <c r="Y4609" s="330" t="s">
        <v>18927</v>
      </c>
      <c r="Z4609" s="331" t="s">
        <v>18928</v>
      </c>
    </row>
    <row r="4610" spans="25:26" ht="14.4">
      <c r="Y4610" s="330" t="s">
        <v>18929</v>
      </c>
      <c r="Z4610" s="331" t="s">
        <v>18930</v>
      </c>
    </row>
    <row r="4611" spans="25:26" ht="14.4">
      <c r="Y4611" s="330" t="s">
        <v>18931</v>
      </c>
      <c r="Z4611" s="331" t="s">
        <v>18932</v>
      </c>
    </row>
    <row r="4612" spans="25:26" ht="14.4">
      <c r="Y4612" s="330" t="s">
        <v>18933</v>
      </c>
      <c r="Z4612" s="331" t="s">
        <v>18934</v>
      </c>
    </row>
    <row r="4613" spans="25:26" ht="14.4">
      <c r="Y4613" s="330" t="s">
        <v>18935</v>
      </c>
      <c r="Z4613" s="331" t="s">
        <v>18936</v>
      </c>
    </row>
    <row r="4614" spans="25:26" ht="14.4">
      <c r="Y4614" s="330" t="s">
        <v>18937</v>
      </c>
      <c r="Z4614" s="331" t="s">
        <v>18938</v>
      </c>
    </row>
    <row r="4615" spans="25:26" ht="14.4">
      <c r="Y4615" s="330" t="s">
        <v>18939</v>
      </c>
      <c r="Z4615" s="331" t="s">
        <v>18940</v>
      </c>
    </row>
    <row r="4616" spans="25:26" ht="14.4">
      <c r="Y4616" s="330" t="s">
        <v>18941</v>
      </c>
      <c r="Z4616" s="331" t="s">
        <v>18942</v>
      </c>
    </row>
    <row r="4617" spans="25:26" ht="14.4">
      <c r="Y4617" s="330" t="s">
        <v>18943</v>
      </c>
      <c r="Z4617" s="331" t="s">
        <v>18944</v>
      </c>
    </row>
    <row r="4618" spans="25:26" ht="14.4">
      <c r="Y4618" s="330" t="s">
        <v>18945</v>
      </c>
      <c r="Z4618" s="331" t="s">
        <v>18946</v>
      </c>
    </row>
    <row r="4619" spans="25:26" ht="14.4">
      <c r="Y4619" s="330" t="s">
        <v>18947</v>
      </c>
      <c r="Z4619" s="331" t="s">
        <v>18948</v>
      </c>
    </row>
    <row r="4620" spans="25:26" ht="14.4">
      <c r="Y4620" s="330" t="s">
        <v>18949</v>
      </c>
      <c r="Z4620" s="331" t="s">
        <v>18950</v>
      </c>
    </row>
    <row r="4621" spans="25:26" ht="14.4">
      <c r="Y4621" s="330" t="s">
        <v>18951</v>
      </c>
      <c r="Z4621" s="331" t="s">
        <v>18952</v>
      </c>
    </row>
    <row r="4622" spans="25:26" ht="14.4">
      <c r="Y4622" s="330" t="s">
        <v>18953</v>
      </c>
      <c r="Z4622" s="331" t="s">
        <v>18954</v>
      </c>
    </row>
    <row r="4623" spans="25:26" ht="14.4">
      <c r="Y4623" s="330" t="s">
        <v>18955</v>
      </c>
      <c r="Z4623" s="331" t="s">
        <v>18956</v>
      </c>
    </row>
    <row r="4624" spans="25:26" ht="14.4">
      <c r="Y4624" s="330" t="s">
        <v>18957</v>
      </c>
      <c r="Z4624" s="331" t="s">
        <v>18958</v>
      </c>
    </row>
    <row r="4625" spans="25:26" ht="14.4">
      <c r="Y4625" s="330" t="s">
        <v>18959</v>
      </c>
      <c r="Z4625" s="331" t="s">
        <v>18960</v>
      </c>
    </row>
    <row r="4626" spans="25:26" ht="14.4">
      <c r="Y4626" s="330" t="s">
        <v>18961</v>
      </c>
      <c r="Z4626" s="331" t="s">
        <v>18962</v>
      </c>
    </row>
    <row r="4627" spans="25:26" ht="14.4">
      <c r="Y4627" s="330" t="s">
        <v>18963</v>
      </c>
      <c r="Z4627" s="331" t="s">
        <v>18964</v>
      </c>
    </row>
    <row r="4628" spans="25:26" ht="14.4">
      <c r="Y4628" s="330" t="s">
        <v>18965</v>
      </c>
      <c r="Z4628" s="331" t="s">
        <v>18966</v>
      </c>
    </row>
    <row r="4629" spans="25:26" ht="14.4">
      <c r="Y4629" s="330" t="s">
        <v>18967</v>
      </c>
      <c r="Z4629" s="331" t="s">
        <v>18968</v>
      </c>
    </row>
    <row r="4630" spans="25:26" ht="14.4">
      <c r="Y4630" s="330" t="s">
        <v>18969</v>
      </c>
      <c r="Z4630" s="331" t="s">
        <v>18970</v>
      </c>
    </row>
    <row r="4631" spans="25:26" ht="14.4">
      <c r="Y4631" s="330" t="s">
        <v>18971</v>
      </c>
      <c r="Z4631" s="331" t="s">
        <v>18972</v>
      </c>
    </row>
    <row r="4632" spans="25:26" ht="14.4">
      <c r="Y4632" s="330" t="s">
        <v>18973</v>
      </c>
      <c r="Z4632" s="331" t="s">
        <v>18974</v>
      </c>
    </row>
    <row r="4633" spans="25:26" ht="14.4">
      <c r="Y4633" s="330" t="s">
        <v>18975</v>
      </c>
      <c r="Z4633" s="331" t="s">
        <v>18976</v>
      </c>
    </row>
    <row r="4634" spans="25:26" ht="14.4">
      <c r="Y4634" s="330" t="s">
        <v>18977</v>
      </c>
      <c r="Z4634" s="331" t="s">
        <v>18978</v>
      </c>
    </row>
    <row r="4635" spans="25:26" ht="14.4">
      <c r="Y4635" s="330" t="s">
        <v>18979</v>
      </c>
      <c r="Z4635" s="331" t="s">
        <v>18980</v>
      </c>
    </row>
    <row r="4636" spans="25:26" ht="14.4">
      <c r="Y4636" s="330" t="s">
        <v>18981</v>
      </c>
      <c r="Z4636" s="331" t="s">
        <v>18982</v>
      </c>
    </row>
    <row r="4637" spans="25:26" ht="14.4">
      <c r="Y4637" s="330" t="s">
        <v>18983</v>
      </c>
      <c r="Z4637" s="331" t="s">
        <v>18984</v>
      </c>
    </row>
    <row r="4638" spans="25:26" ht="14.4">
      <c r="Y4638" s="330" t="s">
        <v>18985</v>
      </c>
      <c r="Z4638" s="331" t="s">
        <v>18986</v>
      </c>
    </row>
    <row r="4639" spans="25:26" ht="14.4">
      <c r="Y4639" s="330" t="s">
        <v>18987</v>
      </c>
      <c r="Z4639" s="331" t="s">
        <v>18988</v>
      </c>
    </row>
    <row r="4640" spans="25:26" ht="14.4">
      <c r="Y4640" s="330" t="s">
        <v>18989</v>
      </c>
      <c r="Z4640" s="331" t="s">
        <v>18990</v>
      </c>
    </row>
    <row r="4641" spans="25:26" ht="14.4">
      <c r="Y4641" s="330" t="s">
        <v>18991</v>
      </c>
      <c r="Z4641" s="331" t="s">
        <v>18992</v>
      </c>
    </row>
    <row r="4642" spans="25:26" ht="14.4">
      <c r="Y4642" s="330" t="s">
        <v>18993</v>
      </c>
      <c r="Z4642" s="331" t="s">
        <v>18994</v>
      </c>
    </row>
    <row r="4643" spans="25:26" ht="14.4">
      <c r="Y4643" s="330" t="s">
        <v>18995</v>
      </c>
      <c r="Z4643" s="331" t="s">
        <v>18996</v>
      </c>
    </row>
    <row r="4644" spans="25:26" ht="14.4">
      <c r="Y4644" s="330" t="s">
        <v>18997</v>
      </c>
      <c r="Z4644" s="331" t="s">
        <v>18998</v>
      </c>
    </row>
    <row r="4645" spans="25:26" ht="14.4">
      <c r="Y4645" s="330" t="s">
        <v>18999</v>
      </c>
      <c r="Z4645" s="331" t="s">
        <v>19000</v>
      </c>
    </row>
    <row r="4646" spans="25:26" ht="14.4">
      <c r="Y4646" s="330" t="s">
        <v>19001</v>
      </c>
      <c r="Z4646" s="331" t="s">
        <v>19002</v>
      </c>
    </row>
    <row r="4647" spans="25:26" ht="14.4">
      <c r="Y4647" s="330" t="s">
        <v>19003</v>
      </c>
      <c r="Z4647" s="331" t="s">
        <v>19004</v>
      </c>
    </row>
    <row r="4648" spans="25:26" ht="14.4">
      <c r="Y4648" s="330" t="s">
        <v>19005</v>
      </c>
      <c r="Z4648" s="331" t="s">
        <v>19006</v>
      </c>
    </row>
    <row r="4649" spans="25:26" ht="14.4">
      <c r="Y4649" s="330" t="s">
        <v>19007</v>
      </c>
      <c r="Z4649" s="331" t="s">
        <v>19008</v>
      </c>
    </row>
    <row r="4650" spans="25:26" ht="14.4">
      <c r="Y4650" s="330" t="s">
        <v>19009</v>
      </c>
      <c r="Z4650" s="331" t="s">
        <v>19010</v>
      </c>
    </row>
    <row r="4651" spans="25:26" ht="14.4">
      <c r="Y4651" s="330" t="s">
        <v>19011</v>
      </c>
      <c r="Z4651" s="331" t="s">
        <v>19012</v>
      </c>
    </row>
    <row r="4652" spans="25:26" ht="14.4">
      <c r="Y4652" s="330" t="s">
        <v>19013</v>
      </c>
      <c r="Z4652" s="331" t="s">
        <v>19014</v>
      </c>
    </row>
    <row r="4653" spans="25:26" ht="14.4">
      <c r="Y4653" s="330" t="s">
        <v>19015</v>
      </c>
      <c r="Z4653" s="331" t="s">
        <v>19016</v>
      </c>
    </row>
    <row r="4654" spans="25:26" ht="14.4">
      <c r="Y4654" s="330" t="s">
        <v>19017</v>
      </c>
      <c r="Z4654" s="331" t="s">
        <v>19018</v>
      </c>
    </row>
    <row r="4655" spans="25:26" ht="14.4">
      <c r="Y4655" s="330" t="s">
        <v>19019</v>
      </c>
      <c r="Z4655" s="331" t="s">
        <v>19020</v>
      </c>
    </row>
    <row r="4656" spans="25:26" ht="14.4">
      <c r="Y4656" s="330" t="s">
        <v>19021</v>
      </c>
      <c r="Z4656" s="331" t="s">
        <v>19022</v>
      </c>
    </row>
    <row r="4657" spans="25:26" ht="14.4">
      <c r="Y4657" s="330" t="s">
        <v>19023</v>
      </c>
      <c r="Z4657" s="331" t="s">
        <v>19024</v>
      </c>
    </row>
    <row r="4658" spans="25:26" ht="14.4">
      <c r="Y4658" s="330" t="s">
        <v>19025</v>
      </c>
      <c r="Z4658" s="331" t="s">
        <v>19026</v>
      </c>
    </row>
    <row r="4659" spans="25:26" ht="14.4">
      <c r="Y4659" s="330" t="s">
        <v>19027</v>
      </c>
      <c r="Z4659" s="331" t="s">
        <v>19028</v>
      </c>
    </row>
    <row r="4660" spans="25:26" ht="14.4">
      <c r="Y4660" s="330" t="s">
        <v>19029</v>
      </c>
      <c r="Z4660" s="331" t="s">
        <v>18164</v>
      </c>
    </row>
    <row r="4661" spans="25:26" ht="14.4">
      <c r="Y4661" s="330" t="s">
        <v>19030</v>
      </c>
      <c r="Z4661" s="331" t="s">
        <v>19031</v>
      </c>
    </row>
    <row r="4662" spans="25:26" ht="14.4">
      <c r="Y4662" s="330" t="s">
        <v>19032</v>
      </c>
      <c r="Z4662" s="331" t="s">
        <v>19033</v>
      </c>
    </row>
    <row r="4663" spans="25:26" ht="14.4">
      <c r="Y4663" s="330" t="s">
        <v>19034</v>
      </c>
      <c r="Z4663" s="331" t="s">
        <v>19035</v>
      </c>
    </row>
    <row r="4664" spans="25:26" ht="14.4">
      <c r="Y4664" s="330" t="s">
        <v>19036</v>
      </c>
      <c r="Z4664" s="331" t="s">
        <v>19037</v>
      </c>
    </row>
    <row r="4665" spans="25:26" ht="14.4">
      <c r="Y4665" s="330" t="s">
        <v>19038</v>
      </c>
      <c r="Z4665" s="331" t="s">
        <v>19039</v>
      </c>
    </row>
    <row r="4666" spans="25:26" ht="14.4">
      <c r="Y4666" s="330" t="s">
        <v>19040</v>
      </c>
      <c r="Z4666" s="331" t="s">
        <v>19041</v>
      </c>
    </row>
    <row r="4667" spans="25:26" ht="14.4">
      <c r="Y4667" s="330" t="s">
        <v>19042</v>
      </c>
      <c r="Z4667" s="331" t="s">
        <v>19043</v>
      </c>
    </row>
    <row r="4668" spans="25:26" ht="14.4">
      <c r="Y4668" s="330" t="s">
        <v>19044</v>
      </c>
      <c r="Z4668" s="331" t="s">
        <v>19045</v>
      </c>
    </row>
    <row r="4669" spans="25:26" ht="14.4">
      <c r="Y4669" s="330" t="s">
        <v>19046</v>
      </c>
      <c r="Z4669" s="331" t="s">
        <v>19047</v>
      </c>
    </row>
    <row r="4670" spans="25:26" ht="14.4">
      <c r="Y4670" s="330" t="s">
        <v>19048</v>
      </c>
      <c r="Z4670" s="331" t="s">
        <v>19049</v>
      </c>
    </row>
    <row r="4671" spans="25:26" ht="14.4">
      <c r="Y4671" s="330" t="s">
        <v>19050</v>
      </c>
      <c r="Z4671" s="331" t="s">
        <v>19051</v>
      </c>
    </row>
    <row r="4672" spans="25:26" ht="14.4">
      <c r="Y4672" s="330" t="s">
        <v>19052</v>
      </c>
      <c r="Z4672" s="331" t="s">
        <v>19053</v>
      </c>
    </row>
    <row r="4673" spans="25:26" ht="14.4">
      <c r="Y4673" s="330" t="s">
        <v>19054</v>
      </c>
      <c r="Z4673" s="331" t="s">
        <v>19055</v>
      </c>
    </row>
    <row r="4674" spans="25:26" ht="14.4">
      <c r="Y4674" s="330" t="s">
        <v>19056</v>
      </c>
      <c r="Z4674" s="331" t="s">
        <v>19057</v>
      </c>
    </row>
    <row r="4675" spans="25:26" ht="14.4">
      <c r="Y4675" s="330" t="s">
        <v>19058</v>
      </c>
      <c r="Z4675" s="331" t="s">
        <v>19059</v>
      </c>
    </row>
    <row r="4676" spans="25:26" ht="14.4">
      <c r="Y4676" s="330" t="s">
        <v>19060</v>
      </c>
      <c r="Z4676" s="331" t="s">
        <v>19061</v>
      </c>
    </row>
    <row r="4677" spans="25:26" ht="14.4">
      <c r="Y4677" s="330" t="s">
        <v>19062</v>
      </c>
      <c r="Z4677" s="331" t="s">
        <v>19063</v>
      </c>
    </row>
    <row r="4678" spans="25:26" ht="14.4">
      <c r="Y4678" s="330" t="s">
        <v>19064</v>
      </c>
      <c r="Z4678" s="331" t="s">
        <v>19065</v>
      </c>
    </row>
    <row r="4679" spans="25:26" ht="14.4">
      <c r="Y4679" s="330" t="s">
        <v>19066</v>
      </c>
      <c r="Z4679" s="331" t="s">
        <v>19067</v>
      </c>
    </row>
    <row r="4680" spans="25:26" ht="14.4">
      <c r="Y4680" s="330" t="s">
        <v>19068</v>
      </c>
      <c r="Z4680" s="331" t="s">
        <v>19069</v>
      </c>
    </row>
    <row r="4681" spans="25:26" ht="14.4">
      <c r="Y4681" s="330" t="s">
        <v>19070</v>
      </c>
      <c r="Z4681" s="331" t="s">
        <v>19071</v>
      </c>
    </row>
    <row r="4682" spans="25:26" ht="14.4">
      <c r="Y4682" s="330" t="s">
        <v>19072</v>
      </c>
      <c r="Z4682" s="331" t="s">
        <v>19073</v>
      </c>
    </row>
    <row r="4683" spans="25:26" ht="14.4">
      <c r="Y4683" s="330" t="s">
        <v>19074</v>
      </c>
      <c r="Z4683" s="331" t="s">
        <v>19075</v>
      </c>
    </row>
    <row r="4684" spans="25:26" ht="14.4">
      <c r="Y4684" s="330" t="s">
        <v>19076</v>
      </c>
      <c r="Z4684" s="331" t="s">
        <v>19077</v>
      </c>
    </row>
    <row r="4685" spans="25:26" ht="14.4">
      <c r="Y4685" s="330" t="s">
        <v>19078</v>
      </c>
      <c r="Z4685" s="331" t="s">
        <v>19079</v>
      </c>
    </row>
    <row r="4686" spans="25:26" ht="14.4">
      <c r="Y4686" s="330" t="s">
        <v>19080</v>
      </c>
      <c r="Z4686" s="331" t="s">
        <v>19081</v>
      </c>
    </row>
    <row r="4687" spans="25:26" ht="14.4">
      <c r="Y4687" s="330" t="s">
        <v>19082</v>
      </c>
      <c r="Z4687" s="331" t="s">
        <v>19083</v>
      </c>
    </row>
    <row r="4688" spans="25:26" ht="14.4">
      <c r="Y4688" s="330" t="s">
        <v>19084</v>
      </c>
      <c r="Z4688" s="331" t="s">
        <v>19085</v>
      </c>
    </row>
    <row r="4689" spans="25:26" ht="14.4">
      <c r="Y4689" s="330" t="s">
        <v>19086</v>
      </c>
      <c r="Z4689" s="331" t="s">
        <v>19087</v>
      </c>
    </row>
    <row r="4690" spans="25:26" ht="14.4">
      <c r="Y4690" s="330" t="s">
        <v>19088</v>
      </c>
      <c r="Z4690" s="331" t="s">
        <v>19089</v>
      </c>
    </row>
    <row r="4691" spans="25:26" ht="14.4">
      <c r="Y4691" s="330" t="s">
        <v>19090</v>
      </c>
      <c r="Z4691" s="331" t="s">
        <v>19091</v>
      </c>
    </row>
    <row r="4692" spans="25:26" ht="14.4">
      <c r="Y4692" s="330" t="s">
        <v>19092</v>
      </c>
      <c r="Z4692" s="331" t="s">
        <v>19093</v>
      </c>
    </row>
    <row r="4693" spans="25:26" ht="14.4">
      <c r="Y4693" s="330" t="s">
        <v>19094</v>
      </c>
      <c r="Z4693" s="331" t="s">
        <v>19095</v>
      </c>
    </row>
    <row r="4694" spans="25:26" ht="14.4">
      <c r="Y4694" s="330" t="s">
        <v>19096</v>
      </c>
      <c r="Z4694" s="331" t="s">
        <v>19097</v>
      </c>
    </row>
    <row r="4695" spans="25:26" ht="14.4">
      <c r="Y4695" s="330" t="s">
        <v>19098</v>
      </c>
      <c r="Z4695" s="331" t="s">
        <v>19099</v>
      </c>
    </row>
    <row r="4696" spans="25:26" ht="14.4">
      <c r="Y4696" s="330" t="s">
        <v>19100</v>
      </c>
      <c r="Z4696" s="331" t="s">
        <v>19101</v>
      </c>
    </row>
    <row r="4697" spans="25:26" ht="14.4">
      <c r="Y4697" s="330" t="s">
        <v>19102</v>
      </c>
      <c r="Z4697" s="331" t="s">
        <v>19103</v>
      </c>
    </row>
    <row r="4698" spans="25:26" ht="14.4">
      <c r="Y4698" s="330" t="s">
        <v>19104</v>
      </c>
      <c r="Z4698" s="331" t="s">
        <v>19105</v>
      </c>
    </row>
    <row r="4699" spans="25:26" ht="14.4">
      <c r="Y4699" s="330" t="s">
        <v>19106</v>
      </c>
      <c r="Z4699" s="331" t="s">
        <v>19107</v>
      </c>
    </row>
    <row r="4700" spans="25:26" ht="14.4">
      <c r="Y4700" s="330" t="s">
        <v>19108</v>
      </c>
      <c r="Z4700" s="331" t="s">
        <v>19109</v>
      </c>
    </row>
    <row r="4701" spans="25:26" ht="14.4">
      <c r="Y4701" s="330" t="s">
        <v>19110</v>
      </c>
      <c r="Z4701" s="331" t="s">
        <v>10034</v>
      </c>
    </row>
    <row r="4702" spans="25:26" ht="14.4">
      <c r="Y4702" s="330" t="s">
        <v>19111</v>
      </c>
      <c r="Z4702" s="331" t="s">
        <v>10074</v>
      </c>
    </row>
    <row r="4703" spans="25:26" ht="14.4">
      <c r="Y4703" s="330" t="s">
        <v>19112</v>
      </c>
      <c r="Z4703" s="331" t="s">
        <v>19113</v>
      </c>
    </row>
    <row r="4704" spans="25:26" ht="14.4">
      <c r="Y4704" s="330" t="s">
        <v>19114</v>
      </c>
      <c r="Z4704" s="331" t="s">
        <v>19115</v>
      </c>
    </row>
    <row r="4705" spans="25:26" ht="14.4">
      <c r="Y4705" s="330" t="s">
        <v>19116</v>
      </c>
      <c r="Z4705" s="331" t="s">
        <v>19117</v>
      </c>
    </row>
    <row r="4706" spans="25:26" ht="14.4">
      <c r="Y4706" s="330" t="s">
        <v>19118</v>
      </c>
      <c r="Z4706" s="331" t="s">
        <v>19119</v>
      </c>
    </row>
    <row r="4707" spans="25:26" ht="14.4">
      <c r="Y4707" s="330" t="s">
        <v>19120</v>
      </c>
      <c r="Z4707" s="331" t="s">
        <v>14788</v>
      </c>
    </row>
    <row r="4708" spans="25:26" ht="14.4">
      <c r="Y4708" s="330" t="s">
        <v>19121</v>
      </c>
      <c r="Z4708" s="331" t="s">
        <v>18597</v>
      </c>
    </row>
    <row r="4709" spans="25:26" ht="14.4">
      <c r="Y4709" s="330" t="s">
        <v>19122</v>
      </c>
      <c r="Z4709" s="331" t="s">
        <v>4996</v>
      </c>
    </row>
    <row r="4710" spans="25:26" ht="14.4">
      <c r="Y4710" s="330" t="s">
        <v>19123</v>
      </c>
      <c r="Z4710" s="331" t="s">
        <v>19124</v>
      </c>
    </row>
    <row r="4711" spans="25:26" ht="14.4">
      <c r="Y4711" s="330" t="s">
        <v>19125</v>
      </c>
      <c r="Z4711" s="331" t="s">
        <v>19126</v>
      </c>
    </row>
    <row r="4712" spans="25:26" ht="14.4">
      <c r="Y4712" s="330" t="s">
        <v>19127</v>
      </c>
      <c r="Z4712" s="331" t="s">
        <v>19128</v>
      </c>
    </row>
    <row r="4713" spans="25:26" ht="14.4">
      <c r="Y4713" s="330" t="s">
        <v>19129</v>
      </c>
      <c r="Z4713" s="331" t="s">
        <v>19130</v>
      </c>
    </row>
    <row r="4714" spans="25:26" ht="14.4">
      <c r="Y4714" s="330" t="s">
        <v>19131</v>
      </c>
      <c r="Z4714" s="331" t="s">
        <v>19132</v>
      </c>
    </row>
    <row r="4715" spans="25:26" ht="14.4">
      <c r="Y4715" s="330" t="s">
        <v>19133</v>
      </c>
      <c r="Z4715" s="331" t="s">
        <v>19134</v>
      </c>
    </row>
    <row r="4716" spans="25:26" ht="14.4">
      <c r="Y4716" s="330" t="s">
        <v>19135</v>
      </c>
      <c r="Z4716" s="331" t="s">
        <v>19136</v>
      </c>
    </row>
    <row r="4717" spans="25:26" ht="14.4">
      <c r="Y4717" s="330" t="s">
        <v>19137</v>
      </c>
      <c r="Z4717" s="331" t="s">
        <v>19138</v>
      </c>
    </row>
    <row r="4718" spans="25:26" ht="14.4">
      <c r="Y4718" s="330" t="s">
        <v>19139</v>
      </c>
      <c r="Z4718" s="331" t="s">
        <v>19140</v>
      </c>
    </row>
    <row r="4719" spans="25:26" ht="14.4">
      <c r="Y4719" s="330" t="s">
        <v>19141</v>
      </c>
      <c r="Z4719" s="331" t="s">
        <v>19142</v>
      </c>
    </row>
    <row r="4720" spans="25:26" ht="14.4">
      <c r="Y4720" s="330" t="s">
        <v>19143</v>
      </c>
      <c r="Z4720" s="331" t="s">
        <v>19144</v>
      </c>
    </row>
    <row r="4721" spans="25:26" ht="14.4">
      <c r="Y4721" s="330" t="s">
        <v>19145</v>
      </c>
      <c r="Z4721" s="331" t="s">
        <v>19146</v>
      </c>
    </row>
    <row r="4722" spans="25:26" ht="14.4">
      <c r="Y4722" s="330" t="s">
        <v>19147</v>
      </c>
      <c r="Z4722" s="331" t="s">
        <v>19148</v>
      </c>
    </row>
    <row r="4723" spans="25:26" ht="14.4">
      <c r="Y4723" s="330" t="s">
        <v>19149</v>
      </c>
      <c r="Z4723" s="331" t="s">
        <v>19150</v>
      </c>
    </row>
    <row r="4724" spans="25:26" ht="14.4">
      <c r="Y4724" s="330" t="s">
        <v>19151</v>
      </c>
      <c r="Z4724" s="331" t="s">
        <v>18597</v>
      </c>
    </row>
    <row r="4725" spans="25:26" ht="14.4">
      <c r="Y4725" s="330" t="s">
        <v>19152</v>
      </c>
      <c r="Z4725" s="331" t="s">
        <v>19153</v>
      </c>
    </row>
    <row r="4726" spans="25:26" ht="14.4">
      <c r="Y4726" s="330" t="s">
        <v>19154</v>
      </c>
      <c r="Z4726" s="331" t="s">
        <v>19155</v>
      </c>
    </row>
    <row r="4727" spans="25:26" ht="14.4">
      <c r="Y4727" s="330" t="s">
        <v>19156</v>
      </c>
      <c r="Z4727" s="331" t="s">
        <v>19157</v>
      </c>
    </row>
    <row r="4728" spans="25:26" ht="14.4">
      <c r="Y4728" s="330" t="s">
        <v>19158</v>
      </c>
      <c r="Z4728" s="331" t="s">
        <v>19159</v>
      </c>
    </row>
    <row r="4729" spans="25:26" ht="14.4">
      <c r="Y4729" s="330" t="s">
        <v>19160</v>
      </c>
      <c r="Z4729" s="331" t="s">
        <v>19161</v>
      </c>
    </row>
    <row r="4730" spans="25:26" ht="14.4">
      <c r="Y4730" s="330" t="s">
        <v>19162</v>
      </c>
      <c r="Z4730" s="331" t="s">
        <v>19163</v>
      </c>
    </row>
    <row r="4731" spans="25:26" ht="14.4">
      <c r="Y4731" s="330" t="s">
        <v>19164</v>
      </c>
      <c r="Z4731" s="331" t="s">
        <v>19165</v>
      </c>
    </row>
    <row r="4732" spans="25:26" ht="14.4">
      <c r="Y4732" s="330" t="s">
        <v>19166</v>
      </c>
      <c r="Z4732" s="331" t="s">
        <v>19167</v>
      </c>
    </row>
    <row r="4733" spans="25:26" ht="14.4">
      <c r="Y4733" s="330" t="s">
        <v>19168</v>
      </c>
      <c r="Z4733" s="331" t="s">
        <v>19169</v>
      </c>
    </row>
    <row r="4734" spans="25:26" ht="14.4">
      <c r="Y4734" s="330" t="s">
        <v>19170</v>
      </c>
      <c r="Z4734" s="331" t="s">
        <v>14788</v>
      </c>
    </row>
    <row r="4735" spans="25:26" ht="14.4">
      <c r="Y4735" s="330" t="s">
        <v>19171</v>
      </c>
      <c r="Z4735" s="331" t="s">
        <v>19172</v>
      </c>
    </row>
    <row r="4736" spans="25:26" ht="14.4">
      <c r="Y4736" s="330" t="s">
        <v>19173</v>
      </c>
      <c r="Z4736" s="331" t="s">
        <v>19174</v>
      </c>
    </row>
    <row r="4737" spans="25:26" ht="14.4">
      <c r="Y4737" s="330" t="s">
        <v>19175</v>
      </c>
      <c r="Z4737" s="331" t="s">
        <v>19176</v>
      </c>
    </row>
    <row r="4738" spans="25:26" ht="14.4">
      <c r="Y4738" s="330" t="s">
        <v>19177</v>
      </c>
      <c r="Z4738" s="331" t="s">
        <v>19178</v>
      </c>
    </row>
    <row r="4739" spans="25:26" ht="14.4">
      <c r="Y4739" s="330" t="s">
        <v>19179</v>
      </c>
      <c r="Z4739" s="331" t="s">
        <v>19180</v>
      </c>
    </row>
    <row r="4740" spans="25:26" ht="14.4">
      <c r="Y4740" s="330" t="s">
        <v>19181</v>
      </c>
      <c r="Z4740" s="331" t="s">
        <v>19182</v>
      </c>
    </row>
    <row r="4741" spans="25:26" ht="14.4">
      <c r="Y4741" s="330" t="s">
        <v>19183</v>
      </c>
      <c r="Z4741" s="331" t="s">
        <v>19184</v>
      </c>
    </row>
    <row r="4742" spans="25:26" ht="14.4">
      <c r="Y4742" s="330" t="s">
        <v>19185</v>
      </c>
      <c r="Z4742" s="331" t="s">
        <v>19186</v>
      </c>
    </row>
    <row r="4743" spans="25:26" ht="14.4">
      <c r="Y4743" s="330" t="s">
        <v>19187</v>
      </c>
      <c r="Z4743" s="331" t="s">
        <v>19188</v>
      </c>
    </row>
    <row r="4744" spans="25:26" ht="14.4">
      <c r="Y4744" s="330" t="s">
        <v>19189</v>
      </c>
      <c r="Z4744" s="331" t="s">
        <v>19190</v>
      </c>
    </row>
    <row r="4745" spans="25:26" ht="14.4">
      <c r="Y4745" s="330" t="s">
        <v>19191</v>
      </c>
      <c r="Z4745" s="331" t="s">
        <v>19192</v>
      </c>
    </row>
    <row r="4746" spans="25:26" ht="14.4">
      <c r="Y4746" s="330" t="s">
        <v>19193</v>
      </c>
      <c r="Z4746" s="331" t="s">
        <v>19194</v>
      </c>
    </row>
    <row r="4747" spans="25:26" ht="14.4">
      <c r="Y4747" s="330" t="s">
        <v>19195</v>
      </c>
      <c r="Z4747" s="331" t="s">
        <v>19196</v>
      </c>
    </row>
    <row r="4748" spans="25:26" ht="14.4">
      <c r="Y4748" s="330" t="s">
        <v>19197</v>
      </c>
      <c r="Z4748" s="331" t="s">
        <v>19198</v>
      </c>
    </row>
    <row r="4749" spans="25:26" ht="14.4">
      <c r="Y4749" s="330" t="s">
        <v>19199</v>
      </c>
      <c r="Z4749" s="331" t="s">
        <v>19200</v>
      </c>
    </row>
    <row r="4750" spans="25:26" ht="14.4">
      <c r="Y4750" s="330" t="s">
        <v>19201</v>
      </c>
      <c r="Z4750" s="331" t="s">
        <v>19202</v>
      </c>
    </row>
    <row r="4751" spans="25:26" ht="14.4">
      <c r="Y4751" s="330" t="s">
        <v>19203</v>
      </c>
      <c r="Z4751" s="331" t="s">
        <v>19204</v>
      </c>
    </row>
    <row r="4752" spans="25:26" ht="14.4">
      <c r="Y4752" s="330" t="s">
        <v>19205</v>
      </c>
      <c r="Z4752" s="331" t="s">
        <v>19206</v>
      </c>
    </row>
    <row r="4753" spans="25:26" ht="14.4">
      <c r="Y4753" s="330" t="s">
        <v>19207</v>
      </c>
      <c r="Z4753" s="331" t="s">
        <v>19208</v>
      </c>
    </row>
    <row r="4754" spans="25:26" ht="14.4">
      <c r="Y4754" s="330" t="s">
        <v>19209</v>
      </c>
      <c r="Z4754" s="331" t="s">
        <v>19210</v>
      </c>
    </row>
    <row r="4755" spans="25:26" ht="14.4">
      <c r="Y4755" s="330" t="s">
        <v>19211</v>
      </c>
      <c r="Z4755" s="331" t="s">
        <v>19212</v>
      </c>
    </row>
    <row r="4756" spans="25:26" ht="14.4">
      <c r="Y4756" s="330" t="s">
        <v>19213</v>
      </c>
      <c r="Z4756" s="331" t="s">
        <v>19214</v>
      </c>
    </row>
    <row r="4757" spans="25:26" ht="14.4">
      <c r="Y4757" s="330" t="s">
        <v>19215</v>
      </c>
      <c r="Z4757" s="331" t="s">
        <v>19216</v>
      </c>
    </row>
    <row r="4758" spans="25:26" ht="14.4">
      <c r="Y4758" s="330" t="s">
        <v>19217</v>
      </c>
      <c r="Z4758" s="331" t="s">
        <v>19218</v>
      </c>
    </row>
    <row r="4759" spans="25:26" ht="14.4">
      <c r="Y4759" s="330" t="s">
        <v>19219</v>
      </c>
      <c r="Z4759" s="331" t="s">
        <v>19220</v>
      </c>
    </row>
    <row r="4760" spans="25:26" ht="14.4">
      <c r="Y4760" s="330" t="s">
        <v>19221</v>
      </c>
      <c r="Z4760" s="331" t="s">
        <v>19222</v>
      </c>
    </row>
    <row r="4761" spans="25:26" ht="14.4">
      <c r="Y4761" s="330" t="s">
        <v>19223</v>
      </c>
      <c r="Z4761" s="331" t="s">
        <v>19224</v>
      </c>
    </row>
    <row r="4762" spans="25:26" ht="14.4">
      <c r="Y4762" s="330" t="s">
        <v>19225</v>
      </c>
      <c r="Z4762" s="331" t="s">
        <v>19226</v>
      </c>
    </row>
    <row r="4763" spans="25:26" ht="14.4">
      <c r="Y4763" s="330" t="s">
        <v>19227</v>
      </c>
      <c r="Z4763" s="331" t="s">
        <v>19228</v>
      </c>
    </row>
    <row r="4764" spans="25:26" ht="14.4">
      <c r="Y4764" s="330" t="s">
        <v>19229</v>
      </c>
      <c r="Z4764" s="331" t="s">
        <v>19230</v>
      </c>
    </row>
    <row r="4765" spans="25:26" ht="14.4">
      <c r="Y4765" s="330" t="s">
        <v>19231</v>
      </c>
      <c r="Z4765" s="331" t="s">
        <v>19232</v>
      </c>
    </row>
    <row r="4766" spans="25:26" ht="14.4">
      <c r="Y4766" s="330" t="s">
        <v>19233</v>
      </c>
      <c r="Z4766" s="331" t="s">
        <v>19234</v>
      </c>
    </row>
    <row r="4767" spans="25:26" ht="14.4">
      <c r="Y4767" s="330" t="s">
        <v>19235</v>
      </c>
      <c r="Z4767" s="331" t="s">
        <v>19236</v>
      </c>
    </row>
    <row r="4768" spans="25:26" ht="14.4">
      <c r="Y4768" s="330" t="s">
        <v>19237</v>
      </c>
      <c r="Z4768" s="331" t="s">
        <v>19238</v>
      </c>
    </row>
    <row r="4769" spans="25:26" ht="14.4">
      <c r="Y4769" s="330" t="s">
        <v>19239</v>
      </c>
      <c r="Z4769" s="331" t="s">
        <v>19240</v>
      </c>
    </row>
    <row r="4770" spans="25:26" ht="14.4">
      <c r="Y4770" s="330" t="s">
        <v>19241</v>
      </c>
      <c r="Z4770" s="331" t="s">
        <v>19242</v>
      </c>
    </row>
    <row r="4771" spans="25:26" ht="14.4">
      <c r="Y4771" s="330" t="s">
        <v>19243</v>
      </c>
      <c r="Z4771" s="331" t="s">
        <v>19244</v>
      </c>
    </row>
    <row r="4772" spans="25:26" ht="14.4">
      <c r="Y4772" s="330" t="s">
        <v>19245</v>
      </c>
      <c r="Z4772" s="331" t="s">
        <v>19246</v>
      </c>
    </row>
    <row r="4773" spans="25:26" ht="14.4">
      <c r="Y4773" s="330" t="s">
        <v>19247</v>
      </c>
      <c r="Z4773" s="331" t="s">
        <v>19248</v>
      </c>
    </row>
    <row r="4774" spans="25:26" ht="14.4">
      <c r="Y4774" s="330" t="s">
        <v>19249</v>
      </c>
      <c r="Z4774" s="331" t="s">
        <v>18188</v>
      </c>
    </row>
    <row r="4775" spans="25:26" ht="14.4">
      <c r="Y4775" s="330" t="s">
        <v>19250</v>
      </c>
      <c r="Z4775" s="331" t="s">
        <v>19251</v>
      </c>
    </row>
    <row r="4776" spans="25:26" ht="14.4">
      <c r="Y4776" s="330" t="s">
        <v>19252</v>
      </c>
      <c r="Z4776" s="331" t="s">
        <v>19253</v>
      </c>
    </row>
    <row r="4777" spans="25:26" ht="14.4">
      <c r="Y4777" s="330" t="s">
        <v>19254</v>
      </c>
      <c r="Z4777" s="331" t="s">
        <v>19255</v>
      </c>
    </row>
    <row r="4778" spans="25:26" ht="14.4">
      <c r="Y4778" s="330" t="s">
        <v>19256</v>
      </c>
      <c r="Z4778" s="331" t="s">
        <v>19257</v>
      </c>
    </row>
    <row r="4779" spans="25:26" ht="14.4">
      <c r="Y4779" s="330" t="s">
        <v>19258</v>
      </c>
      <c r="Z4779" s="331" t="s">
        <v>19259</v>
      </c>
    </row>
    <row r="4780" spans="25:26" ht="14.4">
      <c r="Y4780" s="330" t="s">
        <v>19260</v>
      </c>
      <c r="Z4780" s="331" t="s">
        <v>19261</v>
      </c>
    </row>
    <row r="4781" spans="25:26" ht="14.4">
      <c r="Y4781" s="330" t="s">
        <v>19262</v>
      </c>
      <c r="Z4781" s="331" t="s">
        <v>19263</v>
      </c>
    </row>
    <row r="4782" spans="25:26" ht="14.4">
      <c r="Y4782" s="330" t="s">
        <v>19264</v>
      </c>
      <c r="Z4782" s="331" t="s">
        <v>19265</v>
      </c>
    </row>
    <row r="4783" spans="25:26" ht="14.4">
      <c r="Y4783" s="330" t="s">
        <v>19266</v>
      </c>
      <c r="Z4783" s="331" t="s">
        <v>19267</v>
      </c>
    </row>
    <row r="4784" spans="25:26" ht="14.4">
      <c r="Y4784" s="330" t="s">
        <v>19268</v>
      </c>
      <c r="Z4784" s="331" t="s">
        <v>19269</v>
      </c>
    </row>
    <row r="4785" spans="25:26" ht="14.4">
      <c r="Y4785" s="330" t="s">
        <v>19270</v>
      </c>
      <c r="Z4785" s="331" t="s">
        <v>19271</v>
      </c>
    </row>
    <row r="4786" spans="25:26" ht="14.4">
      <c r="Y4786" s="330" t="s">
        <v>19272</v>
      </c>
      <c r="Z4786" s="331" t="s">
        <v>19273</v>
      </c>
    </row>
    <row r="4787" spans="25:26" ht="14.4">
      <c r="Y4787" s="330" t="s">
        <v>19274</v>
      </c>
      <c r="Z4787" s="331" t="s">
        <v>19275</v>
      </c>
    </row>
    <row r="4788" spans="25:26" ht="14.4">
      <c r="Y4788" s="330" t="s">
        <v>19276</v>
      </c>
      <c r="Z4788" s="331" t="s">
        <v>19277</v>
      </c>
    </row>
    <row r="4789" spans="25:26" ht="14.4">
      <c r="Y4789" s="330" t="s">
        <v>19278</v>
      </c>
      <c r="Z4789" s="331" t="s">
        <v>19279</v>
      </c>
    </row>
    <row r="4790" spans="25:26" ht="14.4">
      <c r="Y4790" s="330" t="s">
        <v>19280</v>
      </c>
      <c r="Z4790" s="331" t="s">
        <v>19281</v>
      </c>
    </row>
    <row r="4791" spans="25:26" ht="14.4">
      <c r="Y4791" s="330" t="s">
        <v>19282</v>
      </c>
      <c r="Z4791" s="331" t="s">
        <v>19283</v>
      </c>
    </row>
    <row r="4792" spans="25:26" ht="14.4">
      <c r="Y4792" s="330" t="s">
        <v>19284</v>
      </c>
      <c r="Z4792" s="331" t="s">
        <v>19285</v>
      </c>
    </row>
    <row r="4793" spans="25:26" ht="14.4">
      <c r="Y4793" s="330" t="s">
        <v>19286</v>
      </c>
      <c r="Z4793" s="331" t="s">
        <v>19287</v>
      </c>
    </row>
    <row r="4794" spans="25:26" ht="14.4">
      <c r="Y4794" s="330" t="s">
        <v>19288</v>
      </c>
      <c r="Z4794" s="331" t="s">
        <v>19289</v>
      </c>
    </row>
    <row r="4795" spans="25:26" ht="14.4">
      <c r="Y4795" s="330" t="s">
        <v>19290</v>
      </c>
      <c r="Z4795" s="331" t="s">
        <v>19291</v>
      </c>
    </row>
    <row r="4796" spans="25:26" ht="14.4">
      <c r="Y4796" s="330" t="s">
        <v>19292</v>
      </c>
      <c r="Z4796" s="331" t="s">
        <v>19293</v>
      </c>
    </row>
    <row r="4797" spans="25:26" ht="14.4">
      <c r="Y4797" s="330" t="s">
        <v>19294</v>
      </c>
      <c r="Z4797" s="331" t="s">
        <v>18597</v>
      </c>
    </row>
    <row r="4798" spans="25:26" ht="14.4">
      <c r="Y4798" s="330" t="s">
        <v>19295</v>
      </c>
      <c r="Z4798" s="331" t="s">
        <v>19296</v>
      </c>
    </row>
    <row r="4799" spans="25:26" ht="14.4">
      <c r="Y4799" s="330" t="s">
        <v>19297</v>
      </c>
      <c r="Z4799" s="331" t="s">
        <v>19298</v>
      </c>
    </row>
    <row r="4800" spans="25:26" ht="14.4">
      <c r="Y4800" s="330" t="s">
        <v>19299</v>
      </c>
      <c r="Z4800" s="331" t="s">
        <v>19300</v>
      </c>
    </row>
    <row r="4801" spans="25:26" ht="14.4">
      <c r="Y4801" s="330" t="s">
        <v>19301</v>
      </c>
      <c r="Z4801" s="331" t="s">
        <v>19302</v>
      </c>
    </row>
    <row r="4802" spans="25:26" ht="14.4">
      <c r="Y4802" s="330" t="s">
        <v>19303</v>
      </c>
      <c r="Z4802" s="331" t="s">
        <v>10178</v>
      </c>
    </row>
    <row r="4803" spans="25:26" ht="14.4">
      <c r="Y4803" s="330" t="s">
        <v>19304</v>
      </c>
      <c r="Z4803" s="331" t="s">
        <v>19305</v>
      </c>
    </row>
    <row r="4804" spans="25:26" ht="14.4">
      <c r="Y4804" s="330" t="s">
        <v>19306</v>
      </c>
      <c r="Z4804" s="331" t="s">
        <v>19307</v>
      </c>
    </row>
    <row r="4805" spans="25:26" ht="14.4">
      <c r="Y4805" s="330" t="s">
        <v>19308</v>
      </c>
      <c r="Z4805" s="331" t="s">
        <v>19309</v>
      </c>
    </row>
    <row r="4806" spans="25:26" ht="14.4">
      <c r="Y4806" s="330" t="s">
        <v>19310</v>
      </c>
      <c r="Z4806" s="331" t="s">
        <v>19311</v>
      </c>
    </row>
    <row r="4807" spans="25:26" ht="14.4">
      <c r="Y4807" s="330" t="s">
        <v>19312</v>
      </c>
      <c r="Z4807" s="331" t="s">
        <v>19313</v>
      </c>
    </row>
    <row r="4808" spans="25:26" ht="14.4">
      <c r="Y4808" s="330" t="s">
        <v>19314</v>
      </c>
      <c r="Z4808" s="331" t="s">
        <v>972</v>
      </c>
    </row>
    <row r="4809" spans="25:26" ht="14.4">
      <c r="Y4809" s="330" t="s">
        <v>19315</v>
      </c>
      <c r="Z4809" s="331" t="s">
        <v>18661</v>
      </c>
    </row>
    <row r="4810" spans="25:26" ht="14.4">
      <c r="Y4810" s="330" t="s">
        <v>19316</v>
      </c>
      <c r="Z4810" s="331" t="s">
        <v>19317</v>
      </c>
    </row>
    <row r="4811" spans="25:26" ht="14.4">
      <c r="Y4811" s="330" t="s">
        <v>19318</v>
      </c>
      <c r="Z4811" s="331" t="s">
        <v>19319</v>
      </c>
    </row>
    <row r="4812" spans="25:26" ht="14.4">
      <c r="Y4812" s="330" t="s">
        <v>19320</v>
      </c>
      <c r="Z4812" s="331" t="s">
        <v>19321</v>
      </c>
    </row>
    <row r="4813" spans="25:26" ht="14.4">
      <c r="Y4813" s="330" t="s">
        <v>19322</v>
      </c>
      <c r="Z4813" s="331" t="s">
        <v>19323</v>
      </c>
    </row>
    <row r="4814" spans="25:26" ht="14.4">
      <c r="Y4814" s="330" t="s">
        <v>19324</v>
      </c>
      <c r="Z4814" s="331" t="s">
        <v>19325</v>
      </c>
    </row>
    <row r="4815" spans="25:26" ht="14.4">
      <c r="Y4815" s="330" t="s">
        <v>19326</v>
      </c>
      <c r="Z4815" s="331" t="s">
        <v>19327</v>
      </c>
    </row>
    <row r="4816" spans="25:26" ht="14.4">
      <c r="Y4816" s="330" t="s">
        <v>19328</v>
      </c>
      <c r="Z4816" s="331" t="s">
        <v>19329</v>
      </c>
    </row>
    <row r="4817" spans="25:26" ht="14.4">
      <c r="Y4817" s="330" t="s">
        <v>19330</v>
      </c>
      <c r="Z4817" s="331" t="s">
        <v>19331</v>
      </c>
    </row>
    <row r="4818" spans="25:26" ht="14.4">
      <c r="Y4818" s="330" t="s">
        <v>19332</v>
      </c>
      <c r="Z4818" s="331" t="s">
        <v>19333</v>
      </c>
    </row>
    <row r="4819" spans="25:26" ht="14.4">
      <c r="Y4819" s="330" t="s">
        <v>19334</v>
      </c>
      <c r="Z4819" s="331" t="s">
        <v>19335</v>
      </c>
    </row>
    <row r="4820" spans="25:26" ht="14.4">
      <c r="Y4820" s="330" t="s">
        <v>19336</v>
      </c>
      <c r="Z4820" s="331" t="s">
        <v>19337</v>
      </c>
    </row>
    <row r="4821" spans="25:26" ht="14.4">
      <c r="Y4821" s="330" t="s">
        <v>19338</v>
      </c>
      <c r="Z4821" s="331" t="s">
        <v>19339</v>
      </c>
    </row>
    <row r="4822" spans="25:26" ht="14.4">
      <c r="Y4822" s="330" t="s">
        <v>19340</v>
      </c>
      <c r="Z4822" s="331" t="s">
        <v>19341</v>
      </c>
    </row>
    <row r="4823" spans="25:26" ht="14.4">
      <c r="Y4823" s="330" t="s">
        <v>19342</v>
      </c>
      <c r="Z4823" s="331" t="s">
        <v>19343</v>
      </c>
    </row>
    <row r="4824" spans="25:26" ht="14.4">
      <c r="Y4824" s="330" t="s">
        <v>19344</v>
      </c>
      <c r="Z4824" s="331" t="s">
        <v>19345</v>
      </c>
    </row>
    <row r="4825" spans="25:26" ht="14.4">
      <c r="Y4825" s="330" t="s">
        <v>19346</v>
      </c>
      <c r="Z4825" s="331" t="s">
        <v>19347</v>
      </c>
    </row>
    <row r="4826" spans="25:26" ht="14.4">
      <c r="Y4826" s="330" t="s">
        <v>19348</v>
      </c>
      <c r="Z4826" s="331" t="s">
        <v>19349</v>
      </c>
    </row>
    <row r="4827" spans="25:26" ht="14.4">
      <c r="Y4827" s="330" t="s">
        <v>19350</v>
      </c>
      <c r="Z4827" s="331" t="s">
        <v>19351</v>
      </c>
    </row>
    <row r="4828" spans="25:26" ht="14.4">
      <c r="Y4828" s="330" t="s">
        <v>19352</v>
      </c>
      <c r="Z4828" s="331" t="s">
        <v>19353</v>
      </c>
    </row>
    <row r="4829" spans="25:26" ht="14.4">
      <c r="Y4829" s="330" t="s">
        <v>19354</v>
      </c>
      <c r="Z4829" s="331" t="s">
        <v>19355</v>
      </c>
    </row>
    <row r="4830" spans="25:26" ht="14.4">
      <c r="Y4830" s="330" t="s">
        <v>19356</v>
      </c>
      <c r="Z4830" s="331" t="s">
        <v>19357</v>
      </c>
    </row>
    <row r="4831" spans="25:26" ht="14.4">
      <c r="Y4831" s="330" t="s">
        <v>19358</v>
      </c>
      <c r="Z4831" s="331" t="s">
        <v>19359</v>
      </c>
    </row>
    <row r="4832" spans="25:26" ht="14.4">
      <c r="Y4832" s="330" t="s">
        <v>19360</v>
      </c>
      <c r="Z4832" s="331" t="s">
        <v>19361</v>
      </c>
    </row>
    <row r="4833" spans="25:26" ht="14.4">
      <c r="Y4833" s="330" t="s">
        <v>19362</v>
      </c>
      <c r="Z4833" s="331" t="s">
        <v>19363</v>
      </c>
    </row>
    <row r="4834" spans="25:26" ht="14.4">
      <c r="Y4834" s="330" t="s">
        <v>19364</v>
      </c>
      <c r="Z4834" s="331" t="s">
        <v>19365</v>
      </c>
    </row>
    <row r="4835" spans="25:26" ht="14.4">
      <c r="Y4835" s="330" t="s">
        <v>19366</v>
      </c>
      <c r="Z4835" s="331" t="s">
        <v>19367</v>
      </c>
    </row>
    <row r="4836" spans="25:26" ht="14.4">
      <c r="Y4836" s="330" t="s">
        <v>19368</v>
      </c>
      <c r="Z4836" s="331" t="s">
        <v>19369</v>
      </c>
    </row>
    <row r="4837" spans="25:26" ht="14.4">
      <c r="Y4837" s="330" t="s">
        <v>19370</v>
      </c>
      <c r="Z4837" s="331" t="s">
        <v>19371</v>
      </c>
    </row>
    <row r="4838" spans="25:26" ht="14.4">
      <c r="Y4838" s="330" t="s">
        <v>19372</v>
      </c>
      <c r="Z4838" s="331" t="s">
        <v>19373</v>
      </c>
    </row>
    <row r="4839" spans="25:26" ht="14.4">
      <c r="Y4839" s="330" t="s">
        <v>19374</v>
      </c>
      <c r="Z4839" s="331" t="s">
        <v>19375</v>
      </c>
    </row>
    <row r="4840" spans="25:26" ht="14.4">
      <c r="Y4840" s="330" t="s">
        <v>19376</v>
      </c>
      <c r="Z4840" s="331" t="s">
        <v>19377</v>
      </c>
    </row>
    <row r="4841" spans="25:26" ht="14.4">
      <c r="Y4841" s="330" t="s">
        <v>19378</v>
      </c>
      <c r="Z4841" s="331" t="s">
        <v>19379</v>
      </c>
    </row>
    <row r="4842" spans="25:26" ht="14.4">
      <c r="Y4842" s="330" t="s">
        <v>19380</v>
      </c>
      <c r="Z4842" s="331" t="s">
        <v>19381</v>
      </c>
    </row>
    <row r="4843" spans="25:26" ht="14.4">
      <c r="Y4843" s="330" t="s">
        <v>19382</v>
      </c>
      <c r="Z4843" s="331" t="s">
        <v>19383</v>
      </c>
    </row>
    <row r="4844" spans="25:26" ht="14.4">
      <c r="Y4844" s="330" t="s">
        <v>19384</v>
      </c>
      <c r="Z4844" s="331" t="s">
        <v>19385</v>
      </c>
    </row>
    <row r="4845" spans="25:26" ht="14.4">
      <c r="Y4845" s="330" t="s">
        <v>19386</v>
      </c>
      <c r="Z4845" s="331" t="s">
        <v>19387</v>
      </c>
    </row>
    <row r="4846" spans="25:26" ht="14.4">
      <c r="Y4846" s="330" t="s">
        <v>19388</v>
      </c>
      <c r="Z4846" s="331" t="s">
        <v>19389</v>
      </c>
    </row>
    <row r="4847" spans="25:26" ht="14.4">
      <c r="Y4847" s="330" t="s">
        <v>19390</v>
      </c>
      <c r="Z4847" s="331" t="s">
        <v>19391</v>
      </c>
    </row>
    <row r="4848" spans="25:26" ht="14.4">
      <c r="Y4848" s="330" t="s">
        <v>19392</v>
      </c>
      <c r="Z4848" s="331" t="s">
        <v>19393</v>
      </c>
    </row>
    <row r="4849" spans="25:26" ht="14.4">
      <c r="Y4849" s="330" t="s">
        <v>19394</v>
      </c>
      <c r="Z4849" s="331" t="s">
        <v>19395</v>
      </c>
    </row>
    <row r="4850" spans="25:26" ht="14.4">
      <c r="Y4850" s="330" t="s">
        <v>19396</v>
      </c>
      <c r="Z4850" s="331" t="s">
        <v>19397</v>
      </c>
    </row>
    <row r="4851" spans="25:26" ht="14.4">
      <c r="Y4851" s="330" t="s">
        <v>19398</v>
      </c>
      <c r="Z4851" s="331" t="s">
        <v>19399</v>
      </c>
    </row>
    <row r="4852" spans="25:26" ht="14.4">
      <c r="Y4852" s="330" t="s">
        <v>19400</v>
      </c>
      <c r="Z4852" s="331" t="s">
        <v>19401</v>
      </c>
    </row>
    <row r="4853" spans="25:26" ht="14.4">
      <c r="Y4853" s="330" t="s">
        <v>19402</v>
      </c>
      <c r="Z4853" s="331" t="s">
        <v>19403</v>
      </c>
    </row>
    <row r="4854" spans="25:26" ht="14.4">
      <c r="Y4854" s="330" t="s">
        <v>19404</v>
      </c>
      <c r="Z4854" s="331" t="s">
        <v>19405</v>
      </c>
    </row>
    <row r="4855" spans="25:26" ht="14.4">
      <c r="Y4855" s="330" t="s">
        <v>19406</v>
      </c>
      <c r="Z4855" s="331" t="s">
        <v>19407</v>
      </c>
    </row>
    <row r="4856" spans="25:26" ht="14.4">
      <c r="Y4856" s="330" t="s">
        <v>19408</v>
      </c>
      <c r="Z4856" s="331" t="s">
        <v>19409</v>
      </c>
    </row>
    <row r="4857" spans="25:26" ht="14.4">
      <c r="Y4857" s="330" t="s">
        <v>19410</v>
      </c>
      <c r="Z4857" s="331" t="s">
        <v>19411</v>
      </c>
    </row>
    <row r="4858" spans="25:26" ht="14.4">
      <c r="Y4858" s="330" t="s">
        <v>19412</v>
      </c>
      <c r="Z4858" s="331" t="s">
        <v>19413</v>
      </c>
    </row>
    <row r="4859" spans="25:26" ht="14.4">
      <c r="Y4859" s="330" t="s">
        <v>19414</v>
      </c>
      <c r="Z4859" s="331" t="s">
        <v>19415</v>
      </c>
    </row>
    <row r="4860" spans="25:26" ht="14.4">
      <c r="Y4860" s="330" t="s">
        <v>19416</v>
      </c>
      <c r="Z4860" s="331" t="s">
        <v>19417</v>
      </c>
    </row>
    <row r="4861" spans="25:26" ht="14.4">
      <c r="Y4861" s="330" t="s">
        <v>19418</v>
      </c>
      <c r="Z4861" s="331" t="s">
        <v>19419</v>
      </c>
    </row>
    <row r="4862" spans="25:26" ht="14.4">
      <c r="Y4862" s="330" t="s">
        <v>19420</v>
      </c>
      <c r="Z4862" s="331" t="s">
        <v>19421</v>
      </c>
    </row>
    <row r="4863" spans="25:26" ht="14.4">
      <c r="Y4863" s="330" t="s">
        <v>19422</v>
      </c>
      <c r="Z4863" s="331" t="s">
        <v>19423</v>
      </c>
    </row>
    <row r="4864" spans="25:26" ht="14.4">
      <c r="Y4864" s="330" t="s">
        <v>19424</v>
      </c>
      <c r="Z4864" s="331" t="s">
        <v>19425</v>
      </c>
    </row>
    <row r="4865" spans="25:26" ht="14.4">
      <c r="Y4865" s="330" t="s">
        <v>19426</v>
      </c>
      <c r="Z4865" s="331" t="s">
        <v>19427</v>
      </c>
    </row>
    <row r="4866" spans="25:26" ht="14.4">
      <c r="Y4866" s="330" t="s">
        <v>19428</v>
      </c>
      <c r="Z4866" s="331" t="s">
        <v>19429</v>
      </c>
    </row>
    <row r="4867" spans="25:26" ht="14.4">
      <c r="Y4867" s="330" t="s">
        <v>19430</v>
      </c>
      <c r="Z4867" s="331" t="s">
        <v>19431</v>
      </c>
    </row>
    <row r="4868" spans="25:26" ht="14.4">
      <c r="Y4868" s="330" t="s">
        <v>19432</v>
      </c>
      <c r="Z4868" s="331" t="s">
        <v>19433</v>
      </c>
    </row>
    <row r="4869" spans="25:26" ht="14.4">
      <c r="Y4869" s="330" t="s">
        <v>19434</v>
      </c>
      <c r="Z4869" s="331" t="s">
        <v>19435</v>
      </c>
    </row>
    <row r="4870" spans="25:26" ht="14.4">
      <c r="Y4870" s="330" t="s">
        <v>19436</v>
      </c>
      <c r="Z4870" s="331" t="s">
        <v>19437</v>
      </c>
    </row>
    <row r="4871" spans="25:26" ht="14.4">
      <c r="Y4871" s="330" t="s">
        <v>19438</v>
      </c>
      <c r="Z4871" s="331" t="s">
        <v>19439</v>
      </c>
    </row>
    <row r="4872" spans="25:26" ht="14.4">
      <c r="Y4872" s="330" t="s">
        <v>19440</v>
      </c>
      <c r="Z4872" s="331" t="s">
        <v>19441</v>
      </c>
    </row>
    <row r="4873" spans="25:26" ht="14.4">
      <c r="Y4873" s="330" t="s">
        <v>19442</v>
      </c>
      <c r="Z4873" s="331" t="s">
        <v>19443</v>
      </c>
    </row>
    <row r="4874" spans="25:26" ht="14.4">
      <c r="Y4874" s="330" t="s">
        <v>19444</v>
      </c>
      <c r="Z4874" s="331" t="s">
        <v>19445</v>
      </c>
    </row>
    <row r="4875" spans="25:26" ht="14.4">
      <c r="Y4875" s="330" t="s">
        <v>19446</v>
      </c>
      <c r="Z4875" s="331" t="s">
        <v>19447</v>
      </c>
    </row>
    <row r="4876" spans="25:26" ht="14.4">
      <c r="Y4876" s="330" t="s">
        <v>19448</v>
      </c>
      <c r="Z4876" s="331" t="s">
        <v>19449</v>
      </c>
    </row>
    <row r="4877" spans="25:26" ht="14.4">
      <c r="Y4877" s="330" t="s">
        <v>19450</v>
      </c>
      <c r="Z4877" s="331" t="s">
        <v>19451</v>
      </c>
    </row>
    <row r="4878" spans="25:26" ht="14.4">
      <c r="Y4878" s="330" t="s">
        <v>19452</v>
      </c>
      <c r="Z4878" s="331" t="s">
        <v>19453</v>
      </c>
    </row>
    <row r="4879" spans="25:26" ht="14.4">
      <c r="Y4879" s="330" t="s">
        <v>19454</v>
      </c>
      <c r="Z4879" s="331" t="s">
        <v>19455</v>
      </c>
    </row>
    <row r="4880" spans="25:26" ht="14.4">
      <c r="Y4880" s="330" t="s">
        <v>19456</v>
      </c>
      <c r="Z4880" s="331" t="s">
        <v>19457</v>
      </c>
    </row>
    <row r="4881" spans="25:26" ht="14.4">
      <c r="Y4881" s="330" t="s">
        <v>19458</v>
      </c>
      <c r="Z4881" s="331" t="s">
        <v>19459</v>
      </c>
    </row>
    <row r="4882" spans="25:26" ht="14.4">
      <c r="Y4882" s="330" t="s">
        <v>19460</v>
      </c>
      <c r="Z4882" s="331" t="s">
        <v>19461</v>
      </c>
    </row>
    <row r="4883" spans="25:26" ht="14.4">
      <c r="Y4883" s="330" t="s">
        <v>19462</v>
      </c>
      <c r="Z4883" s="331" t="s">
        <v>19463</v>
      </c>
    </row>
    <row r="4884" spans="25:26" ht="14.4">
      <c r="Y4884" s="330" t="s">
        <v>19464</v>
      </c>
      <c r="Z4884" s="331" t="s">
        <v>19465</v>
      </c>
    </row>
    <row r="4885" spans="25:26" ht="14.4">
      <c r="Y4885" s="330" t="s">
        <v>19466</v>
      </c>
      <c r="Z4885" s="331" t="s">
        <v>19467</v>
      </c>
    </row>
    <row r="4886" spans="25:26" ht="14.4">
      <c r="Y4886" s="330" t="s">
        <v>19468</v>
      </c>
      <c r="Z4886" s="331" t="s">
        <v>19469</v>
      </c>
    </row>
    <row r="4887" spans="25:26" ht="14.4">
      <c r="Y4887" s="330" t="s">
        <v>19470</v>
      </c>
      <c r="Z4887" s="331" t="s">
        <v>19471</v>
      </c>
    </row>
    <row r="4888" spans="25:26" ht="14.4">
      <c r="Y4888" s="330" t="s">
        <v>19472</v>
      </c>
      <c r="Z4888" s="331" t="s">
        <v>19473</v>
      </c>
    </row>
    <row r="4889" spans="25:26" ht="14.4">
      <c r="Y4889" s="330" t="s">
        <v>19474</v>
      </c>
      <c r="Z4889" s="331" t="s">
        <v>19475</v>
      </c>
    </row>
    <row r="4890" spans="25:26" ht="14.4">
      <c r="Y4890" s="330" t="s">
        <v>19476</v>
      </c>
      <c r="Z4890" s="331" t="s">
        <v>19477</v>
      </c>
    </row>
    <row r="4891" spans="25:26" ht="14.4">
      <c r="Y4891" s="330" t="s">
        <v>19478</v>
      </c>
      <c r="Z4891" s="331" t="s">
        <v>19479</v>
      </c>
    </row>
    <row r="4892" spans="25:26" ht="14.4">
      <c r="Y4892" s="330" t="s">
        <v>19480</v>
      </c>
      <c r="Z4892" s="331" t="s">
        <v>19481</v>
      </c>
    </row>
    <row r="4893" spans="25:26" ht="14.4">
      <c r="Y4893" s="330" t="s">
        <v>19482</v>
      </c>
      <c r="Z4893" s="331" t="s">
        <v>19483</v>
      </c>
    </row>
    <row r="4894" spans="25:26" ht="14.4">
      <c r="Y4894" s="330" t="s">
        <v>19484</v>
      </c>
      <c r="Z4894" s="331" t="s">
        <v>19485</v>
      </c>
    </row>
    <row r="4895" spans="25:26" ht="14.4">
      <c r="Y4895" s="330" t="s">
        <v>19486</v>
      </c>
      <c r="Z4895" s="331" t="s">
        <v>19487</v>
      </c>
    </row>
    <row r="4896" spans="25:26" ht="14.4">
      <c r="Y4896" s="330" t="s">
        <v>19488</v>
      </c>
      <c r="Z4896" s="331" t="s">
        <v>19489</v>
      </c>
    </row>
    <row r="4897" spans="25:26" ht="14.4">
      <c r="Y4897" s="330" t="s">
        <v>19490</v>
      </c>
      <c r="Z4897" s="331" t="s">
        <v>19491</v>
      </c>
    </row>
    <row r="4898" spans="25:26" ht="14.4">
      <c r="Y4898" s="330" t="s">
        <v>19492</v>
      </c>
      <c r="Z4898" s="331" t="s">
        <v>19493</v>
      </c>
    </row>
    <row r="4899" spans="25:26" ht="14.4">
      <c r="Y4899" s="330" t="s">
        <v>19494</v>
      </c>
      <c r="Z4899" s="331" t="s">
        <v>19495</v>
      </c>
    </row>
    <row r="4900" spans="25:26" ht="14.4">
      <c r="Y4900" s="330" t="s">
        <v>19496</v>
      </c>
      <c r="Z4900" s="331" t="s">
        <v>19497</v>
      </c>
    </row>
    <row r="4901" spans="25:26" ht="14.4">
      <c r="Y4901" s="330" t="s">
        <v>19498</v>
      </c>
      <c r="Z4901" s="331" t="s">
        <v>19499</v>
      </c>
    </row>
    <row r="4902" spans="25:26" ht="14.4">
      <c r="Y4902" s="330" t="s">
        <v>19500</v>
      </c>
      <c r="Z4902" s="331" t="s">
        <v>19501</v>
      </c>
    </row>
    <row r="4903" spans="25:26" ht="14.4">
      <c r="Y4903" s="330" t="s">
        <v>19502</v>
      </c>
      <c r="Z4903" s="331" t="s">
        <v>19503</v>
      </c>
    </row>
    <row r="4904" spans="25:26" ht="14.4">
      <c r="Y4904" s="330" t="s">
        <v>19504</v>
      </c>
      <c r="Z4904" s="331" t="s">
        <v>19505</v>
      </c>
    </row>
    <row r="4905" spans="25:26" ht="14.4">
      <c r="Y4905" s="330" t="s">
        <v>19506</v>
      </c>
      <c r="Z4905" s="331" t="s">
        <v>19507</v>
      </c>
    </row>
    <row r="4906" spans="25:26" ht="14.4">
      <c r="Y4906" s="330" t="s">
        <v>19508</v>
      </c>
      <c r="Z4906" s="331" t="s">
        <v>19509</v>
      </c>
    </row>
    <row r="4907" spans="25:26" ht="14.4">
      <c r="Y4907" s="330" t="s">
        <v>19510</v>
      </c>
      <c r="Z4907" s="331" t="s">
        <v>19511</v>
      </c>
    </row>
    <row r="4908" spans="25:26" ht="14.4">
      <c r="Y4908" s="330" t="s">
        <v>19512</v>
      </c>
      <c r="Z4908" s="331" t="s">
        <v>19513</v>
      </c>
    </row>
    <row r="4909" spans="25:26" ht="14.4">
      <c r="Y4909" s="330" t="s">
        <v>19514</v>
      </c>
      <c r="Z4909" s="331" t="s">
        <v>19515</v>
      </c>
    </row>
    <row r="4910" spans="25:26" ht="14.4">
      <c r="Y4910" s="330" t="s">
        <v>19516</v>
      </c>
      <c r="Z4910" s="331" t="s">
        <v>19517</v>
      </c>
    </row>
    <row r="4911" spans="25:26" ht="14.4">
      <c r="Y4911" s="330" t="s">
        <v>19518</v>
      </c>
      <c r="Z4911" s="331" t="s">
        <v>19519</v>
      </c>
    </row>
    <row r="4912" spans="25:26" ht="14.4">
      <c r="Y4912" s="330" t="s">
        <v>19520</v>
      </c>
      <c r="Z4912" s="331" t="s">
        <v>19521</v>
      </c>
    </row>
    <row r="4913" spans="25:26" ht="14.4">
      <c r="Y4913" s="330" t="s">
        <v>19522</v>
      </c>
      <c r="Z4913" s="331" t="s">
        <v>19523</v>
      </c>
    </row>
    <row r="4914" spans="25:26" ht="14.4">
      <c r="Y4914" s="330" t="s">
        <v>19524</v>
      </c>
      <c r="Z4914" s="331" t="s">
        <v>19525</v>
      </c>
    </row>
    <row r="4915" spans="25:26" ht="14.4">
      <c r="Y4915" s="330" t="s">
        <v>19526</v>
      </c>
      <c r="Z4915" s="331" t="s">
        <v>19527</v>
      </c>
    </row>
    <row r="4916" spans="25:26" ht="14.4">
      <c r="Y4916" s="330" t="s">
        <v>19528</v>
      </c>
      <c r="Z4916" s="331" t="s">
        <v>19529</v>
      </c>
    </row>
    <row r="4917" spans="25:26" ht="14.4">
      <c r="Y4917" s="330" t="s">
        <v>19530</v>
      </c>
      <c r="Z4917" s="331" t="s">
        <v>19531</v>
      </c>
    </row>
    <row r="4918" spans="25:26" ht="14.4">
      <c r="Y4918" s="330" t="s">
        <v>19532</v>
      </c>
      <c r="Z4918" s="331" t="s">
        <v>19533</v>
      </c>
    </row>
    <row r="4919" spans="25:26" ht="14.4">
      <c r="Y4919" s="330" t="s">
        <v>19534</v>
      </c>
      <c r="Z4919" s="331" t="s">
        <v>19535</v>
      </c>
    </row>
    <row r="4920" spans="25:26" ht="14.4">
      <c r="Y4920" s="330" t="s">
        <v>19536</v>
      </c>
      <c r="Z4920" s="331" t="s">
        <v>19537</v>
      </c>
    </row>
    <row r="4921" spans="25:26" ht="14.4">
      <c r="Y4921" s="330" t="s">
        <v>19538</v>
      </c>
      <c r="Z4921" s="331" t="s">
        <v>19539</v>
      </c>
    </row>
    <row r="4922" spans="25:26" ht="14.4">
      <c r="Y4922" s="330" t="s">
        <v>19540</v>
      </c>
      <c r="Z4922" s="331" t="s">
        <v>19541</v>
      </c>
    </row>
    <row r="4923" spans="25:26" ht="14.4">
      <c r="Y4923" s="330" t="s">
        <v>19542</v>
      </c>
      <c r="Z4923" s="331" t="s">
        <v>19543</v>
      </c>
    </row>
    <row r="4924" spans="25:26" ht="14.4">
      <c r="Y4924" s="330" t="s">
        <v>19544</v>
      </c>
      <c r="Z4924" s="331" t="s">
        <v>19545</v>
      </c>
    </row>
    <row r="4925" spans="25:26" ht="14.4">
      <c r="Y4925" s="330" t="s">
        <v>19546</v>
      </c>
      <c r="Z4925" s="331" t="s">
        <v>19547</v>
      </c>
    </row>
    <row r="4926" spans="25:26" ht="14.4">
      <c r="Y4926" s="330" t="s">
        <v>19548</v>
      </c>
      <c r="Z4926" s="331" t="s">
        <v>19549</v>
      </c>
    </row>
    <row r="4927" spans="25:26" ht="14.4">
      <c r="Y4927" s="330" t="s">
        <v>19550</v>
      </c>
      <c r="Z4927" s="331" t="s">
        <v>19551</v>
      </c>
    </row>
    <row r="4928" spans="25:26" ht="14.4">
      <c r="Y4928" s="330" t="s">
        <v>19552</v>
      </c>
      <c r="Z4928" s="331" t="s">
        <v>19553</v>
      </c>
    </row>
    <row r="4929" spans="25:26" ht="14.4">
      <c r="Y4929" s="330" t="s">
        <v>19554</v>
      </c>
      <c r="Z4929" s="331" t="s">
        <v>19555</v>
      </c>
    </row>
    <row r="4930" spans="25:26" ht="14.4">
      <c r="Y4930" s="330" t="s">
        <v>19556</v>
      </c>
      <c r="Z4930" s="331" t="s">
        <v>19557</v>
      </c>
    </row>
    <row r="4931" spans="25:26" ht="14.4">
      <c r="Y4931" s="330" t="s">
        <v>19558</v>
      </c>
      <c r="Z4931" s="331" t="s">
        <v>19559</v>
      </c>
    </row>
    <row r="4932" spans="25:26" ht="14.4">
      <c r="Y4932" s="330" t="s">
        <v>19560</v>
      </c>
      <c r="Z4932" s="331" t="s">
        <v>19561</v>
      </c>
    </row>
    <row r="4933" spans="25:26" ht="14.4">
      <c r="Y4933" s="330" t="s">
        <v>19562</v>
      </c>
      <c r="Z4933" s="331" t="s">
        <v>19563</v>
      </c>
    </row>
    <row r="4934" spans="25:26" ht="14.4">
      <c r="Y4934" s="330" t="s">
        <v>19564</v>
      </c>
      <c r="Z4934" s="331" t="s">
        <v>19565</v>
      </c>
    </row>
    <row r="4935" spans="25:26" ht="14.4">
      <c r="Y4935" s="330" t="s">
        <v>19566</v>
      </c>
      <c r="Z4935" s="331" t="s">
        <v>19567</v>
      </c>
    </row>
    <row r="4936" spans="25:26" ht="14.4">
      <c r="Y4936" s="330" t="s">
        <v>19568</v>
      </c>
      <c r="Z4936" s="331" t="s">
        <v>19569</v>
      </c>
    </row>
    <row r="4937" spans="25:26" ht="14.4">
      <c r="Y4937" s="330" t="s">
        <v>19570</v>
      </c>
      <c r="Z4937" s="331" t="s">
        <v>19571</v>
      </c>
    </row>
    <row r="4938" spans="25:26" ht="14.4">
      <c r="Y4938" s="330" t="s">
        <v>19572</v>
      </c>
      <c r="Z4938" s="331" t="s">
        <v>19573</v>
      </c>
    </row>
    <row r="4939" spans="25:26" ht="14.4">
      <c r="Y4939" s="330" t="s">
        <v>19574</v>
      </c>
      <c r="Z4939" s="331" t="s">
        <v>19575</v>
      </c>
    </row>
    <row r="4940" spans="25:26" ht="14.4">
      <c r="Y4940" s="330" t="s">
        <v>19576</v>
      </c>
      <c r="Z4940" s="331" t="s">
        <v>19577</v>
      </c>
    </row>
    <row r="4941" spans="25:26" ht="14.4">
      <c r="Y4941" s="330" t="s">
        <v>19578</v>
      </c>
      <c r="Z4941" s="331" t="s">
        <v>19579</v>
      </c>
    </row>
    <row r="4942" spans="25:26" ht="14.4">
      <c r="Y4942" s="330" t="s">
        <v>19580</v>
      </c>
      <c r="Z4942" s="331" t="s">
        <v>19581</v>
      </c>
    </row>
    <row r="4943" spans="25:26" ht="14.4">
      <c r="Y4943" s="330" t="s">
        <v>19582</v>
      </c>
      <c r="Z4943" s="331" t="s">
        <v>19583</v>
      </c>
    </row>
    <row r="4944" spans="25:26" ht="14.4">
      <c r="Y4944" s="330" t="s">
        <v>19584</v>
      </c>
      <c r="Z4944" s="331" t="s">
        <v>19585</v>
      </c>
    </row>
    <row r="4945" spans="25:26" ht="14.4">
      <c r="Y4945" s="330" t="s">
        <v>19586</v>
      </c>
      <c r="Z4945" s="331" t="s">
        <v>19587</v>
      </c>
    </row>
    <row r="4946" spans="25:26" ht="14.4">
      <c r="Y4946" s="330" t="s">
        <v>19588</v>
      </c>
      <c r="Z4946" s="331" t="s">
        <v>19589</v>
      </c>
    </row>
    <row r="4947" spans="25:26" ht="14.4">
      <c r="Y4947" s="330" t="s">
        <v>19590</v>
      </c>
      <c r="Z4947" s="331" t="s">
        <v>19591</v>
      </c>
    </row>
    <row r="4948" spans="25:26" ht="14.4">
      <c r="Y4948" s="330" t="s">
        <v>19592</v>
      </c>
      <c r="Z4948" s="331" t="s">
        <v>19593</v>
      </c>
    </row>
    <row r="4949" spans="25:26" ht="14.4">
      <c r="Y4949" s="330" t="s">
        <v>19594</v>
      </c>
      <c r="Z4949" s="331" t="s">
        <v>19595</v>
      </c>
    </row>
    <row r="4950" spans="25:26" ht="14.4">
      <c r="Y4950" s="330" t="s">
        <v>19596</v>
      </c>
      <c r="Z4950" s="331" t="s">
        <v>19597</v>
      </c>
    </row>
    <row r="4951" spans="25:26" ht="14.4">
      <c r="Y4951" s="330" t="s">
        <v>19598</v>
      </c>
      <c r="Z4951" s="331" t="s">
        <v>19599</v>
      </c>
    </row>
    <row r="4952" spans="25:26" ht="14.4">
      <c r="Y4952" s="330" t="s">
        <v>19600</v>
      </c>
      <c r="Z4952" s="331" t="s">
        <v>19601</v>
      </c>
    </row>
    <row r="4953" spans="25:26" ht="14.4">
      <c r="Y4953" s="330" t="s">
        <v>19602</v>
      </c>
      <c r="Z4953" s="331" t="s">
        <v>19603</v>
      </c>
    </row>
    <row r="4954" spans="25:26" ht="14.4">
      <c r="Y4954" s="330" t="s">
        <v>19604</v>
      </c>
      <c r="Z4954" s="331" t="s">
        <v>19605</v>
      </c>
    </row>
    <row r="4955" spans="25:26" ht="14.4">
      <c r="Y4955" s="330" t="s">
        <v>19606</v>
      </c>
      <c r="Z4955" s="331" t="s">
        <v>19607</v>
      </c>
    </row>
    <row r="4956" spans="25:26" ht="14.4">
      <c r="Y4956" s="330" t="s">
        <v>19608</v>
      </c>
      <c r="Z4956" s="331" t="s">
        <v>19609</v>
      </c>
    </row>
    <row r="4957" spans="25:26" ht="14.4">
      <c r="Y4957" s="330" t="s">
        <v>19610</v>
      </c>
      <c r="Z4957" s="331" t="s">
        <v>19611</v>
      </c>
    </row>
    <row r="4958" spans="25:26" ht="14.4">
      <c r="Y4958" s="330" t="s">
        <v>19612</v>
      </c>
      <c r="Z4958" s="331" t="s">
        <v>19613</v>
      </c>
    </row>
    <row r="4959" spans="25:26" ht="14.4">
      <c r="Y4959" s="330" t="s">
        <v>19614</v>
      </c>
      <c r="Z4959" s="331" t="s">
        <v>19615</v>
      </c>
    </row>
    <row r="4960" spans="25:26" ht="14.4">
      <c r="Y4960" s="330" t="s">
        <v>19616</v>
      </c>
      <c r="Z4960" s="331" t="s">
        <v>19617</v>
      </c>
    </row>
    <row r="4961" spans="25:26" ht="14.4">
      <c r="Y4961" s="330" t="s">
        <v>19618</v>
      </c>
      <c r="Z4961" s="331" t="s">
        <v>19619</v>
      </c>
    </row>
    <row r="4962" spans="25:26" ht="14.4">
      <c r="Y4962" s="330" t="s">
        <v>19620</v>
      </c>
      <c r="Z4962" s="331" t="s">
        <v>19621</v>
      </c>
    </row>
    <row r="4963" spans="25:26" ht="14.4">
      <c r="Y4963" s="330" t="s">
        <v>19622</v>
      </c>
      <c r="Z4963" s="331" t="s">
        <v>19623</v>
      </c>
    </row>
    <row r="4964" spans="25:26" ht="14.4">
      <c r="Y4964" s="330" t="s">
        <v>19624</v>
      </c>
      <c r="Z4964" s="331" t="s">
        <v>19625</v>
      </c>
    </row>
    <row r="4965" spans="25:26" ht="14.4">
      <c r="Y4965" s="330" t="s">
        <v>19626</v>
      </c>
      <c r="Z4965" s="331" t="s">
        <v>19627</v>
      </c>
    </row>
    <row r="4966" spans="25:26" ht="14.4">
      <c r="Y4966" s="330" t="s">
        <v>19628</v>
      </c>
      <c r="Z4966" s="331" t="s">
        <v>19629</v>
      </c>
    </row>
    <row r="4967" spans="25:26" ht="14.4">
      <c r="Y4967" s="330" t="s">
        <v>19630</v>
      </c>
      <c r="Z4967" s="331" t="s">
        <v>19631</v>
      </c>
    </row>
    <row r="4968" spans="25:26" ht="14.4">
      <c r="Y4968" s="330" t="s">
        <v>19632</v>
      </c>
      <c r="Z4968" s="331" t="s">
        <v>19633</v>
      </c>
    </row>
    <row r="4969" spans="25:26" ht="14.4">
      <c r="Y4969" s="330" t="s">
        <v>19634</v>
      </c>
      <c r="Z4969" s="331" t="s">
        <v>19635</v>
      </c>
    </row>
    <row r="4970" spans="25:26" ht="14.4">
      <c r="Y4970" s="330" t="s">
        <v>19636</v>
      </c>
      <c r="Z4970" s="331" t="s">
        <v>19637</v>
      </c>
    </row>
    <row r="4971" spans="25:26" ht="14.4">
      <c r="Y4971" s="330" t="s">
        <v>19638</v>
      </c>
      <c r="Z4971" s="331" t="s">
        <v>19639</v>
      </c>
    </row>
    <row r="4972" spans="25:26" ht="14.4">
      <c r="Y4972" s="330" t="s">
        <v>19640</v>
      </c>
      <c r="Z4972" s="331" t="s">
        <v>19641</v>
      </c>
    </row>
    <row r="4973" spans="25:26" ht="14.4">
      <c r="Y4973" s="330" t="s">
        <v>19642</v>
      </c>
      <c r="Z4973" s="331" t="s">
        <v>19643</v>
      </c>
    </row>
    <row r="4974" spans="25:26" ht="14.4">
      <c r="Y4974" s="330" t="s">
        <v>19644</v>
      </c>
      <c r="Z4974" s="331" t="s">
        <v>19645</v>
      </c>
    </row>
    <row r="4975" spans="25:26" ht="14.4">
      <c r="Y4975" s="330" t="s">
        <v>19646</v>
      </c>
      <c r="Z4975" s="331" t="s">
        <v>19647</v>
      </c>
    </row>
    <row r="4976" spans="25:26" ht="14.4">
      <c r="Y4976" s="330" t="s">
        <v>19648</v>
      </c>
      <c r="Z4976" s="331" t="s">
        <v>19649</v>
      </c>
    </row>
    <row r="4977" spans="25:26" ht="14.4">
      <c r="Y4977" s="330" t="s">
        <v>19650</v>
      </c>
      <c r="Z4977" s="331" t="s">
        <v>19651</v>
      </c>
    </row>
    <row r="4978" spans="25:26" ht="14.4">
      <c r="Y4978" s="330" t="s">
        <v>19652</v>
      </c>
      <c r="Z4978" s="331" t="s">
        <v>1388</v>
      </c>
    </row>
    <row r="4979" spans="25:26" ht="14.4">
      <c r="Y4979" s="330" t="s">
        <v>19653</v>
      </c>
      <c r="Z4979" s="331" t="s">
        <v>19654</v>
      </c>
    </row>
    <row r="4980" spans="25:26" ht="14.4">
      <c r="Y4980" s="330" t="s">
        <v>19655</v>
      </c>
      <c r="Z4980" s="331" t="s">
        <v>19656</v>
      </c>
    </row>
    <row r="4981" spans="25:26" ht="14.4">
      <c r="Y4981" s="330" t="s">
        <v>19657</v>
      </c>
      <c r="Z4981" s="331" t="s">
        <v>19658</v>
      </c>
    </row>
    <row r="4982" spans="25:26" ht="14.4">
      <c r="Y4982" s="330" t="s">
        <v>19659</v>
      </c>
      <c r="Z4982" s="331" t="s">
        <v>19660</v>
      </c>
    </row>
    <row r="4983" spans="25:26" ht="14.4">
      <c r="Y4983" s="330" t="s">
        <v>19661</v>
      </c>
      <c r="Z4983" s="331" t="s">
        <v>19662</v>
      </c>
    </row>
    <row r="4984" spans="25:26" ht="14.4">
      <c r="Y4984" s="330" t="s">
        <v>19663</v>
      </c>
      <c r="Z4984" s="331" t="s">
        <v>19664</v>
      </c>
    </row>
    <row r="4985" spans="25:26" ht="14.4">
      <c r="Y4985" s="330" t="s">
        <v>19665</v>
      </c>
      <c r="Z4985" s="331" t="s">
        <v>19666</v>
      </c>
    </row>
    <row r="4986" spans="25:26" ht="14.4">
      <c r="Y4986" s="330" t="s">
        <v>19667</v>
      </c>
      <c r="Z4986" s="331" t="s">
        <v>19668</v>
      </c>
    </row>
    <row r="4987" spans="25:26" ht="14.4">
      <c r="Y4987" s="330" t="s">
        <v>19669</v>
      </c>
      <c r="Z4987" s="331" t="s">
        <v>19670</v>
      </c>
    </row>
    <row r="4988" spans="25:26" ht="14.4">
      <c r="Y4988" s="330" t="s">
        <v>19671</v>
      </c>
      <c r="Z4988" s="331" t="s">
        <v>19672</v>
      </c>
    </row>
    <row r="4989" spans="25:26" ht="14.4">
      <c r="Y4989" s="330" t="s">
        <v>19673</v>
      </c>
      <c r="Z4989" s="331" t="s">
        <v>19674</v>
      </c>
    </row>
    <row r="4990" spans="25:26" ht="14.4">
      <c r="Y4990" s="330" t="s">
        <v>19675</v>
      </c>
      <c r="Z4990" s="331" t="s">
        <v>19676</v>
      </c>
    </row>
    <row r="4991" spans="25:26" ht="14.4">
      <c r="Y4991" s="330" t="s">
        <v>19677</v>
      </c>
      <c r="Z4991" s="331" t="s">
        <v>19678</v>
      </c>
    </row>
    <row r="4992" spans="25:26" ht="14.4">
      <c r="Y4992" s="330" t="s">
        <v>19679</v>
      </c>
      <c r="Z4992" s="331" t="s">
        <v>19680</v>
      </c>
    </row>
    <row r="4993" spans="25:26" ht="14.4">
      <c r="Y4993" s="330" t="s">
        <v>19681</v>
      </c>
      <c r="Z4993" s="331" t="s">
        <v>19682</v>
      </c>
    </row>
    <row r="4994" spans="25:26" ht="14.4">
      <c r="Y4994" s="330" t="s">
        <v>19683</v>
      </c>
      <c r="Z4994" s="331" t="s">
        <v>19684</v>
      </c>
    </row>
    <row r="4995" spans="25:26" ht="14.4">
      <c r="Y4995" s="330" t="s">
        <v>19685</v>
      </c>
      <c r="Z4995" s="331" t="s">
        <v>19686</v>
      </c>
    </row>
    <row r="4996" spans="25:26" ht="14.4">
      <c r="Y4996" s="330" t="s">
        <v>19687</v>
      </c>
      <c r="Z4996" s="331" t="s">
        <v>19688</v>
      </c>
    </row>
    <row r="4997" spans="25:26" ht="14.4">
      <c r="Y4997" s="330" t="s">
        <v>19689</v>
      </c>
      <c r="Z4997" s="331" t="s">
        <v>19690</v>
      </c>
    </row>
    <row r="4998" spans="25:26" ht="14.4">
      <c r="Y4998" s="330" t="s">
        <v>19691</v>
      </c>
      <c r="Z4998" s="331" t="s">
        <v>19692</v>
      </c>
    </row>
    <row r="4999" spans="25:26" ht="14.4">
      <c r="Y4999" s="330" t="s">
        <v>19693</v>
      </c>
      <c r="Z4999" s="331" t="s">
        <v>19694</v>
      </c>
    </row>
    <row r="5000" spans="25:26" ht="14.4">
      <c r="Y5000" s="330" t="s">
        <v>19695</v>
      </c>
      <c r="Z5000" s="331" t="s">
        <v>19696</v>
      </c>
    </row>
    <row r="5001" spans="25:26" ht="14.4">
      <c r="Y5001" s="330" t="s">
        <v>19697</v>
      </c>
      <c r="Z5001" s="331" t="s">
        <v>19698</v>
      </c>
    </row>
    <row r="5002" spans="25:26" ht="14.4">
      <c r="Y5002" s="330" t="s">
        <v>19699</v>
      </c>
      <c r="Z5002" s="331" t="s">
        <v>19700</v>
      </c>
    </row>
    <row r="5003" spans="25:26" ht="14.4">
      <c r="Y5003" s="330" t="s">
        <v>19701</v>
      </c>
      <c r="Z5003" s="331" t="s">
        <v>19702</v>
      </c>
    </row>
    <row r="5004" spans="25:26" ht="14.4">
      <c r="Y5004" s="330" t="s">
        <v>19703</v>
      </c>
      <c r="Z5004" s="331" t="s">
        <v>19704</v>
      </c>
    </row>
    <row r="5005" spans="25:26" ht="14.4">
      <c r="Y5005" s="330" t="s">
        <v>19705</v>
      </c>
      <c r="Z5005" s="331" t="s">
        <v>19706</v>
      </c>
    </row>
    <row r="5006" spans="25:26" ht="14.4">
      <c r="Y5006" s="330" t="s">
        <v>19707</v>
      </c>
      <c r="Z5006" s="331" t="s">
        <v>19708</v>
      </c>
    </row>
    <row r="5007" spans="25:26" ht="14.4">
      <c r="Y5007" s="330" t="s">
        <v>19709</v>
      </c>
      <c r="Z5007" s="331" t="s">
        <v>19710</v>
      </c>
    </row>
    <row r="5008" spans="25:26" ht="14.4">
      <c r="Y5008" s="330" t="s">
        <v>19711</v>
      </c>
      <c r="Z5008" s="331" t="s">
        <v>19712</v>
      </c>
    </row>
    <row r="5009" spans="25:26" ht="14.4">
      <c r="Y5009" s="330" t="s">
        <v>19713</v>
      </c>
      <c r="Z5009" s="331" t="s">
        <v>19714</v>
      </c>
    </row>
    <row r="5010" spans="25:26" ht="14.4">
      <c r="Y5010" s="330" t="s">
        <v>19715</v>
      </c>
      <c r="Z5010" s="331" t="s">
        <v>19716</v>
      </c>
    </row>
    <row r="5011" spans="25:26" ht="14.4">
      <c r="Y5011" s="330" t="s">
        <v>19717</v>
      </c>
      <c r="Z5011" s="331" t="s">
        <v>19718</v>
      </c>
    </row>
    <row r="5012" spans="25:26" ht="14.4">
      <c r="Y5012" s="330" t="s">
        <v>19719</v>
      </c>
      <c r="Z5012" s="331" t="s">
        <v>19720</v>
      </c>
    </row>
    <row r="5013" spans="25:26" ht="14.4">
      <c r="Y5013" s="330" t="s">
        <v>19721</v>
      </c>
      <c r="Z5013" s="331" t="s">
        <v>19722</v>
      </c>
    </row>
    <row r="5014" spans="25:26" ht="14.4">
      <c r="Y5014" s="330" t="s">
        <v>19723</v>
      </c>
      <c r="Z5014" s="331" t="s">
        <v>19724</v>
      </c>
    </row>
    <row r="5015" spans="25:26" ht="14.4">
      <c r="Y5015" s="330" t="s">
        <v>19725</v>
      </c>
      <c r="Z5015" s="331" t="s">
        <v>19726</v>
      </c>
    </row>
    <row r="5016" spans="25:26" ht="14.4">
      <c r="Y5016" s="330" t="s">
        <v>19727</v>
      </c>
      <c r="Z5016" s="331" t="s">
        <v>19728</v>
      </c>
    </row>
    <row r="5017" spans="25:26" ht="14.4">
      <c r="Y5017" s="330" t="s">
        <v>19729</v>
      </c>
      <c r="Z5017" s="331" t="s">
        <v>19730</v>
      </c>
    </row>
    <row r="5018" spans="25:26" ht="14.4">
      <c r="Y5018" s="330" t="s">
        <v>19731</v>
      </c>
      <c r="Z5018" s="331" t="s">
        <v>19732</v>
      </c>
    </row>
    <row r="5019" spans="25:26" ht="14.4">
      <c r="Y5019" s="330" t="s">
        <v>19733</v>
      </c>
      <c r="Z5019" s="331" t="s">
        <v>19734</v>
      </c>
    </row>
    <row r="5020" spans="25:26" ht="14.4">
      <c r="Y5020" s="330" t="s">
        <v>19735</v>
      </c>
      <c r="Z5020" s="331" t="s">
        <v>19736</v>
      </c>
    </row>
    <row r="5021" spans="25:26" ht="14.4">
      <c r="Y5021" s="330" t="s">
        <v>19737</v>
      </c>
      <c r="Z5021" s="331" t="s">
        <v>19738</v>
      </c>
    </row>
    <row r="5022" spans="25:26" ht="14.4">
      <c r="Y5022" s="330" t="s">
        <v>19739</v>
      </c>
      <c r="Z5022" s="331" t="s">
        <v>19740</v>
      </c>
    </row>
    <row r="5023" spans="25:26" ht="14.4">
      <c r="Y5023" s="330" t="s">
        <v>19741</v>
      </c>
      <c r="Z5023" s="331" t="s">
        <v>19742</v>
      </c>
    </row>
    <row r="5024" spans="25:26" ht="14.4">
      <c r="Y5024" s="330" t="s">
        <v>19743</v>
      </c>
      <c r="Z5024" s="331" t="s">
        <v>19744</v>
      </c>
    </row>
    <row r="5025" spans="25:26" ht="14.4">
      <c r="Y5025" s="330" t="s">
        <v>19745</v>
      </c>
      <c r="Z5025" s="331" t="s">
        <v>19746</v>
      </c>
    </row>
    <row r="5026" spans="25:26" ht="14.4">
      <c r="Y5026" s="330" t="s">
        <v>19747</v>
      </c>
      <c r="Z5026" s="331" t="s">
        <v>19748</v>
      </c>
    </row>
    <row r="5027" spans="25:26" ht="14.4">
      <c r="Y5027" s="330" t="s">
        <v>19749</v>
      </c>
      <c r="Z5027" s="331" t="s">
        <v>19750</v>
      </c>
    </row>
    <row r="5028" spans="25:26" ht="14.4">
      <c r="Y5028" s="330" t="s">
        <v>19751</v>
      </c>
      <c r="Z5028" s="331" t="s">
        <v>19752</v>
      </c>
    </row>
    <row r="5029" spans="25:26" ht="14.4">
      <c r="Y5029" s="330" t="s">
        <v>19753</v>
      </c>
      <c r="Z5029" s="331" t="s">
        <v>19754</v>
      </c>
    </row>
    <row r="5030" spans="25:26" ht="14.4">
      <c r="Y5030" s="330" t="s">
        <v>19755</v>
      </c>
      <c r="Z5030" s="331" t="s">
        <v>19756</v>
      </c>
    </row>
    <row r="5031" spans="25:26" ht="14.4">
      <c r="Y5031" s="330" t="s">
        <v>19757</v>
      </c>
      <c r="Z5031" s="331" t="s">
        <v>19758</v>
      </c>
    </row>
    <row r="5032" spans="25:26" ht="14.4">
      <c r="Y5032" s="330" t="s">
        <v>19759</v>
      </c>
      <c r="Z5032" s="331" t="s">
        <v>19760</v>
      </c>
    </row>
    <row r="5033" spans="25:26" ht="14.4">
      <c r="Y5033" s="330" t="s">
        <v>19761</v>
      </c>
      <c r="Z5033" s="331" t="s">
        <v>19762</v>
      </c>
    </row>
    <row r="5034" spans="25:26" ht="14.4">
      <c r="Y5034" s="330" t="s">
        <v>19763</v>
      </c>
      <c r="Z5034" s="331" t="s">
        <v>19764</v>
      </c>
    </row>
    <row r="5035" spans="25:26" ht="14.4">
      <c r="Y5035" s="330" t="s">
        <v>19765</v>
      </c>
      <c r="Z5035" s="331" t="s">
        <v>19766</v>
      </c>
    </row>
    <row r="5036" spans="25:26" ht="14.4">
      <c r="Y5036" s="330" t="s">
        <v>19767</v>
      </c>
      <c r="Z5036" s="331" t="s">
        <v>19768</v>
      </c>
    </row>
    <row r="5037" spans="25:26" ht="14.4">
      <c r="Y5037" s="330" t="s">
        <v>19769</v>
      </c>
      <c r="Z5037" s="331" t="s">
        <v>19770</v>
      </c>
    </row>
    <row r="5038" spans="25:26" ht="14.4">
      <c r="Y5038" s="330" t="s">
        <v>19771</v>
      </c>
      <c r="Z5038" s="331" t="s">
        <v>19772</v>
      </c>
    </row>
    <row r="5039" spans="25:26" ht="14.4">
      <c r="Y5039" s="330" t="s">
        <v>19773</v>
      </c>
      <c r="Z5039" s="331" t="s">
        <v>19774</v>
      </c>
    </row>
    <row r="5040" spans="25:26" ht="14.4">
      <c r="Y5040" s="330" t="s">
        <v>19775</v>
      </c>
      <c r="Z5040" s="331" t="s">
        <v>19776</v>
      </c>
    </row>
    <row r="5041" spans="25:26" ht="14.4">
      <c r="Y5041" s="330" t="s">
        <v>19777</v>
      </c>
      <c r="Z5041" s="331" t="s">
        <v>19778</v>
      </c>
    </row>
    <row r="5042" spans="25:26" ht="14.4">
      <c r="Y5042" s="330" t="s">
        <v>19779</v>
      </c>
      <c r="Z5042" s="331" t="s">
        <v>19780</v>
      </c>
    </row>
    <row r="5043" spans="25:26" ht="14.4">
      <c r="Y5043" s="330" t="s">
        <v>19781</v>
      </c>
      <c r="Z5043" s="331" t="s">
        <v>19782</v>
      </c>
    </row>
    <row r="5044" spans="25:26" ht="14.4">
      <c r="Y5044" s="330" t="s">
        <v>19783</v>
      </c>
      <c r="Z5044" s="331" t="s">
        <v>19784</v>
      </c>
    </row>
    <row r="5045" spans="25:26" ht="14.4">
      <c r="Y5045" s="330" t="s">
        <v>19785</v>
      </c>
      <c r="Z5045" s="331" t="s">
        <v>19786</v>
      </c>
    </row>
    <row r="5046" spans="25:26" ht="14.4">
      <c r="Y5046" s="330" t="s">
        <v>19787</v>
      </c>
      <c r="Z5046" s="331" t="s">
        <v>19788</v>
      </c>
    </row>
    <row r="5047" spans="25:26" ht="14.4">
      <c r="Y5047" s="330" t="s">
        <v>19789</v>
      </c>
      <c r="Z5047" s="331" t="s">
        <v>19790</v>
      </c>
    </row>
    <row r="5048" spans="25:26" ht="14.4">
      <c r="Y5048" s="330" t="s">
        <v>19791</v>
      </c>
      <c r="Z5048" s="331" t="s">
        <v>19792</v>
      </c>
    </row>
    <row r="5049" spans="25:26" ht="14.4">
      <c r="Y5049" s="330" t="s">
        <v>19793</v>
      </c>
      <c r="Z5049" s="331" t="s">
        <v>19794</v>
      </c>
    </row>
    <row r="5050" spans="25:26" ht="14.4">
      <c r="Y5050" s="330" t="s">
        <v>19795</v>
      </c>
      <c r="Z5050" s="331" t="s">
        <v>19796</v>
      </c>
    </row>
    <row r="5051" spans="25:26" ht="14.4">
      <c r="Y5051" s="330" t="s">
        <v>19797</v>
      </c>
      <c r="Z5051" s="331" t="s">
        <v>19798</v>
      </c>
    </row>
    <row r="5052" spans="25:26" ht="14.4">
      <c r="Y5052" s="330" t="s">
        <v>19799</v>
      </c>
      <c r="Z5052" s="331" t="s">
        <v>19800</v>
      </c>
    </row>
    <row r="5053" spans="25:26" ht="14.4">
      <c r="Y5053" s="330" t="s">
        <v>19801</v>
      </c>
      <c r="Z5053" s="331" t="s">
        <v>19802</v>
      </c>
    </row>
    <row r="5054" spans="25:26" ht="14.4">
      <c r="Y5054" s="330" t="s">
        <v>19803</v>
      </c>
      <c r="Z5054" s="331" t="s">
        <v>19804</v>
      </c>
    </row>
    <row r="5055" spans="25:26" ht="14.4">
      <c r="Y5055" s="330" t="s">
        <v>19805</v>
      </c>
      <c r="Z5055" s="331" t="s">
        <v>19806</v>
      </c>
    </row>
    <row r="5056" spans="25:26" ht="14.4">
      <c r="Y5056" s="330" t="s">
        <v>19807</v>
      </c>
      <c r="Z5056" s="331" t="s">
        <v>19808</v>
      </c>
    </row>
    <row r="5057" spans="25:26" ht="14.4">
      <c r="Y5057" s="330" t="s">
        <v>19809</v>
      </c>
      <c r="Z5057" s="331" t="s">
        <v>19810</v>
      </c>
    </row>
    <row r="5058" spans="25:26" ht="14.4">
      <c r="Y5058" s="330" t="s">
        <v>19811</v>
      </c>
      <c r="Z5058" s="331" t="s">
        <v>19812</v>
      </c>
    </row>
    <row r="5059" spans="25:26" ht="14.4">
      <c r="Y5059" s="330" t="s">
        <v>19813</v>
      </c>
      <c r="Z5059" s="331" t="s">
        <v>19814</v>
      </c>
    </row>
    <row r="5060" spans="25:26" ht="14.4">
      <c r="Y5060" s="330" t="s">
        <v>19815</v>
      </c>
      <c r="Z5060" s="331" t="s">
        <v>19816</v>
      </c>
    </row>
    <row r="5061" spans="25:26" ht="14.4">
      <c r="Y5061" s="330" t="s">
        <v>19817</v>
      </c>
      <c r="Z5061" s="331" t="s">
        <v>19818</v>
      </c>
    </row>
    <row r="5062" spans="25:26" ht="14.4">
      <c r="Y5062" s="330" t="s">
        <v>19819</v>
      </c>
      <c r="Z5062" s="331" t="s">
        <v>19820</v>
      </c>
    </row>
    <row r="5063" spans="25:26" ht="14.4">
      <c r="Y5063" s="330" t="s">
        <v>19821</v>
      </c>
      <c r="Z5063" s="331" t="s">
        <v>19822</v>
      </c>
    </row>
    <row r="5064" spans="25:26" ht="14.4">
      <c r="Y5064" s="330" t="s">
        <v>19823</v>
      </c>
      <c r="Z5064" s="331" t="s">
        <v>19824</v>
      </c>
    </row>
    <row r="5065" spans="25:26" ht="14.4">
      <c r="Y5065" s="330" t="s">
        <v>19825</v>
      </c>
      <c r="Z5065" s="331" t="s">
        <v>19826</v>
      </c>
    </row>
    <row r="5066" spans="25:26" ht="14.4">
      <c r="Y5066" s="330" t="s">
        <v>19827</v>
      </c>
      <c r="Z5066" s="331" t="s">
        <v>19828</v>
      </c>
    </row>
    <row r="5067" spans="25:26" ht="14.4">
      <c r="Y5067" s="330" t="s">
        <v>19829</v>
      </c>
      <c r="Z5067" s="331" t="s">
        <v>19830</v>
      </c>
    </row>
    <row r="5068" spans="25:26" ht="14.4">
      <c r="Y5068" s="330" t="s">
        <v>19831</v>
      </c>
      <c r="Z5068" s="331" t="s">
        <v>19832</v>
      </c>
    </row>
    <row r="5069" spans="25:26" ht="14.4">
      <c r="Y5069" s="330" t="s">
        <v>19833</v>
      </c>
      <c r="Z5069" s="331" t="s">
        <v>19834</v>
      </c>
    </row>
    <row r="5070" spans="25:26" ht="14.4">
      <c r="Y5070" s="330" t="s">
        <v>19835</v>
      </c>
      <c r="Z5070" s="331" t="s">
        <v>19836</v>
      </c>
    </row>
    <row r="5071" spans="25:26" ht="14.4">
      <c r="Y5071" s="330" t="s">
        <v>19837</v>
      </c>
      <c r="Z5071" s="331" t="s">
        <v>19838</v>
      </c>
    </row>
    <row r="5072" spans="25:26" ht="14.4">
      <c r="Y5072" s="330" t="s">
        <v>19839</v>
      </c>
      <c r="Z5072" s="331" t="s">
        <v>19840</v>
      </c>
    </row>
    <row r="5073" spans="25:26" ht="14.4">
      <c r="Y5073" s="330" t="s">
        <v>19841</v>
      </c>
      <c r="Z5073" s="331" t="s">
        <v>19842</v>
      </c>
    </row>
    <row r="5074" spans="25:26" ht="14.4">
      <c r="Y5074" s="330" t="s">
        <v>19843</v>
      </c>
      <c r="Z5074" s="331" t="s">
        <v>19844</v>
      </c>
    </row>
    <row r="5075" spans="25:26" ht="14.4">
      <c r="Y5075" s="330" t="s">
        <v>19845</v>
      </c>
      <c r="Z5075" s="331" t="s">
        <v>19846</v>
      </c>
    </row>
    <row r="5076" spans="25:26" ht="14.4">
      <c r="Y5076" s="330" t="s">
        <v>19847</v>
      </c>
      <c r="Z5076" s="331" t="s">
        <v>19848</v>
      </c>
    </row>
    <row r="5077" spans="25:26" ht="14.4">
      <c r="Y5077" s="330" t="s">
        <v>19849</v>
      </c>
      <c r="Z5077" s="331" t="s">
        <v>19850</v>
      </c>
    </row>
    <row r="5078" spans="25:26" ht="14.4">
      <c r="Y5078" s="330" t="s">
        <v>19851</v>
      </c>
      <c r="Z5078" s="331" t="s">
        <v>19852</v>
      </c>
    </row>
    <row r="5079" spans="25:26" ht="14.4">
      <c r="Y5079" s="330" t="s">
        <v>19853</v>
      </c>
      <c r="Z5079" s="331" t="s">
        <v>19854</v>
      </c>
    </row>
    <row r="5080" spans="25:26" ht="14.4">
      <c r="Y5080" s="330" t="s">
        <v>19855</v>
      </c>
      <c r="Z5080" s="331" t="s">
        <v>19856</v>
      </c>
    </row>
    <row r="5081" spans="25:26" ht="14.4">
      <c r="Y5081" s="330" t="s">
        <v>19857</v>
      </c>
      <c r="Z5081" s="331" t="s">
        <v>19858</v>
      </c>
    </row>
    <row r="5082" spans="25:26" ht="14.4">
      <c r="Y5082" s="330" t="s">
        <v>19859</v>
      </c>
      <c r="Z5082" s="331" t="s">
        <v>19860</v>
      </c>
    </row>
    <row r="5083" spans="25:26" ht="14.4">
      <c r="Y5083" s="330" t="s">
        <v>19861</v>
      </c>
      <c r="Z5083" s="331" t="s">
        <v>19862</v>
      </c>
    </row>
    <row r="5084" spans="25:26" ht="14.4">
      <c r="Y5084" s="330" t="s">
        <v>19863</v>
      </c>
      <c r="Z5084" s="331" t="s">
        <v>19864</v>
      </c>
    </row>
    <row r="5085" spans="25:26" ht="14.4">
      <c r="Y5085" s="330" t="s">
        <v>19865</v>
      </c>
      <c r="Z5085" s="331" t="s">
        <v>19866</v>
      </c>
    </row>
    <row r="5086" spans="25:26" ht="14.4">
      <c r="Y5086" s="330" t="s">
        <v>19867</v>
      </c>
      <c r="Z5086" s="331" t="s">
        <v>19868</v>
      </c>
    </row>
    <row r="5087" spans="25:26" ht="14.4">
      <c r="Y5087" s="330" t="s">
        <v>19869</v>
      </c>
      <c r="Z5087" s="331" t="s">
        <v>19870</v>
      </c>
    </row>
    <row r="5088" spans="25:26" ht="14.4">
      <c r="Y5088" s="330" t="s">
        <v>19871</v>
      </c>
      <c r="Z5088" s="331" t="s">
        <v>19872</v>
      </c>
    </row>
    <row r="5089" spans="25:26" ht="14.4">
      <c r="Y5089" s="330" t="s">
        <v>19873</v>
      </c>
      <c r="Z5089" s="331" t="s">
        <v>19874</v>
      </c>
    </row>
    <row r="5090" spans="25:26" ht="14.4">
      <c r="Y5090" s="330" t="s">
        <v>19875</v>
      </c>
      <c r="Z5090" s="331" t="s">
        <v>19876</v>
      </c>
    </row>
    <row r="5091" spans="25:26" ht="14.4">
      <c r="Y5091" s="330" t="s">
        <v>19877</v>
      </c>
      <c r="Z5091" s="331" t="s">
        <v>19878</v>
      </c>
    </row>
    <row r="5092" spans="25:26" ht="14.4">
      <c r="Y5092" s="330" t="s">
        <v>19879</v>
      </c>
      <c r="Z5092" s="331" t="s">
        <v>19880</v>
      </c>
    </row>
    <row r="5093" spans="25:26" ht="14.4">
      <c r="Y5093" s="330" t="s">
        <v>19881</v>
      </c>
      <c r="Z5093" s="331" t="s">
        <v>19882</v>
      </c>
    </row>
    <row r="5094" spans="25:26" ht="14.4">
      <c r="Y5094" s="330" t="s">
        <v>19883</v>
      </c>
      <c r="Z5094" s="331" t="s">
        <v>19884</v>
      </c>
    </row>
    <row r="5095" spans="25:26" ht="14.4">
      <c r="Y5095" s="330" t="s">
        <v>19885</v>
      </c>
      <c r="Z5095" s="331" t="s">
        <v>19886</v>
      </c>
    </row>
    <row r="5096" spans="25:26" ht="14.4">
      <c r="Y5096" s="330" t="s">
        <v>19887</v>
      </c>
      <c r="Z5096" s="331" t="s">
        <v>19888</v>
      </c>
    </row>
    <row r="5097" spans="25:26" ht="14.4">
      <c r="Y5097" s="330" t="s">
        <v>19889</v>
      </c>
      <c r="Z5097" s="331" t="s">
        <v>19890</v>
      </c>
    </row>
    <row r="5098" spans="25:26" ht="14.4">
      <c r="Y5098" s="330" t="s">
        <v>19891</v>
      </c>
      <c r="Z5098" s="331" t="s">
        <v>19892</v>
      </c>
    </row>
    <row r="5099" spans="25:26" ht="14.4">
      <c r="Y5099" s="330" t="s">
        <v>19893</v>
      </c>
      <c r="Z5099" s="331" t="s">
        <v>19894</v>
      </c>
    </row>
    <row r="5100" spans="25:26" ht="14.4">
      <c r="Y5100" s="330" t="s">
        <v>19895</v>
      </c>
      <c r="Z5100" s="331" t="s">
        <v>19896</v>
      </c>
    </row>
    <row r="5101" spans="25:26" ht="14.4">
      <c r="Y5101" s="330" t="s">
        <v>19897</v>
      </c>
      <c r="Z5101" s="331" t="s">
        <v>19898</v>
      </c>
    </row>
    <row r="5102" spans="25:26" ht="14.4">
      <c r="Y5102" s="330" t="s">
        <v>19899</v>
      </c>
      <c r="Z5102" s="331" t="s">
        <v>19900</v>
      </c>
    </row>
    <row r="5103" spans="25:26" ht="14.4">
      <c r="Y5103" s="330" t="s">
        <v>19901</v>
      </c>
      <c r="Z5103" s="331" t="s">
        <v>19902</v>
      </c>
    </row>
    <row r="5104" spans="25:26" ht="14.4">
      <c r="Y5104" s="330" t="s">
        <v>19903</v>
      </c>
      <c r="Z5104" s="331" t="s">
        <v>19904</v>
      </c>
    </row>
    <row r="5105" spans="25:26" ht="14.4">
      <c r="Y5105" s="330" t="s">
        <v>19905</v>
      </c>
      <c r="Z5105" s="331" t="s">
        <v>19906</v>
      </c>
    </row>
    <row r="5106" spans="25:26" ht="14.4">
      <c r="Y5106" s="330" t="s">
        <v>19907</v>
      </c>
      <c r="Z5106" s="331" t="s">
        <v>19908</v>
      </c>
    </row>
    <row r="5107" spans="25:26" ht="14.4">
      <c r="Y5107" s="330" t="s">
        <v>19909</v>
      </c>
      <c r="Z5107" s="331" t="s">
        <v>19910</v>
      </c>
    </row>
    <row r="5108" spans="25:26" ht="14.4">
      <c r="Y5108" s="330" t="s">
        <v>19911</v>
      </c>
      <c r="Z5108" s="331" t="s">
        <v>19912</v>
      </c>
    </row>
    <row r="5109" spans="25:26" ht="14.4">
      <c r="Y5109" s="330" t="s">
        <v>19913</v>
      </c>
      <c r="Z5109" s="331" t="s">
        <v>19914</v>
      </c>
    </row>
    <row r="5110" spans="25:26" ht="14.4">
      <c r="Y5110" s="330" t="s">
        <v>19915</v>
      </c>
      <c r="Z5110" s="331" t="s">
        <v>19916</v>
      </c>
    </row>
    <row r="5111" spans="25:26" ht="14.4">
      <c r="Y5111" s="330" t="s">
        <v>19917</v>
      </c>
      <c r="Z5111" s="331" t="s">
        <v>19918</v>
      </c>
    </row>
    <row r="5112" spans="25:26" ht="14.4">
      <c r="Y5112" s="330" t="s">
        <v>19919</v>
      </c>
      <c r="Z5112" s="331" t="s">
        <v>19920</v>
      </c>
    </row>
    <row r="5113" spans="25:26" ht="14.4">
      <c r="Y5113" s="330" t="s">
        <v>19921</v>
      </c>
      <c r="Z5113" s="331" t="s">
        <v>19922</v>
      </c>
    </row>
    <row r="5114" spans="25:26" ht="14.4">
      <c r="Y5114" s="330" t="s">
        <v>19923</v>
      </c>
      <c r="Z5114" s="331" t="s">
        <v>19924</v>
      </c>
    </row>
    <row r="5115" spans="25:26" ht="14.4">
      <c r="Y5115" s="330" t="s">
        <v>19925</v>
      </c>
      <c r="Z5115" s="331" t="s">
        <v>19926</v>
      </c>
    </row>
    <row r="5116" spans="25:26" ht="14.4">
      <c r="Y5116" s="330" t="s">
        <v>19927</v>
      </c>
      <c r="Z5116" s="331" t="s">
        <v>19928</v>
      </c>
    </row>
    <row r="5117" spans="25:26" ht="14.4">
      <c r="Y5117" s="330" t="s">
        <v>19929</v>
      </c>
      <c r="Z5117" s="331" t="s">
        <v>19930</v>
      </c>
    </row>
    <row r="5118" spans="25:26" ht="14.4">
      <c r="Y5118" s="330" t="s">
        <v>19931</v>
      </c>
      <c r="Z5118" s="331" t="s">
        <v>19932</v>
      </c>
    </row>
    <row r="5119" spans="25:26" ht="14.4">
      <c r="Y5119" s="330" t="s">
        <v>19933</v>
      </c>
      <c r="Z5119" s="331" t="s">
        <v>19934</v>
      </c>
    </row>
    <row r="5120" spans="25:26" ht="14.4">
      <c r="Y5120" s="330" t="s">
        <v>19935</v>
      </c>
      <c r="Z5120" s="331" t="s">
        <v>19936</v>
      </c>
    </row>
    <row r="5121" spans="25:26" ht="14.4">
      <c r="Y5121" s="330" t="s">
        <v>19937</v>
      </c>
      <c r="Z5121" s="331" t="s">
        <v>19938</v>
      </c>
    </row>
    <row r="5122" spans="25:26" ht="14.4">
      <c r="Y5122" s="330" t="s">
        <v>19939</v>
      </c>
      <c r="Z5122" s="331" t="s">
        <v>19940</v>
      </c>
    </row>
    <row r="5123" spans="25:26" ht="14.4">
      <c r="Y5123" s="330" t="s">
        <v>19941</v>
      </c>
      <c r="Z5123" s="331" t="s">
        <v>19942</v>
      </c>
    </row>
    <row r="5124" spans="25:26" ht="14.4">
      <c r="Y5124" s="330" t="s">
        <v>19943</v>
      </c>
      <c r="Z5124" s="331" t="s">
        <v>19944</v>
      </c>
    </row>
    <row r="5125" spans="25:26" ht="14.4">
      <c r="Y5125" s="330" t="s">
        <v>19945</v>
      </c>
      <c r="Z5125" s="331" t="s">
        <v>19946</v>
      </c>
    </row>
    <row r="5126" spans="25:26" ht="14.4">
      <c r="Y5126" s="330" t="s">
        <v>19947</v>
      </c>
      <c r="Z5126" s="331" t="s">
        <v>19948</v>
      </c>
    </row>
    <row r="5127" spans="25:26" ht="14.4">
      <c r="Y5127" s="330" t="s">
        <v>19949</v>
      </c>
      <c r="Z5127" s="331" t="s">
        <v>19950</v>
      </c>
    </row>
    <row r="5128" spans="25:26" ht="14.4">
      <c r="Y5128" s="330" t="s">
        <v>19951</v>
      </c>
      <c r="Z5128" s="331" t="s">
        <v>19952</v>
      </c>
    </row>
    <row r="5129" spans="25:26" ht="14.4">
      <c r="Y5129" s="330" t="s">
        <v>19953</v>
      </c>
      <c r="Z5129" s="331" t="s">
        <v>19954</v>
      </c>
    </row>
    <row r="5130" spans="25:26" ht="14.4">
      <c r="Y5130" s="330" t="s">
        <v>19955</v>
      </c>
      <c r="Z5130" s="331" t="s">
        <v>19956</v>
      </c>
    </row>
    <row r="5131" spans="25:26" ht="14.4">
      <c r="Y5131" s="330" t="s">
        <v>19957</v>
      </c>
      <c r="Z5131" s="331" t="s">
        <v>19958</v>
      </c>
    </row>
    <row r="5132" spans="25:26" ht="14.4">
      <c r="Y5132" s="330" t="s">
        <v>19959</v>
      </c>
      <c r="Z5132" s="331" t="s">
        <v>19960</v>
      </c>
    </row>
    <row r="5133" spans="25:26" ht="14.4">
      <c r="Y5133" s="330" t="s">
        <v>19961</v>
      </c>
      <c r="Z5133" s="331" t="s">
        <v>19962</v>
      </c>
    </row>
    <row r="5134" spans="25:26" ht="14.4">
      <c r="Y5134" s="330" t="s">
        <v>19963</v>
      </c>
      <c r="Z5134" s="331" t="s">
        <v>19964</v>
      </c>
    </row>
    <row r="5135" spans="25:26" ht="14.4">
      <c r="Y5135" s="330" t="s">
        <v>19965</v>
      </c>
      <c r="Z5135" s="331" t="s">
        <v>19966</v>
      </c>
    </row>
    <row r="5136" spans="25:26" ht="14.4">
      <c r="Y5136" s="330" t="s">
        <v>19967</v>
      </c>
      <c r="Z5136" s="331" t="s">
        <v>19968</v>
      </c>
    </row>
    <row r="5137" spans="25:26" ht="14.4">
      <c r="Y5137" s="330" t="s">
        <v>19969</v>
      </c>
      <c r="Z5137" s="331" t="s">
        <v>19970</v>
      </c>
    </row>
    <row r="5138" spans="25:26" ht="14.4">
      <c r="Y5138" s="330" t="s">
        <v>19971</v>
      </c>
      <c r="Z5138" s="331" t="s">
        <v>19972</v>
      </c>
    </row>
    <row r="5139" spans="25:26" ht="14.4">
      <c r="Y5139" s="330" t="s">
        <v>19973</v>
      </c>
      <c r="Z5139" s="331" t="s">
        <v>19974</v>
      </c>
    </row>
    <row r="5140" spans="25:26" ht="14.4">
      <c r="Y5140" s="330" t="s">
        <v>19975</v>
      </c>
      <c r="Z5140" s="331" t="s">
        <v>19976</v>
      </c>
    </row>
    <row r="5141" spans="25:26" ht="14.4">
      <c r="Y5141" s="330" t="s">
        <v>19977</v>
      </c>
      <c r="Z5141" s="331" t="s">
        <v>19978</v>
      </c>
    </row>
    <row r="5142" spans="25:26" ht="14.4">
      <c r="Y5142" s="330" t="s">
        <v>19979</v>
      </c>
      <c r="Z5142" s="331" t="s">
        <v>19980</v>
      </c>
    </row>
    <row r="5143" spans="25:26" ht="14.4">
      <c r="Y5143" s="330" t="s">
        <v>19981</v>
      </c>
      <c r="Z5143" s="331" t="s">
        <v>19982</v>
      </c>
    </row>
    <row r="5144" spans="25:26" ht="14.4">
      <c r="Y5144" s="330" t="s">
        <v>19983</v>
      </c>
      <c r="Z5144" s="331" t="s">
        <v>19984</v>
      </c>
    </row>
    <row r="5145" spans="25:26" ht="14.4">
      <c r="Y5145" s="330" t="s">
        <v>19985</v>
      </c>
      <c r="Z5145" s="331" t="s">
        <v>19986</v>
      </c>
    </row>
    <row r="5146" spans="25:26" ht="14.4">
      <c r="Y5146" s="330" t="s">
        <v>19987</v>
      </c>
      <c r="Z5146" s="331" t="s">
        <v>19988</v>
      </c>
    </row>
    <row r="5147" spans="25:26" ht="14.4">
      <c r="Y5147" s="330" t="s">
        <v>19989</v>
      </c>
      <c r="Z5147" s="331" t="s">
        <v>19990</v>
      </c>
    </row>
    <row r="5148" spans="25:26" ht="14.4">
      <c r="Y5148" s="330" t="s">
        <v>19991</v>
      </c>
      <c r="Z5148" s="331" t="s">
        <v>19992</v>
      </c>
    </row>
    <row r="5149" spans="25:26" ht="14.4">
      <c r="Y5149" s="330" t="s">
        <v>19993</v>
      </c>
      <c r="Z5149" s="331" t="s">
        <v>19994</v>
      </c>
    </row>
    <row r="5150" spans="25:26" ht="14.4">
      <c r="Y5150" s="330" t="s">
        <v>19995</v>
      </c>
      <c r="Z5150" s="331" t="s">
        <v>19996</v>
      </c>
    </row>
    <row r="5151" spans="25:26" ht="14.4">
      <c r="Y5151" s="330" t="s">
        <v>19997</v>
      </c>
      <c r="Z5151" s="331" t="s">
        <v>19998</v>
      </c>
    </row>
    <row r="5152" spans="25:26" ht="14.4">
      <c r="Y5152" s="330" t="s">
        <v>19999</v>
      </c>
      <c r="Z5152" s="331" t="s">
        <v>20000</v>
      </c>
    </row>
    <row r="5153" spans="25:26" ht="14.4">
      <c r="Y5153" s="330" t="s">
        <v>20001</v>
      </c>
      <c r="Z5153" s="331" t="s">
        <v>20002</v>
      </c>
    </row>
    <row r="5154" spans="25:26" ht="14.4">
      <c r="Y5154" s="330" t="s">
        <v>20003</v>
      </c>
      <c r="Z5154" s="331" t="s">
        <v>20004</v>
      </c>
    </row>
    <row r="5155" spans="25:26" ht="14.4">
      <c r="Y5155" s="330" t="s">
        <v>20005</v>
      </c>
      <c r="Z5155" s="331" t="s">
        <v>20006</v>
      </c>
    </row>
    <row r="5156" spans="25:26" ht="14.4">
      <c r="Y5156" s="330" t="s">
        <v>20007</v>
      </c>
      <c r="Z5156" s="331" t="s">
        <v>20008</v>
      </c>
    </row>
    <row r="5157" spans="25:26" ht="14.4">
      <c r="Y5157" s="330" t="s">
        <v>20009</v>
      </c>
      <c r="Z5157" s="331" t="s">
        <v>20010</v>
      </c>
    </row>
    <row r="5158" spans="25:26" ht="14.4">
      <c r="Y5158" s="330" t="s">
        <v>20011</v>
      </c>
      <c r="Z5158" s="331" t="s">
        <v>20012</v>
      </c>
    </row>
    <row r="5159" spans="25:26" ht="14.4">
      <c r="Y5159" s="330" t="s">
        <v>20013</v>
      </c>
      <c r="Z5159" s="331" t="s">
        <v>20014</v>
      </c>
    </row>
    <row r="5160" spans="25:26" ht="14.4">
      <c r="Y5160" s="330" t="s">
        <v>20015</v>
      </c>
      <c r="Z5160" s="331" t="s">
        <v>20016</v>
      </c>
    </row>
    <row r="5161" spans="25:26" ht="14.4">
      <c r="Y5161" s="330" t="s">
        <v>20017</v>
      </c>
      <c r="Z5161" s="331" t="s">
        <v>20018</v>
      </c>
    </row>
    <row r="5162" spans="25:26" ht="14.4">
      <c r="Y5162" s="330" t="s">
        <v>20019</v>
      </c>
      <c r="Z5162" s="331" t="s">
        <v>20020</v>
      </c>
    </row>
    <row r="5163" spans="25:26" ht="14.4">
      <c r="Y5163" s="330" t="s">
        <v>20021</v>
      </c>
      <c r="Z5163" s="331" t="s">
        <v>20022</v>
      </c>
    </row>
    <row r="5164" spans="25:26" ht="14.4">
      <c r="Y5164" s="330" t="s">
        <v>20023</v>
      </c>
      <c r="Z5164" s="331" t="s">
        <v>20024</v>
      </c>
    </row>
    <row r="5165" spans="25:26" ht="14.4">
      <c r="Y5165" s="330" t="s">
        <v>20025</v>
      </c>
      <c r="Z5165" s="331" t="s">
        <v>20026</v>
      </c>
    </row>
    <row r="5166" spans="25:26" ht="14.4">
      <c r="Y5166" s="330" t="s">
        <v>20027</v>
      </c>
      <c r="Z5166" s="331" t="s">
        <v>20028</v>
      </c>
    </row>
    <row r="5167" spans="25:26" ht="14.4">
      <c r="Y5167" s="330" t="s">
        <v>20029</v>
      </c>
      <c r="Z5167" s="331" t="s">
        <v>20030</v>
      </c>
    </row>
    <row r="5168" spans="25:26" ht="14.4">
      <c r="Y5168" s="330" t="s">
        <v>20031</v>
      </c>
      <c r="Z5168" s="331" t="s">
        <v>20032</v>
      </c>
    </row>
    <row r="5169" spans="25:26" ht="14.4">
      <c r="Y5169" s="330" t="s">
        <v>20033</v>
      </c>
      <c r="Z5169" s="331" t="s">
        <v>20034</v>
      </c>
    </row>
    <row r="5170" spans="25:26" ht="14.4">
      <c r="Y5170" s="330" t="s">
        <v>20035</v>
      </c>
      <c r="Z5170" s="331" t="s">
        <v>20036</v>
      </c>
    </row>
    <row r="5171" spans="25:26" ht="14.4">
      <c r="Y5171" s="330" t="s">
        <v>20037</v>
      </c>
      <c r="Z5171" s="331" t="s">
        <v>20038</v>
      </c>
    </row>
    <row r="5172" spans="25:26" ht="14.4">
      <c r="Y5172" s="330" t="s">
        <v>20039</v>
      </c>
      <c r="Z5172" s="331" t="s">
        <v>20040</v>
      </c>
    </row>
    <row r="5173" spans="25:26" ht="14.4">
      <c r="Y5173" s="330" t="s">
        <v>20041</v>
      </c>
      <c r="Z5173" s="331" t="s">
        <v>20042</v>
      </c>
    </row>
    <row r="5174" spans="25:26" ht="14.4">
      <c r="Y5174" s="330" t="s">
        <v>20043</v>
      </c>
      <c r="Z5174" s="331" t="s">
        <v>20044</v>
      </c>
    </row>
    <row r="5175" spans="25:26" ht="14.4">
      <c r="Y5175" s="330" t="s">
        <v>20045</v>
      </c>
      <c r="Z5175" s="331" t="s">
        <v>20046</v>
      </c>
    </row>
    <row r="5176" spans="25:26" ht="14.4">
      <c r="Y5176" s="330" t="s">
        <v>20047</v>
      </c>
      <c r="Z5176" s="331" t="s">
        <v>20048</v>
      </c>
    </row>
    <row r="5177" spans="25:26" ht="14.4">
      <c r="Y5177" s="330" t="s">
        <v>20049</v>
      </c>
      <c r="Z5177" s="331" t="s">
        <v>20050</v>
      </c>
    </row>
    <row r="5178" spans="25:26" ht="14.4">
      <c r="Y5178" s="330" t="s">
        <v>20051</v>
      </c>
      <c r="Z5178" s="331" t="s">
        <v>20052</v>
      </c>
    </row>
    <row r="5179" spans="25:26" ht="14.4">
      <c r="Y5179" s="330" t="s">
        <v>20053</v>
      </c>
      <c r="Z5179" s="331" t="s">
        <v>20054</v>
      </c>
    </row>
    <row r="5180" spans="25:26" ht="14.4">
      <c r="Y5180" s="330" t="s">
        <v>20055</v>
      </c>
      <c r="Z5180" s="331" t="s">
        <v>20056</v>
      </c>
    </row>
    <row r="5181" spans="25:26" ht="14.4">
      <c r="Y5181" s="330" t="s">
        <v>20057</v>
      </c>
      <c r="Z5181" s="331" t="s">
        <v>20058</v>
      </c>
    </row>
    <row r="5182" spans="25:26" ht="14.4">
      <c r="Y5182" s="330" t="s">
        <v>20059</v>
      </c>
      <c r="Z5182" s="331" t="s">
        <v>20060</v>
      </c>
    </row>
    <row r="5183" spans="25:26" ht="14.4">
      <c r="Y5183" s="330" t="s">
        <v>20061</v>
      </c>
      <c r="Z5183" s="331" t="s">
        <v>20062</v>
      </c>
    </row>
    <row r="5184" spans="25:26" ht="14.4">
      <c r="Y5184" s="330" t="s">
        <v>20063</v>
      </c>
      <c r="Z5184" s="331" t="s">
        <v>20064</v>
      </c>
    </row>
    <row r="5185" spans="25:26" ht="14.4">
      <c r="Y5185" s="330" t="s">
        <v>20065</v>
      </c>
      <c r="Z5185" s="331" t="s">
        <v>20066</v>
      </c>
    </row>
    <row r="5186" spans="25:26" ht="14.4">
      <c r="Y5186" s="330" t="s">
        <v>20067</v>
      </c>
      <c r="Z5186" s="331" t="s">
        <v>20068</v>
      </c>
    </row>
    <row r="5187" spans="25:26" ht="14.4">
      <c r="Y5187" s="330" t="s">
        <v>20069</v>
      </c>
      <c r="Z5187" s="331" t="s">
        <v>20070</v>
      </c>
    </row>
    <row r="5188" spans="25:26" ht="14.4">
      <c r="Y5188" s="330" t="s">
        <v>20071</v>
      </c>
      <c r="Z5188" s="331" t="s">
        <v>20072</v>
      </c>
    </row>
    <row r="5189" spans="25:26" ht="14.4">
      <c r="Y5189" s="330" t="s">
        <v>20073</v>
      </c>
      <c r="Z5189" s="331" t="s">
        <v>20074</v>
      </c>
    </row>
    <row r="5190" spans="25:26" ht="14.4">
      <c r="Y5190" s="330" t="s">
        <v>20075</v>
      </c>
      <c r="Z5190" s="331" t="s">
        <v>20076</v>
      </c>
    </row>
    <row r="5191" spans="25:26" ht="14.4">
      <c r="Y5191" s="330" t="s">
        <v>20077</v>
      </c>
      <c r="Z5191" s="331" t="s">
        <v>20078</v>
      </c>
    </row>
    <row r="5192" spans="25:26" ht="14.4">
      <c r="Y5192" s="330" t="s">
        <v>20079</v>
      </c>
      <c r="Z5192" s="331" t="s">
        <v>20080</v>
      </c>
    </row>
    <row r="5193" spans="25:26" ht="14.4">
      <c r="Y5193" s="330" t="s">
        <v>20081</v>
      </c>
      <c r="Z5193" s="331" t="s">
        <v>20082</v>
      </c>
    </row>
    <row r="5194" spans="25:26" ht="14.4">
      <c r="Y5194" s="330" t="s">
        <v>20083</v>
      </c>
      <c r="Z5194" s="331" t="s">
        <v>20084</v>
      </c>
    </row>
    <row r="5195" spans="25:26" ht="14.4">
      <c r="Y5195" s="330" t="s">
        <v>20085</v>
      </c>
      <c r="Z5195" s="331" t="s">
        <v>20086</v>
      </c>
    </row>
    <row r="5196" spans="25:26" ht="14.4">
      <c r="Y5196" s="330" t="s">
        <v>20087</v>
      </c>
      <c r="Z5196" s="331" t="s">
        <v>20088</v>
      </c>
    </row>
    <row r="5197" spans="25:26" ht="14.4">
      <c r="Y5197" s="330" t="s">
        <v>20089</v>
      </c>
      <c r="Z5197" s="331" t="s">
        <v>20090</v>
      </c>
    </row>
    <row r="5198" spans="25:26" ht="14.4">
      <c r="Y5198" s="330" t="s">
        <v>20091</v>
      </c>
      <c r="Z5198" s="331" t="s">
        <v>20092</v>
      </c>
    </row>
    <row r="5199" spans="25:26" ht="14.4">
      <c r="Y5199" s="330" t="s">
        <v>20093</v>
      </c>
      <c r="Z5199" s="331" t="s">
        <v>20094</v>
      </c>
    </row>
    <row r="5200" spans="25:26" ht="14.4">
      <c r="Y5200" s="330" t="s">
        <v>20095</v>
      </c>
      <c r="Z5200" s="331" t="s">
        <v>20096</v>
      </c>
    </row>
    <row r="5201" spans="25:26" ht="14.4">
      <c r="Y5201" s="330" t="s">
        <v>20097</v>
      </c>
      <c r="Z5201" s="331" t="s">
        <v>20098</v>
      </c>
    </row>
    <row r="5202" spans="25:26" ht="14.4">
      <c r="Y5202" s="330" t="s">
        <v>20099</v>
      </c>
      <c r="Z5202" s="331" t="s">
        <v>20100</v>
      </c>
    </row>
    <row r="5203" spans="25:26" ht="14.4">
      <c r="Y5203" s="330" t="s">
        <v>20101</v>
      </c>
      <c r="Z5203" s="331" t="s">
        <v>20102</v>
      </c>
    </row>
    <row r="5204" spans="25:26" ht="14.4">
      <c r="Y5204" s="330" t="s">
        <v>20103</v>
      </c>
      <c r="Z5204" s="331" t="s">
        <v>20104</v>
      </c>
    </row>
    <row r="5205" spans="25:26" ht="14.4">
      <c r="Y5205" s="330" t="s">
        <v>20105</v>
      </c>
      <c r="Z5205" s="331" t="s">
        <v>20106</v>
      </c>
    </row>
    <row r="5206" spans="25:26" ht="14.4">
      <c r="Y5206" s="330" t="s">
        <v>20107</v>
      </c>
      <c r="Z5206" s="331" t="s">
        <v>20108</v>
      </c>
    </row>
    <row r="5207" spans="25:26" ht="14.4">
      <c r="Y5207" s="330" t="s">
        <v>20109</v>
      </c>
      <c r="Z5207" s="331" t="s">
        <v>20110</v>
      </c>
    </row>
    <row r="5208" spans="25:26" ht="14.4">
      <c r="Y5208" s="330" t="s">
        <v>20111</v>
      </c>
      <c r="Z5208" s="331" t="s">
        <v>20112</v>
      </c>
    </row>
    <row r="5209" spans="25:26" ht="14.4">
      <c r="Y5209" s="330" t="s">
        <v>20113</v>
      </c>
      <c r="Z5209" s="331" t="s">
        <v>20114</v>
      </c>
    </row>
    <row r="5210" spans="25:26" ht="14.4">
      <c r="Y5210" s="330" t="s">
        <v>20115</v>
      </c>
      <c r="Z5210" s="331" t="s">
        <v>20116</v>
      </c>
    </row>
    <row r="5211" spans="25:26" ht="14.4">
      <c r="Y5211" s="330" t="s">
        <v>20117</v>
      </c>
      <c r="Z5211" s="331" t="s">
        <v>20118</v>
      </c>
    </row>
    <row r="5212" spans="25:26" ht="14.4">
      <c r="Y5212" s="330" t="s">
        <v>20119</v>
      </c>
      <c r="Z5212" s="331" t="s">
        <v>20120</v>
      </c>
    </row>
    <row r="5213" spans="25:26" ht="14.4">
      <c r="Y5213" s="330" t="s">
        <v>20121</v>
      </c>
      <c r="Z5213" s="331" t="s">
        <v>20122</v>
      </c>
    </row>
    <row r="5214" spans="25:26" ht="14.4">
      <c r="Y5214" s="330" t="s">
        <v>20123</v>
      </c>
      <c r="Z5214" s="331" t="s">
        <v>20124</v>
      </c>
    </row>
    <row r="5215" spans="25:26" ht="14.4">
      <c r="Y5215" s="330" t="s">
        <v>20125</v>
      </c>
      <c r="Z5215" s="331" t="s">
        <v>20126</v>
      </c>
    </row>
    <row r="5216" spans="25:26" ht="14.4">
      <c r="Y5216" s="330" t="s">
        <v>20127</v>
      </c>
      <c r="Z5216" s="331" t="s">
        <v>20128</v>
      </c>
    </row>
    <row r="5217" spans="25:26" ht="14.4">
      <c r="Y5217" s="330" t="s">
        <v>20129</v>
      </c>
      <c r="Z5217" s="331" t="s">
        <v>20130</v>
      </c>
    </row>
    <row r="5218" spans="25:26" ht="14.4">
      <c r="Y5218" s="330" t="s">
        <v>20131</v>
      </c>
      <c r="Z5218" s="331" t="s">
        <v>20132</v>
      </c>
    </row>
    <row r="5219" spans="25:26" ht="14.4">
      <c r="Y5219" s="330" t="s">
        <v>20133</v>
      </c>
      <c r="Z5219" s="331" t="s">
        <v>20134</v>
      </c>
    </row>
    <row r="5220" spans="25:26" ht="14.4">
      <c r="Y5220" s="330" t="s">
        <v>20135</v>
      </c>
      <c r="Z5220" s="331" t="s">
        <v>20136</v>
      </c>
    </row>
    <row r="5221" spans="25:26" ht="14.4">
      <c r="Y5221" s="330" t="s">
        <v>20137</v>
      </c>
      <c r="Z5221" s="331" t="s">
        <v>20138</v>
      </c>
    </row>
    <row r="5222" spans="25:26" ht="14.4">
      <c r="Y5222" s="330" t="s">
        <v>20139</v>
      </c>
      <c r="Z5222" s="331" t="s">
        <v>20140</v>
      </c>
    </row>
    <row r="5223" spans="25:26" ht="14.4">
      <c r="Y5223" s="330" t="s">
        <v>20141</v>
      </c>
      <c r="Z5223" s="331" t="s">
        <v>20142</v>
      </c>
    </row>
    <row r="5224" spans="25:26" ht="14.4">
      <c r="Y5224" s="330" t="s">
        <v>20143</v>
      </c>
      <c r="Z5224" s="331" t="s">
        <v>20144</v>
      </c>
    </row>
    <row r="5225" spans="25:26" ht="14.4">
      <c r="Y5225" s="330" t="s">
        <v>20145</v>
      </c>
      <c r="Z5225" s="331" t="s">
        <v>20146</v>
      </c>
    </row>
    <row r="5226" spans="25:26" ht="14.4">
      <c r="Y5226" s="330" t="s">
        <v>20147</v>
      </c>
      <c r="Z5226" s="331" t="s">
        <v>20148</v>
      </c>
    </row>
    <row r="5227" spans="25:26" ht="14.4">
      <c r="Y5227" s="330" t="s">
        <v>20149</v>
      </c>
      <c r="Z5227" s="331" t="s">
        <v>20150</v>
      </c>
    </row>
    <row r="5228" spans="25:26" ht="14.4">
      <c r="Y5228" s="330" t="s">
        <v>20151</v>
      </c>
      <c r="Z5228" s="331" t="s">
        <v>20152</v>
      </c>
    </row>
    <row r="5229" spans="25:26" ht="14.4">
      <c r="Y5229" s="330" t="s">
        <v>20153</v>
      </c>
      <c r="Z5229" s="331" t="s">
        <v>20154</v>
      </c>
    </row>
    <row r="5230" spans="25:26" ht="14.4">
      <c r="Y5230" s="330" t="s">
        <v>20155</v>
      </c>
      <c r="Z5230" s="331" t="s">
        <v>20156</v>
      </c>
    </row>
    <row r="5231" spans="25:26" ht="14.4">
      <c r="Y5231" s="330" t="s">
        <v>20157</v>
      </c>
      <c r="Z5231" s="331" t="s">
        <v>20158</v>
      </c>
    </row>
    <row r="5232" spans="25:26" ht="14.4">
      <c r="Y5232" s="330" t="s">
        <v>20159</v>
      </c>
      <c r="Z5232" s="331" t="s">
        <v>20160</v>
      </c>
    </row>
    <row r="5233" spans="25:26" ht="14.4">
      <c r="Y5233" s="330" t="s">
        <v>20161</v>
      </c>
      <c r="Z5233" s="331" t="s">
        <v>20162</v>
      </c>
    </row>
    <row r="5234" spans="25:26" ht="14.4">
      <c r="Y5234" s="330" t="s">
        <v>20163</v>
      </c>
      <c r="Z5234" s="331" t="s">
        <v>20164</v>
      </c>
    </row>
    <row r="5235" spans="25:26" ht="14.4">
      <c r="Y5235" s="330" t="s">
        <v>20165</v>
      </c>
      <c r="Z5235" s="331" t="s">
        <v>20166</v>
      </c>
    </row>
    <row r="5236" spans="25:26" ht="14.4">
      <c r="Y5236" s="330" t="s">
        <v>20167</v>
      </c>
      <c r="Z5236" s="331" t="s">
        <v>20168</v>
      </c>
    </row>
    <row r="5237" spans="25:26" ht="14.4">
      <c r="Y5237" s="330" t="s">
        <v>20169</v>
      </c>
      <c r="Z5237" s="331" t="s">
        <v>20170</v>
      </c>
    </row>
    <row r="5238" spans="25:26" ht="14.4">
      <c r="Y5238" s="330" t="s">
        <v>20171</v>
      </c>
      <c r="Z5238" s="331" t="s">
        <v>20172</v>
      </c>
    </row>
    <row r="5239" spans="25:26" ht="14.4">
      <c r="Y5239" s="330" t="s">
        <v>20173</v>
      </c>
      <c r="Z5239" s="331" t="s">
        <v>20174</v>
      </c>
    </row>
    <row r="5240" spans="25:26" ht="14.4">
      <c r="Y5240" s="330" t="s">
        <v>20175</v>
      </c>
      <c r="Z5240" s="331" t="s">
        <v>20176</v>
      </c>
    </row>
    <row r="5241" spans="25:26" ht="14.4">
      <c r="Y5241" s="330" t="s">
        <v>20177</v>
      </c>
      <c r="Z5241" s="331" t="s">
        <v>20178</v>
      </c>
    </row>
    <row r="5242" spans="25:26" ht="14.4">
      <c r="Y5242" s="330" t="s">
        <v>20179</v>
      </c>
      <c r="Z5242" s="331" t="s">
        <v>20180</v>
      </c>
    </row>
    <row r="5243" spans="25:26" ht="14.4">
      <c r="Y5243" s="330" t="s">
        <v>20181</v>
      </c>
      <c r="Z5243" s="331" t="s">
        <v>20182</v>
      </c>
    </row>
    <row r="5244" spans="25:26" ht="14.4">
      <c r="Y5244" s="330" t="s">
        <v>20183</v>
      </c>
      <c r="Z5244" s="331" t="s">
        <v>20184</v>
      </c>
    </row>
    <row r="5245" spans="25:26" ht="14.4">
      <c r="Y5245" s="330" t="s">
        <v>20185</v>
      </c>
      <c r="Z5245" s="331" t="s">
        <v>20186</v>
      </c>
    </row>
    <row r="5246" spans="25:26" ht="14.4">
      <c r="Y5246" s="330" t="s">
        <v>20187</v>
      </c>
      <c r="Z5246" s="331" t="s">
        <v>20188</v>
      </c>
    </row>
    <row r="5247" spans="25:26" ht="14.4">
      <c r="Y5247" s="330" t="s">
        <v>20189</v>
      </c>
      <c r="Z5247" s="331" t="s">
        <v>20190</v>
      </c>
    </row>
    <row r="5248" spans="25:26" ht="14.4">
      <c r="Y5248" s="330" t="s">
        <v>20191</v>
      </c>
      <c r="Z5248" s="331" t="s">
        <v>20192</v>
      </c>
    </row>
    <row r="5249" spans="25:26" ht="14.4">
      <c r="Y5249" s="330" t="s">
        <v>20193</v>
      </c>
      <c r="Z5249" s="331" t="s">
        <v>20194</v>
      </c>
    </row>
    <row r="5250" spans="25:26" ht="14.4">
      <c r="Y5250" s="330" t="s">
        <v>20195</v>
      </c>
      <c r="Z5250" s="331" t="s">
        <v>20196</v>
      </c>
    </row>
    <row r="5251" spans="25:26" ht="14.4">
      <c r="Y5251" s="330" t="s">
        <v>20197</v>
      </c>
      <c r="Z5251" s="331" t="s">
        <v>20198</v>
      </c>
    </row>
    <row r="5252" spans="25:26" ht="14.4">
      <c r="Y5252" s="330" t="s">
        <v>20199</v>
      </c>
      <c r="Z5252" s="331" t="s">
        <v>20200</v>
      </c>
    </row>
    <row r="5253" spans="25:26" ht="14.4">
      <c r="Y5253" s="330" t="s">
        <v>20201</v>
      </c>
      <c r="Z5253" s="331" t="s">
        <v>20202</v>
      </c>
    </row>
    <row r="5254" spans="25:26" ht="14.4">
      <c r="Y5254" s="330" t="s">
        <v>20203</v>
      </c>
      <c r="Z5254" s="331" t="s">
        <v>20204</v>
      </c>
    </row>
    <row r="5255" spans="25:26" ht="14.4">
      <c r="Y5255" s="330" t="s">
        <v>20205</v>
      </c>
      <c r="Z5255" s="331" t="s">
        <v>20206</v>
      </c>
    </row>
    <row r="5256" spans="25:26" ht="14.4">
      <c r="Y5256" s="330" t="s">
        <v>20207</v>
      </c>
      <c r="Z5256" s="331" t="s">
        <v>20208</v>
      </c>
    </row>
    <row r="5257" spans="25:26" ht="14.4">
      <c r="Y5257" s="330" t="s">
        <v>20209</v>
      </c>
      <c r="Z5257" s="331" t="s">
        <v>20210</v>
      </c>
    </row>
    <row r="5258" spans="25:26" ht="14.4">
      <c r="Y5258" s="330" t="s">
        <v>20211</v>
      </c>
      <c r="Z5258" s="331" t="s">
        <v>20212</v>
      </c>
    </row>
    <row r="5259" spans="25:26" ht="14.4">
      <c r="Y5259" s="330" t="s">
        <v>20213</v>
      </c>
      <c r="Z5259" s="331" t="s">
        <v>20214</v>
      </c>
    </row>
    <row r="5260" spans="25:26" ht="14.4">
      <c r="Y5260" s="330" t="s">
        <v>20215</v>
      </c>
      <c r="Z5260" s="331" t="s">
        <v>20216</v>
      </c>
    </row>
    <row r="5261" spans="25:26" ht="14.4">
      <c r="Y5261" s="330" t="s">
        <v>20217</v>
      </c>
      <c r="Z5261" s="331" t="s">
        <v>20218</v>
      </c>
    </row>
    <row r="5262" spans="25:26" ht="14.4">
      <c r="Y5262" s="330" t="s">
        <v>20219</v>
      </c>
      <c r="Z5262" s="331" t="s">
        <v>20220</v>
      </c>
    </row>
    <row r="5263" spans="25:26" ht="14.4">
      <c r="Y5263" s="330" t="s">
        <v>20221</v>
      </c>
      <c r="Z5263" s="331" t="s">
        <v>20222</v>
      </c>
    </row>
    <row r="5264" spans="25:26" ht="14.4">
      <c r="Y5264" s="330" t="s">
        <v>20223</v>
      </c>
      <c r="Z5264" s="331" t="s">
        <v>20224</v>
      </c>
    </row>
    <row r="5265" spans="25:26" ht="14.4">
      <c r="Y5265" s="330" t="s">
        <v>20225</v>
      </c>
      <c r="Z5265" s="331" t="s">
        <v>20226</v>
      </c>
    </row>
    <row r="5266" spans="25:26" ht="14.4">
      <c r="Y5266" s="330" t="s">
        <v>20227</v>
      </c>
      <c r="Z5266" s="331" t="s">
        <v>20228</v>
      </c>
    </row>
    <row r="5267" spans="25:26" ht="14.4">
      <c r="Y5267" s="330" t="s">
        <v>20229</v>
      </c>
      <c r="Z5267" s="331" t="s">
        <v>20230</v>
      </c>
    </row>
    <row r="5268" spans="25:26" ht="14.4">
      <c r="Y5268" s="330" t="s">
        <v>20231</v>
      </c>
      <c r="Z5268" s="331" t="s">
        <v>20232</v>
      </c>
    </row>
    <row r="5269" spans="25:26" ht="14.4">
      <c r="Y5269" s="330" t="s">
        <v>20233</v>
      </c>
      <c r="Z5269" s="331" t="s">
        <v>20234</v>
      </c>
    </row>
    <row r="5270" spans="25:26" ht="14.4">
      <c r="Y5270" s="330" t="s">
        <v>20235</v>
      </c>
      <c r="Z5270" s="331" t="s">
        <v>20236</v>
      </c>
    </row>
    <row r="5271" spans="25:26" ht="14.4">
      <c r="Y5271" s="330" t="s">
        <v>20237</v>
      </c>
      <c r="Z5271" s="331" t="s">
        <v>20238</v>
      </c>
    </row>
    <row r="5272" spans="25:26" ht="14.4">
      <c r="Y5272" s="330" t="s">
        <v>20239</v>
      </c>
      <c r="Z5272" s="331" t="s">
        <v>20240</v>
      </c>
    </row>
    <row r="5273" spans="25:26" ht="14.4">
      <c r="Y5273" s="330" t="s">
        <v>20241</v>
      </c>
      <c r="Z5273" s="331" t="s">
        <v>20242</v>
      </c>
    </row>
    <row r="5274" spans="25:26" ht="14.4">
      <c r="Y5274" s="330" t="s">
        <v>20243</v>
      </c>
      <c r="Z5274" s="331" t="s">
        <v>20244</v>
      </c>
    </row>
    <row r="5275" spans="25:26" ht="14.4">
      <c r="Y5275" s="330" t="s">
        <v>20245</v>
      </c>
      <c r="Z5275" s="331" t="s">
        <v>20246</v>
      </c>
    </row>
    <row r="5276" spans="25:26" ht="14.4">
      <c r="Y5276" s="330" t="s">
        <v>20247</v>
      </c>
      <c r="Z5276" s="331" t="s">
        <v>20248</v>
      </c>
    </row>
    <row r="5277" spans="25:26" ht="14.4">
      <c r="Y5277" s="330" t="s">
        <v>20249</v>
      </c>
      <c r="Z5277" s="331" t="s">
        <v>20250</v>
      </c>
    </row>
    <row r="5278" spans="25:26" ht="14.4">
      <c r="Y5278" s="330" t="s">
        <v>20251</v>
      </c>
      <c r="Z5278" s="331" t="s">
        <v>20252</v>
      </c>
    </row>
    <row r="5279" spans="25:26" ht="14.4">
      <c r="Y5279" s="330" t="s">
        <v>20253</v>
      </c>
      <c r="Z5279" s="331" t="s">
        <v>20254</v>
      </c>
    </row>
    <row r="5280" spans="25:26" ht="14.4">
      <c r="Y5280" s="330" t="s">
        <v>20255</v>
      </c>
      <c r="Z5280" s="331" t="s">
        <v>20256</v>
      </c>
    </row>
    <row r="5281" spans="25:26" ht="14.4">
      <c r="Y5281" s="330" t="s">
        <v>20257</v>
      </c>
      <c r="Z5281" s="331" t="s">
        <v>20258</v>
      </c>
    </row>
    <row r="5282" spans="25:26" ht="14.4">
      <c r="Y5282" s="330" t="s">
        <v>20259</v>
      </c>
      <c r="Z5282" s="331" t="s">
        <v>17884</v>
      </c>
    </row>
    <row r="5283" spans="25:26" ht="14.4">
      <c r="Y5283" s="330" t="s">
        <v>20260</v>
      </c>
      <c r="Z5283" s="331" t="s">
        <v>20261</v>
      </c>
    </row>
    <row r="5284" spans="25:26" ht="14.4">
      <c r="Y5284" s="330" t="s">
        <v>20262</v>
      </c>
      <c r="Z5284" s="331" t="s">
        <v>20263</v>
      </c>
    </row>
    <row r="5285" spans="25:26" ht="14.4">
      <c r="Y5285" s="330" t="s">
        <v>20264</v>
      </c>
      <c r="Z5285" s="331" t="s">
        <v>20265</v>
      </c>
    </row>
    <row r="5286" spans="25:26" ht="14.4">
      <c r="Y5286" s="330" t="s">
        <v>20266</v>
      </c>
      <c r="Z5286" s="331" t="s">
        <v>20267</v>
      </c>
    </row>
    <row r="5287" spans="25:26" ht="14.4">
      <c r="Y5287" s="330" t="s">
        <v>20268</v>
      </c>
      <c r="Z5287" s="331" t="s">
        <v>20269</v>
      </c>
    </row>
    <row r="5288" spans="25:26" ht="14.4">
      <c r="Y5288" s="330" t="s">
        <v>20270</v>
      </c>
      <c r="Z5288" s="331" t="s">
        <v>20271</v>
      </c>
    </row>
    <row r="5289" spans="25:26" ht="14.4">
      <c r="Y5289" s="330" t="s">
        <v>20272</v>
      </c>
      <c r="Z5289" s="331" t="s">
        <v>20273</v>
      </c>
    </row>
    <row r="5290" spans="25:26" ht="14.4">
      <c r="Y5290" s="330" t="s">
        <v>20274</v>
      </c>
      <c r="Z5290" s="331" t="s">
        <v>20275</v>
      </c>
    </row>
    <row r="5291" spans="25:26" ht="14.4">
      <c r="Y5291" s="330" t="s">
        <v>20276</v>
      </c>
      <c r="Z5291" s="331" t="s">
        <v>20277</v>
      </c>
    </row>
    <row r="5292" spans="25:26" ht="14.4">
      <c r="Y5292" s="330" t="s">
        <v>20278</v>
      </c>
      <c r="Z5292" s="331" t="s">
        <v>20279</v>
      </c>
    </row>
    <row r="5293" spans="25:26" ht="14.4">
      <c r="Y5293" s="330" t="s">
        <v>20280</v>
      </c>
      <c r="Z5293" s="331" t="s">
        <v>20281</v>
      </c>
    </row>
    <row r="5294" spans="25:26" ht="14.4">
      <c r="Y5294" s="330" t="s">
        <v>20282</v>
      </c>
      <c r="Z5294" s="331" t="s">
        <v>20283</v>
      </c>
    </row>
    <row r="5295" spans="25:26" ht="14.4">
      <c r="Y5295" s="330" t="s">
        <v>20284</v>
      </c>
      <c r="Z5295" s="331" t="s">
        <v>20285</v>
      </c>
    </row>
    <row r="5296" spans="25:26" ht="14.4">
      <c r="Y5296" s="330" t="s">
        <v>20286</v>
      </c>
      <c r="Z5296" s="331" t="s">
        <v>20287</v>
      </c>
    </row>
    <row r="5297" spans="25:26" ht="14.4">
      <c r="Y5297" s="330" t="s">
        <v>20288</v>
      </c>
      <c r="Z5297" s="331" t="s">
        <v>20289</v>
      </c>
    </row>
    <row r="5298" spans="25:26" ht="14.4">
      <c r="Y5298" s="330" t="s">
        <v>20290</v>
      </c>
      <c r="Z5298" s="331" t="s">
        <v>20291</v>
      </c>
    </row>
    <row r="5299" spans="25:26" ht="14.4">
      <c r="Y5299" s="330" t="s">
        <v>20292</v>
      </c>
      <c r="Z5299" s="331" t="s">
        <v>20293</v>
      </c>
    </row>
    <row r="5300" spans="25:26" ht="14.4">
      <c r="Y5300" s="330" t="s">
        <v>20294</v>
      </c>
      <c r="Z5300" s="331" t="s">
        <v>20295</v>
      </c>
    </row>
    <row r="5301" spans="25:26" ht="14.4">
      <c r="Y5301" s="330" t="s">
        <v>20296</v>
      </c>
      <c r="Z5301" s="331" t="s">
        <v>20297</v>
      </c>
    </row>
    <row r="5302" spans="25:26" ht="14.4">
      <c r="Y5302" s="330" t="s">
        <v>20298</v>
      </c>
      <c r="Z5302" s="331" t="s">
        <v>20299</v>
      </c>
    </row>
    <row r="5303" spans="25:26" ht="14.4">
      <c r="Y5303" s="330" t="s">
        <v>20300</v>
      </c>
      <c r="Z5303" s="331" t="s">
        <v>20301</v>
      </c>
    </row>
    <row r="5304" spans="25:26" ht="14.4">
      <c r="Y5304" s="330" t="s">
        <v>20302</v>
      </c>
      <c r="Z5304" s="331" t="s">
        <v>20303</v>
      </c>
    </row>
    <row r="5305" spans="25:26" ht="14.4">
      <c r="Y5305" s="330" t="s">
        <v>20304</v>
      </c>
      <c r="Z5305" s="331" t="s">
        <v>20305</v>
      </c>
    </row>
    <row r="5306" spans="25:26" ht="14.4">
      <c r="Y5306" s="330" t="s">
        <v>20306</v>
      </c>
      <c r="Z5306" s="331" t="s">
        <v>20307</v>
      </c>
    </row>
    <row r="5307" spans="25:26" ht="14.4">
      <c r="Y5307" s="330" t="s">
        <v>20308</v>
      </c>
      <c r="Z5307" s="331" t="s">
        <v>20309</v>
      </c>
    </row>
    <row r="5308" spans="25:26" ht="14.4">
      <c r="Y5308" s="330" t="s">
        <v>20310</v>
      </c>
      <c r="Z5308" s="331" t="s">
        <v>20311</v>
      </c>
    </row>
    <row r="5309" spans="25:26" ht="14.4">
      <c r="Y5309" s="330" t="s">
        <v>20312</v>
      </c>
      <c r="Z5309" s="331" t="s">
        <v>20313</v>
      </c>
    </row>
    <row r="5310" spans="25:26" ht="14.4">
      <c r="Y5310" s="330" t="s">
        <v>20314</v>
      </c>
      <c r="Z5310" s="331" t="s">
        <v>20315</v>
      </c>
    </row>
    <row r="5311" spans="25:26" ht="14.4">
      <c r="Y5311" s="330" t="s">
        <v>20316</v>
      </c>
      <c r="Z5311" s="331" t="s">
        <v>20317</v>
      </c>
    </row>
    <row r="5312" spans="25:26" ht="14.4">
      <c r="Y5312" s="330" t="s">
        <v>20318</v>
      </c>
      <c r="Z5312" s="331" t="s">
        <v>20319</v>
      </c>
    </row>
    <row r="5313" spans="25:26" ht="14.4">
      <c r="Y5313" s="330" t="s">
        <v>20320</v>
      </c>
      <c r="Z5313" s="331" t="s">
        <v>20321</v>
      </c>
    </row>
    <row r="5314" spans="25:26" ht="14.4">
      <c r="Y5314" s="330" t="s">
        <v>20322</v>
      </c>
      <c r="Z5314" s="331" t="s">
        <v>20323</v>
      </c>
    </row>
    <row r="5315" spans="25:26" ht="14.4">
      <c r="Y5315" s="330" t="s">
        <v>20324</v>
      </c>
      <c r="Z5315" s="331" t="s">
        <v>20325</v>
      </c>
    </row>
    <row r="5316" spans="25:26" ht="14.4">
      <c r="Y5316" s="330" t="s">
        <v>20326</v>
      </c>
      <c r="Z5316" s="331" t="s">
        <v>20327</v>
      </c>
    </row>
    <row r="5317" spans="25:26" ht="14.4">
      <c r="Y5317" s="330" t="s">
        <v>20328</v>
      </c>
      <c r="Z5317" s="331" t="s">
        <v>20329</v>
      </c>
    </row>
    <row r="5318" spans="25:26" ht="14.4">
      <c r="Y5318" s="330" t="s">
        <v>20330</v>
      </c>
      <c r="Z5318" s="331" t="s">
        <v>20331</v>
      </c>
    </row>
    <row r="5319" spans="25:26" ht="14.4">
      <c r="Y5319" s="330" t="s">
        <v>20332</v>
      </c>
      <c r="Z5319" s="331" t="s">
        <v>20333</v>
      </c>
    </row>
    <row r="5320" spans="25:26" ht="14.4">
      <c r="Y5320" s="330" t="s">
        <v>20334</v>
      </c>
      <c r="Z5320" s="331" t="s">
        <v>20335</v>
      </c>
    </row>
    <row r="5321" spans="25:26" ht="14.4">
      <c r="Y5321" s="330" t="s">
        <v>20336</v>
      </c>
      <c r="Z5321" s="331" t="s">
        <v>20337</v>
      </c>
    </row>
    <row r="5322" spans="25:26" ht="14.4">
      <c r="Y5322" s="330" t="s">
        <v>20338</v>
      </c>
      <c r="Z5322" s="331" t="s">
        <v>20339</v>
      </c>
    </row>
    <row r="5323" spans="25:26" ht="14.4">
      <c r="Y5323" s="330" t="s">
        <v>20340</v>
      </c>
      <c r="Z5323" s="331" t="s">
        <v>20341</v>
      </c>
    </row>
    <row r="5324" spans="25:26" ht="14.4">
      <c r="Y5324" s="330" t="s">
        <v>20342</v>
      </c>
      <c r="Z5324" s="331" t="s">
        <v>20343</v>
      </c>
    </row>
    <row r="5325" spans="25:26" ht="14.4">
      <c r="Y5325" s="330" t="s">
        <v>20344</v>
      </c>
      <c r="Z5325" s="331" t="s">
        <v>20345</v>
      </c>
    </row>
    <row r="5326" spans="25:26" ht="14.4">
      <c r="Y5326" s="330" t="s">
        <v>20346</v>
      </c>
      <c r="Z5326" s="331" t="s">
        <v>20347</v>
      </c>
    </row>
    <row r="5327" spans="25:26" ht="14.4">
      <c r="Y5327" s="330" t="s">
        <v>20348</v>
      </c>
      <c r="Z5327" s="331" t="s">
        <v>20349</v>
      </c>
    </row>
    <row r="5328" spans="25:26" ht="14.4">
      <c r="Y5328" s="330" t="s">
        <v>20350</v>
      </c>
      <c r="Z5328" s="331" t="s">
        <v>20351</v>
      </c>
    </row>
    <row r="5329" spans="25:26" ht="14.4">
      <c r="Y5329" s="330" t="s">
        <v>20352</v>
      </c>
      <c r="Z5329" s="331" t="s">
        <v>20353</v>
      </c>
    </row>
    <row r="5330" spans="25:26" ht="14.4">
      <c r="Y5330" s="330" t="s">
        <v>20354</v>
      </c>
      <c r="Z5330" s="331" t="s">
        <v>20355</v>
      </c>
    </row>
    <row r="5331" spans="25:26" ht="14.4">
      <c r="Y5331" s="330" t="s">
        <v>20356</v>
      </c>
      <c r="Z5331" s="331" t="s">
        <v>20357</v>
      </c>
    </row>
    <row r="5332" spans="25:26" ht="14.4">
      <c r="Y5332" s="330" t="s">
        <v>20358</v>
      </c>
      <c r="Z5332" s="331" t="s">
        <v>20359</v>
      </c>
    </row>
    <row r="5333" spans="25:26" ht="14.4">
      <c r="Y5333" s="330" t="s">
        <v>20360</v>
      </c>
      <c r="Z5333" s="331" t="s">
        <v>20361</v>
      </c>
    </row>
    <row r="5334" spans="25:26" ht="14.4">
      <c r="Y5334" s="330" t="s">
        <v>20362</v>
      </c>
      <c r="Z5334" s="331" t="s">
        <v>20363</v>
      </c>
    </row>
    <row r="5335" spans="25:26" ht="14.4">
      <c r="Y5335" s="330" t="s">
        <v>20364</v>
      </c>
      <c r="Z5335" s="331" t="s">
        <v>20365</v>
      </c>
    </row>
    <row r="5336" spans="25:26" ht="14.4">
      <c r="Y5336" s="330" t="s">
        <v>20366</v>
      </c>
      <c r="Z5336" s="331" t="s">
        <v>20367</v>
      </c>
    </row>
    <row r="5337" spans="25:26" ht="14.4">
      <c r="Y5337" s="330" t="s">
        <v>20368</v>
      </c>
      <c r="Z5337" s="331" t="s">
        <v>20369</v>
      </c>
    </row>
    <row r="5338" spans="25:26" ht="14.4">
      <c r="Y5338" s="330" t="s">
        <v>20370</v>
      </c>
      <c r="Z5338" s="331" t="s">
        <v>17746</v>
      </c>
    </row>
    <row r="5339" spans="25:26" ht="14.4">
      <c r="Y5339" s="330" t="s">
        <v>20371</v>
      </c>
      <c r="Z5339" s="331" t="s">
        <v>20372</v>
      </c>
    </row>
    <row r="5340" spans="25:26" ht="14.4">
      <c r="Y5340" s="330" t="s">
        <v>20373</v>
      </c>
      <c r="Z5340" s="331" t="s">
        <v>20374</v>
      </c>
    </row>
    <row r="5341" spans="25:26" ht="14.4">
      <c r="Y5341" s="330" t="s">
        <v>20375</v>
      </c>
      <c r="Z5341" s="331" t="s">
        <v>20376</v>
      </c>
    </row>
    <row r="5342" spans="25:26" ht="14.4">
      <c r="Y5342" s="330" t="s">
        <v>20377</v>
      </c>
      <c r="Z5342" s="331" t="s">
        <v>20378</v>
      </c>
    </row>
    <row r="5343" spans="25:26" ht="14.4">
      <c r="Y5343" s="330" t="s">
        <v>20379</v>
      </c>
      <c r="Z5343" s="331" t="s">
        <v>4996</v>
      </c>
    </row>
    <row r="5344" spans="25:26" ht="14.4">
      <c r="Y5344" s="330" t="s">
        <v>20380</v>
      </c>
      <c r="Z5344" s="331" t="s">
        <v>20381</v>
      </c>
    </row>
    <row r="5345" spans="25:26" ht="14.4">
      <c r="Y5345" s="330" t="s">
        <v>20382</v>
      </c>
      <c r="Z5345" s="331" t="s">
        <v>20383</v>
      </c>
    </row>
    <row r="5346" spans="25:26" ht="14.4">
      <c r="Y5346" s="330" t="s">
        <v>20384</v>
      </c>
      <c r="Z5346" s="331" t="s">
        <v>20385</v>
      </c>
    </row>
    <row r="5347" spans="25:26" ht="14.4">
      <c r="Y5347" s="330" t="s">
        <v>20386</v>
      </c>
      <c r="Z5347" s="331" t="s">
        <v>20387</v>
      </c>
    </row>
    <row r="5348" spans="25:26" ht="14.4">
      <c r="Y5348" s="330" t="s">
        <v>20388</v>
      </c>
      <c r="Z5348" s="331" t="s">
        <v>20389</v>
      </c>
    </row>
    <row r="5349" spans="25:26" ht="14.4">
      <c r="Y5349" s="330" t="s">
        <v>20390</v>
      </c>
      <c r="Z5349" s="331" t="s">
        <v>20391</v>
      </c>
    </row>
    <row r="5350" spans="25:26" ht="14.4">
      <c r="Y5350" s="330" t="s">
        <v>20392</v>
      </c>
      <c r="Z5350" s="331" t="s">
        <v>20393</v>
      </c>
    </row>
    <row r="5351" spans="25:26" ht="14.4">
      <c r="Y5351" s="330" t="s">
        <v>20394</v>
      </c>
      <c r="Z5351" s="331" t="s">
        <v>20395</v>
      </c>
    </row>
    <row r="5352" spans="25:26" ht="14.4">
      <c r="Y5352" s="330" t="s">
        <v>20396</v>
      </c>
      <c r="Z5352" s="331" t="s">
        <v>20397</v>
      </c>
    </row>
    <row r="5353" spans="25:26" ht="14.4">
      <c r="Y5353" s="330" t="s">
        <v>20398</v>
      </c>
      <c r="Z5353" s="331" t="s">
        <v>20399</v>
      </c>
    </row>
    <row r="5354" spans="25:26" ht="14.4">
      <c r="Y5354" s="330" t="s">
        <v>20400</v>
      </c>
      <c r="Z5354" s="331" t="s">
        <v>20401</v>
      </c>
    </row>
    <row r="5355" spans="25:26" ht="14.4">
      <c r="Y5355" s="330" t="s">
        <v>20402</v>
      </c>
      <c r="Z5355" s="331" t="s">
        <v>20403</v>
      </c>
    </row>
    <row r="5356" spans="25:26" ht="14.4">
      <c r="Y5356" s="330" t="s">
        <v>20404</v>
      </c>
      <c r="Z5356" s="331" t="s">
        <v>20405</v>
      </c>
    </row>
    <row r="5357" spans="25:26" ht="14.4">
      <c r="Y5357" s="330" t="s">
        <v>20406</v>
      </c>
      <c r="Z5357" s="331" t="s">
        <v>20407</v>
      </c>
    </row>
    <row r="5358" spans="25:26" ht="14.4">
      <c r="Y5358" s="330" t="s">
        <v>20408</v>
      </c>
      <c r="Z5358" s="331" t="s">
        <v>20409</v>
      </c>
    </row>
    <row r="5359" spans="25:26" ht="14.4">
      <c r="Y5359" s="330" t="s">
        <v>20410</v>
      </c>
      <c r="Z5359" s="331" t="s">
        <v>799</v>
      </c>
    </row>
    <row r="5360" spans="25:26" ht="14.4">
      <c r="Y5360" s="330" t="s">
        <v>20411</v>
      </c>
      <c r="Z5360" s="331" t="s">
        <v>20412</v>
      </c>
    </row>
    <row r="5361" spans="25:26" ht="14.4">
      <c r="Y5361" s="330" t="s">
        <v>20413</v>
      </c>
      <c r="Z5361" s="331" t="s">
        <v>889</v>
      </c>
    </row>
    <row r="5362" spans="25:26" ht="14.4">
      <c r="Y5362" s="330" t="s">
        <v>20414</v>
      </c>
      <c r="Z5362" s="331" t="s">
        <v>20415</v>
      </c>
    </row>
    <row r="5363" spans="25:26" ht="14.4">
      <c r="Y5363" s="330" t="s">
        <v>20416</v>
      </c>
      <c r="Z5363" s="331" t="s">
        <v>20417</v>
      </c>
    </row>
    <row r="5364" spans="25:26" ht="14.4">
      <c r="Y5364" s="330" t="s">
        <v>20418</v>
      </c>
      <c r="Z5364" s="331" t="s">
        <v>20419</v>
      </c>
    </row>
    <row r="5365" spans="25:26" ht="14.4">
      <c r="Y5365" s="330" t="s">
        <v>20420</v>
      </c>
      <c r="Z5365" s="331" t="s">
        <v>20421</v>
      </c>
    </row>
    <row r="5366" spans="25:26" ht="14.4">
      <c r="Y5366" s="330" t="s">
        <v>20422</v>
      </c>
      <c r="Z5366" s="331" t="s">
        <v>20423</v>
      </c>
    </row>
    <row r="5367" spans="25:26" ht="14.4">
      <c r="Y5367" s="330" t="s">
        <v>20424</v>
      </c>
      <c r="Z5367" s="331" t="s">
        <v>20425</v>
      </c>
    </row>
    <row r="5368" spans="25:26" ht="14.4">
      <c r="Y5368" s="330" t="s">
        <v>20426</v>
      </c>
      <c r="Z5368" s="331" t="s">
        <v>20427</v>
      </c>
    </row>
    <row r="5369" spans="25:26" ht="14.4">
      <c r="Y5369" s="330" t="s">
        <v>20428</v>
      </c>
      <c r="Z5369" s="331" t="s">
        <v>20429</v>
      </c>
    </row>
    <row r="5370" spans="25:26" ht="14.4">
      <c r="Y5370" s="330" t="s">
        <v>20430</v>
      </c>
      <c r="Z5370" s="331" t="s">
        <v>20431</v>
      </c>
    </row>
    <row r="5371" spans="25:26" ht="14.4">
      <c r="Y5371" s="330" t="s">
        <v>20432</v>
      </c>
      <c r="Z5371" s="331" t="s">
        <v>20433</v>
      </c>
    </row>
    <row r="5372" spans="25:26" ht="14.4">
      <c r="Y5372" s="330" t="s">
        <v>20434</v>
      </c>
      <c r="Z5372" s="331" t="s">
        <v>20435</v>
      </c>
    </row>
    <row r="5373" spans="25:26" ht="14.4">
      <c r="Y5373" s="330" t="s">
        <v>20436</v>
      </c>
      <c r="Z5373" s="331" t="s">
        <v>20437</v>
      </c>
    </row>
    <row r="5374" spans="25:26" ht="14.4">
      <c r="Y5374" s="330" t="s">
        <v>20438</v>
      </c>
      <c r="Z5374" s="331" t="s">
        <v>20439</v>
      </c>
    </row>
    <row r="5375" spans="25:26" ht="14.4">
      <c r="Y5375" s="330" t="s">
        <v>20440</v>
      </c>
      <c r="Z5375" s="331" t="s">
        <v>20441</v>
      </c>
    </row>
    <row r="5376" spans="25:26" ht="14.4">
      <c r="Y5376" s="330" t="s">
        <v>20442</v>
      </c>
      <c r="Z5376" s="331" t="s">
        <v>20443</v>
      </c>
    </row>
    <row r="5377" spans="25:26" ht="14.4">
      <c r="Y5377" s="330" t="s">
        <v>20444</v>
      </c>
      <c r="Z5377" s="331" t="s">
        <v>20445</v>
      </c>
    </row>
    <row r="5378" spans="25:26" ht="14.4">
      <c r="Y5378" s="330" t="s">
        <v>20446</v>
      </c>
      <c r="Z5378" s="331" t="s">
        <v>20447</v>
      </c>
    </row>
    <row r="5379" spans="25:26" ht="14.4">
      <c r="Y5379" s="330" t="s">
        <v>20448</v>
      </c>
      <c r="Z5379" s="331" t="s">
        <v>20449</v>
      </c>
    </row>
    <row r="5380" spans="25:26" ht="14.4">
      <c r="Y5380" s="330" t="s">
        <v>20450</v>
      </c>
      <c r="Z5380" s="331" t="s">
        <v>20451</v>
      </c>
    </row>
    <row r="5381" spans="25:26" ht="14.4">
      <c r="Y5381" s="330" t="s">
        <v>20452</v>
      </c>
      <c r="Z5381" s="331" t="s">
        <v>20453</v>
      </c>
    </row>
    <row r="5382" spans="25:26" ht="14.4">
      <c r="Y5382" s="330" t="s">
        <v>20454</v>
      </c>
      <c r="Z5382" s="331" t="s">
        <v>20455</v>
      </c>
    </row>
    <row r="5383" spans="25:26" ht="14.4">
      <c r="Y5383" s="330" t="s">
        <v>20456</v>
      </c>
      <c r="Z5383" s="331" t="s">
        <v>20457</v>
      </c>
    </row>
    <row r="5384" spans="25:26" ht="14.4">
      <c r="Y5384" s="330" t="s">
        <v>20458</v>
      </c>
      <c r="Z5384" s="331" t="s">
        <v>20459</v>
      </c>
    </row>
    <row r="5385" spans="25:26" ht="14.4">
      <c r="Y5385" s="330" t="s">
        <v>20460</v>
      </c>
      <c r="Z5385" s="331" t="s">
        <v>10072</v>
      </c>
    </row>
    <row r="5386" spans="25:26" ht="14.4">
      <c r="Y5386" s="330" t="s">
        <v>20461</v>
      </c>
      <c r="Z5386" s="331" t="s">
        <v>20462</v>
      </c>
    </row>
    <row r="5387" spans="25:26" ht="14.4">
      <c r="Y5387" s="330" t="s">
        <v>20463</v>
      </c>
      <c r="Z5387" s="331" t="s">
        <v>9902</v>
      </c>
    </row>
    <row r="5388" spans="25:26" ht="14.4">
      <c r="Y5388" s="330" t="s">
        <v>20464</v>
      </c>
      <c r="Z5388" s="331" t="s">
        <v>15071</v>
      </c>
    </row>
    <row r="5389" spans="25:26" ht="14.4">
      <c r="Y5389" s="330" t="s">
        <v>20465</v>
      </c>
      <c r="Z5389" s="331" t="s">
        <v>20466</v>
      </c>
    </row>
    <row r="5390" spans="25:26" ht="14.4">
      <c r="Y5390" s="330" t="s">
        <v>20467</v>
      </c>
      <c r="Z5390" s="331" t="s">
        <v>15069</v>
      </c>
    </row>
    <row r="5391" spans="25:26" ht="14.4">
      <c r="Y5391" s="330" t="s">
        <v>20468</v>
      </c>
      <c r="Z5391" s="331" t="s">
        <v>20469</v>
      </c>
    </row>
    <row r="5392" spans="25:26" ht="14.4">
      <c r="Y5392" s="330" t="s">
        <v>20470</v>
      </c>
      <c r="Z5392" s="331" t="s">
        <v>18158</v>
      </c>
    </row>
    <row r="5393" spans="25:26" ht="14.4">
      <c r="Y5393" s="330" t="s">
        <v>20471</v>
      </c>
      <c r="Z5393" s="331" t="s">
        <v>20472</v>
      </c>
    </row>
    <row r="5394" spans="25:26" ht="14.4">
      <c r="Y5394" s="330" t="s">
        <v>20473</v>
      </c>
      <c r="Z5394" s="331" t="s">
        <v>20474</v>
      </c>
    </row>
    <row r="5395" spans="25:26" ht="14.4">
      <c r="Y5395" s="330" t="s">
        <v>20475</v>
      </c>
      <c r="Z5395" s="331" t="s">
        <v>20476</v>
      </c>
    </row>
    <row r="5396" spans="25:26" ht="14.4">
      <c r="Y5396" s="330" t="s">
        <v>20477</v>
      </c>
      <c r="Z5396" s="331" t="s">
        <v>20478</v>
      </c>
    </row>
    <row r="5397" spans="25:26" ht="14.4">
      <c r="Y5397" s="330" t="s">
        <v>20479</v>
      </c>
      <c r="Z5397" s="331" t="s">
        <v>20480</v>
      </c>
    </row>
    <row r="5398" spans="25:26" ht="14.4">
      <c r="Y5398" s="330" t="s">
        <v>20481</v>
      </c>
      <c r="Z5398" s="331" t="s">
        <v>20482</v>
      </c>
    </row>
    <row r="5399" spans="25:26" ht="14.4">
      <c r="Y5399" s="330" t="s">
        <v>20483</v>
      </c>
      <c r="Z5399" s="331" t="s">
        <v>20484</v>
      </c>
    </row>
    <row r="5400" spans="25:26" ht="14.4">
      <c r="Y5400" s="330" t="s">
        <v>20485</v>
      </c>
      <c r="Z5400" s="331" t="s">
        <v>20486</v>
      </c>
    </row>
    <row r="5401" spans="25:26" ht="14.4">
      <c r="Y5401" s="330" t="s">
        <v>20487</v>
      </c>
      <c r="Z5401" s="331" t="s">
        <v>20488</v>
      </c>
    </row>
    <row r="5402" spans="25:26" ht="14.4">
      <c r="Y5402" s="330" t="s">
        <v>20489</v>
      </c>
      <c r="Z5402" s="331" t="s">
        <v>20490</v>
      </c>
    </row>
    <row r="5403" spans="25:26" ht="14.4">
      <c r="Y5403" s="330" t="s">
        <v>20491</v>
      </c>
      <c r="Z5403" s="331" t="s">
        <v>20492</v>
      </c>
    </row>
    <row r="5404" spans="25:26" ht="14.4">
      <c r="Y5404" s="330" t="s">
        <v>20493</v>
      </c>
      <c r="Z5404" s="331" t="s">
        <v>20494</v>
      </c>
    </row>
    <row r="5405" spans="25:26" ht="14.4">
      <c r="Y5405" s="330" t="s">
        <v>20495</v>
      </c>
      <c r="Z5405" s="331" t="s">
        <v>20496</v>
      </c>
    </row>
    <row r="5406" spans="25:26" ht="14.4">
      <c r="Y5406" s="330" t="s">
        <v>20497</v>
      </c>
      <c r="Z5406" s="331" t="s">
        <v>20498</v>
      </c>
    </row>
    <row r="5407" spans="25:26" ht="14.4">
      <c r="Y5407" s="330" t="s">
        <v>20499</v>
      </c>
      <c r="Z5407" s="331" t="s">
        <v>20500</v>
      </c>
    </row>
    <row r="5408" spans="25:26" ht="14.4">
      <c r="Y5408" s="330" t="s">
        <v>20501</v>
      </c>
      <c r="Z5408" s="331" t="s">
        <v>20502</v>
      </c>
    </row>
    <row r="5409" spans="25:26" ht="14.4">
      <c r="Y5409" s="330" t="s">
        <v>20503</v>
      </c>
      <c r="Z5409" s="331" t="s">
        <v>20504</v>
      </c>
    </row>
    <row r="5410" spans="25:26" ht="14.4">
      <c r="Y5410" s="330" t="s">
        <v>20505</v>
      </c>
      <c r="Z5410" s="331" t="s">
        <v>20506</v>
      </c>
    </row>
    <row r="5411" spans="25:26" ht="14.4">
      <c r="Y5411" s="330" t="s">
        <v>20507</v>
      </c>
      <c r="Z5411" s="331" t="s">
        <v>20508</v>
      </c>
    </row>
    <row r="5412" spans="25:26" ht="14.4">
      <c r="Y5412" s="330" t="s">
        <v>20509</v>
      </c>
      <c r="Z5412" s="331" t="s">
        <v>20510</v>
      </c>
    </row>
    <row r="5413" spans="25:26" ht="14.4">
      <c r="Y5413" s="330" t="s">
        <v>20511</v>
      </c>
      <c r="Z5413" s="331" t="s">
        <v>20512</v>
      </c>
    </row>
    <row r="5414" spans="25:26" ht="14.4">
      <c r="Y5414" s="330" t="s">
        <v>20513</v>
      </c>
      <c r="Z5414" s="331" t="s">
        <v>20514</v>
      </c>
    </row>
    <row r="5415" spans="25:26" ht="14.4">
      <c r="Y5415" s="330" t="s">
        <v>20515</v>
      </c>
      <c r="Z5415" s="331" t="s">
        <v>20516</v>
      </c>
    </row>
    <row r="5416" spans="25:26" ht="14.4">
      <c r="Y5416" s="330" t="s">
        <v>20517</v>
      </c>
      <c r="Z5416" s="331" t="s">
        <v>20518</v>
      </c>
    </row>
    <row r="5417" spans="25:26" ht="14.4">
      <c r="Y5417" s="330" t="s">
        <v>20519</v>
      </c>
      <c r="Z5417" s="331" t="s">
        <v>20520</v>
      </c>
    </row>
    <row r="5418" spans="25:26" ht="14.4">
      <c r="Y5418" s="330" t="s">
        <v>20521</v>
      </c>
      <c r="Z5418" s="331" t="s">
        <v>20522</v>
      </c>
    </row>
    <row r="5419" spans="25:26" ht="14.4">
      <c r="Y5419" s="330" t="s">
        <v>20523</v>
      </c>
      <c r="Z5419" s="331" t="s">
        <v>20524</v>
      </c>
    </row>
    <row r="5420" spans="25:26" ht="14.4">
      <c r="Y5420" s="330" t="s">
        <v>20525</v>
      </c>
      <c r="Z5420" s="331" t="s">
        <v>20526</v>
      </c>
    </row>
    <row r="5421" spans="25:26" ht="14.4">
      <c r="Y5421" s="330" t="s">
        <v>20527</v>
      </c>
      <c r="Z5421" s="331" t="s">
        <v>20528</v>
      </c>
    </row>
    <row r="5422" spans="25:26" ht="14.4">
      <c r="Y5422" s="330" t="s">
        <v>20529</v>
      </c>
      <c r="Z5422" s="331" t="s">
        <v>20530</v>
      </c>
    </row>
    <row r="5423" spans="25:26" ht="14.4">
      <c r="Y5423" s="330" t="s">
        <v>20531</v>
      </c>
      <c r="Z5423" s="331" t="s">
        <v>20532</v>
      </c>
    </row>
    <row r="5424" spans="25:26" ht="14.4">
      <c r="Y5424" s="330" t="s">
        <v>20533</v>
      </c>
      <c r="Z5424" s="331" t="s">
        <v>20534</v>
      </c>
    </row>
    <row r="5425" spans="25:26" ht="14.4">
      <c r="Y5425" s="330" t="s">
        <v>20535</v>
      </c>
      <c r="Z5425" s="331" t="s">
        <v>20536</v>
      </c>
    </row>
    <row r="5426" spans="25:26" ht="14.4">
      <c r="Y5426" s="330" t="s">
        <v>20537</v>
      </c>
      <c r="Z5426" s="331" t="s">
        <v>20538</v>
      </c>
    </row>
    <row r="5427" spans="25:26" ht="14.4">
      <c r="Y5427" s="330" t="s">
        <v>20539</v>
      </c>
      <c r="Z5427" s="331" t="s">
        <v>20540</v>
      </c>
    </row>
    <row r="5428" spans="25:26" ht="14.4">
      <c r="Y5428" s="330" t="s">
        <v>20541</v>
      </c>
      <c r="Z5428" s="331" t="s">
        <v>20542</v>
      </c>
    </row>
    <row r="5429" spans="25:26" ht="14.4">
      <c r="Y5429" s="330" t="s">
        <v>20543</v>
      </c>
      <c r="Z5429" s="331" t="s">
        <v>20544</v>
      </c>
    </row>
    <row r="5430" spans="25:26" ht="14.4">
      <c r="Y5430" s="330" t="s">
        <v>20545</v>
      </c>
      <c r="Z5430" s="331" t="s">
        <v>20546</v>
      </c>
    </row>
    <row r="5431" spans="25:26" ht="14.4">
      <c r="Y5431" s="330" t="s">
        <v>20547</v>
      </c>
      <c r="Z5431" s="331" t="s">
        <v>20548</v>
      </c>
    </row>
    <row r="5432" spans="25:26" ht="14.4">
      <c r="Y5432" s="330" t="s">
        <v>20549</v>
      </c>
      <c r="Z5432" s="331" t="s">
        <v>20550</v>
      </c>
    </row>
    <row r="5433" spans="25:26" ht="14.4">
      <c r="Y5433" s="330" t="s">
        <v>20551</v>
      </c>
      <c r="Z5433" s="331" t="s">
        <v>20552</v>
      </c>
    </row>
    <row r="5434" spans="25:26" ht="14.4">
      <c r="Y5434" s="330" t="s">
        <v>20553</v>
      </c>
      <c r="Z5434" s="331" t="s">
        <v>20554</v>
      </c>
    </row>
    <row r="5435" spans="25:26" ht="14.4">
      <c r="Y5435" s="330" t="s">
        <v>20555</v>
      </c>
      <c r="Z5435" s="331" t="s">
        <v>20556</v>
      </c>
    </row>
    <row r="5436" spans="25:26" ht="14.4">
      <c r="Y5436" s="330" t="s">
        <v>20557</v>
      </c>
      <c r="Z5436" s="331" t="s">
        <v>20558</v>
      </c>
    </row>
    <row r="5437" spans="25:26" ht="14.4">
      <c r="Y5437" s="330" t="s">
        <v>20559</v>
      </c>
      <c r="Z5437" s="331" t="s">
        <v>20560</v>
      </c>
    </row>
    <row r="5438" spans="25:26" ht="14.4">
      <c r="Y5438" s="330" t="s">
        <v>20561</v>
      </c>
      <c r="Z5438" s="331" t="s">
        <v>20562</v>
      </c>
    </row>
    <row r="5439" spans="25:26" ht="14.4">
      <c r="Y5439" s="330" t="s">
        <v>20563</v>
      </c>
      <c r="Z5439" s="331" t="s">
        <v>20564</v>
      </c>
    </row>
    <row r="5440" spans="25:26" ht="14.4">
      <c r="Y5440" s="330" t="s">
        <v>20565</v>
      </c>
      <c r="Z5440" s="331" t="s">
        <v>2046</v>
      </c>
    </row>
    <row r="5441" spans="25:26" ht="14.4">
      <c r="Y5441" s="330" t="s">
        <v>20566</v>
      </c>
      <c r="Z5441" s="331" t="s">
        <v>20567</v>
      </c>
    </row>
    <row r="5442" spans="25:26" ht="14.4">
      <c r="Y5442" s="330" t="s">
        <v>20568</v>
      </c>
      <c r="Z5442" s="331" t="s">
        <v>20569</v>
      </c>
    </row>
    <row r="5443" spans="25:26" ht="14.4">
      <c r="Y5443" s="330" t="s">
        <v>20570</v>
      </c>
      <c r="Z5443" s="331" t="s">
        <v>20571</v>
      </c>
    </row>
    <row r="5444" spans="25:26" ht="14.4">
      <c r="Y5444" s="330" t="s">
        <v>20572</v>
      </c>
      <c r="Z5444" s="331" t="s">
        <v>20573</v>
      </c>
    </row>
    <row r="5445" spans="25:26" ht="14.4">
      <c r="Y5445" s="330" t="s">
        <v>20574</v>
      </c>
      <c r="Z5445" s="331" t="s">
        <v>20575</v>
      </c>
    </row>
    <row r="5446" spans="25:26" ht="14.4">
      <c r="Y5446" s="330" t="s">
        <v>20576</v>
      </c>
      <c r="Z5446" s="331" t="s">
        <v>20577</v>
      </c>
    </row>
    <row r="5447" spans="25:26" ht="14.4">
      <c r="Y5447" s="330" t="s">
        <v>20578</v>
      </c>
      <c r="Z5447" s="331" t="s">
        <v>20579</v>
      </c>
    </row>
    <row r="5448" spans="25:26" ht="14.4">
      <c r="Y5448" s="330" t="s">
        <v>20580</v>
      </c>
      <c r="Z5448" s="331" t="s">
        <v>20581</v>
      </c>
    </row>
    <row r="5449" spans="25:26" ht="14.4">
      <c r="Y5449" s="330" t="s">
        <v>20582</v>
      </c>
      <c r="Z5449" s="331" t="s">
        <v>20583</v>
      </c>
    </row>
    <row r="5450" spans="25:26" ht="14.4">
      <c r="Y5450" s="330" t="s">
        <v>20584</v>
      </c>
      <c r="Z5450" s="331" t="s">
        <v>20585</v>
      </c>
    </row>
    <row r="5451" spans="25:26" ht="14.4">
      <c r="Y5451" s="330" t="s">
        <v>20586</v>
      </c>
      <c r="Z5451" s="331" t="s">
        <v>20587</v>
      </c>
    </row>
    <row r="5452" spans="25:26" ht="14.4">
      <c r="Y5452" s="330" t="s">
        <v>20588</v>
      </c>
      <c r="Z5452" s="331" t="s">
        <v>20589</v>
      </c>
    </row>
    <row r="5453" spans="25:26" ht="14.4">
      <c r="Y5453" s="330" t="s">
        <v>20590</v>
      </c>
      <c r="Z5453" s="331" t="s">
        <v>20591</v>
      </c>
    </row>
    <row r="5454" spans="25:26" ht="14.4">
      <c r="Y5454" s="330" t="s">
        <v>20592</v>
      </c>
      <c r="Z5454" s="331" t="s">
        <v>20593</v>
      </c>
    </row>
    <row r="5455" spans="25:26" ht="14.4">
      <c r="Y5455" s="330" t="s">
        <v>20594</v>
      </c>
      <c r="Z5455" s="331" t="s">
        <v>20595</v>
      </c>
    </row>
    <row r="5456" spans="25:26" ht="14.4">
      <c r="Y5456" s="330" t="s">
        <v>20596</v>
      </c>
      <c r="Z5456" s="331" t="s">
        <v>20597</v>
      </c>
    </row>
    <row r="5457" spans="25:26" ht="14.4">
      <c r="Y5457" s="330" t="s">
        <v>20598</v>
      </c>
      <c r="Z5457" s="331" t="s">
        <v>20599</v>
      </c>
    </row>
    <row r="5458" spans="25:26" ht="14.4">
      <c r="Y5458" s="330" t="s">
        <v>20600</v>
      </c>
      <c r="Z5458" s="331" t="s">
        <v>20601</v>
      </c>
    </row>
    <row r="5459" spans="25:26" ht="14.4">
      <c r="Y5459" s="330" t="s">
        <v>20602</v>
      </c>
      <c r="Z5459" s="331" t="s">
        <v>20603</v>
      </c>
    </row>
    <row r="5460" spans="25:26" ht="14.4">
      <c r="Y5460" s="330" t="s">
        <v>20604</v>
      </c>
      <c r="Z5460" s="331" t="s">
        <v>20605</v>
      </c>
    </row>
    <row r="5461" spans="25:26" ht="14.4">
      <c r="Y5461" s="330" t="s">
        <v>20606</v>
      </c>
      <c r="Z5461" s="331" t="s">
        <v>20607</v>
      </c>
    </row>
    <row r="5462" spans="25:26" ht="14.4">
      <c r="Y5462" s="330" t="s">
        <v>20608</v>
      </c>
      <c r="Z5462" s="331" t="s">
        <v>20609</v>
      </c>
    </row>
    <row r="5463" spans="25:26" ht="14.4">
      <c r="Y5463" s="330" t="s">
        <v>20610</v>
      </c>
      <c r="Z5463" s="331" t="s">
        <v>20611</v>
      </c>
    </row>
    <row r="5464" spans="25:26" ht="14.4">
      <c r="Y5464" s="330" t="s">
        <v>20612</v>
      </c>
      <c r="Z5464" s="331" t="s">
        <v>20613</v>
      </c>
    </row>
    <row r="5465" spans="25:26" ht="14.4">
      <c r="Y5465" s="330" t="s">
        <v>20614</v>
      </c>
      <c r="Z5465" s="331" t="s">
        <v>20615</v>
      </c>
    </row>
    <row r="5466" spans="25:26" ht="14.4">
      <c r="Y5466" s="330" t="s">
        <v>20616</v>
      </c>
      <c r="Z5466" s="331" t="s">
        <v>20617</v>
      </c>
    </row>
    <row r="5467" spans="25:26" ht="14.4">
      <c r="Y5467" s="330" t="s">
        <v>20618</v>
      </c>
      <c r="Z5467" s="331" t="s">
        <v>20619</v>
      </c>
    </row>
    <row r="5468" spans="25:26" ht="14.4">
      <c r="Y5468" s="330" t="s">
        <v>20620</v>
      </c>
      <c r="Z5468" s="331" t="s">
        <v>20621</v>
      </c>
    </row>
    <row r="5469" spans="25:26" ht="14.4">
      <c r="Y5469" s="330" t="s">
        <v>20622</v>
      </c>
      <c r="Z5469" s="331" t="s">
        <v>20623</v>
      </c>
    </row>
    <row r="5470" spans="25:26" ht="14.4">
      <c r="Y5470" s="330" t="s">
        <v>20624</v>
      </c>
      <c r="Z5470" s="331" t="s">
        <v>20625</v>
      </c>
    </row>
    <row r="5471" spans="25:26" ht="14.4">
      <c r="Y5471" s="330" t="s">
        <v>20626</v>
      </c>
      <c r="Z5471" s="331" t="s">
        <v>20627</v>
      </c>
    </row>
    <row r="5472" spans="25:26" ht="14.4">
      <c r="Y5472" s="330" t="s">
        <v>20628</v>
      </c>
      <c r="Z5472" s="331" t="s">
        <v>20629</v>
      </c>
    </row>
    <row r="5473" spans="25:26" ht="14.4">
      <c r="Y5473" s="330" t="s">
        <v>20630</v>
      </c>
      <c r="Z5473" s="331" t="s">
        <v>20631</v>
      </c>
    </row>
    <row r="5474" spans="25:26" ht="14.4">
      <c r="Y5474" s="330" t="s">
        <v>20632</v>
      </c>
      <c r="Z5474" s="331" t="s">
        <v>20633</v>
      </c>
    </row>
    <row r="5475" spans="25:26" ht="14.4">
      <c r="Y5475" s="330" t="s">
        <v>20634</v>
      </c>
      <c r="Z5475" s="331" t="s">
        <v>20635</v>
      </c>
    </row>
    <row r="5476" spans="25:26" ht="14.4">
      <c r="Y5476" s="330" t="s">
        <v>20636</v>
      </c>
      <c r="Z5476" s="331" t="s">
        <v>2529</v>
      </c>
    </row>
    <row r="5477" spans="25:26" ht="14.4">
      <c r="Y5477" s="330" t="s">
        <v>20637</v>
      </c>
      <c r="Z5477" s="331" t="s">
        <v>20638</v>
      </c>
    </row>
    <row r="5478" spans="25:26" ht="14.4">
      <c r="Y5478" s="330" t="s">
        <v>20639</v>
      </c>
      <c r="Z5478" s="331" t="s">
        <v>20640</v>
      </c>
    </row>
    <row r="5479" spans="25:26" ht="14.4">
      <c r="Y5479" s="330" t="s">
        <v>20641</v>
      </c>
      <c r="Z5479" s="331" t="s">
        <v>20642</v>
      </c>
    </row>
    <row r="5480" spans="25:26" ht="14.4">
      <c r="Y5480" s="330" t="s">
        <v>20643</v>
      </c>
      <c r="Z5480" s="331" t="s">
        <v>20644</v>
      </c>
    </row>
    <row r="5481" spans="25:26" ht="14.4">
      <c r="Y5481" s="330" t="s">
        <v>20645</v>
      </c>
      <c r="Z5481" s="331" t="s">
        <v>20646</v>
      </c>
    </row>
    <row r="5482" spans="25:26" ht="14.4">
      <c r="Y5482" s="330" t="s">
        <v>20647</v>
      </c>
      <c r="Z5482" s="331" t="s">
        <v>20648</v>
      </c>
    </row>
    <row r="5483" spans="25:26" ht="14.4">
      <c r="Y5483" s="330" t="s">
        <v>20649</v>
      </c>
      <c r="Z5483" s="331" t="s">
        <v>20650</v>
      </c>
    </row>
    <row r="5484" spans="25:26" ht="14.4">
      <c r="Y5484" s="330" t="s">
        <v>20651</v>
      </c>
      <c r="Z5484" s="331" t="s">
        <v>20652</v>
      </c>
    </row>
    <row r="5485" spans="25:26" ht="14.4">
      <c r="Y5485" s="330" t="s">
        <v>20653</v>
      </c>
      <c r="Z5485" s="331" t="s">
        <v>20654</v>
      </c>
    </row>
    <row r="5486" spans="25:26" ht="14.4">
      <c r="Y5486" s="330" t="s">
        <v>20655</v>
      </c>
      <c r="Z5486" s="331" t="s">
        <v>20656</v>
      </c>
    </row>
    <row r="5487" spans="25:26" ht="14.4">
      <c r="Y5487" s="330" t="s">
        <v>20657</v>
      </c>
      <c r="Z5487" s="331" t="s">
        <v>20658</v>
      </c>
    </row>
    <row r="5488" spans="25:26" ht="14.4">
      <c r="Y5488" s="330" t="s">
        <v>20659</v>
      </c>
      <c r="Z5488" s="331" t="s">
        <v>20660</v>
      </c>
    </row>
    <row r="5489" spans="25:26" ht="14.4">
      <c r="Y5489" s="330" t="s">
        <v>20661</v>
      </c>
      <c r="Z5489" s="331" t="s">
        <v>6328</v>
      </c>
    </row>
    <row r="5490" spans="25:26" ht="14.4">
      <c r="Y5490" s="330" t="s">
        <v>20662</v>
      </c>
      <c r="Z5490" s="331" t="s">
        <v>20663</v>
      </c>
    </row>
    <row r="5491" spans="25:26" ht="14.4">
      <c r="Y5491" s="330" t="s">
        <v>20664</v>
      </c>
      <c r="Z5491" s="331" t="s">
        <v>20665</v>
      </c>
    </row>
    <row r="5492" spans="25:26" ht="14.4">
      <c r="Y5492" s="330" t="s">
        <v>20666</v>
      </c>
      <c r="Z5492" s="331" t="s">
        <v>20667</v>
      </c>
    </row>
    <row r="5493" spans="25:26" ht="14.4">
      <c r="Y5493" s="330" t="s">
        <v>20668</v>
      </c>
      <c r="Z5493" s="331" t="s">
        <v>20669</v>
      </c>
    </row>
    <row r="5494" spans="25:26" ht="14.4">
      <c r="Y5494" s="330" t="s">
        <v>20670</v>
      </c>
      <c r="Z5494" s="331" t="s">
        <v>20671</v>
      </c>
    </row>
    <row r="5495" spans="25:26" ht="14.4">
      <c r="Y5495" s="330" t="s">
        <v>20672</v>
      </c>
      <c r="Z5495" s="331" t="s">
        <v>20673</v>
      </c>
    </row>
    <row r="5496" spans="25:26" ht="14.4">
      <c r="Y5496" s="330" t="s">
        <v>20674</v>
      </c>
      <c r="Z5496" s="331" t="s">
        <v>20675</v>
      </c>
    </row>
    <row r="5497" spans="25:26" ht="14.4">
      <c r="Y5497" s="330" t="s">
        <v>20676</v>
      </c>
      <c r="Z5497" s="331" t="s">
        <v>20677</v>
      </c>
    </row>
    <row r="5498" spans="25:26" ht="14.4">
      <c r="Y5498" s="330" t="s">
        <v>20678</v>
      </c>
      <c r="Z5498" s="331" t="s">
        <v>20679</v>
      </c>
    </row>
    <row r="5499" spans="25:26" ht="14.4">
      <c r="Y5499" s="330" t="s">
        <v>20680</v>
      </c>
      <c r="Z5499" s="331" t="s">
        <v>20681</v>
      </c>
    </row>
    <row r="5500" spans="25:26" ht="14.4">
      <c r="Y5500" s="330" t="s">
        <v>20682</v>
      </c>
      <c r="Z5500" s="331" t="s">
        <v>20683</v>
      </c>
    </row>
    <row r="5501" spans="25:26" ht="14.4">
      <c r="Y5501" s="330" t="s">
        <v>20684</v>
      </c>
      <c r="Z5501" s="331" t="s">
        <v>20685</v>
      </c>
    </row>
    <row r="5502" spans="25:26" ht="14.4">
      <c r="Y5502" s="330" t="s">
        <v>20686</v>
      </c>
      <c r="Z5502" s="331" t="s">
        <v>20687</v>
      </c>
    </row>
    <row r="5503" spans="25:26" ht="14.4">
      <c r="Y5503" s="330" t="s">
        <v>20688</v>
      </c>
      <c r="Z5503" s="331" t="s">
        <v>20689</v>
      </c>
    </row>
    <row r="5504" spans="25:26" ht="14.4">
      <c r="Y5504" s="330" t="s">
        <v>20690</v>
      </c>
      <c r="Z5504" s="331" t="s">
        <v>20691</v>
      </c>
    </row>
    <row r="5505" spans="25:26" ht="14.4">
      <c r="Y5505" s="330" t="s">
        <v>20692</v>
      </c>
      <c r="Z5505" s="331" t="s">
        <v>20693</v>
      </c>
    </row>
    <row r="5506" spans="25:26" ht="14.4">
      <c r="Y5506" s="330" t="s">
        <v>20694</v>
      </c>
      <c r="Z5506" s="331" t="s">
        <v>20695</v>
      </c>
    </row>
    <row r="5507" spans="25:26" ht="14.4">
      <c r="Y5507" s="330" t="s">
        <v>20696</v>
      </c>
      <c r="Z5507" s="331" t="s">
        <v>20697</v>
      </c>
    </row>
    <row r="5508" spans="25:26" ht="14.4">
      <c r="Y5508" s="330" t="s">
        <v>20698</v>
      </c>
      <c r="Z5508" s="331" t="s">
        <v>20699</v>
      </c>
    </row>
    <row r="5509" spans="25:26" ht="14.4">
      <c r="Y5509" s="330" t="s">
        <v>20700</v>
      </c>
      <c r="Z5509" s="331" t="s">
        <v>20701</v>
      </c>
    </row>
    <row r="5510" spans="25:26" ht="14.4">
      <c r="Y5510" s="330" t="s">
        <v>20702</v>
      </c>
      <c r="Z5510" s="331" t="s">
        <v>20703</v>
      </c>
    </row>
    <row r="5511" spans="25:26" ht="14.4">
      <c r="Y5511" s="330" t="s">
        <v>20704</v>
      </c>
      <c r="Z5511" s="331" t="s">
        <v>20705</v>
      </c>
    </row>
    <row r="5512" spans="25:26" ht="14.4">
      <c r="Y5512" s="330" t="s">
        <v>20706</v>
      </c>
      <c r="Z5512" s="331" t="s">
        <v>20707</v>
      </c>
    </row>
    <row r="5513" spans="25:26" ht="14.4">
      <c r="Y5513" s="330" t="s">
        <v>20708</v>
      </c>
      <c r="Z5513" s="331" t="s">
        <v>20709</v>
      </c>
    </row>
    <row r="5514" spans="25:26" ht="14.4">
      <c r="Y5514" s="330" t="s">
        <v>20710</v>
      </c>
      <c r="Z5514" s="331" t="s">
        <v>20711</v>
      </c>
    </row>
    <row r="5515" spans="25:26" ht="14.4">
      <c r="Y5515" s="330" t="s">
        <v>20712</v>
      </c>
      <c r="Z5515" s="331" t="s">
        <v>9942</v>
      </c>
    </row>
    <row r="5516" spans="25:26" ht="14.4">
      <c r="Y5516" s="330" t="s">
        <v>20713</v>
      </c>
      <c r="Z5516" s="331" t="s">
        <v>20714</v>
      </c>
    </row>
    <row r="5517" spans="25:26" ht="14.4">
      <c r="Y5517" s="330" t="s">
        <v>20715</v>
      </c>
      <c r="Z5517" s="331" t="s">
        <v>20716</v>
      </c>
    </row>
    <row r="5518" spans="25:26" ht="14.4">
      <c r="Y5518" s="330" t="s">
        <v>20717</v>
      </c>
      <c r="Z5518" s="331" t="s">
        <v>20718</v>
      </c>
    </row>
    <row r="5519" spans="25:26" ht="14.4">
      <c r="Y5519" s="330" t="s">
        <v>20719</v>
      </c>
      <c r="Z5519" s="331" t="s">
        <v>20720</v>
      </c>
    </row>
    <row r="5520" spans="25:26" ht="14.4">
      <c r="Y5520" s="330" t="s">
        <v>20721</v>
      </c>
      <c r="Z5520" s="331" t="s">
        <v>20722</v>
      </c>
    </row>
    <row r="5521" spans="25:26" ht="14.4">
      <c r="Y5521" s="330" t="s">
        <v>20723</v>
      </c>
      <c r="Z5521" s="331" t="s">
        <v>20724</v>
      </c>
    </row>
    <row r="5522" spans="25:26" ht="14.4">
      <c r="Y5522" s="330" t="s">
        <v>20725</v>
      </c>
      <c r="Z5522" s="331" t="s">
        <v>20726</v>
      </c>
    </row>
    <row r="5523" spans="25:26" ht="14.4">
      <c r="Y5523" s="330" t="s">
        <v>20727</v>
      </c>
      <c r="Z5523" s="331" t="s">
        <v>20728</v>
      </c>
    </row>
    <row r="5524" spans="25:26" ht="14.4">
      <c r="Y5524" s="330" t="s">
        <v>20729</v>
      </c>
      <c r="Z5524" s="331" t="s">
        <v>20730</v>
      </c>
    </row>
    <row r="5525" spans="25:26" ht="14.4">
      <c r="Y5525" s="330" t="s">
        <v>20731</v>
      </c>
      <c r="Z5525" s="331" t="s">
        <v>20732</v>
      </c>
    </row>
    <row r="5526" spans="25:26" ht="14.4">
      <c r="Y5526" s="330" t="s">
        <v>20733</v>
      </c>
      <c r="Z5526" s="331" t="s">
        <v>20734</v>
      </c>
    </row>
    <row r="5527" spans="25:26" ht="14.4">
      <c r="Y5527" s="330" t="s">
        <v>20735</v>
      </c>
      <c r="Z5527" s="331" t="s">
        <v>20736</v>
      </c>
    </row>
    <row r="5528" spans="25:26" ht="14.4">
      <c r="Y5528" s="330" t="s">
        <v>20737</v>
      </c>
      <c r="Z5528" s="331" t="s">
        <v>20738</v>
      </c>
    </row>
    <row r="5529" spans="25:26" ht="14.4">
      <c r="Y5529" s="330" t="s">
        <v>20739</v>
      </c>
      <c r="Z5529" s="331" t="s">
        <v>20740</v>
      </c>
    </row>
    <row r="5530" spans="25:26" ht="14.4">
      <c r="Y5530" s="330" t="s">
        <v>20741</v>
      </c>
      <c r="Z5530" s="331" t="s">
        <v>20742</v>
      </c>
    </row>
    <row r="5531" spans="25:26" ht="14.4">
      <c r="Y5531" s="330" t="s">
        <v>20743</v>
      </c>
      <c r="Z5531" s="331" t="s">
        <v>20744</v>
      </c>
    </row>
    <row r="5532" spans="25:26" ht="14.4">
      <c r="Y5532" s="330" t="s">
        <v>20745</v>
      </c>
      <c r="Z5532" s="331" t="s">
        <v>895</v>
      </c>
    </row>
    <row r="5533" spans="25:26" ht="14.4">
      <c r="Y5533" s="330" t="s">
        <v>20746</v>
      </c>
      <c r="Z5533" s="331" t="s">
        <v>20747</v>
      </c>
    </row>
    <row r="5534" spans="25:26" ht="14.4">
      <c r="Y5534" s="330" t="s">
        <v>20748</v>
      </c>
      <c r="Z5534" s="331" t="s">
        <v>20749</v>
      </c>
    </row>
    <row r="5535" spans="25:26" ht="14.4">
      <c r="Y5535" s="330" t="s">
        <v>20750</v>
      </c>
      <c r="Z5535" s="331" t="s">
        <v>20751</v>
      </c>
    </row>
    <row r="5536" spans="25:26" ht="14.4">
      <c r="Y5536" s="330" t="s">
        <v>20752</v>
      </c>
      <c r="Z5536" s="331" t="s">
        <v>20753</v>
      </c>
    </row>
    <row r="5537" spans="25:26" ht="14.4">
      <c r="Y5537" s="330" t="s">
        <v>20754</v>
      </c>
      <c r="Z5537" s="331" t="s">
        <v>20755</v>
      </c>
    </row>
    <row r="5538" spans="25:26" ht="14.4">
      <c r="Y5538" s="330" t="s">
        <v>20756</v>
      </c>
      <c r="Z5538" s="331" t="s">
        <v>20757</v>
      </c>
    </row>
    <row r="5539" spans="25:26" ht="14.4">
      <c r="Y5539" s="330" t="s">
        <v>20758</v>
      </c>
      <c r="Z5539" s="331" t="s">
        <v>20759</v>
      </c>
    </row>
    <row r="5540" spans="25:26" ht="14.4">
      <c r="Y5540" s="330" t="s">
        <v>20760</v>
      </c>
      <c r="Z5540" s="331" t="s">
        <v>20761</v>
      </c>
    </row>
    <row r="5541" spans="25:26" ht="14.4">
      <c r="Y5541" s="330" t="s">
        <v>20762</v>
      </c>
      <c r="Z5541" s="331" t="s">
        <v>20763</v>
      </c>
    </row>
    <row r="5542" spans="25:26" ht="14.4">
      <c r="Y5542" s="330" t="s">
        <v>20764</v>
      </c>
      <c r="Z5542" s="331" t="s">
        <v>20765</v>
      </c>
    </row>
    <row r="5543" spans="25:26" ht="14.4">
      <c r="Y5543" s="330" t="s">
        <v>20766</v>
      </c>
      <c r="Z5543" s="331" t="s">
        <v>20767</v>
      </c>
    </row>
    <row r="5544" spans="25:26" ht="14.4">
      <c r="Y5544" s="330" t="s">
        <v>20768</v>
      </c>
      <c r="Z5544" s="331" t="s">
        <v>20769</v>
      </c>
    </row>
    <row r="5545" spans="25:26" ht="14.4">
      <c r="Y5545" s="330" t="s">
        <v>20770</v>
      </c>
      <c r="Z5545" s="331" t="s">
        <v>20771</v>
      </c>
    </row>
    <row r="5546" spans="25:26" ht="14.4">
      <c r="Y5546" s="330" t="s">
        <v>20772</v>
      </c>
      <c r="Z5546" s="331" t="s">
        <v>20773</v>
      </c>
    </row>
    <row r="5547" spans="25:26" ht="14.4">
      <c r="Y5547" s="330" t="s">
        <v>20774</v>
      </c>
      <c r="Z5547" s="331" t="s">
        <v>20775</v>
      </c>
    </row>
    <row r="5548" spans="25:26" ht="14.4">
      <c r="Y5548" s="330" t="s">
        <v>20776</v>
      </c>
      <c r="Z5548" s="331" t="s">
        <v>20777</v>
      </c>
    </row>
    <row r="5549" spans="25:26" ht="14.4">
      <c r="Y5549" s="330" t="s">
        <v>20778</v>
      </c>
      <c r="Z5549" s="331" t="s">
        <v>20779</v>
      </c>
    </row>
    <row r="5550" spans="25:26" ht="14.4">
      <c r="Y5550" s="330" t="s">
        <v>20780</v>
      </c>
      <c r="Z5550" s="331" t="s">
        <v>20781</v>
      </c>
    </row>
    <row r="5551" spans="25:26" ht="14.4">
      <c r="Y5551" s="330" t="s">
        <v>20782</v>
      </c>
      <c r="Z5551" s="331" t="s">
        <v>20783</v>
      </c>
    </row>
    <row r="5552" spans="25:26" ht="14.4">
      <c r="Y5552" s="330" t="s">
        <v>20784</v>
      </c>
      <c r="Z5552" s="331" t="s">
        <v>20785</v>
      </c>
    </row>
    <row r="5553" spans="25:26" ht="14.4">
      <c r="Y5553" s="330" t="s">
        <v>20786</v>
      </c>
      <c r="Z5553" s="331" t="s">
        <v>20787</v>
      </c>
    </row>
    <row r="5554" spans="25:26" ht="14.4">
      <c r="Y5554" s="330" t="s">
        <v>20788</v>
      </c>
      <c r="Z5554" s="331" t="s">
        <v>20789</v>
      </c>
    </row>
    <row r="5555" spans="25:26" ht="14.4">
      <c r="Y5555" s="330" t="s">
        <v>20790</v>
      </c>
      <c r="Z5555" s="331" t="s">
        <v>20791</v>
      </c>
    </row>
    <row r="5556" spans="25:26" ht="14.4">
      <c r="Y5556" s="330" t="s">
        <v>20792</v>
      </c>
      <c r="Z5556" s="331" t="s">
        <v>20793</v>
      </c>
    </row>
    <row r="5557" spans="25:26" ht="14.4">
      <c r="Y5557" s="330" t="s">
        <v>20794</v>
      </c>
      <c r="Z5557" s="331" t="s">
        <v>20795</v>
      </c>
    </row>
    <row r="5558" spans="25:26" ht="14.4">
      <c r="Y5558" s="330" t="s">
        <v>20796</v>
      </c>
      <c r="Z5558" s="331" t="s">
        <v>20797</v>
      </c>
    </row>
    <row r="5559" spans="25:26" ht="14.4">
      <c r="Y5559" s="330" t="s">
        <v>20798</v>
      </c>
      <c r="Z5559" s="331" t="s">
        <v>20799</v>
      </c>
    </row>
    <row r="5560" spans="25:26" ht="14.4">
      <c r="Y5560" s="330" t="s">
        <v>20800</v>
      </c>
      <c r="Z5560" s="331" t="s">
        <v>20801</v>
      </c>
    </row>
    <row r="5561" spans="25:26" ht="14.4">
      <c r="Y5561" s="330" t="s">
        <v>20802</v>
      </c>
      <c r="Z5561" s="331" t="s">
        <v>20803</v>
      </c>
    </row>
    <row r="5562" spans="25:26" ht="14.4">
      <c r="Y5562" s="330" t="s">
        <v>20804</v>
      </c>
      <c r="Z5562" s="331" t="s">
        <v>20805</v>
      </c>
    </row>
    <row r="5563" spans="25:26" ht="14.4">
      <c r="Y5563" s="330" t="s">
        <v>20806</v>
      </c>
      <c r="Z5563" s="331" t="s">
        <v>20807</v>
      </c>
    </row>
    <row r="5564" spans="25:26" ht="14.4">
      <c r="Y5564" s="330" t="s">
        <v>20808</v>
      </c>
      <c r="Z5564" s="331" t="s">
        <v>20809</v>
      </c>
    </row>
    <row r="5565" spans="25:26" ht="14.4">
      <c r="Y5565" s="330" t="s">
        <v>20810</v>
      </c>
      <c r="Z5565" s="331" t="s">
        <v>20811</v>
      </c>
    </row>
    <row r="5566" spans="25:26" ht="14.4">
      <c r="Y5566" s="330" t="s">
        <v>20812</v>
      </c>
      <c r="Z5566" s="331" t="s">
        <v>20813</v>
      </c>
    </row>
    <row r="5567" spans="25:26" ht="14.4">
      <c r="Y5567" s="330" t="s">
        <v>20814</v>
      </c>
      <c r="Z5567" s="331" t="s">
        <v>20815</v>
      </c>
    </row>
    <row r="5568" spans="25:26" ht="14.4">
      <c r="Y5568" s="330" t="s">
        <v>20816</v>
      </c>
      <c r="Z5568" s="331" t="s">
        <v>20817</v>
      </c>
    </row>
    <row r="5569" spans="25:26" ht="14.4">
      <c r="Y5569" s="330" t="s">
        <v>20818</v>
      </c>
      <c r="Z5569" s="331" t="s">
        <v>20819</v>
      </c>
    </row>
    <row r="5570" spans="25:26" ht="14.4">
      <c r="Y5570" s="330" t="s">
        <v>20820</v>
      </c>
      <c r="Z5570" s="331" t="s">
        <v>20821</v>
      </c>
    </row>
    <row r="5571" spans="25:26" ht="14.4">
      <c r="Y5571" s="330" t="s">
        <v>20822</v>
      </c>
      <c r="Z5571" s="331" t="s">
        <v>20823</v>
      </c>
    </row>
    <row r="5572" spans="25:26" ht="14.4">
      <c r="Y5572" s="330" t="s">
        <v>20824</v>
      </c>
      <c r="Z5572" s="331" t="s">
        <v>20825</v>
      </c>
    </row>
    <row r="5573" spans="25:26" ht="14.4">
      <c r="Y5573" s="330" t="s">
        <v>20826</v>
      </c>
      <c r="Z5573" s="331" t="s">
        <v>20827</v>
      </c>
    </row>
    <row r="5574" spans="25:26" ht="14.4">
      <c r="Y5574" s="330" t="s">
        <v>20828</v>
      </c>
      <c r="Z5574" s="331" t="s">
        <v>20829</v>
      </c>
    </row>
    <row r="5575" spans="25:26" ht="14.4">
      <c r="Y5575" s="330" t="s">
        <v>20830</v>
      </c>
      <c r="Z5575" s="331" t="s">
        <v>20831</v>
      </c>
    </row>
    <row r="5576" spans="25:26" ht="14.4">
      <c r="Y5576" s="330" t="s">
        <v>20832</v>
      </c>
      <c r="Z5576" s="331" t="s">
        <v>20833</v>
      </c>
    </row>
    <row r="5577" spans="25:26" ht="14.4">
      <c r="Y5577" s="330" t="s">
        <v>20834</v>
      </c>
      <c r="Z5577" s="331" t="s">
        <v>20835</v>
      </c>
    </row>
    <row r="5578" spans="25:26" ht="14.4">
      <c r="Y5578" s="330" t="s">
        <v>20836</v>
      </c>
      <c r="Z5578" s="331" t="s">
        <v>20837</v>
      </c>
    </row>
    <row r="5579" spans="25:26" ht="14.4">
      <c r="Y5579" s="330" t="s">
        <v>20838</v>
      </c>
      <c r="Z5579" s="331" t="s">
        <v>18597</v>
      </c>
    </row>
    <row r="5580" spans="25:26" ht="14.4">
      <c r="Y5580" s="330" t="s">
        <v>20839</v>
      </c>
      <c r="Z5580" s="331" t="s">
        <v>20840</v>
      </c>
    </row>
    <row r="5581" spans="25:26" ht="14.4">
      <c r="Y5581" s="330" t="s">
        <v>20841</v>
      </c>
      <c r="Z5581" s="331" t="s">
        <v>20842</v>
      </c>
    </row>
    <row r="5582" spans="25:26" ht="14.4">
      <c r="Y5582" s="330" t="s">
        <v>20843</v>
      </c>
      <c r="Z5582" s="331" t="s">
        <v>20844</v>
      </c>
    </row>
    <row r="5583" spans="25:26" ht="14.4">
      <c r="Y5583" s="330" t="s">
        <v>20845</v>
      </c>
      <c r="Z5583" s="331" t="s">
        <v>20846</v>
      </c>
    </row>
    <row r="5584" spans="25:26" ht="14.4">
      <c r="Y5584" s="330" t="s">
        <v>20847</v>
      </c>
      <c r="Z5584" s="331" t="s">
        <v>20848</v>
      </c>
    </row>
    <row r="5585" spans="25:26" ht="14.4">
      <c r="Y5585" s="330" t="s">
        <v>20849</v>
      </c>
      <c r="Z5585" s="331" t="s">
        <v>18894</v>
      </c>
    </row>
    <row r="5586" spans="25:26" ht="14.4">
      <c r="Y5586" s="330" t="s">
        <v>20850</v>
      </c>
      <c r="Z5586" s="331" t="s">
        <v>20851</v>
      </c>
    </row>
    <row r="5587" spans="25:26" ht="14.4">
      <c r="Y5587" s="330" t="s">
        <v>20852</v>
      </c>
      <c r="Z5587" s="331" t="s">
        <v>18226</v>
      </c>
    </row>
    <row r="5588" spans="25:26" ht="14.4">
      <c r="Y5588" s="330" t="s">
        <v>20853</v>
      </c>
      <c r="Z5588" s="331" t="s">
        <v>20854</v>
      </c>
    </row>
    <row r="5589" spans="25:26" ht="14.4">
      <c r="Y5589" s="330" t="s">
        <v>20855</v>
      </c>
      <c r="Z5589" s="331" t="s">
        <v>10014</v>
      </c>
    </row>
    <row r="5590" spans="25:26" ht="14.4">
      <c r="Y5590" s="330" t="s">
        <v>20856</v>
      </c>
      <c r="Z5590" s="331" t="s">
        <v>20857</v>
      </c>
    </row>
    <row r="5591" spans="25:26" ht="14.4">
      <c r="Y5591" s="330" t="s">
        <v>20858</v>
      </c>
      <c r="Z5591" s="331" t="s">
        <v>20859</v>
      </c>
    </row>
    <row r="5592" spans="25:26" ht="14.4">
      <c r="Y5592" s="330" t="s">
        <v>20860</v>
      </c>
      <c r="Z5592" s="331" t="s">
        <v>18489</v>
      </c>
    </row>
    <row r="5593" spans="25:26" ht="14.4">
      <c r="Y5593" s="330" t="s">
        <v>20861</v>
      </c>
      <c r="Z5593" s="331" t="s">
        <v>20862</v>
      </c>
    </row>
    <row r="5594" spans="25:26" ht="14.4">
      <c r="Y5594" s="330" t="s">
        <v>20863</v>
      </c>
      <c r="Z5594" s="331" t="s">
        <v>20864</v>
      </c>
    </row>
    <row r="5595" spans="25:26" ht="14.4">
      <c r="Y5595" s="330" t="s">
        <v>20865</v>
      </c>
      <c r="Z5595" s="331" t="s">
        <v>20866</v>
      </c>
    </row>
    <row r="5596" spans="25:26" ht="14.4">
      <c r="Y5596" s="330" t="s">
        <v>20867</v>
      </c>
      <c r="Z5596" s="331" t="s">
        <v>10014</v>
      </c>
    </row>
    <row r="5597" spans="25:26" ht="14.4">
      <c r="Y5597" s="330" t="s">
        <v>20868</v>
      </c>
      <c r="Z5597" s="331" t="s">
        <v>20869</v>
      </c>
    </row>
    <row r="5598" spans="25:26" ht="14.4">
      <c r="Y5598" s="330" t="s">
        <v>20870</v>
      </c>
      <c r="Z5598" s="331" t="s">
        <v>20871</v>
      </c>
    </row>
    <row r="5599" spans="25:26" ht="14.4">
      <c r="Y5599" s="330" t="s">
        <v>20872</v>
      </c>
      <c r="Z5599" s="331" t="s">
        <v>20873</v>
      </c>
    </row>
    <row r="5600" spans="25:26" ht="14.4">
      <c r="Y5600" s="330" t="s">
        <v>20874</v>
      </c>
      <c r="Z5600" s="331" t="s">
        <v>20875</v>
      </c>
    </row>
    <row r="5601" spans="25:26" ht="14.4">
      <c r="Y5601" s="330" t="s">
        <v>20876</v>
      </c>
      <c r="Z5601" s="331" t="s">
        <v>20877</v>
      </c>
    </row>
    <row r="5602" spans="25:26" ht="14.4">
      <c r="Y5602" s="330" t="s">
        <v>20878</v>
      </c>
      <c r="Z5602" s="331" t="s">
        <v>20879</v>
      </c>
    </row>
    <row r="5603" spans="25:26" ht="14.4">
      <c r="Y5603" s="330" t="s">
        <v>20880</v>
      </c>
      <c r="Z5603" s="331" t="s">
        <v>20881</v>
      </c>
    </row>
    <row r="5604" spans="25:26" ht="14.4">
      <c r="Y5604" s="330" t="s">
        <v>20882</v>
      </c>
      <c r="Z5604" s="331" t="s">
        <v>20883</v>
      </c>
    </row>
    <row r="5605" spans="25:26" ht="14.4">
      <c r="Y5605" s="330" t="s">
        <v>20884</v>
      </c>
      <c r="Z5605" s="331" t="s">
        <v>20885</v>
      </c>
    </row>
    <row r="5606" spans="25:26" ht="14.4">
      <c r="Y5606" s="330" t="s">
        <v>20886</v>
      </c>
      <c r="Z5606" s="331" t="s">
        <v>20887</v>
      </c>
    </row>
    <row r="5607" spans="25:26" ht="14.4">
      <c r="Y5607" s="330" t="s">
        <v>20888</v>
      </c>
      <c r="Z5607" s="331" t="s">
        <v>20889</v>
      </c>
    </row>
    <row r="5608" spans="25:26" ht="14.4">
      <c r="Y5608" s="330" t="s">
        <v>20890</v>
      </c>
      <c r="Z5608" s="331" t="s">
        <v>20891</v>
      </c>
    </row>
    <row r="5609" spans="25:26" ht="14.4">
      <c r="Y5609" s="330" t="s">
        <v>20892</v>
      </c>
      <c r="Z5609" s="331" t="s">
        <v>20893</v>
      </c>
    </row>
    <row r="5610" spans="25:26" ht="14.4">
      <c r="Y5610" s="330" t="s">
        <v>20894</v>
      </c>
      <c r="Z5610" s="331" t="s">
        <v>20895</v>
      </c>
    </row>
    <row r="5611" spans="25:26" ht="14.4">
      <c r="Y5611" s="330" t="s">
        <v>20896</v>
      </c>
      <c r="Z5611" s="331" t="s">
        <v>20897</v>
      </c>
    </row>
    <row r="5612" spans="25:26" ht="14.4">
      <c r="Y5612" s="330" t="s">
        <v>20898</v>
      </c>
      <c r="Z5612" s="331" t="s">
        <v>20899</v>
      </c>
    </row>
    <row r="5613" spans="25:26" ht="14.4">
      <c r="Y5613" s="330" t="s">
        <v>20900</v>
      </c>
      <c r="Z5613" s="331" t="s">
        <v>20901</v>
      </c>
    </row>
    <row r="5614" spans="25:26" ht="14.4">
      <c r="Y5614" s="330" t="s">
        <v>20902</v>
      </c>
      <c r="Z5614" s="331" t="s">
        <v>20903</v>
      </c>
    </row>
    <row r="5615" spans="25:26" ht="14.4">
      <c r="Y5615" s="330" t="s">
        <v>20904</v>
      </c>
      <c r="Z5615" s="331" t="s">
        <v>20905</v>
      </c>
    </row>
    <row r="5616" spans="25:26" ht="14.4">
      <c r="Y5616" s="330" t="s">
        <v>20906</v>
      </c>
      <c r="Z5616" s="331" t="s">
        <v>20907</v>
      </c>
    </row>
    <row r="5617" spans="25:26" ht="14.4">
      <c r="Y5617" s="330" t="s">
        <v>20908</v>
      </c>
      <c r="Z5617" s="331" t="s">
        <v>20909</v>
      </c>
    </row>
    <row r="5618" spans="25:26" ht="14.4">
      <c r="Y5618" s="330" t="s">
        <v>20910</v>
      </c>
      <c r="Z5618" s="331" t="s">
        <v>20911</v>
      </c>
    </row>
    <row r="5619" spans="25:26" ht="14.4">
      <c r="Y5619" s="330" t="s">
        <v>20912</v>
      </c>
      <c r="Z5619" s="331" t="s">
        <v>20913</v>
      </c>
    </row>
    <row r="5620" spans="25:26" ht="14.4">
      <c r="Y5620" s="330" t="s">
        <v>20914</v>
      </c>
      <c r="Z5620" s="331" t="s">
        <v>20915</v>
      </c>
    </row>
    <row r="5621" spans="25:26" ht="14.4">
      <c r="Y5621" s="330" t="s">
        <v>20916</v>
      </c>
      <c r="Z5621" s="331" t="s">
        <v>20917</v>
      </c>
    </row>
    <row r="5622" spans="25:26" ht="14.4">
      <c r="Y5622" s="330" t="s">
        <v>20918</v>
      </c>
      <c r="Z5622" s="331" t="s">
        <v>20919</v>
      </c>
    </row>
    <row r="5623" spans="25:26" ht="14.4">
      <c r="Y5623" s="330" t="s">
        <v>20920</v>
      </c>
      <c r="Z5623" s="331" t="s">
        <v>20921</v>
      </c>
    </row>
    <row r="5624" spans="25:26" ht="14.4">
      <c r="Y5624" s="330" t="s">
        <v>20922</v>
      </c>
      <c r="Z5624" s="331" t="s">
        <v>20923</v>
      </c>
    </row>
    <row r="5625" spans="25:26" ht="14.4">
      <c r="Y5625" s="330" t="s">
        <v>20924</v>
      </c>
      <c r="Z5625" s="331" t="s">
        <v>20925</v>
      </c>
    </row>
    <row r="5626" spans="25:26" ht="14.4">
      <c r="Y5626" s="330" t="s">
        <v>20926</v>
      </c>
      <c r="Z5626" s="331" t="s">
        <v>20927</v>
      </c>
    </row>
    <row r="5627" spans="25:26" ht="14.4">
      <c r="Y5627" s="330" t="s">
        <v>20928</v>
      </c>
      <c r="Z5627" s="331" t="s">
        <v>20929</v>
      </c>
    </row>
    <row r="5628" spans="25:26" ht="14.4">
      <c r="Y5628" s="330" t="s">
        <v>20930</v>
      </c>
      <c r="Z5628" s="331" t="s">
        <v>20931</v>
      </c>
    </row>
    <row r="5629" spans="25:26" ht="14.4">
      <c r="Y5629" s="330" t="s">
        <v>20932</v>
      </c>
      <c r="Z5629" s="331" t="s">
        <v>20933</v>
      </c>
    </row>
    <row r="5630" spans="25:26" ht="14.4">
      <c r="Y5630" s="330" t="s">
        <v>20934</v>
      </c>
      <c r="Z5630" s="331" t="s">
        <v>20935</v>
      </c>
    </row>
    <row r="5631" spans="25:26" ht="14.4">
      <c r="Y5631" s="330" t="s">
        <v>20936</v>
      </c>
      <c r="Z5631" s="331" t="s">
        <v>20937</v>
      </c>
    </row>
    <row r="5632" spans="25:26" ht="14.4">
      <c r="Y5632" s="330" t="s">
        <v>20938</v>
      </c>
      <c r="Z5632" s="331" t="s">
        <v>20939</v>
      </c>
    </row>
    <row r="5633" spans="25:26" ht="14.4">
      <c r="Y5633" s="330" t="s">
        <v>20940</v>
      </c>
      <c r="Z5633" s="331" t="s">
        <v>10086</v>
      </c>
    </row>
    <row r="5634" spans="25:26" ht="14.4">
      <c r="Y5634" s="330" t="s">
        <v>20941</v>
      </c>
      <c r="Z5634" s="331" t="s">
        <v>20942</v>
      </c>
    </row>
    <row r="5635" spans="25:26" ht="14.4">
      <c r="Y5635" s="330" t="s">
        <v>20943</v>
      </c>
      <c r="Z5635" s="331" t="s">
        <v>20944</v>
      </c>
    </row>
    <row r="5636" spans="25:26" ht="14.4">
      <c r="Y5636" s="330" t="s">
        <v>20945</v>
      </c>
      <c r="Z5636" s="331" t="s">
        <v>20946</v>
      </c>
    </row>
    <row r="5637" spans="25:26" ht="14.4">
      <c r="Y5637" s="330" t="s">
        <v>20947</v>
      </c>
      <c r="Z5637" s="331" t="s">
        <v>913</v>
      </c>
    </row>
    <row r="5638" spans="25:26" ht="14.4">
      <c r="Y5638" s="330" t="s">
        <v>20948</v>
      </c>
      <c r="Z5638" s="331" t="s">
        <v>20949</v>
      </c>
    </row>
    <row r="5639" spans="25:26" ht="14.4">
      <c r="Y5639" s="330" t="s">
        <v>20950</v>
      </c>
      <c r="Z5639" s="331" t="s">
        <v>20951</v>
      </c>
    </row>
    <row r="5640" spans="25:26" ht="14.4">
      <c r="Y5640" s="330" t="s">
        <v>20952</v>
      </c>
      <c r="Z5640" s="331" t="s">
        <v>20953</v>
      </c>
    </row>
    <row r="5641" spans="25:26" ht="14.4">
      <c r="Y5641" s="330" t="s">
        <v>20954</v>
      </c>
      <c r="Z5641" s="331" t="s">
        <v>20955</v>
      </c>
    </row>
    <row r="5642" spans="25:26" ht="14.4">
      <c r="Y5642" s="330" t="s">
        <v>20956</v>
      </c>
      <c r="Z5642" s="331" t="s">
        <v>20957</v>
      </c>
    </row>
    <row r="5643" spans="25:26" ht="14.4">
      <c r="Y5643" s="330" t="s">
        <v>20958</v>
      </c>
      <c r="Z5643" s="331" t="s">
        <v>20959</v>
      </c>
    </row>
    <row r="5644" spans="25:26" ht="14.4">
      <c r="Y5644" s="330" t="s">
        <v>20960</v>
      </c>
      <c r="Z5644" s="331" t="s">
        <v>20961</v>
      </c>
    </row>
    <row r="5645" spans="25:26" ht="14.4">
      <c r="Y5645" s="330" t="s">
        <v>20962</v>
      </c>
      <c r="Z5645" s="331" t="s">
        <v>20963</v>
      </c>
    </row>
    <row r="5646" spans="25:26" ht="14.4">
      <c r="Y5646" s="330" t="s">
        <v>20964</v>
      </c>
      <c r="Z5646" s="331" t="s">
        <v>20965</v>
      </c>
    </row>
    <row r="5647" spans="25:26" ht="14.4">
      <c r="Y5647" s="330" t="s">
        <v>20966</v>
      </c>
      <c r="Z5647" s="331" t="s">
        <v>20967</v>
      </c>
    </row>
    <row r="5648" spans="25:26" ht="14.4">
      <c r="Y5648" s="330" t="s">
        <v>20968</v>
      </c>
      <c r="Z5648" s="331" t="s">
        <v>20969</v>
      </c>
    </row>
    <row r="5649" spans="25:26" ht="14.4">
      <c r="Y5649" s="330" t="s">
        <v>20970</v>
      </c>
      <c r="Z5649" s="331" t="s">
        <v>20971</v>
      </c>
    </row>
    <row r="5650" spans="25:26" ht="14.4">
      <c r="Y5650" s="330" t="s">
        <v>20972</v>
      </c>
      <c r="Z5650" s="331" t="s">
        <v>20973</v>
      </c>
    </row>
    <row r="5651" spans="25:26" ht="14.4">
      <c r="Y5651" s="330" t="s">
        <v>20974</v>
      </c>
      <c r="Z5651" s="331" t="s">
        <v>20975</v>
      </c>
    </row>
    <row r="5652" spans="25:26" ht="14.4">
      <c r="Y5652" s="330" t="s">
        <v>20976</v>
      </c>
      <c r="Z5652" s="331" t="s">
        <v>20977</v>
      </c>
    </row>
    <row r="5653" spans="25:26" ht="14.4">
      <c r="Y5653" s="330" t="s">
        <v>20978</v>
      </c>
      <c r="Z5653" s="331" t="s">
        <v>20979</v>
      </c>
    </row>
    <row r="5654" spans="25:26" ht="14.4">
      <c r="Y5654" s="330" t="s">
        <v>20980</v>
      </c>
      <c r="Z5654" s="331" t="s">
        <v>20981</v>
      </c>
    </row>
    <row r="5655" spans="25:26" ht="14.4">
      <c r="Y5655" s="330" t="s">
        <v>20982</v>
      </c>
      <c r="Z5655" s="331" t="s">
        <v>20983</v>
      </c>
    </row>
    <row r="5656" spans="25:26" ht="14.4">
      <c r="Y5656" s="330" t="s">
        <v>20984</v>
      </c>
      <c r="Z5656" s="331" t="s">
        <v>20985</v>
      </c>
    </row>
    <row r="5657" spans="25:26" ht="14.4">
      <c r="Y5657" s="330" t="s">
        <v>20986</v>
      </c>
      <c r="Z5657" s="331" t="s">
        <v>20987</v>
      </c>
    </row>
    <row r="5658" spans="25:26" ht="14.4">
      <c r="Y5658" s="330" t="s">
        <v>20988</v>
      </c>
      <c r="Z5658" s="331" t="s">
        <v>20989</v>
      </c>
    </row>
    <row r="5659" spans="25:26" ht="14.4">
      <c r="Y5659" s="330" t="s">
        <v>20990</v>
      </c>
      <c r="Z5659" s="331" t="s">
        <v>20991</v>
      </c>
    </row>
    <row r="5660" spans="25:26" ht="14.4">
      <c r="Y5660" s="330" t="s">
        <v>20992</v>
      </c>
      <c r="Z5660" s="331" t="s">
        <v>20993</v>
      </c>
    </row>
    <row r="5661" spans="25:26" ht="14.4">
      <c r="Y5661" s="330" t="s">
        <v>20994</v>
      </c>
      <c r="Z5661" s="331" t="s">
        <v>20995</v>
      </c>
    </row>
    <row r="5662" spans="25:26" ht="14.4">
      <c r="Y5662" s="330" t="s">
        <v>20996</v>
      </c>
      <c r="Z5662" s="331" t="s">
        <v>20997</v>
      </c>
    </row>
    <row r="5663" spans="25:26" ht="14.4">
      <c r="Y5663" s="330" t="s">
        <v>20998</v>
      </c>
      <c r="Z5663" s="331" t="s">
        <v>20999</v>
      </c>
    </row>
    <row r="5664" spans="25:26" ht="14.4">
      <c r="Y5664" s="330" t="s">
        <v>21000</v>
      </c>
      <c r="Z5664" s="331" t="s">
        <v>21001</v>
      </c>
    </row>
    <row r="5665" spans="25:26" ht="14.4">
      <c r="Y5665" s="330" t="s">
        <v>21002</v>
      </c>
      <c r="Z5665" s="331" t="s">
        <v>21003</v>
      </c>
    </row>
    <row r="5666" spans="25:26" ht="14.4">
      <c r="Y5666" s="330" t="s">
        <v>21004</v>
      </c>
      <c r="Z5666" s="331" t="s">
        <v>21005</v>
      </c>
    </row>
    <row r="5667" spans="25:26" ht="14.4">
      <c r="Y5667" s="330" t="s">
        <v>21006</v>
      </c>
      <c r="Z5667" s="331" t="s">
        <v>21007</v>
      </c>
    </row>
    <row r="5668" spans="25:26" ht="14.4">
      <c r="Y5668" s="330" t="s">
        <v>21008</v>
      </c>
      <c r="Z5668" s="331" t="s">
        <v>21009</v>
      </c>
    </row>
    <row r="5669" spans="25:26" ht="14.4">
      <c r="Y5669" s="330" t="s">
        <v>21010</v>
      </c>
      <c r="Z5669" s="331" t="s">
        <v>21011</v>
      </c>
    </row>
    <row r="5670" spans="25:26" ht="14.4">
      <c r="Y5670" s="330" t="s">
        <v>21012</v>
      </c>
      <c r="Z5670" s="331" t="s">
        <v>21013</v>
      </c>
    </row>
    <row r="5671" spans="25:26" ht="14.4">
      <c r="Y5671" s="330" t="s">
        <v>21014</v>
      </c>
      <c r="Z5671" s="331" t="s">
        <v>21015</v>
      </c>
    </row>
    <row r="5672" spans="25:26" ht="14.4">
      <c r="Y5672" s="330" t="s">
        <v>21016</v>
      </c>
      <c r="Z5672" s="331" t="s">
        <v>21017</v>
      </c>
    </row>
    <row r="5673" spans="25:26" ht="14.4">
      <c r="Y5673" s="330" t="s">
        <v>21018</v>
      </c>
      <c r="Z5673" s="331" t="s">
        <v>21019</v>
      </c>
    </row>
    <row r="5674" spans="25:26" ht="14.4">
      <c r="Y5674" s="330" t="s">
        <v>21020</v>
      </c>
      <c r="Z5674" s="331" t="s">
        <v>21021</v>
      </c>
    </row>
    <row r="5675" spans="25:26" ht="14.4">
      <c r="Y5675" s="330" t="s">
        <v>21022</v>
      </c>
      <c r="Z5675" s="331" t="s">
        <v>21023</v>
      </c>
    </row>
    <row r="5676" spans="25:26" ht="14.4">
      <c r="Y5676" s="330" t="s">
        <v>21024</v>
      </c>
      <c r="Z5676" s="331" t="s">
        <v>21025</v>
      </c>
    </row>
    <row r="5677" spans="25:26" ht="14.4">
      <c r="Y5677" s="330" t="s">
        <v>21026</v>
      </c>
      <c r="Z5677" s="331" t="s">
        <v>21027</v>
      </c>
    </row>
    <row r="5678" spans="25:26" ht="14.4">
      <c r="Y5678" s="330" t="s">
        <v>21028</v>
      </c>
      <c r="Z5678" s="331" t="s">
        <v>21029</v>
      </c>
    </row>
    <row r="5679" spans="25:26" ht="14.4">
      <c r="Y5679" s="330" t="s">
        <v>21030</v>
      </c>
      <c r="Z5679" s="331" t="s">
        <v>21031</v>
      </c>
    </row>
    <row r="5680" spans="25:26" ht="14.4">
      <c r="Y5680" s="330" t="s">
        <v>21032</v>
      </c>
      <c r="Z5680" s="331" t="s">
        <v>21033</v>
      </c>
    </row>
    <row r="5681" spans="25:26" ht="14.4">
      <c r="Y5681" s="330" t="s">
        <v>21034</v>
      </c>
      <c r="Z5681" s="331" t="s">
        <v>21035</v>
      </c>
    </row>
    <row r="5682" spans="25:26" ht="14.4">
      <c r="Y5682" s="330" t="s">
        <v>21036</v>
      </c>
      <c r="Z5682" s="331" t="s">
        <v>21037</v>
      </c>
    </row>
    <row r="5683" spans="25:26" ht="14.4">
      <c r="Y5683" s="330" t="s">
        <v>21038</v>
      </c>
      <c r="Z5683" s="331" t="s">
        <v>21039</v>
      </c>
    </row>
    <row r="5684" spans="25:26" ht="14.4">
      <c r="Y5684" s="330" t="s">
        <v>21040</v>
      </c>
      <c r="Z5684" s="331" t="s">
        <v>21041</v>
      </c>
    </row>
    <row r="5685" spans="25:26" ht="14.4">
      <c r="Y5685" s="330" t="s">
        <v>21042</v>
      </c>
      <c r="Z5685" s="331" t="s">
        <v>21043</v>
      </c>
    </row>
    <row r="5686" spans="25:26" ht="14.4">
      <c r="Y5686" s="330" t="s">
        <v>21044</v>
      </c>
      <c r="Z5686" s="331" t="s">
        <v>21045</v>
      </c>
    </row>
    <row r="5687" spans="25:26" ht="14.4">
      <c r="Y5687" s="330" t="s">
        <v>21046</v>
      </c>
      <c r="Z5687" s="331" t="s">
        <v>21047</v>
      </c>
    </row>
    <row r="5688" spans="25:26" ht="14.4">
      <c r="Y5688" s="330" t="s">
        <v>21048</v>
      </c>
      <c r="Z5688" s="331" t="s">
        <v>21049</v>
      </c>
    </row>
    <row r="5689" spans="25:26" ht="14.4">
      <c r="Y5689" s="330" t="s">
        <v>21050</v>
      </c>
      <c r="Z5689" s="331" t="s">
        <v>21051</v>
      </c>
    </row>
    <row r="5690" spans="25:26" ht="14.4">
      <c r="Y5690" s="330" t="s">
        <v>21052</v>
      </c>
      <c r="Z5690" s="331" t="s">
        <v>21053</v>
      </c>
    </row>
    <row r="5691" spans="25:26" ht="14.4">
      <c r="Y5691" s="330" t="s">
        <v>21054</v>
      </c>
      <c r="Z5691" s="331" t="s">
        <v>21055</v>
      </c>
    </row>
    <row r="5692" spans="25:26" ht="14.4">
      <c r="Y5692" s="330" t="s">
        <v>21056</v>
      </c>
      <c r="Z5692" s="331" t="s">
        <v>21057</v>
      </c>
    </row>
    <row r="5693" spans="25:26" ht="14.4">
      <c r="Y5693" s="330" t="s">
        <v>21058</v>
      </c>
      <c r="Z5693" s="331" t="s">
        <v>21059</v>
      </c>
    </row>
    <row r="5694" spans="25:26" ht="14.4">
      <c r="Y5694" s="330" t="s">
        <v>21060</v>
      </c>
      <c r="Z5694" s="331" t="s">
        <v>21061</v>
      </c>
    </row>
    <row r="5695" spans="25:26" ht="14.4">
      <c r="Y5695" s="330" t="s">
        <v>21062</v>
      </c>
      <c r="Z5695" s="331" t="s">
        <v>21063</v>
      </c>
    </row>
    <row r="5696" spans="25:26" ht="14.4">
      <c r="Y5696" s="330" t="s">
        <v>21064</v>
      </c>
      <c r="Z5696" s="331" t="s">
        <v>21065</v>
      </c>
    </row>
    <row r="5697" spans="25:26" ht="14.4">
      <c r="Y5697" s="330" t="s">
        <v>21066</v>
      </c>
      <c r="Z5697" s="331" t="s">
        <v>21067</v>
      </c>
    </row>
    <row r="5698" spans="25:26" ht="14.4">
      <c r="Y5698" s="330" t="s">
        <v>21068</v>
      </c>
      <c r="Z5698" s="331" t="s">
        <v>21069</v>
      </c>
    </row>
    <row r="5699" spans="25:26" ht="14.4">
      <c r="Y5699" s="330" t="s">
        <v>21070</v>
      </c>
      <c r="Z5699" s="331" t="s">
        <v>21071</v>
      </c>
    </row>
    <row r="5700" spans="25:26" ht="14.4">
      <c r="Y5700" s="330" t="s">
        <v>21072</v>
      </c>
      <c r="Z5700" s="331" t="s">
        <v>21073</v>
      </c>
    </row>
    <row r="5701" spans="25:26" ht="14.4">
      <c r="Y5701" s="330" t="s">
        <v>21074</v>
      </c>
      <c r="Z5701" s="331" t="s">
        <v>21075</v>
      </c>
    </row>
    <row r="5702" spans="25:26" ht="14.4">
      <c r="Y5702" s="330" t="s">
        <v>21076</v>
      </c>
      <c r="Z5702" s="331" t="s">
        <v>21077</v>
      </c>
    </row>
    <row r="5703" spans="25:26" ht="14.4">
      <c r="Y5703" s="330" t="s">
        <v>21078</v>
      </c>
      <c r="Z5703" s="331" t="s">
        <v>21079</v>
      </c>
    </row>
    <row r="5704" spans="25:26" ht="14.4">
      <c r="Y5704" s="330" t="s">
        <v>21080</v>
      </c>
      <c r="Z5704" s="331" t="s">
        <v>21081</v>
      </c>
    </row>
    <row r="5705" spans="25:26" ht="14.4">
      <c r="Y5705" s="330" t="s">
        <v>21082</v>
      </c>
      <c r="Z5705" s="331" t="s">
        <v>21083</v>
      </c>
    </row>
    <row r="5706" spans="25:26" ht="14.4">
      <c r="Y5706" s="330" t="s">
        <v>21084</v>
      </c>
      <c r="Z5706" s="331" t="s">
        <v>21085</v>
      </c>
    </row>
    <row r="5707" spans="25:26" ht="14.4">
      <c r="Y5707" s="330" t="s">
        <v>21086</v>
      </c>
      <c r="Z5707" s="331" t="s">
        <v>21087</v>
      </c>
    </row>
    <row r="5708" spans="25:26" ht="14.4">
      <c r="Y5708" s="330" t="s">
        <v>21088</v>
      </c>
      <c r="Z5708" s="331" t="s">
        <v>21089</v>
      </c>
    </row>
    <row r="5709" spans="25:26" ht="14.4">
      <c r="Y5709" s="330" t="s">
        <v>21090</v>
      </c>
      <c r="Z5709" s="331" t="s">
        <v>21091</v>
      </c>
    </row>
    <row r="5710" spans="25:26" ht="14.4">
      <c r="Y5710" s="330" t="s">
        <v>21092</v>
      </c>
      <c r="Z5710" s="331" t="s">
        <v>21093</v>
      </c>
    </row>
    <row r="5711" spans="25:26" ht="14.4">
      <c r="Y5711" s="330" t="s">
        <v>21094</v>
      </c>
      <c r="Z5711" s="331" t="s">
        <v>21095</v>
      </c>
    </row>
    <row r="5712" spans="25:26" ht="14.4">
      <c r="Y5712" s="330" t="s">
        <v>21096</v>
      </c>
      <c r="Z5712" s="331" t="s">
        <v>21097</v>
      </c>
    </row>
    <row r="5713" spans="25:26" ht="14.4">
      <c r="Y5713" s="330" t="s">
        <v>21098</v>
      </c>
      <c r="Z5713" s="331" t="s">
        <v>21099</v>
      </c>
    </row>
    <row r="5714" spans="25:26" ht="14.4">
      <c r="Y5714" s="330" t="s">
        <v>21100</v>
      </c>
      <c r="Z5714" s="331" t="s">
        <v>21101</v>
      </c>
    </row>
    <row r="5715" spans="25:26" ht="14.4">
      <c r="Y5715" s="330" t="s">
        <v>21102</v>
      </c>
      <c r="Z5715" s="331" t="s">
        <v>21103</v>
      </c>
    </row>
    <row r="5716" spans="25:26" ht="14.4">
      <c r="Y5716" s="330" t="s">
        <v>21104</v>
      </c>
      <c r="Z5716" s="331" t="s">
        <v>21105</v>
      </c>
    </row>
    <row r="5717" spans="25:26" ht="14.4">
      <c r="Y5717" s="330" t="s">
        <v>21106</v>
      </c>
      <c r="Z5717" s="331" t="s">
        <v>21107</v>
      </c>
    </row>
    <row r="5718" spans="25:26" ht="14.4">
      <c r="Y5718" s="330" t="s">
        <v>21108</v>
      </c>
      <c r="Z5718" s="331" t="s">
        <v>21109</v>
      </c>
    </row>
    <row r="5719" spans="25:26" ht="14.4">
      <c r="Y5719" s="330" t="s">
        <v>21110</v>
      </c>
      <c r="Z5719" s="331" t="s">
        <v>21111</v>
      </c>
    </row>
    <row r="5720" spans="25:26" ht="14.4">
      <c r="Y5720" s="330" t="s">
        <v>21112</v>
      </c>
      <c r="Z5720" s="331" t="s">
        <v>21113</v>
      </c>
    </row>
    <row r="5721" spans="25:26" ht="14.4">
      <c r="Y5721" s="330" t="s">
        <v>21114</v>
      </c>
      <c r="Z5721" s="331" t="s">
        <v>21115</v>
      </c>
    </row>
    <row r="5722" spans="25:26" ht="14.4">
      <c r="Y5722" s="330" t="s">
        <v>21116</v>
      </c>
      <c r="Z5722" s="331" t="s">
        <v>21117</v>
      </c>
    </row>
    <row r="5723" spans="25:26" ht="14.4">
      <c r="Y5723" s="330" t="s">
        <v>21118</v>
      </c>
      <c r="Z5723" s="331" t="s">
        <v>21119</v>
      </c>
    </row>
    <row r="5724" spans="25:26" ht="14.4">
      <c r="Y5724" s="330" t="s">
        <v>21120</v>
      </c>
      <c r="Z5724" s="331" t="s">
        <v>21121</v>
      </c>
    </row>
    <row r="5725" spans="25:26" ht="14.4">
      <c r="Y5725" s="330" t="s">
        <v>21122</v>
      </c>
      <c r="Z5725" s="331" t="s">
        <v>21123</v>
      </c>
    </row>
    <row r="5726" spans="25:26" ht="14.4">
      <c r="Y5726" s="330" t="s">
        <v>21124</v>
      </c>
      <c r="Z5726" s="331" t="s">
        <v>18629</v>
      </c>
    </row>
    <row r="5727" spans="25:26" ht="14.4">
      <c r="Y5727" s="330" t="s">
        <v>21125</v>
      </c>
      <c r="Z5727" s="331" t="s">
        <v>21126</v>
      </c>
    </row>
    <row r="5728" spans="25:26" ht="14.4">
      <c r="Y5728" s="330" t="s">
        <v>21127</v>
      </c>
      <c r="Z5728" s="331" t="s">
        <v>21128</v>
      </c>
    </row>
    <row r="5729" spans="25:26" ht="14.4">
      <c r="Y5729" s="330" t="s">
        <v>21129</v>
      </c>
      <c r="Z5729" s="331" t="s">
        <v>21130</v>
      </c>
    </row>
    <row r="5730" spans="25:26" ht="14.4">
      <c r="Y5730" s="330" t="s">
        <v>21131</v>
      </c>
      <c r="Z5730" s="331" t="s">
        <v>21132</v>
      </c>
    </row>
    <row r="5731" spans="25:26" ht="14.4">
      <c r="Y5731" s="330" t="s">
        <v>21133</v>
      </c>
      <c r="Z5731" s="331" t="s">
        <v>21134</v>
      </c>
    </row>
    <row r="5732" spans="25:26" ht="14.4">
      <c r="Y5732" s="330" t="s">
        <v>21135</v>
      </c>
      <c r="Z5732" s="331" t="s">
        <v>21136</v>
      </c>
    </row>
    <row r="5733" spans="25:26" ht="14.4">
      <c r="Y5733" s="330" t="s">
        <v>21137</v>
      </c>
      <c r="Z5733" s="331" t="s">
        <v>21138</v>
      </c>
    </row>
    <row r="5734" spans="25:26" ht="14.4">
      <c r="Y5734" s="330" t="s">
        <v>21139</v>
      </c>
      <c r="Z5734" s="331" t="s">
        <v>21140</v>
      </c>
    </row>
    <row r="5735" spans="25:26" ht="14.4">
      <c r="Y5735" s="330" t="s">
        <v>21141</v>
      </c>
      <c r="Z5735" s="331" t="s">
        <v>21142</v>
      </c>
    </row>
    <row r="5736" spans="25:26" ht="14.4">
      <c r="Y5736" s="330" t="s">
        <v>21143</v>
      </c>
      <c r="Z5736" s="331" t="s">
        <v>10074</v>
      </c>
    </row>
    <row r="5737" spans="25:26" ht="14.4">
      <c r="Y5737" s="330" t="s">
        <v>21144</v>
      </c>
      <c r="Z5737" s="331" t="s">
        <v>21145</v>
      </c>
    </row>
    <row r="5738" spans="25:26" ht="14.4">
      <c r="Y5738" s="330" t="s">
        <v>21146</v>
      </c>
      <c r="Z5738" s="331" t="s">
        <v>21147</v>
      </c>
    </row>
    <row r="5739" spans="25:26" ht="14.4">
      <c r="Y5739" s="330" t="s">
        <v>21148</v>
      </c>
      <c r="Z5739" s="331" t="s">
        <v>21149</v>
      </c>
    </row>
    <row r="5740" spans="25:26" ht="14.4">
      <c r="Y5740" s="330" t="s">
        <v>21150</v>
      </c>
      <c r="Z5740" s="331" t="s">
        <v>21151</v>
      </c>
    </row>
    <row r="5741" spans="25:26" ht="14.4">
      <c r="Y5741" s="330" t="s">
        <v>21152</v>
      </c>
      <c r="Z5741" s="331" t="s">
        <v>21153</v>
      </c>
    </row>
    <row r="5742" spans="25:26" ht="14.4">
      <c r="Y5742" s="330" t="s">
        <v>21154</v>
      </c>
      <c r="Z5742" s="331" t="s">
        <v>21155</v>
      </c>
    </row>
    <row r="5743" spans="25:26" ht="14.4">
      <c r="Y5743" s="330" t="s">
        <v>21156</v>
      </c>
      <c r="Z5743" s="331" t="s">
        <v>21157</v>
      </c>
    </row>
    <row r="5744" spans="25:26" ht="14.4">
      <c r="Y5744" s="330" t="s">
        <v>21158</v>
      </c>
      <c r="Z5744" s="331" t="s">
        <v>21159</v>
      </c>
    </row>
    <row r="5745" spans="25:26" ht="14.4">
      <c r="Y5745" s="330" t="s">
        <v>21160</v>
      </c>
      <c r="Z5745" s="331" t="s">
        <v>21161</v>
      </c>
    </row>
    <row r="5746" spans="25:26" ht="14.4">
      <c r="Y5746" s="330" t="s">
        <v>21162</v>
      </c>
      <c r="Z5746" s="331" t="s">
        <v>21163</v>
      </c>
    </row>
    <row r="5747" spans="25:26" ht="14.4">
      <c r="Y5747" s="330" t="s">
        <v>21164</v>
      </c>
      <c r="Z5747" s="331" t="s">
        <v>21165</v>
      </c>
    </row>
    <row r="5748" spans="25:26" ht="14.4">
      <c r="Y5748" s="330" t="s">
        <v>21166</v>
      </c>
      <c r="Z5748" s="331" t="s">
        <v>21167</v>
      </c>
    </row>
    <row r="5749" spans="25:26" ht="14.4">
      <c r="Y5749" s="330" t="s">
        <v>21168</v>
      </c>
      <c r="Z5749" s="331" t="s">
        <v>21169</v>
      </c>
    </row>
    <row r="5750" spans="25:26" ht="14.4">
      <c r="Y5750" s="330" t="s">
        <v>21170</v>
      </c>
      <c r="Z5750" s="331" t="s">
        <v>4996</v>
      </c>
    </row>
    <row r="5751" spans="25:26" ht="14.4">
      <c r="Y5751" s="330" t="s">
        <v>21171</v>
      </c>
      <c r="Z5751" s="331" t="s">
        <v>21172</v>
      </c>
    </row>
    <row r="5752" spans="25:26" ht="14.4">
      <c r="Y5752" s="330" t="s">
        <v>21173</v>
      </c>
      <c r="Z5752" s="331" t="s">
        <v>21174</v>
      </c>
    </row>
    <row r="5753" spans="25:26" ht="14.4">
      <c r="Y5753" s="330" t="s">
        <v>21175</v>
      </c>
      <c r="Z5753" s="331" t="s">
        <v>21176</v>
      </c>
    </row>
    <row r="5754" spans="25:26" ht="14.4">
      <c r="Y5754" s="330" t="s">
        <v>21177</v>
      </c>
      <c r="Z5754" s="331" t="s">
        <v>21178</v>
      </c>
    </row>
    <row r="5755" spans="25:26" ht="14.4">
      <c r="Y5755" s="330" t="s">
        <v>21179</v>
      </c>
      <c r="Z5755" s="331" t="s">
        <v>21180</v>
      </c>
    </row>
    <row r="5756" spans="25:26" ht="14.4">
      <c r="Y5756" s="330" t="s">
        <v>21181</v>
      </c>
      <c r="Z5756" s="331" t="s">
        <v>21182</v>
      </c>
    </row>
    <row r="5757" spans="25:26" ht="14.4">
      <c r="Y5757" s="330" t="s">
        <v>21183</v>
      </c>
      <c r="Z5757" s="331" t="s">
        <v>21184</v>
      </c>
    </row>
    <row r="5758" spans="25:26" ht="14.4">
      <c r="Y5758" s="330" t="s">
        <v>21185</v>
      </c>
      <c r="Z5758" s="331" t="s">
        <v>15069</v>
      </c>
    </row>
    <row r="5759" spans="25:26" ht="14.4">
      <c r="Y5759" s="330" t="s">
        <v>21186</v>
      </c>
      <c r="Z5759" s="331" t="s">
        <v>21187</v>
      </c>
    </row>
    <row r="5760" spans="25:26" ht="14.4">
      <c r="Y5760" s="330" t="s">
        <v>21188</v>
      </c>
      <c r="Z5760" s="331" t="s">
        <v>21189</v>
      </c>
    </row>
    <row r="5761" spans="25:26" ht="14.4">
      <c r="Y5761" s="330" t="s">
        <v>21190</v>
      </c>
      <c r="Z5761" s="331" t="s">
        <v>21191</v>
      </c>
    </row>
    <row r="5762" spans="25:26" ht="14.4">
      <c r="Y5762" s="330" t="s">
        <v>21192</v>
      </c>
      <c r="Z5762" s="331" t="s">
        <v>21193</v>
      </c>
    </row>
    <row r="5763" spans="25:26" ht="14.4">
      <c r="Y5763" s="330" t="s">
        <v>21194</v>
      </c>
      <c r="Z5763" s="331" t="s">
        <v>21195</v>
      </c>
    </row>
    <row r="5764" spans="25:26" ht="14.4">
      <c r="Y5764" s="330" t="s">
        <v>21196</v>
      </c>
      <c r="Z5764" s="331" t="s">
        <v>21197</v>
      </c>
    </row>
    <row r="5765" spans="25:26" ht="14.4">
      <c r="Y5765" s="330" t="s">
        <v>21198</v>
      </c>
      <c r="Z5765" s="331" t="s">
        <v>21199</v>
      </c>
    </row>
    <row r="5766" spans="25:26" ht="14.4">
      <c r="Y5766" s="330" t="s">
        <v>21200</v>
      </c>
      <c r="Z5766" s="331" t="s">
        <v>21201</v>
      </c>
    </row>
    <row r="5767" spans="25:26" ht="14.4">
      <c r="Y5767" s="330" t="s">
        <v>21202</v>
      </c>
      <c r="Z5767" s="331" t="s">
        <v>21203</v>
      </c>
    </row>
    <row r="5768" spans="25:26" ht="14.4">
      <c r="Y5768" s="330" t="s">
        <v>21204</v>
      </c>
      <c r="Z5768" s="331" t="s">
        <v>21205</v>
      </c>
    </row>
    <row r="5769" spans="25:26" ht="14.4">
      <c r="Y5769" s="330" t="s">
        <v>21206</v>
      </c>
      <c r="Z5769" s="331" t="s">
        <v>21207</v>
      </c>
    </row>
    <row r="5770" spans="25:26" ht="14.4">
      <c r="Y5770" s="330" t="s">
        <v>21208</v>
      </c>
      <c r="Z5770" s="331" t="s">
        <v>21209</v>
      </c>
    </row>
    <row r="5771" spans="25:26" ht="14.4">
      <c r="Y5771" s="330" t="s">
        <v>21210</v>
      </c>
      <c r="Z5771" s="331" t="s">
        <v>21211</v>
      </c>
    </row>
    <row r="5772" spans="25:26" ht="14.4">
      <c r="Y5772" s="330" t="s">
        <v>21212</v>
      </c>
      <c r="Z5772" s="331" t="s">
        <v>21213</v>
      </c>
    </row>
    <row r="5773" spans="25:26" ht="14.4">
      <c r="Y5773" s="330" t="s">
        <v>21214</v>
      </c>
      <c r="Z5773" s="331" t="s">
        <v>21215</v>
      </c>
    </row>
    <row r="5774" spans="25:26" ht="14.4">
      <c r="Y5774" s="330" t="s">
        <v>21216</v>
      </c>
      <c r="Z5774" s="331" t="s">
        <v>21217</v>
      </c>
    </row>
    <row r="5775" spans="25:26" ht="14.4">
      <c r="Y5775" s="330" t="s">
        <v>21218</v>
      </c>
      <c r="Z5775" s="331" t="s">
        <v>21219</v>
      </c>
    </row>
    <row r="5776" spans="25:26" ht="14.4">
      <c r="Y5776" s="330" t="s">
        <v>21220</v>
      </c>
      <c r="Z5776" s="331" t="s">
        <v>21221</v>
      </c>
    </row>
    <row r="5777" spans="25:26" ht="14.4">
      <c r="Y5777" s="330" t="s">
        <v>21222</v>
      </c>
      <c r="Z5777" s="331" t="s">
        <v>21223</v>
      </c>
    </row>
    <row r="5778" spans="25:26" ht="14.4">
      <c r="Y5778" s="330" t="s">
        <v>21224</v>
      </c>
      <c r="Z5778" s="331" t="s">
        <v>21225</v>
      </c>
    </row>
    <row r="5779" spans="25:26" ht="14.4">
      <c r="Y5779" s="330" t="s">
        <v>21226</v>
      </c>
      <c r="Z5779" s="331" t="s">
        <v>21227</v>
      </c>
    </row>
    <row r="5780" spans="25:26" ht="14.4">
      <c r="Y5780" s="330" t="s">
        <v>21228</v>
      </c>
      <c r="Z5780" s="331" t="s">
        <v>21229</v>
      </c>
    </row>
    <row r="5781" spans="25:26" ht="14.4">
      <c r="Y5781" s="330" t="s">
        <v>21230</v>
      </c>
      <c r="Z5781" s="331" t="s">
        <v>21231</v>
      </c>
    </row>
    <row r="5782" spans="25:26" ht="14.4">
      <c r="Y5782" s="330" t="s">
        <v>21232</v>
      </c>
      <c r="Z5782" s="331" t="s">
        <v>21233</v>
      </c>
    </row>
    <row r="5783" spans="25:26" ht="14.4">
      <c r="Y5783" s="330" t="s">
        <v>21234</v>
      </c>
      <c r="Z5783" s="331" t="s">
        <v>21235</v>
      </c>
    </row>
    <row r="5784" spans="25:26" ht="14.4">
      <c r="Y5784" s="330" t="s">
        <v>21236</v>
      </c>
      <c r="Z5784" s="331" t="s">
        <v>21237</v>
      </c>
    </row>
    <row r="5785" spans="25:26" ht="14.4">
      <c r="Y5785" s="330" t="s">
        <v>21238</v>
      </c>
      <c r="Z5785" s="331" t="s">
        <v>21239</v>
      </c>
    </row>
    <row r="5786" spans="25:26" ht="14.4">
      <c r="Y5786" s="330" t="s">
        <v>21240</v>
      </c>
      <c r="Z5786" s="331" t="s">
        <v>21241</v>
      </c>
    </row>
    <row r="5787" spans="25:26" ht="14.4">
      <c r="Y5787" s="330" t="s">
        <v>21242</v>
      </c>
      <c r="Z5787" s="331" t="s">
        <v>21243</v>
      </c>
    </row>
    <row r="5788" spans="25:26" ht="14.4">
      <c r="Y5788" s="330" t="s">
        <v>21244</v>
      </c>
      <c r="Z5788" s="331" t="s">
        <v>21245</v>
      </c>
    </row>
    <row r="5789" spans="25:26" ht="14.4">
      <c r="Y5789" s="330" t="s">
        <v>21246</v>
      </c>
      <c r="Z5789" s="331" t="s">
        <v>21247</v>
      </c>
    </row>
    <row r="5790" spans="25:26" ht="14.4">
      <c r="Y5790" s="330" t="s">
        <v>21248</v>
      </c>
      <c r="Z5790" s="331" t="s">
        <v>21249</v>
      </c>
    </row>
    <row r="5791" spans="25:26" ht="14.4">
      <c r="Y5791" s="330" t="s">
        <v>21250</v>
      </c>
      <c r="Z5791" s="331" t="s">
        <v>21251</v>
      </c>
    </row>
    <row r="5792" spans="25:26" ht="14.4">
      <c r="Y5792" s="330" t="s">
        <v>21252</v>
      </c>
      <c r="Z5792" s="331" t="s">
        <v>21253</v>
      </c>
    </row>
    <row r="5793" spans="25:26" ht="14.4">
      <c r="Y5793" s="330" t="s">
        <v>21254</v>
      </c>
      <c r="Z5793" s="331" t="s">
        <v>21255</v>
      </c>
    </row>
    <row r="5794" spans="25:26" ht="14.4">
      <c r="Y5794" s="330" t="s">
        <v>21256</v>
      </c>
      <c r="Z5794" s="331" t="s">
        <v>21257</v>
      </c>
    </row>
    <row r="5795" spans="25:26" ht="14.4">
      <c r="Y5795" s="330" t="s">
        <v>21258</v>
      </c>
      <c r="Z5795" s="331" t="s">
        <v>21259</v>
      </c>
    </row>
    <row r="5796" spans="25:26" ht="14.4">
      <c r="Y5796" s="330" t="s">
        <v>21260</v>
      </c>
      <c r="Z5796" s="331" t="s">
        <v>21261</v>
      </c>
    </row>
    <row r="5797" spans="25:26" ht="14.4">
      <c r="Y5797" s="330" t="s">
        <v>21262</v>
      </c>
      <c r="Z5797" s="331" t="s">
        <v>21263</v>
      </c>
    </row>
    <row r="5798" spans="25:26" ht="14.4">
      <c r="Y5798" s="330" t="s">
        <v>21264</v>
      </c>
      <c r="Z5798" s="331" t="s">
        <v>21265</v>
      </c>
    </row>
    <row r="5799" spans="25:26" ht="14.4">
      <c r="Y5799" s="330" t="s">
        <v>21266</v>
      </c>
      <c r="Z5799" s="331" t="s">
        <v>21267</v>
      </c>
    </row>
    <row r="5800" spans="25:26" ht="14.4">
      <c r="Y5800" s="330" t="s">
        <v>21268</v>
      </c>
      <c r="Z5800" s="331" t="s">
        <v>21269</v>
      </c>
    </row>
    <row r="5801" spans="25:26" ht="14.4">
      <c r="Y5801" s="330" t="s">
        <v>21270</v>
      </c>
      <c r="Z5801" s="331" t="s">
        <v>21271</v>
      </c>
    </row>
    <row r="5802" spans="25:26" ht="14.4">
      <c r="Y5802" s="330" t="s">
        <v>21272</v>
      </c>
      <c r="Z5802" s="331" t="s">
        <v>21273</v>
      </c>
    </row>
    <row r="5803" spans="25:26" ht="14.4">
      <c r="Y5803" s="330" t="s">
        <v>21274</v>
      </c>
      <c r="Z5803" s="331" t="s">
        <v>21275</v>
      </c>
    </row>
    <row r="5804" spans="25:26" ht="14.4">
      <c r="Y5804" s="330" t="s">
        <v>21276</v>
      </c>
      <c r="Z5804" s="331" t="s">
        <v>21277</v>
      </c>
    </row>
    <row r="5805" spans="25:26" ht="14.4">
      <c r="Y5805" s="330" t="s">
        <v>21278</v>
      </c>
      <c r="Z5805" s="331" t="s">
        <v>21279</v>
      </c>
    </row>
    <row r="5806" spans="25:26" ht="14.4">
      <c r="Y5806" s="330" t="s">
        <v>21280</v>
      </c>
      <c r="Z5806" s="331" t="s">
        <v>21281</v>
      </c>
    </row>
    <row r="5807" spans="25:26" ht="14.4">
      <c r="Y5807" s="330" t="s">
        <v>21282</v>
      </c>
      <c r="Z5807" s="331" t="s">
        <v>21283</v>
      </c>
    </row>
    <row r="5808" spans="25:26" ht="14.4">
      <c r="Y5808" s="330" t="s">
        <v>21284</v>
      </c>
      <c r="Z5808" s="331" t="s">
        <v>21285</v>
      </c>
    </row>
    <row r="5809" spans="25:26" ht="14.4">
      <c r="Y5809" s="330" t="s">
        <v>21286</v>
      </c>
      <c r="Z5809" s="331" t="s">
        <v>21287</v>
      </c>
    </row>
    <row r="5810" spans="25:26" ht="14.4">
      <c r="Y5810" s="330" t="s">
        <v>21288</v>
      </c>
      <c r="Z5810" s="331" t="s">
        <v>21289</v>
      </c>
    </row>
    <row r="5811" spans="25:26" ht="14.4">
      <c r="Y5811" s="330" t="s">
        <v>21290</v>
      </c>
      <c r="Z5811" s="331" t="s">
        <v>21291</v>
      </c>
    </row>
    <row r="5812" spans="25:26" ht="14.4">
      <c r="Y5812" s="330" t="s">
        <v>21292</v>
      </c>
      <c r="Z5812" s="331" t="s">
        <v>21293</v>
      </c>
    </row>
    <row r="5813" spans="25:26" ht="14.4">
      <c r="Y5813" s="330" t="s">
        <v>21294</v>
      </c>
      <c r="Z5813" s="331" t="s">
        <v>21295</v>
      </c>
    </row>
    <row r="5814" spans="25:26" ht="14.4">
      <c r="Y5814" s="330" t="s">
        <v>21296</v>
      </c>
      <c r="Z5814" s="331" t="s">
        <v>21297</v>
      </c>
    </row>
    <row r="5815" spans="25:26" ht="14.4">
      <c r="Y5815" s="330" t="s">
        <v>21298</v>
      </c>
      <c r="Z5815" s="331" t="s">
        <v>21299</v>
      </c>
    </row>
    <row r="5816" spans="25:26" ht="14.4">
      <c r="Y5816" s="330" t="s">
        <v>21300</v>
      </c>
      <c r="Z5816" s="331" t="s">
        <v>21301</v>
      </c>
    </row>
    <row r="5817" spans="25:26" ht="14.4">
      <c r="Y5817" s="330" t="s">
        <v>21302</v>
      </c>
      <c r="Z5817" s="331" t="s">
        <v>21303</v>
      </c>
    </row>
    <row r="5818" spans="25:26" ht="14.4">
      <c r="Y5818" s="330" t="s">
        <v>21304</v>
      </c>
      <c r="Z5818" s="331" t="s">
        <v>21305</v>
      </c>
    </row>
    <row r="5819" spans="25:26" ht="14.4">
      <c r="Y5819" s="330" t="s">
        <v>21306</v>
      </c>
      <c r="Z5819" s="331" t="s">
        <v>21307</v>
      </c>
    </row>
    <row r="5820" spans="25:26" ht="14.4">
      <c r="Y5820" s="330" t="s">
        <v>21308</v>
      </c>
      <c r="Z5820" s="331" t="s">
        <v>21309</v>
      </c>
    </row>
    <row r="5821" spans="25:26" ht="14.4">
      <c r="Y5821" s="330" t="s">
        <v>21310</v>
      </c>
      <c r="Z5821" s="331" t="s">
        <v>21311</v>
      </c>
    </row>
    <row r="5822" spans="25:26" ht="14.4">
      <c r="Y5822" s="330" t="s">
        <v>21312</v>
      </c>
      <c r="Z5822" s="331" t="s">
        <v>21313</v>
      </c>
    </row>
    <row r="5823" spans="25:26" ht="14.4">
      <c r="Y5823" s="330" t="s">
        <v>21314</v>
      </c>
      <c r="Z5823" s="331" t="s">
        <v>21315</v>
      </c>
    </row>
    <row r="5824" spans="25:26" ht="14.4">
      <c r="Y5824" s="330" t="s">
        <v>21316</v>
      </c>
      <c r="Z5824" s="331" t="s">
        <v>21317</v>
      </c>
    </row>
    <row r="5825" spans="25:26" ht="14.4">
      <c r="Y5825" s="330" t="s">
        <v>21318</v>
      </c>
      <c r="Z5825" s="331" t="s">
        <v>21319</v>
      </c>
    </row>
    <row r="5826" spans="25:26" ht="14.4">
      <c r="Y5826" s="330" t="s">
        <v>21320</v>
      </c>
      <c r="Z5826" s="331" t="s">
        <v>21321</v>
      </c>
    </row>
    <row r="5827" spans="25:26" ht="14.4">
      <c r="Y5827" s="330" t="s">
        <v>21322</v>
      </c>
      <c r="Z5827" s="331" t="s">
        <v>21323</v>
      </c>
    </row>
    <row r="5828" spans="25:26" ht="14.4">
      <c r="Y5828" s="330" t="s">
        <v>21324</v>
      </c>
      <c r="Z5828" s="331" t="s">
        <v>21325</v>
      </c>
    </row>
    <row r="5829" spans="25:26" ht="14.4">
      <c r="Y5829" s="330" t="s">
        <v>21326</v>
      </c>
      <c r="Z5829" s="331" t="s">
        <v>21327</v>
      </c>
    </row>
    <row r="5830" spans="25:26" ht="14.4">
      <c r="Y5830" s="330" t="s">
        <v>21328</v>
      </c>
      <c r="Z5830" s="331" t="s">
        <v>21329</v>
      </c>
    </row>
    <row r="5831" spans="25:26" ht="14.4">
      <c r="Y5831" s="330" t="s">
        <v>21330</v>
      </c>
      <c r="Z5831" s="331" t="s">
        <v>21331</v>
      </c>
    </row>
    <row r="5832" spans="25:26" ht="14.4">
      <c r="Y5832" s="330" t="s">
        <v>21332</v>
      </c>
      <c r="Z5832" s="331" t="s">
        <v>21333</v>
      </c>
    </row>
    <row r="5833" spans="25:26" ht="14.4">
      <c r="Y5833" s="330" t="s">
        <v>21334</v>
      </c>
      <c r="Z5833" s="331" t="s">
        <v>21335</v>
      </c>
    </row>
    <row r="5834" spans="25:26" ht="14.4">
      <c r="Y5834" s="330" t="s">
        <v>21336</v>
      </c>
      <c r="Z5834" s="331" t="s">
        <v>21337</v>
      </c>
    </row>
    <row r="5835" spans="25:26" ht="14.4">
      <c r="Y5835" s="330" t="s">
        <v>21338</v>
      </c>
      <c r="Z5835" s="331" t="s">
        <v>21339</v>
      </c>
    </row>
    <row r="5836" spans="25:26" ht="14.4">
      <c r="Y5836" s="330" t="s">
        <v>21340</v>
      </c>
      <c r="Z5836" s="331" t="s">
        <v>21341</v>
      </c>
    </row>
    <row r="5837" spans="25:26" ht="14.4">
      <c r="Y5837" s="330" t="s">
        <v>21342</v>
      </c>
      <c r="Z5837" s="331" t="s">
        <v>21343</v>
      </c>
    </row>
    <row r="5838" spans="25:26" ht="14.4">
      <c r="Y5838" s="330" t="s">
        <v>21344</v>
      </c>
      <c r="Z5838" s="331" t="s">
        <v>21345</v>
      </c>
    </row>
    <row r="5839" spans="25:26" ht="14.4">
      <c r="Y5839" s="330" t="s">
        <v>21346</v>
      </c>
      <c r="Z5839" s="331" t="s">
        <v>21347</v>
      </c>
    </row>
    <row r="5840" spans="25:26" ht="14.4">
      <c r="Y5840" s="330" t="s">
        <v>21348</v>
      </c>
      <c r="Z5840" s="331" t="s">
        <v>21349</v>
      </c>
    </row>
    <row r="5841" spans="25:26" ht="14.4">
      <c r="Y5841" s="330" t="s">
        <v>21350</v>
      </c>
      <c r="Z5841" s="331" t="s">
        <v>21351</v>
      </c>
    </row>
    <row r="5842" spans="25:26" ht="14.4">
      <c r="Y5842" s="330" t="s">
        <v>21352</v>
      </c>
      <c r="Z5842" s="331" t="s">
        <v>21353</v>
      </c>
    </row>
    <row r="5843" spans="25:26" ht="14.4">
      <c r="Y5843" s="330" t="s">
        <v>21354</v>
      </c>
      <c r="Z5843" s="331" t="s">
        <v>21355</v>
      </c>
    </row>
    <row r="5844" spans="25:26" ht="14.4">
      <c r="Y5844" s="330" t="s">
        <v>21356</v>
      </c>
      <c r="Z5844" s="331" t="s">
        <v>21357</v>
      </c>
    </row>
    <row r="5845" spans="25:26" ht="14.4">
      <c r="Y5845" s="330" t="s">
        <v>21358</v>
      </c>
      <c r="Z5845" s="331" t="s">
        <v>21359</v>
      </c>
    </row>
    <row r="5846" spans="25:26" ht="14.4">
      <c r="Y5846" s="330" t="s">
        <v>21360</v>
      </c>
      <c r="Z5846" s="331" t="s">
        <v>21361</v>
      </c>
    </row>
    <row r="5847" spans="25:26" ht="14.4">
      <c r="Y5847" s="330" t="s">
        <v>21362</v>
      </c>
      <c r="Z5847" s="331" t="s">
        <v>21363</v>
      </c>
    </row>
    <row r="5848" spans="25:26" ht="14.4">
      <c r="Y5848" s="330" t="s">
        <v>21364</v>
      </c>
      <c r="Z5848" s="331" t="s">
        <v>21365</v>
      </c>
    </row>
    <row r="5849" spans="25:26" ht="14.4">
      <c r="Y5849" s="330" t="s">
        <v>21366</v>
      </c>
      <c r="Z5849" s="331" t="s">
        <v>21367</v>
      </c>
    </row>
    <row r="5850" spans="25:26" ht="14.4">
      <c r="Y5850" s="330" t="s">
        <v>21368</v>
      </c>
      <c r="Z5850" s="331" t="s">
        <v>21369</v>
      </c>
    </row>
    <row r="5851" spans="25:26" ht="14.4">
      <c r="Y5851" s="330" t="s">
        <v>21370</v>
      </c>
      <c r="Z5851" s="331" t="s">
        <v>21371</v>
      </c>
    </row>
    <row r="5852" spans="25:26" ht="14.4">
      <c r="Y5852" s="330" t="s">
        <v>21372</v>
      </c>
      <c r="Z5852" s="331" t="s">
        <v>21373</v>
      </c>
    </row>
    <row r="5853" spans="25:26" ht="14.4">
      <c r="Y5853" s="330" t="s">
        <v>21374</v>
      </c>
      <c r="Z5853" s="331" t="s">
        <v>21375</v>
      </c>
    </row>
    <row r="5854" spans="25:26" ht="14.4">
      <c r="Y5854" s="330" t="s">
        <v>21376</v>
      </c>
      <c r="Z5854" s="331" t="s">
        <v>21377</v>
      </c>
    </row>
    <row r="5855" spans="25:26" ht="14.4">
      <c r="Y5855" s="330" t="s">
        <v>21378</v>
      </c>
      <c r="Z5855" s="331" t="s">
        <v>21379</v>
      </c>
    </row>
    <row r="5856" spans="25:26" ht="14.4">
      <c r="Y5856" s="330" t="s">
        <v>21380</v>
      </c>
      <c r="Z5856" s="331" t="s">
        <v>21381</v>
      </c>
    </row>
    <row r="5857" spans="25:26" ht="14.4">
      <c r="Y5857" s="330" t="s">
        <v>21382</v>
      </c>
      <c r="Z5857" s="331" t="s">
        <v>21383</v>
      </c>
    </row>
    <row r="5858" spans="25:26" ht="14.4">
      <c r="Y5858" s="330" t="s">
        <v>21384</v>
      </c>
      <c r="Z5858" s="331" t="s">
        <v>15069</v>
      </c>
    </row>
    <row r="5859" spans="25:26" ht="14.4">
      <c r="Y5859" s="330" t="s">
        <v>21385</v>
      </c>
      <c r="Z5859" s="331" t="s">
        <v>21386</v>
      </c>
    </row>
    <row r="5860" spans="25:26" ht="14.4">
      <c r="Y5860" s="330" t="s">
        <v>21387</v>
      </c>
      <c r="Z5860" s="331" t="s">
        <v>9902</v>
      </c>
    </row>
    <row r="5861" spans="25:26" ht="14.4">
      <c r="Y5861" s="330" t="s">
        <v>21388</v>
      </c>
      <c r="Z5861" s="331" t="s">
        <v>21389</v>
      </c>
    </row>
    <row r="5862" spans="25:26" ht="14.4">
      <c r="Y5862" s="330" t="s">
        <v>21390</v>
      </c>
      <c r="Z5862" s="331" t="s">
        <v>21391</v>
      </c>
    </row>
    <row r="5863" spans="25:26" ht="14.4">
      <c r="Y5863" s="330" t="s">
        <v>21392</v>
      </c>
      <c r="Z5863" s="331" t="s">
        <v>4996</v>
      </c>
    </row>
    <row r="5864" spans="25:26" ht="14.4">
      <c r="Y5864" s="330" t="s">
        <v>21393</v>
      </c>
      <c r="Z5864" s="331" t="s">
        <v>21394</v>
      </c>
    </row>
    <row r="5865" spans="25:26" ht="14.4">
      <c r="Y5865" s="330" t="s">
        <v>21395</v>
      </c>
      <c r="Z5865" s="331" t="s">
        <v>21396</v>
      </c>
    </row>
    <row r="5866" spans="25:26" ht="14.4">
      <c r="Y5866" s="330" t="s">
        <v>21397</v>
      </c>
      <c r="Z5866" s="331" t="s">
        <v>19142</v>
      </c>
    </row>
    <row r="5867" spans="25:26" ht="14.4">
      <c r="Y5867" s="330" t="s">
        <v>21398</v>
      </c>
      <c r="Z5867" s="331" t="s">
        <v>18591</v>
      </c>
    </row>
    <row r="5868" spans="25:26" ht="14.4">
      <c r="Y5868" s="330" t="s">
        <v>21399</v>
      </c>
      <c r="Z5868" s="331" t="s">
        <v>21400</v>
      </c>
    </row>
    <row r="5869" spans="25:26" ht="14.4">
      <c r="Y5869" s="330" t="s">
        <v>21401</v>
      </c>
      <c r="Z5869" s="331" t="s">
        <v>21402</v>
      </c>
    </row>
    <row r="5870" spans="25:26" ht="14.4">
      <c r="Y5870" s="330" t="s">
        <v>21403</v>
      </c>
      <c r="Z5870" s="331" t="s">
        <v>21404</v>
      </c>
    </row>
    <row r="5871" spans="25:26" ht="14.4">
      <c r="Y5871" s="330" t="s">
        <v>21405</v>
      </c>
      <c r="Z5871" s="331" t="s">
        <v>21406</v>
      </c>
    </row>
    <row r="5872" spans="25:26" ht="14.4">
      <c r="Y5872" s="330" t="s">
        <v>21407</v>
      </c>
      <c r="Z5872" s="331" t="s">
        <v>21408</v>
      </c>
    </row>
    <row r="5873" spans="25:26" ht="14.4">
      <c r="Y5873" s="330" t="s">
        <v>21409</v>
      </c>
      <c r="Z5873" s="331" t="s">
        <v>21410</v>
      </c>
    </row>
    <row r="5874" spans="25:26" ht="14.4">
      <c r="Y5874" s="330" t="s">
        <v>21411</v>
      </c>
      <c r="Z5874" s="331" t="s">
        <v>21412</v>
      </c>
    </row>
    <row r="5875" spans="25:26" ht="14.4">
      <c r="Y5875" s="330" t="s">
        <v>21413</v>
      </c>
      <c r="Z5875" s="331" t="s">
        <v>21414</v>
      </c>
    </row>
    <row r="5876" spans="25:26" ht="14.4">
      <c r="Y5876" s="330" t="s">
        <v>21415</v>
      </c>
      <c r="Z5876" s="331" t="s">
        <v>21416</v>
      </c>
    </row>
    <row r="5877" spans="25:26" ht="14.4">
      <c r="Y5877" s="330" t="s">
        <v>21417</v>
      </c>
      <c r="Z5877" s="331" t="s">
        <v>21418</v>
      </c>
    </row>
    <row r="5878" spans="25:26" ht="14.4">
      <c r="Y5878" s="330" t="s">
        <v>21419</v>
      </c>
      <c r="Z5878" s="331" t="s">
        <v>21420</v>
      </c>
    </row>
    <row r="5879" spans="25:26" ht="14.4">
      <c r="Y5879" s="330" t="s">
        <v>21421</v>
      </c>
      <c r="Z5879" s="331" t="s">
        <v>20469</v>
      </c>
    </row>
    <row r="5880" spans="25:26" ht="14.4">
      <c r="Y5880" s="330" t="s">
        <v>21422</v>
      </c>
      <c r="Z5880" s="331" t="s">
        <v>21423</v>
      </c>
    </row>
    <row r="5881" spans="25:26" ht="14.4">
      <c r="Y5881" s="330" t="s">
        <v>21424</v>
      </c>
      <c r="Z5881" s="331" t="s">
        <v>20466</v>
      </c>
    </row>
    <row r="5882" spans="25:26" ht="14.4">
      <c r="Y5882" s="330" t="s">
        <v>21425</v>
      </c>
      <c r="Z5882" s="331" t="s">
        <v>21426</v>
      </c>
    </row>
    <row r="5883" spans="25:26" ht="14.4">
      <c r="Y5883" s="330" t="s">
        <v>21427</v>
      </c>
      <c r="Z5883" s="331" t="s">
        <v>21428</v>
      </c>
    </row>
    <row r="5884" spans="25:26" ht="14.4">
      <c r="Y5884" s="330" t="s">
        <v>21429</v>
      </c>
      <c r="Z5884" s="331" t="s">
        <v>10034</v>
      </c>
    </row>
    <row r="5885" spans="25:26" ht="14.4">
      <c r="Y5885" s="330" t="s">
        <v>21430</v>
      </c>
      <c r="Z5885" s="331" t="s">
        <v>21431</v>
      </c>
    </row>
    <row r="5886" spans="25:26" ht="14.4">
      <c r="Y5886" s="330" t="s">
        <v>21432</v>
      </c>
      <c r="Z5886" s="331" t="s">
        <v>21433</v>
      </c>
    </row>
    <row r="5887" spans="25:26" ht="14.4">
      <c r="Y5887" s="330" t="s">
        <v>21434</v>
      </c>
      <c r="Z5887" s="331" t="s">
        <v>21435</v>
      </c>
    </row>
    <row r="5888" spans="25:26" ht="14.4">
      <c r="Y5888" s="330" t="s">
        <v>21436</v>
      </c>
      <c r="Z5888" s="331" t="s">
        <v>21437</v>
      </c>
    </row>
    <row r="5889" spans="25:26" ht="14.4">
      <c r="Y5889" s="330" t="s">
        <v>21438</v>
      </c>
      <c r="Z5889" s="331" t="s">
        <v>21439</v>
      </c>
    </row>
    <row r="5890" spans="25:26" ht="14.4">
      <c r="Y5890" s="330" t="s">
        <v>21440</v>
      </c>
      <c r="Z5890" s="331" t="s">
        <v>17342</v>
      </c>
    </row>
    <row r="5891" spans="25:26" ht="14.4">
      <c r="Y5891" s="330" t="s">
        <v>21441</v>
      </c>
      <c r="Z5891" s="331" t="s">
        <v>18597</v>
      </c>
    </row>
    <row r="5892" spans="25:26" ht="14.4">
      <c r="Y5892" s="330" t="s">
        <v>21442</v>
      </c>
      <c r="Z5892" s="331" t="s">
        <v>21443</v>
      </c>
    </row>
    <row r="5893" spans="25:26" ht="14.4">
      <c r="Y5893" s="330" t="s">
        <v>21444</v>
      </c>
      <c r="Z5893" s="331" t="s">
        <v>21445</v>
      </c>
    </row>
    <row r="5894" spans="25:26" ht="14.4">
      <c r="Y5894" s="330" t="s">
        <v>21446</v>
      </c>
      <c r="Z5894" s="331" t="s">
        <v>21447</v>
      </c>
    </row>
    <row r="5895" spans="25:26" ht="14.4">
      <c r="Y5895" s="330" t="s">
        <v>21448</v>
      </c>
      <c r="Z5895" s="331" t="s">
        <v>15131</v>
      </c>
    </row>
    <row r="5896" spans="25:26" ht="14.4">
      <c r="Y5896" s="330" t="s">
        <v>21449</v>
      </c>
      <c r="Z5896" s="331" t="s">
        <v>4775</v>
      </c>
    </row>
    <row r="5897" spans="25:26" ht="14.4">
      <c r="Y5897" s="330" t="s">
        <v>21450</v>
      </c>
      <c r="Z5897" s="331" t="s">
        <v>21451</v>
      </c>
    </row>
    <row r="5898" spans="25:26" ht="14.4">
      <c r="Y5898" s="330" t="s">
        <v>21452</v>
      </c>
      <c r="Z5898" s="331" t="s">
        <v>21453</v>
      </c>
    </row>
    <row r="5899" spans="25:26" ht="14.4">
      <c r="Y5899" s="330" t="s">
        <v>21454</v>
      </c>
      <c r="Z5899" s="331" t="s">
        <v>21455</v>
      </c>
    </row>
    <row r="5900" spans="25:26" ht="14.4">
      <c r="Y5900" s="330" t="s">
        <v>21456</v>
      </c>
      <c r="Z5900" s="331" t="s">
        <v>21457</v>
      </c>
    </row>
    <row r="5901" spans="25:26" ht="14.4">
      <c r="Y5901" s="330" t="s">
        <v>21458</v>
      </c>
      <c r="Z5901" s="331" t="s">
        <v>21459</v>
      </c>
    </row>
    <row r="5902" spans="25:26" ht="14.4">
      <c r="Y5902" s="330" t="s">
        <v>21460</v>
      </c>
      <c r="Z5902" s="331" t="s">
        <v>21461</v>
      </c>
    </row>
    <row r="5903" spans="25:26" ht="14.4">
      <c r="Y5903" s="330" t="s">
        <v>21462</v>
      </c>
      <c r="Z5903" s="331" t="s">
        <v>21463</v>
      </c>
    </row>
    <row r="5904" spans="25:26" ht="14.4">
      <c r="Y5904" s="330" t="s">
        <v>21464</v>
      </c>
      <c r="Z5904" s="331" t="s">
        <v>21465</v>
      </c>
    </row>
    <row r="5905" spans="25:26" ht="14.4">
      <c r="Y5905" s="330" t="s">
        <v>21466</v>
      </c>
      <c r="Z5905" s="331" t="s">
        <v>17342</v>
      </c>
    </row>
    <row r="5906" spans="25:26" ht="14.4">
      <c r="Y5906" s="330" t="s">
        <v>21467</v>
      </c>
      <c r="Z5906" s="331" t="s">
        <v>14980</v>
      </c>
    </row>
    <row r="5907" spans="25:26" ht="14.4">
      <c r="Y5907" s="330" t="s">
        <v>21468</v>
      </c>
      <c r="Z5907" s="331" t="s">
        <v>4996</v>
      </c>
    </row>
    <row r="5908" spans="25:26" ht="14.4">
      <c r="Y5908" s="330" t="s">
        <v>21469</v>
      </c>
      <c r="Z5908" s="331" t="s">
        <v>21470</v>
      </c>
    </row>
    <row r="5909" spans="25:26" ht="14.4">
      <c r="Y5909" s="330" t="s">
        <v>21471</v>
      </c>
      <c r="Z5909" s="331" t="s">
        <v>21472</v>
      </c>
    </row>
    <row r="5910" spans="25:26" ht="14.4">
      <c r="Y5910" s="330" t="s">
        <v>21473</v>
      </c>
      <c r="Z5910" s="331" t="s">
        <v>21474</v>
      </c>
    </row>
    <row r="5911" spans="25:26" ht="14.4">
      <c r="Y5911" s="330" t="s">
        <v>21475</v>
      </c>
      <c r="Z5911" s="331" t="s">
        <v>14788</v>
      </c>
    </row>
    <row r="5912" spans="25:26" ht="14.4">
      <c r="Y5912" s="330" t="s">
        <v>21476</v>
      </c>
      <c r="Z5912" s="331" t="s">
        <v>19119</v>
      </c>
    </row>
    <row r="5913" spans="25:26" ht="14.4">
      <c r="Y5913" s="330" t="s">
        <v>21477</v>
      </c>
      <c r="Z5913" s="331" t="s">
        <v>15029</v>
      </c>
    </row>
    <row r="5914" spans="25:26" ht="14.4">
      <c r="Y5914" s="330" t="s">
        <v>21478</v>
      </c>
      <c r="Z5914" s="331" t="s">
        <v>21479</v>
      </c>
    </row>
    <row r="5915" spans="25:26" ht="14.4">
      <c r="Y5915" s="330" t="s">
        <v>21480</v>
      </c>
      <c r="Z5915" s="331" t="s">
        <v>21481</v>
      </c>
    </row>
    <row r="5916" spans="25:26" ht="14.4">
      <c r="Y5916" s="330" t="s">
        <v>21482</v>
      </c>
      <c r="Z5916" s="331" t="s">
        <v>21483</v>
      </c>
    </row>
    <row r="5917" spans="25:26" ht="14.4">
      <c r="Y5917" s="330" t="s">
        <v>21484</v>
      </c>
      <c r="Z5917" s="331" t="s">
        <v>21485</v>
      </c>
    </row>
    <row r="5918" spans="25:26" ht="14.4">
      <c r="Y5918" s="330" t="s">
        <v>21486</v>
      </c>
      <c r="Z5918" s="331" t="s">
        <v>21487</v>
      </c>
    </row>
    <row r="5919" spans="25:26" ht="14.4">
      <c r="Y5919" s="330" t="s">
        <v>21488</v>
      </c>
      <c r="Z5919" s="331" t="s">
        <v>21489</v>
      </c>
    </row>
    <row r="5920" spans="25:26" ht="14.4">
      <c r="Y5920" s="330" t="s">
        <v>21490</v>
      </c>
      <c r="Z5920" s="331" t="s">
        <v>21491</v>
      </c>
    </row>
    <row r="5921" spans="25:26" ht="14.4">
      <c r="Y5921" s="330" t="s">
        <v>21492</v>
      </c>
      <c r="Z5921" s="331" t="s">
        <v>21493</v>
      </c>
    </row>
    <row r="5922" spans="25:26" ht="14.4">
      <c r="Y5922" s="330" t="s">
        <v>21494</v>
      </c>
      <c r="Z5922" s="331" t="s">
        <v>21495</v>
      </c>
    </row>
    <row r="5923" spans="25:26" ht="14.4">
      <c r="Y5923" s="330" t="s">
        <v>21496</v>
      </c>
      <c r="Z5923" s="331" t="s">
        <v>21497</v>
      </c>
    </row>
    <row r="5924" spans="25:26" ht="14.4">
      <c r="Y5924" s="330" t="s">
        <v>21498</v>
      </c>
      <c r="Z5924" s="331" t="s">
        <v>21499</v>
      </c>
    </row>
    <row r="5925" spans="25:26" ht="14.4">
      <c r="Y5925" s="330" t="s">
        <v>21500</v>
      </c>
      <c r="Z5925" s="331" t="s">
        <v>21501</v>
      </c>
    </row>
    <row r="5926" spans="25:26" ht="14.4">
      <c r="Y5926" s="330" t="s">
        <v>21502</v>
      </c>
      <c r="Z5926" s="331" t="s">
        <v>21503</v>
      </c>
    </row>
    <row r="5927" spans="25:26" ht="14.4">
      <c r="Y5927" s="330" t="s">
        <v>21504</v>
      </c>
      <c r="Z5927" s="331" t="s">
        <v>21505</v>
      </c>
    </row>
    <row r="5928" spans="25:26" ht="14.4">
      <c r="Y5928" s="330" t="s">
        <v>21506</v>
      </c>
      <c r="Z5928" s="331" t="s">
        <v>21507</v>
      </c>
    </row>
    <row r="5929" spans="25:26" ht="14.4">
      <c r="Y5929" s="330" t="s">
        <v>21508</v>
      </c>
      <c r="Z5929" s="331" t="s">
        <v>21509</v>
      </c>
    </row>
    <row r="5930" spans="25:26" ht="14.4">
      <c r="Y5930" s="330" t="s">
        <v>21510</v>
      </c>
      <c r="Z5930" s="331" t="s">
        <v>21511</v>
      </c>
    </row>
    <row r="5931" spans="25:26" ht="14.4">
      <c r="Y5931" s="330" t="s">
        <v>21512</v>
      </c>
      <c r="Z5931" s="331" t="s">
        <v>21513</v>
      </c>
    </row>
    <row r="5932" spans="25:26" ht="14.4">
      <c r="Y5932" s="330" t="s">
        <v>21514</v>
      </c>
      <c r="Z5932" s="331" t="s">
        <v>21515</v>
      </c>
    </row>
    <row r="5933" spans="25:26" ht="14.4">
      <c r="Y5933" s="330" t="s">
        <v>21516</v>
      </c>
      <c r="Z5933" s="331" t="s">
        <v>21517</v>
      </c>
    </row>
    <row r="5934" spans="25:26" ht="14.4">
      <c r="Y5934" s="330" t="s">
        <v>21518</v>
      </c>
      <c r="Z5934" s="331" t="s">
        <v>21519</v>
      </c>
    </row>
    <row r="5935" spans="25:26" ht="14.4">
      <c r="Y5935" s="330" t="s">
        <v>21520</v>
      </c>
      <c r="Z5935" s="331" t="s">
        <v>21521</v>
      </c>
    </row>
    <row r="5936" spans="25:26" ht="14.4">
      <c r="Y5936" s="330" t="s">
        <v>21522</v>
      </c>
      <c r="Z5936" s="331" t="s">
        <v>21523</v>
      </c>
    </row>
    <row r="5937" spans="25:26" ht="14.4">
      <c r="Y5937" s="330" t="s">
        <v>21524</v>
      </c>
      <c r="Z5937" s="331" t="s">
        <v>21525</v>
      </c>
    </row>
    <row r="5938" spans="25:26" ht="14.4">
      <c r="Y5938" s="330" t="s">
        <v>21526</v>
      </c>
      <c r="Z5938" s="331" t="s">
        <v>21527</v>
      </c>
    </row>
    <row r="5939" spans="25:26" ht="14.4">
      <c r="Y5939" s="330" t="s">
        <v>21528</v>
      </c>
      <c r="Z5939" s="331" t="s">
        <v>21529</v>
      </c>
    </row>
    <row r="5940" spans="25:26" ht="14.4">
      <c r="Y5940" s="330" t="s">
        <v>21530</v>
      </c>
      <c r="Z5940" s="331" t="s">
        <v>21531</v>
      </c>
    </row>
    <row r="5941" spans="25:26" ht="14.4">
      <c r="Y5941" s="330" t="s">
        <v>21532</v>
      </c>
      <c r="Z5941" s="331" t="s">
        <v>21533</v>
      </c>
    </row>
    <row r="5942" spans="25:26" ht="14.4">
      <c r="Y5942" s="330" t="s">
        <v>21534</v>
      </c>
      <c r="Z5942" s="331" t="s">
        <v>21535</v>
      </c>
    </row>
    <row r="5943" spans="25:26" ht="14.4">
      <c r="Y5943" s="330" t="s">
        <v>21536</v>
      </c>
      <c r="Z5943" s="331" t="s">
        <v>21537</v>
      </c>
    </row>
    <row r="5944" spans="25:26" ht="14.4">
      <c r="Y5944" s="330" t="s">
        <v>21538</v>
      </c>
      <c r="Z5944" s="331" t="s">
        <v>21539</v>
      </c>
    </row>
    <row r="5945" spans="25:26" ht="14.4">
      <c r="Y5945" s="330" t="s">
        <v>21540</v>
      </c>
      <c r="Z5945" s="331" t="s">
        <v>21541</v>
      </c>
    </row>
    <row r="5946" spans="25:26" ht="14.4">
      <c r="Y5946" s="330" t="s">
        <v>21542</v>
      </c>
      <c r="Z5946" s="331" t="s">
        <v>21543</v>
      </c>
    </row>
    <row r="5947" spans="25:26" ht="14.4">
      <c r="Y5947" s="330" t="s">
        <v>21544</v>
      </c>
      <c r="Z5947" s="331" t="s">
        <v>21545</v>
      </c>
    </row>
    <row r="5948" spans="25:26" ht="14.4">
      <c r="Y5948" s="330" t="s">
        <v>21546</v>
      </c>
      <c r="Z5948" s="331" t="s">
        <v>21547</v>
      </c>
    </row>
    <row r="5949" spans="25:26" ht="14.4">
      <c r="Y5949" s="330" t="s">
        <v>21548</v>
      </c>
      <c r="Z5949" s="331" t="s">
        <v>21549</v>
      </c>
    </row>
    <row r="5950" spans="25:26" ht="14.4">
      <c r="Y5950" s="330" t="s">
        <v>21550</v>
      </c>
      <c r="Z5950" s="331" t="s">
        <v>21551</v>
      </c>
    </row>
    <row r="5951" spans="25:26" ht="14.4">
      <c r="Y5951" s="330" t="s">
        <v>21552</v>
      </c>
      <c r="Z5951" s="331" t="s">
        <v>21553</v>
      </c>
    </row>
    <row r="5952" spans="25:26" ht="14.4">
      <c r="Y5952" s="330" t="s">
        <v>21554</v>
      </c>
      <c r="Z5952" s="331" t="s">
        <v>21555</v>
      </c>
    </row>
    <row r="5953" spans="25:26" ht="14.4">
      <c r="Y5953" s="330" t="s">
        <v>21556</v>
      </c>
      <c r="Z5953" s="331" t="s">
        <v>1120</v>
      </c>
    </row>
    <row r="5954" spans="25:26" ht="14.4">
      <c r="Y5954" s="330" t="s">
        <v>21557</v>
      </c>
      <c r="Z5954" s="331" t="s">
        <v>21558</v>
      </c>
    </row>
    <row r="5955" spans="25:26" ht="14.4">
      <c r="Y5955" s="330" t="s">
        <v>21559</v>
      </c>
      <c r="Z5955" s="331" t="s">
        <v>21560</v>
      </c>
    </row>
    <row r="5956" spans="25:26" ht="14.4">
      <c r="Y5956" s="330" t="s">
        <v>21561</v>
      </c>
      <c r="Z5956" s="331" t="s">
        <v>21562</v>
      </c>
    </row>
    <row r="5957" spans="25:26" ht="14.4">
      <c r="Y5957" s="330" t="s">
        <v>21563</v>
      </c>
      <c r="Z5957" s="331" t="s">
        <v>20793</v>
      </c>
    </row>
    <row r="5958" spans="25:26" ht="14.4">
      <c r="Y5958" s="330" t="s">
        <v>21564</v>
      </c>
      <c r="Z5958" s="331" t="s">
        <v>21565</v>
      </c>
    </row>
    <row r="5959" spans="25:26" ht="14.4">
      <c r="Y5959" s="330" t="s">
        <v>21566</v>
      </c>
      <c r="Z5959" s="331" t="s">
        <v>21567</v>
      </c>
    </row>
    <row r="5960" spans="25:26" ht="14.4">
      <c r="Y5960" s="330" t="s">
        <v>21568</v>
      </c>
      <c r="Z5960" s="331" t="s">
        <v>21569</v>
      </c>
    </row>
    <row r="5961" spans="25:26" ht="14.4">
      <c r="Y5961" s="330" t="s">
        <v>21570</v>
      </c>
      <c r="Z5961" s="331" t="s">
        <v>21571</v>
      </c>
    </row>
    <row r="5962" spans="25:26" ht="14.4">
      <c r="Y5962" s="330" t="s">
        <v>21572</v>
      </c>
      <c r="Z5962" s="331" t="s">
        <v>21573</v>
      </c>
    </row>
    <row r="5963" spans="25:26" ht="14.4">
      <c r="Y5963" s="330" t="s">
        <v>21574</v>
      </c>
      <c r="Z5963" s="331" t="s">
        <v>21575</v>
      </c>
    </row>
    <row r="5964" spans="25:26" ht="14.4">
      <c r="Y5964" s="330" t="s">
        <v>21576</v>
      </c>
      <c r="Z5964" s="331" t="s">
        <v>21577</v>
      </c>
    </row>
    <row r="5965" spans="25:26" ht="14.4">
      <c r="Y5965" s="330" t="s">
        <v>21578</v>
      </c>
      <c r="Z5965" s="331" t="s">
        <v>21579</v>
      </c>
    </row>
    <row r="5966" spans="25:26" ht="14.4">
      <c r="Y5966" s="330" t="s">
        <v>21580</v>
      </c>
      <c r="Z5966" s="331" t="s">
        <v>21581</v>
      </c>
    </row>
    <row r="5967" spans="25:26" ht="14.4">
      <c r="Y5967" s="330" t="s">
        <v>21582</v>
      </c>
      <c r="Z5967" s="331" t="s">
        <v>21583</v>
      </c>
    </row>
    <row r="5968" spans="25:26" ht="14.4">
      <c r="Y5968" s="330" t="s">
        <v>21584</v>
      </c>
      <c r="Z5968" s="331" t="s">
        <v>21585</v>
      </c>
    </row>
    <row r="5969" spans="25:26" ht="14.4">
      <c r="Y5969" s="330" t="s">
        <v>21586</v>
      </c>
      <c r="Z5969" s="331" t="s">
        <v>21587</v>
      </c>
    </row>
    <row r="5970" spans="25:26" ht="14.4">
      <c r="Y5970" s="330" t="s">
        <v>21588</v>
      </c>
      <c r="Z5970" s="331" t="s">
        <v>21589</v>
      </c>
    </row>
    <row r="5971" spans="25:26" ht="14.4">
      <c r="Y5971" s="330" t="s">
        <v>21590</v>
      </c>
      <c r="Z5971" s="331" t="s">
        <v>21420</v>
      </c>
    </row>
    <row r="5972" spans="25:26" ht="14.4">
      <c r="Y5972" s="330" t="s">
        <v>21591</v>
      </c>
      <c r="Z5972" s="331" t="s">
        <v>21592</v>
      </c>
    </row>
    <row r="5973" spans="25:26" ht="14.4">
      <c r="Y5973" s="330" t="s">
        <v>21593</v>
      </c>
      <c r="Z5973" s="331" t="s">
        <v>21594</v>
      </c>
    </row>
    <row r="5974" spans="25:26" ht="14.4">
      <c r="Y5974" s="330" t="s">
        <v>21595</v>
      </c>
      <c r="Z5974" s="331" t="s">
        <v>21596</v>
      </c>
    </row>
    <row r="5975" spans="25:26" ht="14.4">
      <c r="Y5975" s="330" t="s">
        <v>21597</v>
      </c>
      <c r="Z5975" s="331" t="s">
        <v>21598</v>
      </c>
    </row>
    <row r="5976" spans="25:26" ht="14.4">
      <c r="Y5976" s="330" t="s">
        <v>21599</v>
      </c>
      <c r="Z5976" s="331" t="s">
        <v>21600</v>
      </c>
    </row>
    <row r="5977" spans="25:26" ht="14.4">
      <c r="Y5977" s="330" t="s">
        <v>21601</v>
      </c>
      <c r="Z5977" s="331" t="s">
        <v>21602</v>
      </c>
    </row>
    <row r="5978" spans="25:26" ht="14.4">
      <c r="Y5978" s="330" t="s">
        <v>21603</v>
      </c>
      <c r="Z5978" s="331" t="s">
        <v>21604</v>
      </c>
    </row>
    <row r="5979" spans="25:26" ht="14.4">
      <c r="Y5979" s="330" t="s">
        <v>21605</v>
      </c>
      <c r="Z5979" s="331" t="s">
        <v>21606</v>
      </c>
    </row>
    <row r="5980" spans="25:26" ht="14.4">
      <c r="Y5980" s="330" t="s">
        <v>21607</v>
      </c>
      <c r="Z5980" s="331" t="s">
        <v>21608</v>
      </c>
    </row>
    <row r="5981" spans="25:26" ht="14.4">
      <c r="Y5981" s="330" t="s">
        <v>21609</v>
      </c>
      <c r="Z5981" s="331" t="s">
        <v>21610</v>
      </c>
    </row>
    <row r="5982" spans="25:26" ht="14.4">
      <c r="Y5982" s="330" t="s">
        <v>21611</v>
      </c>
      <c r="Z5982" s="331" t="s">
        <v>21612</v>
      </c>
    </row>
    <row r="5983" spans="25:26" ht="14.4">
      <c r="Y5983" s="330" t="s">
        <v>21613</v>
      </c>
      <c r="Z5983" s="331" t="s">
        <v>21614</v>
      </c>
    </row>
    <row r="5984" spans="25:26" ht="14.4">
      <c r="Y5984" s="330" t="s">
        <v>21615</v>
      </c>
      <c r="Z5984" s="331" t="s">
        <v>21616</v>
      </c>
    </row>
    <row r="5985" spans="25:26" ht="14.4">
      <c r="Y5985" s="330" t="s">
        <v>21617</v>
      </c>
      <c r="Z5985" s="331" t="s">
        <v>21618</v>
      </c>
    </row>
    <row r="5986" spans="25:26" ht="14.4">
      <c r="Y5986" s="330" t="s">
        <v>21619</v>
      </c>
      <c r="Z5986" s="331" t="s">
        <v>21620</v>
      </c>
    </row>
    <row r="5987" spans="25:26" ht="14.4">
      <c r="Y5987" s="330" t="s">
        <v>21621</v>
      </c>
      <c r="Z5987" s="331" t="s">
        <v>21622</v>
      </c>
    </row>
    <row r="5988" spans="25:26" ht="14.4">
      <c r="Y5988" s="330" t="s">
        <v>21623</v>
      </c>
      <c r="Z5988" s="331" t="s">
        <v>21624</v>
      </c>
    </row>
    <row r="5989" spans="25:26" ht="14.4">
      <c r="Y5989" s="330" t="s">
        <v>21625</v>
      </c>
      <c r="Z5989" s="331" t="s">
        <v>21626</v>
      </c>
    </row>
    <row r="5990" spans="25:26" ht="14.4">
      <c r="Y5990" s="330" t="s">
        <v>21627</v>
      </c>
      <c r="Z5990" s="331" t="s">
        <v>21628</v>
      </c>
    </row>
    <row r="5991" spans="25:26" ht="14.4">
      <c r="Y5991" s="330" t="s">
        <v>21629</v>
      </c>
      <c r="Z5991" s="331" t="s">
        <v>21630</v>
      </c>
    </row>
    <row r="5992" spans="25:26" ht="14.4">
      <c r="Y5992" s="330" t="s">
        <v>21631</v>
      </c>
      <c r="Z5992" s="331" t="s">
        <v>21632</v>
      </c>
    </row>
    <row r="5993" spans="25:26" ht="14.4">
      <c r="Y5993" s="330" t="s">
        <v>21633</v>
      </c>
      <c r="Z5993" s="331" t="s">
        <v>21634</v>
      </c>
    </row>
    <row r="5994" spans="25:26" ht="14.4">
      <c r="Y5994" s="330" t="s">
        <v>21635</v>
      </c>
      <c r="Z5994" s="331" t="s">
        <v>21636</v>
      </c>
    </row>
    <row r="5995" spans="25:26" ht="14.4">
      <c r="Y5995" s="330" t="s">
        <v>21637</v>
      </c>
      <c r="Z5995" s="331" t="s">
        <v>21638</v>
      </c>
    </row>
    <row r="5996" spans="25:26" ht="14.4">
      <c r="Y5996" s="330" t="s">
        <v>21639</v>
      </c>
      <c r="Z5996" s="331" t="s">
        <v>21640</v>
      </c>
    </row>
    <row r="5997" spans="25:26" ht="14.4">
      <c r="Y5997" s="330" t="s">
        <v>21641</v>
      </c>
      <c r="Z5997" s="331" t="s">
        <v>21642</v>
      </c>
    </row>
    <row r="5998" spans="25:26" ht="14.4">
      <c r="Y5998" s="330" t="s">
        <v>21643</v>
      </c>
      <c r="Z5998" s="331" t="s">
        <v>21644</v>
      </c>
    </row>
    <row r="5999" spans="25:26" ht="14.4">
      <c r="Y5999" s="330" t="s">
        <v>21645</v>
      </c>
      <c r="Z5999" s="331" t="s">
        <v>21646</v>
      </c>
    </row>
    <row r="6000" spans="25:26" ht="14.4">
      <c r="Y6000" s="330" t="s">
        <v>21647</v>
      </c>
      <c r="Z6000" s="331" t="s">
        <v>21648</v>
      </c>
    </row>
    <row r="6001" spans="25:26" ht="14.4">
      <c r="Y6001" s="330" t="s">
        <v>21649</v>
      </c>
      <c r="Z6001" s="331" t="s">
        <v>21650</v>
      </c>
    </row>
    <row r="6002" spans="25:26" ht="14.4">
      <c r="Y6002" s="330" t="s">
        <v>21651</v>
      </c>
      <c r="Z6002" s="331" t="s">
        <v>21652</v>
      </c>
    </row>
    <row r="6003" spans="25:26" ht="14.4">
      <c r="Y6003" s="330" t="s">
        <v>21653</v>
      </c>
      <c r="Z6003" s="331" t="s">
        <v>21654</v>
      </c>
    </row>
    <row r="6004" spans="25:26" ht="14.4">
      <c r="Y6004" s="330" t="s">
        <v>21655</v>
      </c>
      <c r="Z6004" s="331" t="s">
        <v>21656</v>
      </c>
    </row>
    <row r="6005" spans="25:26" ht="14.4">
      <c r="Y6005" s="330" t="s">
        <v>21657</v>
      </c>
      <c r="Z6005" s="331" t="s">
        <v>21658</v>
      </c>
    </row>
    <row r="6006" spans="25:26" ht="14.4">
      <c r="Y6006" s="330" t="s">
        <v>21659</v>
      </c>
      <c r="Z6006" s="331" t="s">
        <v>21660</v>
      </c>
    </row>
    <row r="6007" spans="25:26" ht="14.4">
      <c r="Y6007" s="330" t="s">
        <v>21661</v>
      </c>
      <c r="Z6007" s="331" t="s">
        <v>21662</v>
      </c>
    </row>
    <row r="6008" spans="25:26" ht="14.4">
      <c r="Y6008" s="330" t="s">
        <v>21663</v>
      </c>
      <c r="Z6008" s="331" t="s">
        <v>21664</v>
      </c>
    </row>
    <row r="6009" spans="25:26" ht="14.4">
      <c r="Y6009" s="330" t="s">
        <v>21665</v>
      </c>
      <c r="Z6009" s="331" t="s">
        <v>21666</v>
      </c>
    </row>
    <row r="6010" spans="25:26" ht="14.4">
      <c r="Y6010" s="330" t="s">
        <v>21667</v>
      </c>
      <c r="Z6010" s="331" t="s">
        <v>21668</v>
      </c>
    </row>
    <row r="6011" spans="25:26" ht="14.4">
      <c r="Y6011" s="330" t="s">
        <v>21669</v>
      </c>
      <c r="Z6011" s="331" t="s">
        <v>21670</v>
      </c>
    </row>
    <row r="6012" spans="25:26" ht="14.4">
      <c r="Y6012" s="330" t="s">
        <v>21671</v>
      </c>
      <c r="Z6012" s="331" t="s">
        <v>21672</v>
      </c>
    </row>
    <row r="6013" spans="25:26" ht="14.4">
      <c r="Y6013" s="330" t="s">
        <v>21673</v>
      </c>
      <c r="Z6013" s="331" t="s">
        <v>21674</v>
      </c>
    </row>
    <row r="6014" spans="25:26" ht="14.4">
      <c r="Y6014" s="330" t="s">
        <v>21675</v>
      </c>
      <c r="Z6014" s="331" t="s">
        <v>21676</v>
      </c>
    </row>
    <row r="6015" spans="25:26" ht="14.4">
      <c r="Y6015" s="330" t="s">
        <v>21677</v>
      </c>
      <c r="Z6015" s="331" t="s">
        <v>21678</v>
      </c>
    </row>
    <row r="6016" spans="25:26" ht="14.4">
      <c r="Y6016" s="330" t="s">
        <v>21679</v>
      </c>
      <c r="Z6016" s="331" t="s">
        <v>735</v>
      </c>
    </row>
    <row r="6017" spans="25:26" ht="14.4">
      <c r="Y6017" s="330" t="s">
        <v>21680</v>
      </c>
      <c r="Z6017" s="331" t="s">
        <v>1034</v>
      </c>
    </row>
    <row r="6018" spans="25:26" ht="14.4">
      <c r="Y6018" s="330" t="s">
        <v>21681</v>
      </c>
      <c r="Z6018" s="331" t="s">
        <v>21682</v>
      </c>
    </row>
    <row r="6019" spans="25:26" ht="14.4">
      <c r="Y6019" s="330" t="s">
        <v>21683</v>
      </c>
      <c r="Z6019" s="331" t="s">
        <v>21684</v>
      </c>
    </row>
    <row r="6020" spans="25:26" ht="14.4">
      <c r="Y6020" s="330" t="s">
        <v>21685</v>
      </c>
      <c r="Z6020" s="331" t="s">
        <v>21686</v>
      </c>
    </row>
    <row r="6021" spans="25:26" ht="14.4">
      <c r="Y6021" s="330" t="s">
        <v>21687</v>
      </c>
      <c r="Z6021" s="331" t="s">
        <v>21688</v>
      </c>
    </row>
    <row r="6022" spans="25:26" ht="14.4">
      <c r="Y6022" s="330" t="s">
        <v>21689</v>
      </c>
      <c r="Z6022" s="331" t="s">
        <v>21690</v>
      </c>
    </row>
    <row r="6023" spans="25:26" ht="14.4">
      <c r="Y6023" s="330" t="s">
        <v>21691</v>
      </c>
      <c r="Z6023" s="331" t="s">
        <v>21692</v>
      </c>
    </row>
    <row r="6024" spans="25:26" ht="14.4">
      <c r="Y6024" s="330" t="s">
        <v>21693</v>
      </c>
      <c r="Z6024" s="331" t="s">
        <v>21694</v>
      </c>
    </row>
    <row r="6025" spans="25:26" ht="14.4">
      <c r="Y6025" s="330" t="s">
        <v>21695</v>
      </c>
      <c r="Z6025" s="331" t="s">
        <v>21696</v>
      </c>
    </row>
    <row r="6026" spans="25:26" ht="14.4">
      <c r="Y6026" s="330" t="s">
        <v>21697</v>
      </c>
      <c r="Z6026" s="331" t="s">
        <v>21698</v>
      </c>
    </row>
    <row r="6027" spans="25:26" ht="14.4">
      <c r="Y6027" s="330" t="s">
        <v>21699</v>
      </c>
      <c r="Z6027" s="331" t="s">
        <v>21700</v>
      </c>
    </row>
    <row r="6028" spans="25:26" ht="14.4">
      <c r="Y6028" s="330" t="s">
        <v>21701</v>
      </c>
      <c r="Z6028" s="331" t="s">
        <v>21702</v>
      </c>
    </row>
    <row r="6029" spans="25:26" ht="14.4">
      <c r="Y6029" s="330" t="s">
        <v>21703</v>
      </c>
      <c r="Z6029" s="331" t="s">
        <v>21704</v>
      </c>
    </row>
    <row r="6030" spans="25:26" ht="14.4">
      <c r="Y6030" s="330" t="s">
        <v>21705</v>
      </c>
      <c r="Z6030" s="331" t="s">
        <v>21706</v>
      </c>
    </row>
    <row r="6031" spans="25:26" ht="14.4">
      <c r="Y6031" s="330" t="s">
        <v>21707</v>
      </c>
      <c r="Z6031" s="331" t="s">
        <v>21708</v>
      </c>
    </row>
    <row r="6032" spans="25:26" ht="14.4">
      <c r="Y6032" s="330" t="s">
        <v>21709</v>
      </c>
      <c r="Z6032" s="331" t="s">
        <v>21710</v>
      </c>
    </row>
    <row r="6033" spans="25:26" ht="14.4">
      <c r="Y6033" s="330" t="s">
        <v>21711</v>
      </c>
      <c r="Z6033" s="331" t="s">
        <v>21712</v>
      </c>
    </row>
    <row r="6034" spans="25:26" ht="14.4">
      <c r="Y6034" s="330" t="s">
        <v>21713</v>
      </c>
      <c r="Z6034" s="331" t="s">
        <v>21714</v>
      </c>
    </row>
    <row r="6035" spans="25:26" ht="14.4">
      <c r="Y6035" s="330" t="s">
        <v>21715</v>
      </c>
      <c r="Z6035" s="331" t="s">
        <v>21716</v>
      </c>
    </row>
    <row r="6036" spans="25:26" ht="14.4">
      <c r="Y6036" s="330" t="s">
        <v>21717</v>
      </c>
      <c r="Z6036" s="331" t="s">
        <v>21718</v>
      </c>
    </row>
    <row r="6037" spans="25:26" ht="14.4">
      <c r="Y6037" s="330" t="s">
        <v>21719</v>
      </c>
      <c r="Z6037" s="331" t="s">
        <v>21720</v>
      </c>
    </row>
    <row r="6038" spans="25:26" ht="14.4">
      <c r="Y6038" s="330" t="s">
        <v>21721</v>
      </c>
      <c r="Z6038" s="331" t="s">
        <v>21722</v>
      </c>
    </row>
    <row r="6039" spans="25:26" ht="14.4">
      <c r="Y6039" s="330" t="s">
        <v>21723</v>
      </c>
      <c r="Z6039" s="331" t="s">
        <v>21724</v>
      </c>
    </row>
    <row r="6040" spans="25:26" ht="14.4">
      <c r="Y6040" s="330" t="s">
        <v>21725</v>
      </c>
      <c r="Z6040" s="331" t="s">
        <v>21726</v>
      </c>
    </row>
    <row r="6041" spans="25:26" ht="14.4">
      <c r="Y6041" s="330" t="s">
        <v>21727</v>
      </c>
      <c r="Z6041" s="331" t="s">
        <v>21728</v>
      </c>
    </row>
    <row r="6042" spans="25:26" ht="14.4">
      <c r="Y6042" s="330" t="s">
        <v>21729</v>
      </c>
      <c r="Z6042" s="331" t="s">
        <v>21730</v>
      </c>
    </row>
    <row r="6043" spans="25:26" ht="14.4">
      <c r="Y6043" s="330" t="s">
        <v>21731</v>
      </c>
      <c r="Z6043" s="331" t="s">
        <v>21732</v>
      </c>
    </row>
    <row r="6044" spans="25:26" ht="14.4">
      <c r="Y6044" s="330" t="s">
        <v>21733</v>
      </c>
      <c r="Z6044" s="331" t="s">
        <v>21734</v>
      </c>
    </row>
    <row r="6045" spans="25:26" ht="14.4">
      <c r="Y6045" s="330" t="s">
        <v>21735</v>
      </c>
      <c r="Z6045" s="331" t="s">
        <v>737</v>
      </c>
    </row>
    <row r="6046" spans="25:26" ht="14.4">
      <c r="Y6046" s="330" t="s">
        <v>21736</v>
      </c>
      <c r="Z6046" s="331" t="s">
        <v>21737</v>
      </c>
    </row>
    <row r="6047" spans="25:26" ht="14.4">
      <c r="Y6047" s="330" t="s">
        <v>21738</v>
      </c>
      <c r="Z6047" s="331" t="s">
        <v>21739</v>
      </c>
    </row>
    <row r="6048" spans="25:26" ht="14.4">
      <c r="Y6048" s="330" t="s">
        <v>21740</v>
      </c>
      <c r="Z6048" s="331" t="s">
        <v>21741</v>
      </c>
    </row>
    <row r="6049" spans="25:26" ht="14.4">
      <c r="Y6049" s="330" t="s">
        <v>21742</v>
      </c>
      <c r="Z6049" s="331" t="s">
        <v>21743</v>
      </c>
    </row>
    <row r="6050" spans="25:26" ht="14.4">
      <c r="Y6050" s="330" t="s">
        <v>21744</v>
      </c>
      <c r="Z6050" s="331" t="s">
        <v>21745</v>
      </c>
    </row>
    <row r="6051" spans="25:26" ht="14.4">
      <c r="Y6051" s="330" t="s">
        <v>21746</v>
      </c>
      <c r="Z6051" s="331" t="s">
        <v>21747</v>
      </c>
    </row>
    <row r="6052" spans="25:26" ht="14.4">
      <c r="Y6052" s="330" t="s">
        <v>21748</v>
      </c>
      <c r="Z6052" s="331" t="s">
        <v>21749</v>
      </c>
    </row>
    <row r="6053" spans="25:26" ht="14.4">
      <c r="Y6053" s="330" t="s">
        <v>21750</v>
      </c>
      <c r="Z6053" s="331" t="s">
        <v>21751</v>
      </c>
    </row>
    <row r="6054" spans="25:26" ht="14.4">
      <c r="Y6054" s="330" t="s">
        <v>21752</v>
      </c>
      <c r="Z6054" s="331" t="s">
        <v>21753</v>
      </c>
    </row>
    <row r="6055" spans="25:26" ht="14.4">
      <c r="Y6055" s="330" t="s">
        <v>21754</v>
      </c>
      <c r="Z6055" s="331" t="s">
        <v>21755</v>
      </c>
    </row>
    <row r="6056" spans="25:26" ht="14.4">
      <c r="Y6056" s="330" t="s">
        <v>21756</v>
      </c>
      <c r="Z6056" s="331" t="s">
        <v>21757</v>
      </c>
    </row>
    <row r="6057" spans="25:26" ht="14.4">
      <c r="Y6057" s="330" t="s">
        <v>21758</v>
      </c>
      <c r="Z6057" s="331" t="s">
        <v>21759</v>
      </c>
    </row>
    <row r="6058" spans="25:26" ht="14.4">
      <c r="Y6058" s="330" t="s">
        <v>21760</v>
      </c>
      <c r="Z6058" s="331" t="s">
        <v>21761</v>
      </c>
    </row>
    <row r="6059" spans="25:26" ht="14.4">
      <c r="Y6059" s="330" t="s">
        <v>21762</v>
      </c>
      <c r="Z6059" s="331" t="s">
        <v>21763</v>
      </c>
    </row>
    <row r="6060" spans="25:26" ht="14.4">
      <c r="Y6060" s="330" t="s">
        <v>21764</v>
      </c>
      <c r="Z6060" s="331" t="s">
        <v>21765</v>
      </c>
    </row>
    <row r="6061" spans="25:26" ht="14.4">
      <c r="Y6061" s="330" t="s">
        <v>21766</v>
      </c>
      <c r="Z6061" s="331" t="s">
        <v>21767</v>
      </c>
    </row>
    <row r="6062" spans="25:26" ht="14.4">
      <c r="Y6062" s="330" t="s">
        <v>21768</v>
      </c>
      <c r="Z6062" s="331" t="s">
        <v>21769</v>
      </c>
    </row>
    <row r="6063" spans="25:26" ht="14.4">
      <c r="Y6063" s="330" t="s">
        <v>21770</v>
      </c>
      <c r="Z6063" s="331" t="s">
        <v>21771</v>
      </c>
    </row>
    <row r="6064" spans="25:26" ht="14.4">
      <c r="Y6064" s="330" t="s">
        <v>21772</v>
      </c>
      <c r="Z6064" s="331" t="s">
        <v>21773</v>
      </c>
    </row>
    <row r="6065" spans="25:26" ht="14.4">
      <c r="Y6065" s="330" t="s">
        <v>21774</v>
      </c>
      <c r="Z6065" s="331" t="s">
        <v>21775</v>
      </c>
    </row>
    <row r="6066" spans="25:26" ht="14.4">
      <c r="Y6066" s="330" t="s">
        <v>21776</v>
      </c>
      <c r="Z6066" s="331" t="s">
        <v>21777</v>
      </c>
    </row>
    <row r="6067" spans="25:26" ht="14.4">
      <c r="Y6067" s="330" t="s">
        <v>21778</v>
      </c>
      <c r="Z6067" s="331" t="s">
        <v>21779</v>
      </c>
    </row>
    <row r="6068" spans="25:26" ht="14.4">
      <c r="Y6068" s="330" t="s">
        <v>21780</v>
      </c>
      <c r="Z6068" s="331" t="s">
        <v>21781</v>
      </c>
    </row>
    <row r="6069" spans="25:26" ht="14.4">
      <c r="Y6069" s="330" t="s">
        <v>21782</v>
      </c>
      <c r="Z6069" s="331" t="s">
        <v>21783</v>
      </c>
    </row>
    <row r="6070" spans="25:26" ht="14.4">
      <c r="Y6070" s="330" t="s">
        <v>21784</v>
      </c>
      <c r="Z6070" s="331" t="s">
        <v>21785</v>
      </c>
    </row>
    <row r="6071" spans="25:26" ht="14.4">
      <c r="Y6071" s="330" t="s">
        <v>21786</v>
      </c>
      <c r="Z6071" s="331" t="s">
        <v>21787</v>
      </c>
    </row>
    <row r="6072" spans="25:26" ht="14.4">
      <c r="Y6072" s="330" t="s">
        <v>21788</v>
      </c>
      <c r="Z6072" s="331" t="s">
        <v>21789</v>
      </c>
    </row>
    <row r="6073" spans="25:26" ht="14.4">
      <c r="Y6073" s="330" t="s">
        <v>21790</v>
      </c>
      <c r="Z6073" s="331" t="s">
        <v>21791</v>
      </c>
    </row>
    <row r="6074" spans="25:26" ht="14.4">
      <c r="Y6074" s="330" t="s">
        <v>21792</v>
      </c>
      <c r="Z6074" s="331" t="s">
        <v>21793</v>
      </c>
    </row>
    <row r="6075" spans="25:26" ht="14.4">
      <c r="Y6075" s="330" t="s">
        <v>21794</v>
      </c>
      <c r="Z6075" s="331" t="s">
        <v>21795</v>
      </c>
    </row>
    <row r="6076" spans="25:26" ht="14.4">
      <c r="Y6076" s="330" t="s">
        <v>21796</v>
      </c>
      <c r="Z6076" s="331" t="s">
        <v>21797</v>
      </c>
    </row>
    <row r="6077" spans="25:26" ht="14.4">
      <c r="Y6077" s="330" t="s">
        <v>21798</v>
      </c>
      <c r="Z6077" s="331" t="s">
        <v>21799</v>
      </c>
    </row>
    <row r="6078" spans="25:26" ht="14.4">
      <c r="Y6078" s="330" t="s">
        <v>21800</v>
      </c>
      <c r="Z6078" s="331" t="s">
        <v>21801</v>
      </c>
    </row>
    <row r="6079" spans="25:26" ht="14.4">
      <c r="Y6079" s="330" t="s">
        <v>21802</v>
      </c>
      <c r="Z6079" s="331" t="s">
        <v>21803</v>
      </c>
    </row>
    <row r="6080" spans="25:26" ht="14.4">
      <c r="Y6080" s="330" t="s">
        <v>21804</v>
      </c>
      <c r="Z6080" s="331" t="s">
        <v>21805</v>
      </c>
    </row>
    <row r="6081" spans="25:26" ht="14.4">
      <c r="Y6081" s="330" t="s">
        <v>21806</v>
      </c>
      <c r="Z6081" s="331" t="s">
        <v>21807</v>
      </c>
    </row>
    <row r="6082" spans="25:26" ht="14.4">
      <c r="Y6082" s="330" t="s">
        <v>21808</v>
      </c>
      <c r="Z6082" s="331" t="s">
        <v>21809</v>
      </c>
    </row>
    <row r="6083" spans="25:26" ht="14.4">
      <c r="Y6083" s="330" t="s">
        <v>21810</v>
      </c>
      <c r="Z6083" s="331" t="s">
        <v>21811</v>
      </c>
    </row>
    <row r="6084" spans="25:26" ht="14.4">
      <c r="Y6084" s="330" t="s">
        <v>21812</v>
      </c>
      <c r="Z6084" s="331" t="s">
        <v>21813</v>
      </c>
    </row>
    <row r="6085" spans="25:26" ht="14.4">
      <c r="Y6085" s="330" t="s">
        <v>21814</v>
      </c>
      <c r="Z6085" s="331" t="s">
        <v>21815</v>
      </c>
    </row>
    <row r="6086" spans="25:26" ht="14.4">
      <c r="Y6086" s="330" t="s">
        <v>21816</v>
      </c>
      <c r="Z6086" s="331" t="s">
        <v>21817</v>
      </c>
    </row>
    <row r="6087" spans="25:26" ht="14.4">
      <c r="Y6087" s="330" t="s">
        <v>21818</v>
      </c>
      <c r="Z6087" s="331" t="s">
        <v>21819</v>
      </c>
    </row>
    <row r="6088" spans="25:26" ht="14.4">
      <c r="Y6088" s="330" t="s">
        <v>21820</v>
      </c>
      <c r="Z6088" s="331" t="s">
        <v>21821</v>
      </c>
    </row>
    <row r="6089" spans="25:26" ht="14.4">
      <c r="Y6089" s="330" t="s">
        <v>21822</v>
      </c>
      <c r="Z6089" s="331" t="s">
        <v>21823</v>
      </c>
    </row>
    <row r="6090" spans="25:26" ht="14.4">
      <c r="Y6090" s="330" t="s">
        <v>21824</v>
      </c>
      <c r="Z6090" s="331" t="s">
        <v>21825</v>
      </c>
    </row>
    <row r="6091" spans="25:26" ht="14.4">
      <c r="Y6091" s="330" t="s">
        <v>21826</v>
      </c>
      <c r="Z6091" s="331" t="s">
        <v>21827</v>
      </c>
    </row>
    <row r="6092" spans="25:26" ht="14.4">
      <c r="Y6092" s="330" t="s">
        <v>21828</v>
      </c>
      <c r="Z6092" s="331" t="s">
        <v>21829</v>
      </c>
    </row>
    <row r="6093" spans="25:26" ht="14.4">
      <c r="Y6093" s="330" t="s">
        <v>21830</v>
      </c>
      <c r="Z6093" s="331" t="s">
        <v>21831</v>
      </c>
    </row>
    <row r="6094" spans="25:26" ht="14.4">
      <c r="Y6094" s="330" t="s">
        <v>21832</v>
      </c>
      <c r="Z6094" s="331" t="s">
        <v>21833</v>
      </c>
    </row>
    <row r="6095" spans="25:26" ht="14.4">
      <c r="Y6095" s="330" t="s">
        <v>21834</v>
      </c>
      <c r="Z6095" s="331" t="s">
        <v>21835</v>
      </c>
    </row>
    <row r="6096" spans="25:26" ht="14.4">
      <c r="Y6096" s="330" t="s">
        <v>21836</v>
      </c>
      <c r="Z6096" s="331" t="s">
        <v>21837</v>
      </c>
    </row>
    <row r="6097" spans="25:26" ht="14.4">
      <c r="Y6097" s="330" t="s">
        <v>21838</v>
      </c>
      <c r="Z6097" s="331" t="s">
        <v>21839</v>
      </c>
    </row>
    <row r="6098" spans="25:26" ht="14.4">
      <c r="Y6098" s="330" t="s">
        <v>21840</v>
      </c>
      <c r="Z6098" s="331" t="s">
        <v>21841</v>
      </c>
    </row>
    <row r="6099" spans="25:26" ht="14.4">
      <c r="Y6099" s="330" t="s">
        <v>21842</v>
      </c>
      <c r="Z6099" s="331" t="s">
        <v>21843</v>
      </c>
    </row>
    <row r="6100" spans="25:26" ht="14.4">
      <c r="Y6100" s="330" t="s">
        <v>21844</v>
      </c>
      <c r="Z6100" s="331" t="s">
        <v>21845</v>
      </c>
    </row>
    <row r="6101" spans="25:26" ht="14.4">
      <c r="Y6101" s="330" t="s">
        <v>21846</v>
      </c>
      <c r="Z6101" s="331" t="s">
        <v>21847</v>
      </c>
    </row>
    <row r="6102" spans="25:26" ht="14.4">
      <c r="Y6102" s="330" t="s">
        <v>21848</v>
      </c>
      <c r="Z6102" s="331" t="s">
        <v>21849</v>
      </c>
    </row>
    <row r="6103" spans="25:26" ht="14.4">
      <c r="Y6103" s="330" t="s">
        <v>21850</v>
      </c>
      <c r="Z6103" s="331" t="s">
        <v>21851</v>
      </c>
    </row>
    <row r="6104" spans="25:26" ht="14.4">
      <c r="Y6104" s="330" t="s">
        <v>21852</v>
      </c>
      <c r="Z6104" s="331" t="s">
        <v>21853</v>
      </c>
    </row>
    <row r="6105" spans="25:26" ht="14.4">
      <c r="Y6105" s="330" t="s">
        <v>21854</v>
      </c>
      <c r="Z6105" s="331" t="s">
        <v>21855</v>
      </c>
    </row>
    <row r="6106" spans="25:26" ht="14.4">
      <c r="Y6106" s="330" t="s">
        <v>21856</v>
      </c>
      <c r="Z6106" s="331" t="s">
        <v>21857</v>
      </c>
    </row>
    <row r="6107" spans="25:26" ht="14.4">
      <c r="Y6107" s="330" t="s">
        <v>21858</v>
      </c>
      <c r="Z6107" s="331" t="s">
        <v>21859</v>
      </c>
    </row>
    <row r="6108" spans="25:26" ht="14.4">
      <c r="Y6108" s="330" t="s">
        <v>21860</v>
      </c>
      <c r="Z6108" s="331" t="s">
        <v>21861</v>
      </c>
    </row>
    <row r="6109" spans="25:26" ht="14.4">
      <c r="Y6109" s="330" t="s">
        <v>21862</v>
      </c>
      <c r="Z6109" s="331" t="s">
        <v>21863</v>
      </c>
    </row>
    <row r="6110" spans="25:26" ht="14.4">
      <c r="Y6110" s="330" t="s">
        <v>21864</v>
      </c>
      <c r="Z6110" s="331" t="s">
        <v>21865</v>
      </c>
    </row>
    <row r="6111" spans="25:26" ht="14.4">
      <c r="Y6111" s="330" t="s">
        <v>21866</v>
      </c>
      <c r="Z6111" s="331" t="s">
        <v>21867</v>
      </c>
    </row>
    <row r="6112" spans="25:26" ht="14.4">
      <c r="Y6112" s="330" t="s">
        <v>21868</v>
      </c>
      <c r="Z6112" s="331" t="s">
        <v>21869</v>
      </c>
    </row>
    <row r="6113" spans="25:26" ht="14.4">
      <c r="Y6113" s="330" t="s">
        <v>21870</v>
      </c>
      <c r="Z6113" s="331" t="s">
        <v>21871</v>
      </c>
    </row>
    <row r="6114" spans="25:26" ht="14.4">
      <c r="Y6114" s="330" t="s">
        <v>21872</v>
      </c>
      <c r="Z6114" s="331" t="s">
        <v>21873</v>
      </c>
    </row>
    <row r="6115" spans="25:26" ht="14.4">
      <c r="Y6115" s="330" t="s">
        <v>21874</v>
      </c>
      <c r="Z6115" s="331" t="s">
        <v>21875</v>
      </c>
    </row>
    <row r="6116" spans="25:26" ht="14.4">
      <c r="Y6116" s="330" t="s">
        <v>21876</v>
      </c>
      <c r="Z6116" s="331" t="s">
        <v>21877</v>
      </c>
    </row>
    <row r="6117" spans="25:26" ht="14.4">
      <c r="Y6117" s="330" t="s">
        <v>21878</v>
      </c>
      <c r="Z6117" s="331" t="s">
        <v>21879</v>
      </c>
    </row>
    <row r="6118" spans="25:26" ht="14.4">
      <c r="Y6118" s="330" t="s">
        <v>21880</v>
      </c>
      <c r="Z6118" s="331" t="s">
        <v>21881</v>
      </c>
    </row>
    <row r="6119" spans="25:26" ht="14.4">
      <c r="Y6119" s="330" t="s">
        <v>21882</v>
      </c>
      <c r="Z6119" s="331" t="s">
        <v>21883</v>
      </c>
    </row>
    <row r="6120" spans="25:26" ht="14.4">
      <c r="Y6120" s="330" t="s">
        <v>21884</v>
      </c>
      <c r="Z6120" s="331" t="s">
        <v>21885</v>
      </c>
    </row>
    <row r="6121" spans="25:26" ht="14.4">
      <c r="Y6121" s="330" t="s">
        <v>21886</v>
      </c>
      <c r="Z6121" s="331" t="s">
        <v>21887</v>
      </c>
    </row>
    <row r="6122" spans="25:26" ht="14.4">
      <c r="Y6122" s="330" t="s">
        <v>21888</v>
      </c>
      <c r="Z6122" s="331" t="s">
        <v>21889</v>
      </c>
    </row>
    <row r="6123" spans="25:26" ht="14.4">
      <c r="Y6123" s="330" t="s">
        <v>21890</v>
      </c>
      <c r="Z6123" s="331" t="s">
        <v>21891</v>
      </c>
    </row>
    <row r="6124" spans="25:26" ht="14.4">
      <c r="Y6124" s="330" t="s">
        <v>21892</v>
      </c>
      <c r="Z6124" s="331" t="s">
        <v>21893</v>
      </c>
    </row>
    <row r="6125" spans="25:26" ht="14.4">
      <c r="Y6125" s="330" t="s">
        <v>21894</v>
      </c>
      <c r="Z6125" s="331" t="s">
        <v>21895</v>
      </c>
    </row>
    <row r="6126" spans="25:26" ht="14.4">
      <c r="Y6126" s="330" t="s">
        <v>21896</v>
      </c>
      <c r="Z6126" s="331" t="s">
        <v>21897</v>
      </c>
    </row>
    <row r="6127" spans="25:26" ht="14.4">
      <c r="Y6127" s="330" t="s">
        <v>21898</v>
      </c>
      <c r="Z6127" s="331" t="s">
        <v>21899</v>
      </c>
    </row>
    <row r="6128" spans="25:26" ht="14.4">
      <c r="Y6128" s="330" t="s">
        <v>21900</v>
      </c>
      <c r="Z6128" s="331" t="s">
        <v>21901</v>
      </c>
    </row>
    <row r="6129" spans="25:26" ht="14.4">
      <c r="Y6129" s="330" t="s">
        <v>21902</v>
      </c>
      <c r="Z6129" s="331" t="s">
        <v>21903</v>
      </c>
    </row>
    <row r="6130" spans="25:26" ht="14.4">
      <c r="Y6130" s="330" t="s">
        <v>21904</v>
      </c>
      <c r="Z6130" s="331" t="s">
        <v>21905</v>
      </c>
    </row>
    <row r="6131" spans="25:26" ht="14.4">
      <c r="Y6131" s="330" t="s">
        <v>21906</v>
      </c>
      <c r="Z6131" s="331" t="s">
        <v>21907</v>
      </c>
    </row>
    <row r="6132" spans="25:26" ht="14.4">
      <c r="Y6132" s="330" t="s">
        <v>21908</v>
      </c>
      <c r="Z6132" s="331" t="s">
        <v>21909</v>
      </c>
    </row>
    <row r="6133" spans="25:26" ht="14.4">
      <c r="Y6133" s="330" t="s">
        <v>21910</v>
      </c>
      <c r="Z6133" s="331" t="s">
        <v>21911</v>
      </c>
    </row>
    <row r="6134" spans="25:26" ht="14.4">
      <c r="Y6134" s="330" t="s">
        <v>21912</v>
      </c>
      <c r="Z6134" s="331" t="s">
        <v>21913</v>
      </c>
    </row>
    <row r="6135" spans="25:26" ht="14.4">
      <c r="Y6135" s="330" t="s">
        <v>21914</v>
      </c>
      <c r="Z6135" s="331" t="s">
        <v>21915</v>
      </c>
    </row>
    <row r="6136" spans="25:26" ht="14.4">
      <c r="Y6136" s="330" t="s">
        <v>21916</v>
      </c>
      <c r="Z6136" s="331" t="s">
        <v>21917</v>
      </c>
    </row>
    <row r="6137" spans="25:26" ht="14.4">
      <c r="Y6137" s="330" t="s">
        <v>21918</v>
      </c>
      <c r="Z6137" s="331" t="s">
        <v>21919</v>
      </c>
    </row>
    <row r="6138" spans="25:26" ht="14.4">
      <c r="Y6138" s="330" t="s">
        <v>21920</v>
      </c>
      <c r="Z6138" s="331" t="s">
        <v>21921</v>
      </c>
    </row>
    <row r="6139" spans="25:26" ht="14.4">
      <c r="Y6139" s="330" t="s">
        <v>21922</v>
      </c>
      <c r="Z6139" s="331" t="s">
        <v>21923</v>
      </c>
    </row>
    <row r="6140" spans="25:26" ht="14.4">
      <c r="Y6140" s="330" t="s">
        <v>21924</v>
      </c>
      <c r="Z6140" s="331" t="s">
        <v>21925</v>
      </c>
    </row>
    <row r="6141" spans="25:26" ht="14.4">
      <c r="Y6141" s="330" t="s">
        <v>21926</v>
      </c>
      <c r="Z6141" s="331" t="s">
        <v>21927</v>
      </c>
    </row>
    <row r="6142" spans="25:26" ht="14.4">
      <c r="Y6142" s="330" t="s">
        <v>21928</v>
      </c>
      <c r="Z6142" s="331" t="s">
        <v>21929</v>
      </c>
    </row>
    <row r="6143" spans="25:26" ht="14.4">
      <c r="Y6143" s="330" t="s">
        <v>21930</v>
      </c>
      <c r="Z6143" s="331" t="s">
        <v>21931</v>
      </c>
    </row>
    <row r="6144" spans="25:26" ht="14.4">
      <c r="Y6144" s="330" t="s">
        <v>21932</v>
      </c>
      <c r="Z6144" s="331" t="s">
        <v>21933</v>
      </c>
    </row>
    <row r="6145" spans="25:26" ht="14.4">
      <c r="Y6145" s="330" t="s">
        <v>21934</v>
      </c>
      <c r="Z6145" s="331" t="s">
        <v>21935</v>
      </c>
    </row>
    <row r="6146" spans="25:26" ht="14.4">
      <c r="Y6146" s="330" t="s">
        <v>21936</v>
      </c>
      <c r="Z6146" s="331" t="s">
        <v>21937</v>
      </c>
    </row>
    <row r="6147" spans="25:26" ht="14.4">
      <c r="Y6147" s="330" t="s">
        <v>21938</v>
      </c>
      <c r="Z6147" s="331" t="s">
        <v>21939</v>
      </c>
    </row>
    <row r="6148" spans="25:26" ht="14.4">
      <c r="Y6148" s="330" t="s">
        <v>21940</v>
      </c>
      <c r="Z6148" s="331" t="s">
        <v>21941</v>
      </c>
    </row>
    <row r="6149" spans="25:26" ht="14.4">
      <c r="Y6149" s="330" t="s">
        <v>21942</v>
      </c>
      <c r="Z6149" s="331" t="s">
        <v>21943</v>
      </c>
    </row>
    <row r="6150" spans="25:26" ht="14.4">
      <c r="Y6150" s="330" t="s">
        <v>21944</v>
      </c>
      <c r="Z6150" s="331" t="s">
        <v>21945</v>
      </c>
    </row>
    <row r="6151" spans="25:26" ht="14.4">
      <c r="Y6151" s="330" t="s">
        <v>21946</v>
      </c>
      <c r="Z6151" s="331" t="s">
        <v>21947</v>
      </c>
    </row>
    <row r="6152" spans="25:26" ht="14.4">
      <c r="Y6152" s="330" t="s">
        <v>21948</v>
      </c>
      <c r="Z6152" s="331" t="s">
        <v>21949</v>
      </c>
    </row>
    <row r="6153" spans="25:26" ht="14.4">
      <c r="Y6153" s="330" t="s">
        <v>21950</v>
      </c>
      <c r="Z6153" s="331" t="s">
        <v>21951</v>
      </c>
    </row>
    <row r="6154" spans="25:26" ht="14.4">
      <c r="Y6154" s="330" t="s">
        <v>21952</v>
      </c>
      <c r="Z6154" s="331" t="s">
        <v>21953</v>
      </c>
    </row>
    <row r="6155" spans="25:26" ht="14.4">
      <c r="Y6155" s="330" t="s">
        <v>21954</v>
      </c>
      <c r="Z6155" s="331" t="s">
        <v>21955</v>
      </c>
    </row>
    <row r="6156" spans="25:26" ht="14.4">
      <c r="Y6156" s="330" t="s">
        <v>21956</v>
      </c>
      <c r="Z6156" s="331" t="s">
        <v>21957</v>
      </c>
    </row>
    <row r="6157" spans="25:26" ht="14.4">
      <c r="Y6157" s="330" t="s">
        <v>21958</v>
      </c>
      <c r="Z6157" s="331" t="s">
        <v>21959</v>
      </c>
    </row>
    <row r="6158" spans="25:26" ht="14.4">
      <c r="Y6158" s="330" t="s">
        <v>21960</v>
      </c>
      <c r="Z6158" s="331" t="s">
        <v>21961</v>
      </c>
    </row>
    <row r="6159" spans="25:26" ht="14.4">
      <c r="Y6159" s="330" t="s">
        <v>21962</v>
      </c>
      <c r="Z6159" s="331" t="s">
        <v>21963</v>
      </c>
    </row>
    <row r="6160" spans="25:26" ht="14.4">
      <c r="Y6160" s="330" t="s">
        <v>21964</v>
      </c>
      <c r="Z6160" s="331" t="s">
        <v>21965</v>
      </c>
    </row>
    <row r="6161" spans="25:26" ht="14.4">
      <c r="Y6161" s="330" t="s">
        <v>21966</v>
      </c>
      <c r="Z6161" s="331" t="s">
        <v>21967</v>
      </c>
    </row>
    <row r="6162" spans="25:26" ht="14.4">
      <c r="Y6162" s="330" t="s">
        <v>21968</v>
      </c>
      <c r="Z6162" s="331" t="s">
        <v>21969</v>
      </c>
    </row>
    <row r="6163" spans="25:26" ht="14.4">
      <c r="Y6163" s="330" t="s">
        <v>21970</v>
      </c>
      <c r="Z6163" s="331" t="s">
        <v>21971</v>
      </c>
    </row>
    <row r="6164" spans="25:26" ht="14.4">
      <c r="Y6164" s="330" t="s">
        <v>21972</v>
      </c>
      <c r="Z6164" s="331" t="s">
        <v>21973</v>
      </c>
    </row>
    <row r="6165" spans="25:26" ht="14.4">
      <c r="Y6165" s="330" t="s">
        <v>21974</v>
      </c>
      <c r="Z6165" s="331" t="s">
        <v>21975</v>
      </c>
    </row>
    <row r="6166" spans="25:26" ht="14.4">
      <c r="Y6166" s="330" t="s">
        <v>21976</v>
      </c>
      <c r="Z6166" s="331" t="s">
        <v>21977</v>
      </c>
    </row>
    <row r="6167" spans="25:26" ht="14.4">
      <c r="Y6167" s="330" t="s">
        <v>21978</v>
      </c>
      <c r="Z6167" s="331" t="s">
        <v>21979</v>
      </c>
    </row>
    <row r="6168" spans="25:26" ht="14.4">
      <c r="Y6168" s="330" t="s">
        <v>21980</v>
      </c>
      <c r="Z6168" s="331" t="s">
        <v>21981</v>
      </c>
    </row>
    <row r="6169" spans="25:26" ht="14.4">
      <c r="Y6169" s="330" t="s">
        <v>21982</v>
      </c>
      <c r="Z6169" s="331" t="s">
        <v>21983</v>
      </c>
    </row>
    <row r="6170" spans="25:26" ht="14.4">
      <c r="Y6170" s="330" t="s">
        <v>21984</v>
      </c>
      <c r="Z6170" s="331" t="s">
        <v>21985</v>
      </c>
    </row>
    <row r="6171" spans="25:26" ht="14.4">
      <c r="Y6171" s="330" t="s">
        <v>21986</v>
      </c>
      <c r="Z6171" s="331" t="s">
        <v>21987</v>
      </c>
    </row>
    <row r="6172" spans="25:26" ht="14.4">
      <c r="Y6172" s="330" t="s">
        <v>21988</v>
      </c>
      <c r="Z6172" s="331" t="s">
        <v>21989</v>
      </c>
    </row>
    <row r="6173" spans="25:26" ht="14.4">
      <c r="Y6173" s="330" t="s">
        <v>21990</v>
      </c>
      <c r="Z6173" s="331" t="s">
        <v>21991</v>
      </c>
    </row>
    <row r="6174" spans="25:26" ht="14.4">
      <c r="Y6174" s="330" t="s">
        <v>21992</v>
      </c>
      <c r="Z6174" s="331" t="s">
        <v>21993</v>
      </c>
    </row>
    <row r="6175" spans="25:26" ht="14.4">
      <c r="Y6175" s="330" t="s">
        <v>21994</v>
      </c>
      <c r="Z6175" s="331" t="s">
        <v>21995</v>
      </c>
    </row>
    <row r="6176" spans="25:26" ht="14.4">
      <c r="Y6176" s="330" t="s">
        <v>21996</v>
      </c>
      <c r="Z6176" s="331" t="s">
        <v>21997</v>
      </c>
    </row>
    <row r="6177" spans="25:26" ht="14.4">
      <c r="Y6177" s="330" t="s">
        <v>21998</v>
      </c>
      <c r="Z6177" s="331" t="s">
        <v>21999</v>
      </c>
    </row>
    <row r="6178" spans="25:26" ht="14.4">
      <c r="Y6178" s="330" t="s">
        <v>22000</v>
      </c>
      <c r="Z6178" s="331" t="s">
        <v>22001</v>
      </c>
    </row>
    <row r="6179" spans="25:26" ht="14.4">
      <c r="Y6179" s="330" t="s">
        <v>22002</v>
      </c>
      <c r="Z6179" s="331" t="s">
        <v>22003</v>
      </c>
    </row>
    <row r="6180" spans="25:26" ht="14.4">
      <c r="Y6180" s="330" t="s">
        <v>22004</v>
      </c>
      <c r="Z6180" s="331" t="s">
        <v>22005</v>
      </c>
    </row>
    <row r="6181" spans="25:26" ht="14.4">
      <c r="Y6181" s="330" t="s">
        <v>22006</v>
      </c>
      <c r="Z6181" s="331" t="s">
        <v>22007</v>
      </c>
    </row>
    <row r="6182" spans="25:26" ht="14.4">
      <c r="Y6182" s="330" t="s">
        <v>22008</v>
      </c>
      <c r="Z6182" s="331" t="s">
        <v>22009</v>
      </c>
    </row>
    <row r="6183" spans="25:26" ht="14.4">
      <c r="Y6183" s="330" t="s">
        <v>22010</v>
      </c>
      <c r="Z6183" s="331" t="s">
        <v>22011</v>
      </c>
    </row>
    <row r="6184" spans="25:26" ht="14.4">
      <c r="Y6184" s="330" t="s">
        <v>22012</v>
      </c>
      <c r="Z6184" s="331" t="s">
        <v>22013</v>
      </c>
    </row>
    <row r="6185" spans="25:26" ht="14.4">
      <c r="Y6185" s="330" t="s">
        <v>22014</v>
      </c>
      <c r="Z6185" s="331" t="s">
        <v>22015</v>
      </c>
    </row>
    <row r="6186" spans="25:26" ht="14.4">
      <c r="Y6186" s="330" t="s">
        <v>22016</v>
      </c>
      <c r="Z6186" s="331" t="s">
        <v>22017</v>
      </c>
    </row>
    <row r="6187" spans="25:26" ht="14.4">
      <c r="Y6187" s="330" t="s">
        <v>22018</v>
      </c>
      <c r="Z6187" s="331" t="s">
        <v>22019</v>
      </c>
    </row>
    <row r="6188" spans="25:26" ht="14.4">
      <c r="Y6188" s="330" t="s">
        <v>22020</v>
      </c>
      <c r="Z6188" s="331" t="s">
        <v>22021</v>
      </c>
    </row>
    <row r="6189" spans="25:26" ht="14.4">
      <c r="Y6189" s="330" t="s">
        <v>22022</v>
      </c>
      <c r="Z6189" s="331" t="s">
        <v>22023</v>
      </c>
    </row>
    <row r="6190" spans="25:26" ht="14.4">
      <c r="Y6190" s="330" t="s">
        <v>22024</v>
      </c>
      <c r="Z6190" s="331" t="s">
        <v>22025</v>
      </c>
    </row>
    <row r="6191" spans="25:26" ht="14.4">
      <c r="Y6191" s="330" t="s">
        <v>22026</v>
      </c>
      <c r="Z6191" s="331" t="s">
        <v>22027</v>
      </c>
    </row>
    <row r="6192" spans="25:26" ht="14.4">
      <c r="Y6192" s="330" t="s">
        <v>22028</v>
      </c>
      <c r="Z6192" s="331" t="s">
        <v>22029</v>
      </c>
    </row>
    <row r="6193" spans="25:26" ht="14.4">
      <c r="Y6193" s="330" t="s">
        <v>22030</v>
      </c>
      <c r="Z6193" s="331" t="s">
        <v>22031</v>
      </c>
    </row>
    <row r="6194" spans="25:26" ht="14.4">
      <c r="Y6194" s="330" t="s">
        <v>22032</v>
      </c>
      <c r="Z6194" s="331" t="s">
        <v>22033</v>
      </c>
    </row>
    <row r="6195" spans="25:26" ht="14.4">
      <c r="Y6195" s="330" t="s">
        <v>22034</v>
      </c>
      <c r="Z6195" s="331" t="s">
        <v>22035</v>
      </c>
    </row>
    <row r="6196" spans="25:26" ht="14.4">
      <c r="Y6196" s="330" t="s">
        <v>22036</v>
      </c>
      <c r="Z6196" s="331" t="s">
        <v>22037</v>
      </c>
    </row>
    <row r="6197" spans="25:26" ht="14.4">
      <c r="Y6197" s="330" t="s">
        <v>22038</v>
      </c>
      <c r="Z6197" s="331" t="s">
        <v>22039</v>
      </c>
    </row>
    <row r="6198" spans="25:26" ht="14.4">
      <c r="Y6198" s="330" t="s">
        <v>22040</v>
      </c>
      <c r="Z6198" s="331" t="s">
        <v>22041</v>
      </c>
    </row>
    <row r="6199" spans="25:26" ht="14.4">
      <c r="Y6199" s="330" t="s">
        <v>22042</v>
      </c>
      <c r="Z6199" s="331" t="s">
        <v>22043</v>
      </c>
    </row>
    <row r="6200" spans="25:26" ht="14.4">
      <c r="Y6200" s="330" t="s">
        <v>22044</v>
      </c>
      <c r="Z6200" s="331" t="s">
        <v>22045</v>
      </c>
    </row>
    <row r="6201" spans="25:26" ht="14.4">
      <c r="Y6201" s="330" t="s">
        <v>22046</v>
      </c>
      <c r="Z6201" s="331" t="s">
        <v>22047</v>
      </c>
    </row>
    <row r="6202" spans="25:26" ht="14.4">
      <c r="Y6202" s="330" t="s">
        <v>22048</v>
      </c>
      <c r="Z6202" s="331" t="s">
        <v>22049</v>
      </c>
    </row>
    <row r="6203" spans="25:26" ht="14.4">
      <c r="Y6203" s="330" t="s">
        <v>22050</v>
      </c>
      <c r="Z6203" s="331" t="s">
        <v>22051</v>
      </c>
    </row>
    <row r="6204" spans="25:26" ht="14.4">
      <c r="Y6204" s="330" t="s">
        <v>22052</v>
      </c>
      <c r="Z6204" s="331" t="s">
        <v>22053</v>
      </c>
    </row>
    <row r="6205" spans="25:26" ht="14.4">
      <c r="Y6205" s="330" t="s">
        <v>22054</v>
      </c>
      <c r="Z6205" s="331" t="s">
        <v>22055</v>
      </c>
    </row>
    <row r="6206" spans="25:26" ht="14.4">
      <c r="Y6206" s="330" t="s">
        <v>22056</v>
      </c>
      <c r="Z6206" s="331" t="s">
        <v>22057</v>
      </c>
    </row>
    <row r="6207" spans="25:26" ht="14.4">
      <c r="Y6207" s="330" t="s">
        <v>22058</v>
      </c>
      <c r="Z6207" s="331" t="s">
        <v>22059</v>
      </c>
    </row>
    <row r="6208" spans="25:26" ht="14.4">
      <c r="Y6208" s="330" t="s">
        <v>22060</v>
      </c>
      <c r="Z6208" s="331" t="s">
        <v>22061</v>
      </c>
    </row>
    <row r="6209" spans="25:26" ht="14.4">
      <c r="Y6209" s="330" t="s">
        <v>22062</v>
      </c>
      <c r="Z6209" s="331" t="s">
        <v>22063</v>
      </c>
    </row>
    <row r="6210" spans="25:26" ht="14.4">
      <c r="Y6210" s="330" t="s">
        <v>22064</v>
      </c>
      <c r="Z6210" s="331" t="s">
        <v>22065</v>
      </c>
    </row>
    <row r="6211" spans="25:26" ht="14.4">
      <c r="Y6211" s="330" t="s">
        <v>22066</v>
      </c>
      <c r="Z6211" s="331" t="s">
        <v>22067</v>
      </c>
    </row>
    <row r="6212" spans="25:26" ht="14.4">
      <c r="Y6212" s="330" t="s">
        <v>22068</v>
      </c>
      <c r="Z6212" s="331" t="s">
        <v>22069</v>
      </c>
    </row>
    <row r="6213" spans="25:26" ht="14.4">
      <c r="Y6213" s="330" t="s">
        <v>22070</v>
      </c>
      <c r="Z6213" s="331" t="s">
        <v>22071</v>
      </c>
    </row>
    <row r="6214" spans="25:26" ht="14.4">
      <c r="Y6214" s="330" t="s">
        <v>22072</v>
      </c>
      <c r="Z6214" s="331" t="s">
        <v>22073</v>
      </c>
    </row>
    <row r="6215" spans="25:26" ht="14.4">
      <c r="Y6215" s="330" t="s">
        <v>22074</v>
      </c>
      <c r="Z6215" s="331" t="s">
        <v>22075</v>
      </c>
    </row>
    <row r="6216" spans="25:26" ht="14.4">
      <c r="Y6216" s="330" t="s">
        <v>22076</v>
      </c>
      <c r="Z6216" s="331" t="s">
        <v>22077</v>
      </c>
    </row>
    <row r="6217" spans="25:26" ht="14.4">
      <c r="Y6217" s="330" t="s">
        <v>22078</v>
      </c>
      <c r="Z6217" s="331" t="s">
        <v>22079</v>
      </c>
    </row>
    <row r="6218" spans="25:26" ht="14.4">
      <c r="Y6218" s="330" t="s">
        <v>22080</v>
      </c>
      <c r="Z6218" s="331" t="s">
        <v>22081</v>
      </c>
    </row>
    <row r="6219" spans="25:26" ht="14.4">
      <c r="Y6219" s="330" t="s">
        <v>22082</v>
      </c>
      <c r="Z6219" s="331" t="s">
        <v>22083</v>
      </c>
    </row>
    <row r="6220" spans="25:26" ht="14.4">
      <c r="Y6220" s="330" t="s">
        <v>22084</v>
      </c>
      <c r="Z6220" s="331" t="s">
        <v>22085</v>
      </c>
    </row>
    <row r="6221" spans="25:26" ht="14.4">
      <c r="Y6221" s="330" t="s">
        <v>22086</v>
      </c>
      <c r="Z6221" s="331" t="s">
        <v>22087</v>
      </c>
    </row>
    <row r="6222" spans="25:26" ht="14.4">
      <c r="Y6222" s="330" t="s">
        <v>22088</v>
      </c>
      <c r="Z6222" s="331" t="s">
        <v>22089</v>
      </c>
    </row>
    <row r="6223" spans="25:26" ht="14.4">
      <c r="Y6223" s="330" t="s">
        <v>22090</v>
      </c>
      <c r="Z6223" s="331" t="s">
        <v>22091</v>
      </c>
    </row>
    <row r="6224" spans="25:26" ht="14.4">
      <c r="Y6224" s="330" t="s">
        <v>22092</v>
      </c>
      <c r="Z6224" s="331" t="s">
        <v>22093</v>
      </c>
    </row>
    <row r="6225" spans="25:26" ht="14.4">
      <c r="Y6225" s="330" t="s">
        <v>22094</v>
      </c>
      <c r="Z6225" s="331" t="s">
        <v>22095</v>
      </c>
    </row>
    <row r="6226" spans="25:26" ht="14.4">
      <c r="Y6226" s="330" t="s">
        <v>22096</v>
      </c>
      <c r="Z6226" s="331" t="s">
        <v>22097</v>
      </c>
    </row>
    <row r="6227" spans="25:26" ht="14.4">
      <c r="Y6227" s="330" t="s">
        <v>22098</v>
      </c>
      <c r="Z6227" s="331" t="s">
        <v>22099</v>
      </c>
    </row>
    <row r="6228" spans="25:26" ht="14.4">
      <c r="Y6228" s="330" t="s">
        <v>22100</v>
      </c>
      <c r="Z6228" s="331" t="s">
        <v>22101</v>
      </c>
    </row>
    <row r="6229" spans="25:26" ht="14.4">
      <c r="Y6229" s="330" t="s">
        <v>22102</v>
      </c>
      <c r="Z6229" s="331" t="s">
        <v>22103</v>
      </c>
    </row>
    <row r="6230" spans="25:26" ht="14.4">
      <c r="Y6230" s="330" t="s">
        <v>22104</v>
      </c>
      <c r="Z6230" s="331" t="s">
        <v>22105</v>
      </c>
    </row>
    <row r="6231" spans="25:26" ht="14.4">
      <c r="Y6231" s="330" t="s">
        <v>22106</v>
      </c>
      <c r="Z6231" s="331" t="s">
        <v>22107</v>
      </c>
    </row>
    <row r="6232" spans="25:26" ht="14.4">
      <c r="Y6232" s="330" t="s">
        <v>22108</v>
      </c>
      <c r="Z6232" s="331" t="s">
        <v>22109</v>
      </c>
    </row>
    <row r="6233" spans="25:26" ht="14.4">
      <c r="Y6233" s="330" t="s">
        <v>22110</v>
      </c>
      <c r="Z6233" s="331" t="s">
        <v>22111</v>
      </c>
    </row>
    <row r="6234" spans="25:26" ht="14.4">
      <c r="Y6234" s="330" t="s">
        <v>22112</v>
      </c>
      <c r="Z6234" s="331" t="s">
        <v>22113</v>
      </c>
    </row>
    <row r="6235" spans="25:26" ht="14.4">
      <c r="Y6235" s="330" t="s">
        <v>22114</v>
      </c>
      <c r="Z6235" s="331" t="s">
        <v>22115</v>
      </c>
    </row>
    <row r="6236" spans="25:26" ht="14.4">
      <c r="Y6236" s="330" t="s">
        <v>22116</v>
      </c>
      <c r="Z6236" s="331" t="s">
        <v>22117</v>
      </c>
    </row>
    <row r="6237" spans="25:26" ht="14.4">
      <c r="Y6237" s="330" t="s">
        <v>22118</v>
      </c>
      <c r="Z6237" s="331" t="s">
        <v>22119</v>
      </c>
    </row>
    <row r="6238" spans="25:26" ht="14.4">
      <c r="Y6238" s="330" t="s">
        <v>22120</v>
      </c>
      <c r="Z6238" s="331" t="s">
        <v>22121</v>
      </c>
    </row>
    <row r="6239" spans="25:26" ht="14.4">
      <c r="Y6239" s="330" t="s">
        <v>22122</v>
      </c>
      <c r="Z6239" s="331" t="s">
        <v>22123</v>
      </c>
    </row>
    <row r="6240" spans="25:26" ht="14.4">
      <c r="Y6240" s="330" t="s">
        <v>22124</v>
      </c>
      <c r="Z6240" s="331" t="s">
        <v>22125</v>
      </c>
    </row>
    <row r="6241" spans="25:26" ht="14.4">
      <c r="Y6241" s="330" t="s">
        <v>22126</v>
      </c>
      <c r="Z6241" s="331" t="s">
        <v>22127</v>
      </c>
    </row>
    <row r="6242" spans="25:26" ht="14.4">
      <c r="Y6242" s="330" t="s">
        <v>22128</v>
      </c>
      <c r="Z6242" s="331" t="s">
        <v>22129</v>
      </c>
    </row>
    <row r="6243" spans="25:26" ht="14.4">
      <c r="Y6243" s="330" t="s">
        <v>22130</v>
      </c>
      <c r="Z6243" s="331" t="s">
        <v>22131</v>
      </c>
    </row>
    <row r="6244" spans="25:26" ht="14.4">
      <c r="Y6244" s="330" t="s">
        <v>22132</v>
      </c>
      <c r="Z6244" s="331" t="s">
        <v>22133</v>
      </c>
    </row>
    <row r="6245" spans="25:26" ht="14.4">
      <c r="Y6245" s="330" t="s">
        <v>22134</v>
      </c>
      <c r="Z6245" s="331" t="s">
        <v>22135</v>
      </c>
    </row>
    <row r="6246" spans="25:26" ht="14.4">
      <c r="Y6246" s="330" t="s">
        <v>22136</v>
      </c>
      <c r="Z6246" s="331" t="s">
        <v>22137</v>
      </c>
    </row>
    <row r="6247" spans="25:26" ht="14.4">
      <c r="Y6247" s="330" t="s">
        <v>22138</v>
      </c>
      <c r="Z6247" s="331" t="s">
        <v>22139</v>
      </c>
    </row>
    <row r="6248" spans="25:26" ht="14.4">
      <c r="Y6248" s="330" t="s">
        <v>22140</v>
      </c>
      <c r="Z6248" s="331" t="s">
        <v>22141</v>
      </c>
    </row>
    <row r="6249" spans="25:26" ht="14.4">
      <c r="Y6249" s="330" t="s">
        <v>22142</v>
      </c>
      <c r="Z6249" s="331" t="s">
        <v>22143</v>
      </c>
    </row>
    <row r="6250" spans="25:26" ht="14.4">
      <c r="Y6250" s="330" t="s">
        <v>22144</v>
      </c>
      <c r="Z6250" s="331" t="s">
        <v>22145</v>
      </c>
    </row>
    <row r="6251" spans="25:26" ht="14.4">
      <c r="Y6251" s="330" t="s">
        <v>22146</v>
      </c>
      <c r="Z6251" s="331" t="s">
        <v>22147</v>
      </c>
    </row>
    <row r="6252" spans="25:26" ht="14.4">
      <c r="Y6252" s="330" t="s">
        <v>22148</v>
      </c>
      <c r="Z6252" s="331" t="s">
        <v>22149</v>
      </c>
    </row>
    <row r="6253" spans="25:26" ht="14.4">
      <c r="Y6253" s="330" t="s">
        <v>22150</v>
      </c>
      <c r="Z6253" s="331" t="s">
        <v>22151</v>
      </c>
    </row>
    <row r="6254" spans="25:26" ht="14.4">
      <c r="Y6254" s="330" t="s">
        <v>22152</v>
      </c>
      <c r="Z6254" s="331" t="s">
        <v>22153</v>
      </c>
    </row>
    <row r="6255" spans="25:26" ht="14.4">
      <c r="Y6255" s="330" t="s">
        <v>22154</v>
      </c>
      <c r="Z6255" s="331" t="s">
        <v>22155</v>
      </c>
    </row>
    <row r="6256" spans="25:26" ht="14.4">
      <c r="Y6256" s="330" t="s">
        <v>22156</v>
      </c>
      <c r="Z6256" s="331" t="s">
        <v>22157</v>
      </c>
    </row>
    <row r="6257" spans="25:26" ht="14.4">
      <c r="Y6257" s="330" t="s">
        <v>22158</v>
      </c>
      <c r="Z6257" s="331" t="s">
        <v>22159</v>
      </c>
    </row>
    <row r="6258" spans="25:26" ht="14.4">
      <c r="Y6258" s="330" t="s">
        <v>22160</v>
      </c>
      <c r="Z6258" s="331" t="s">
        <v>22161</v>
      </c>
    </row>
    <row r="6259" spans="25:26" ht="14.4">
      <c r="Y6259" s="330" t="s">
        <v>22162</v>
      </c>
      <c r="Z6259" s="331" t="s">
        <v>22163</v>
      </c>
    </row>
    <row r="6260" spans="25:26" ht="14.4">
      <c r="Y6260" s="330" t="s">
        <v>22164</v>
      </c>
      <c r="Z6260" s="331" t="s">
        <v>22165</v>
      </c>
    </row>
    <row r="6261" spans="25:26" ht="14.4">
      <c r="Y6261" s="330" t="s">
        <v>22166</v>
      </c>
      <c r="Z6261" s="331" t="s">
        <v>22167</v>
      </c>
    </row>
    <row r="6262" spans="25:26" ht="14.4">
      <c r="Y6262" s="330" t="s">
        <v>22168</v>
      </c>
      <c r="Z6262" s="331" t="s">
        <v>22169</v>
      </c>
    </row>
    <row r="6263" spans="25:26" ht="14.4">
      <c r="Y6263" s="330" t="s">
        <v>22170</v>
      </c>
      <c r="Z6263" s="331" t="s">
        <v>22171</v>
      </c>
    </row>
    <row r="6264" spans="25:26" ht="14.4">
      <c r="Y6264" s="330" t="s">
        <v>22172</v>
      </c>
      <c r="Z6264" s="331" t="s">
        <v>22173</v>
      </c>
    </row>
    <row r="6265" spans="25:26" ht="14.4">
      <c r="Y6265" s="330" t="s">
        <v>22174</v>
      </c>
      <c r="Z6265" s="331" t="s">
        <v>22175</v>
      </c>
    </row>
    <row r="6266" spans="25:26" ht="14.4">
      <c r="Y6266" s="330" t="s">
        <v>22176</v>
      </c>
      <c r="Z6266" s="331" t="s">
        <v>22177</v>
      </c>
    </row>
    <row r="6267" spans="25:26" ht="14.4">
      <c r="Y6267" s="330" t="s">
        <v>22178</v>
      </c>
      <c r="Z6267" s="331" t="s">
        <v>22179</v>
      </c>
    </row>
    <row r="6268" spans="25:26" ht="14.4">
      <c r="Y6268" s="330" t="s">
        <v>22180</v>
      </c>
      <c r="Z6268" s="331" t="s">
        <v>22181</v>
      </c>
    </row>
    <row r="6269" spans="25:26" ht="14.4">
      <c r="Y6269" s="330" t="s">
        <v>22182</v>
      </c>
      <c r="Z6269" s="331" t="s">
        <v>22183</v>
      </c>
    </row>
    <row r="6270" spans="25:26" ht="14.4">
      <c r="Y6270" s="330" t="s">
        <v>22184</v>
      </c>
      <c r="Z6270" s="331" t="s">
        <v>22185</v>
      </c>
    </row>
    <row r="6271" spans="25:26" ht="14.4">
      <c r="Y6271" s="330" t="s">
        <v>22186</v>
      </c>
      <c r="Z6271" s="331" t="s">
        <v>22187</v>
      </c>
    </row>
    <row r="6272" spans="25:26" ht="14.4">
      <c r="Y6272" s="330" t="s">
        <v>22188</v>
      </c>
      <c r="Z6272" s="331" t="s">
        <v>22189</v>
      </c>
    </row>
    <row r="6273" spans="25:26" ht="14.4">
      <c r="Y6273" s="330" t="s">
        <v>22190</v>
      </c>
      <c r="Z6273" s="331" t="s">
        <v>22191</v>
      </c>
    </row>
    <row r="6274" spans="25:26" ht="14.4">
      <c r="Y6274" s="330" t="s">
        <v>22192</v>
      </c>
      <c r="Z6274" s="331" t="s">
        <v>22193</v>
      </c>
    </row>
    <row r="6275" spans="25:26" ht="14.4">
      <c r="Y6275" s="330" t="s">
        <v>22194</v>
      </c>
      <c r="Z6275" s="331" t="s">
        <v>22195</v>
      </c>
    </row>
    <row r="6276" spans="25:26" ht="14.4">
      <c r="Y6276" s="330" t="s">
        <v>22196</v>
      </c>
      <c r="Z6276" s="331" t="s">
        <v>22197</v>
      </c>
    </row>
    <row r="6277" spans="25:26" ht="14.4">
      <c r="Y6277" s="330" t="s">
        <v>22198</v>
      </c>
      <c r="Z6277" s="331" t="s">
        <v>22199</v>
      </c>
    </row>
    <row r="6278" spans="25:26" ht="14.4">
      <c r="Y6278" s="330" t="s">
        <v>22200</v>
      </c>
      <c r="Z6278" s="331" t="s">
        <v>22201</v>
      </c>
    </row>
    <row r="6279" spans="25:26" ht="14.4">
      <c r="Y6279" s="330" t="s">
        <v>22202</v>
      </c>
      <c r="Z6279" s="331" t="s">
        <v>22203</v>
      </c>
    </row>
    <row r="6280" spans="25:26" ht="14.4">
      <c r="Y6280" s="330" t="s">
        <v>22204</v>
      </c>
      <c r="Z6280" s="331" t="s">
        <v>22205</v>
      </c>
    </row>
    <row r="6281" spans="25:26" ht="14.4">
      <c r="Y6281" s="330" t="s">
        <v>22206</v>
      </c>
      <c r="Z6281" s="331" t="s">
        <v>22207</v>
      </c>
    </row>
    <row r="6282" spans="25:26" ht="14.4">
      <c r="Y6282" s="330" t="s">
        <v>22208</v>
      </c>
      <c r="Z6282" s="331" t="s">
        <v>22209</v>
      </c>
    </row>
    <row r="6283" spans="25:26" ht="14.4">
      <c r="Y6283" s="330" t="s">
        <v>22210</v>
      </c>
      <c r="Z6283" s="331" t="s">
        <v>22211</v>
      </c>
    </row>
    <row r="6284" spans="25:26" ht="14.4">
      <c r="Y6284" s="330" t="s">
        <v>22212</v>
      </c>
      <c r="Z6284" s="331" t="s">
        <v>22213</v>
      </c>
    </row>
    <row r="6285" spans="25:26" ht="14.4">
      <c r="Y6285" s="330" t="s">
        <v>22214</v>
      </c>
      <c r="Z6285" s="331" t="s">
        <v>22215</v>
      </c>
    </row>
    <row r="6286" spans="25:26" ht="14.4">
      <c r="Y6286" s="330" t="s">
        <v>22216</v>
      </c>
      <c r="Z6286" s="331" t="s">
        <v>22217</v>
      </c>
    </row>
    <row r="6287" spans="25:26" ht="14.4">
      <c r="Y6287" s="330" t="s">
        <v>22218</v>
      </c>
      <c r="Z6287" s="331" t="s">
        <v>22219</v>
      </c>
    </row>
    <row r="6288" spans="25:26" ht="14.4">
      <c r="Y6288" s="330" t="s">
        <v>22220</v>
      </c>
      <c r="Z6288" s="331" t="s">
        <v>22221</v>
      </c>
    </row>
    <row r="6289" spans="25:26" ht="14.4">
      <c r="Y6289" s="330" t="s">
        <v>22222</v>
      </c>
      <c r="Z6289" s="331" t="s">
        <v>22223</v>
      </c>
    </row>
    <row r="6290" spans="25:26" ht="14.4">
      <c r="Y6290" s="330" t="s">
        <v>22224</v>
      </c>
      <c r="Z6290" s="331" t="s">
        <v>18597</v>
      </c>
    </row>
    <row r="6291" spans="25:26" ht="14.4">
      <c r="Y6291" s="330" t="s">
        <v>22225</v>
      </c>
      <c r="Z6291" s="331" t="s">
        <v>22226</v>
      </c>
    </row>
    <row r="6292" spans="25:26" ht="14.4">
      <c r="Y6292" s="330" t="s">
        <v>22227</v>
      </c>
      <c r="Z6292" s="331" t="s">
        <v>22228</v>
      </c>
    </row>
    <row r="6293" spans="25:26" ht="14.4">
      <c r="Y6293" s="330" t="s">
        <v>22229</v>
      </c>
      <c r="Z6293" s="331" t="s">
        <v>22230</v>
      </c>
    </row>
    <row r="6294" spans="25:26" ht="14.4">
      <c r="Y6294" s="330" t="s">
        <v>22231</v>
      </c>
      <c r="Z6294" s="331" t="s">
        <v>22232</v>
      </c>
    </row>
    <row r="6295" spans="25:26" ht="14.4">
      <c r="Y6295" s="330" t="s">
        <v>22233</v>
      </c>
      <c r="Z6295" s="331" t="s">
        <v>22234</v>
      </c>
    </row>
    <row r="6296" spans="25:26" ht="14.4">
      <c r="Y6296" s="330" t="s">
        <v>22235</v>
      </c>
      <c r="Z6296" s="331" t="s">
        <v>22236</v>
      </c>
    </row>
    <row r="6297" spans="25:26" ht="14.4">
      <c r="Y6297" s="330" t="s">
        <v>22237</v>
      </c>
      <c r="Z6297" s="331" t="s">
        <v>22238</v>
      </c>
    </row>
    <row r="6298" spans="25:26" ht="14.4">
      <c r="Y6298" s="330" t="s">
        <v>22239</v>
      </c>
      <c r="Z6298" s="331" t="s">
        <v>22240</v>
      </c>
    </row>
    <row r="6299" spans="25:26" ht="14.4">
      <c r="Y6299" s="330" t="s">
        <v>22241</v>
      </c>
      <c r="Z6299" s="331" t="s">
        <v>21174</v>
      </c>
    </row>
    <row r="6300" spans="25:26" ht="14.4">
      <c r="Y6300" s="330" t="s">
        <v>22242</v>
      </c>
      <c r="Z6300" s="331" t="s">
        <v>22243</v>
      </c>
    </row>
    <row r="6301" spans="25:26" ht="14.4">
      <c r="Y6301" s="330" t="s">
        <v>22244</v>
      </c>
      <c r="Z6301" s="331" t="s">
        <v>22245</v>
      </c>
    </row>
    <row r="6302" spans="25:26" ht="14.4">
      <c r="Y6302" s="330" t="s">
        <v>22246</v>
      </c>
      <c r="Z6302" s="331" t="s">
        <v>22247</v>
      </c>
    </row>
    <row r="6303" spans="25:26" ht="14.4">
      <c r="Y6303" s="330" t="s">
        <v>22248</v>
      </c>
      <c r="Z6303" s="331" t="s">
        <v>22249</v>
      </c>
    </row>
    <row r="6304" spans="25:26" ht="14.4">
      <c r="Y6304" s="330" t="s">
        <v>22250</v>
      </c>
      <c r="Z6304" s="331" t="s">
        <v>22251</v>
      </c>
    </row>
    <row r="6305" spans="25:26" ht="14.4">
      <c r="Y6305" s="330" t="s">
        <v>22252</v>
      </c>
      <c r="Z6305" s="331" t="s">
        <v>22253</v>
      </c>
    </row>
    <row r="6306" spans="25:26" ht="14.4">
      <c r="Y6306" s="330" t="s">
        <v>22254</v>
      </c>
      <c r="Z6306" s="331" t="s">
        <v>22255</v>
      </c>
    </row>
    <row r="6307" spans="25:26" ht="14.4">
      <c r="Y6307" s="330" t="s">
        <v>22256</v>
      </c>
      <c r="Z6307" s="331" t="s">
        <v>22257</v>
      </c>
    </row>
    <row r="6308" spans="25:26" ht="14.4">
      <c r="Y6308" s="330" t="s">
        <v>22258</v>
      </c>
      <c r="Z6308" s="331" t="s">
        <v>22259</v>
      </c>
    </row>
    <row r="6309" spans="25:26" ht="14.4">
      <c r="Y6309" s="330" t="s">
        <v>22260</v>
      </c>
      <c r="Z6309" s="331" t="s">
        <v>22261</v>
      </c>
    </row>
    <row r="6310" spans="25:26" ht="14.4">
      <c r="Y6310" s="330" t="s">
        <v>22262</v>
      </c>
      <c r="Z6310" s="331" t="s">
        <v>22263</v>
      </c>
    </row>
    <row r="6311" spans="25:26" ht="14.4">
      <c r="Y6311" s="330" t="s">
        <v>22264</v>
      </c>
      <c r="Z6311" s="331" t="s">
        <v>22265</v>
      </c>
    </row>
    <row r="6312" spans="25:26" ht="14.4">
      <c r="Y6312" s="330" t="s">
        <v>22266</v>
      </c>
      <c r="Z6312" s="331" t="s">
        <v>22267</v>
      </c>
    </row>
    <row r="6313" spans="25:26" ht="14.4">
      <c r="Y6313" s="330" t="s">
        <v>22268</v>
      </c>
      <c r="Z6313" s="331" t="s">
        <v>22269</v>
      </c>
    </row>
    <row r="6314" spans="25:26" ht="14.4">
      <c r="Y6314" s="330" t="s">
        <v>22270</v>
      </c>
      <c r="Z6314" s="331" t="s">
        <v>22271</v>
      </c>
    </row>
    <row r="6315" spans="25:26" ht="14.4">
      <c r="Y6315" s="330" t="s">
        <v>22272</v>
      </c>
      <c r="Z6315" s="331" t="s">
        <v>22273</v>
      </c>
    </row>
    <row r="6316" spans="25:26" ht="14.4">
      <c r="Y6316" s="330" t="s">
        <v>22274</v>
      </c>
      <c r="Z6316" s="331" t="s">
        <v>22275</v>
      </c>
    </row>
    <row r="6317" spans="25:26" ht="14.4">
      <c r="Y6317" s="330" t="s">
        <v>22276</v>
      </c>
      <c r="Z6317" s="331" t="s">
        <v>22277</v>
      </c>
    </row>
    <row r="6318" spans="25:26" ht="14.4">
      <c r="Y6318" s="330" t="s">
        <v>22278</v>
      </c>
      <c r="Z6318" s="331" t="s">
        <v>22279</v>
      </c>
    </row>
    <row r="6319" spans="25:26" ht="14.4">
      <c r="Y6319" s="330" t="s">
        <v>22280</v>
      </c>
      <c r="Z6319" s="331" t="s">
        <v>22281</v>
      </c>
    </row>
    <row r="6320" spans="25:26" ht="14.4">
      <c r="Y6320" s="330" t="s">
        <v>22282</v>
      </c>
      <c r="Z6320" s="331" t="s">
        <v>22283</v>
      </c>
    </row>
    <row r="6321" spans="25:26" ht="14.4">
      <c r="Y6321" s="330" t="s">
        <v>22284</v>
      </c>
      <c r="Z6321" s="331" t="s">
        <v>22285</v>
      </c>
    </row>
    <row r="6322" spans="25:26" ht="14.4">
      <c r="Y6322" s="330" t="s">
        <v>22286</v>
      </c>
      <c r="Z6322" s="331" t="s">
        <v>22287</v>
      </c>
    </row>
    <row r="6323" spans="25:26" ht="14.4">
      <c r="Y6323" s="330" t="s">
        <v>22288</v>
      </c>
      <c r="Z6323" s="331" t="s">
        <v>22289</v>
      </c>
    </row>
    <row r="6324" spans="25:26" ht="14.4">
      <c r="Y6324" s="330" t="s">
        <v>22290</v>
      </c>
      <c r="Z6324" s="331" t="s">
        <v>22291</v>
      </c>
    </row>
    <row r="6325" spans="25:26" ht="14.4">
      <c r="Y6325" s="330" t="s">
        <v>22292</v>
      </c>
      <c r="Z6325" s="331" t="s">
        <v>22293</v>
      </c>
    </row>
    <row r="6326" spans="25:26" ht="14.4">
      <c r="Y6326" s="330" t="s">
        <v>22294</v>
      </c>
      <c r="Z6326" s="331" t="s">
        <v>22295</v>
      </c>
    </row>
    <row r="6327" spans="25:26" ht="14.4">
      <c r="Y6327" s="330" t="s">
        <v>22296</v>
      </c>
      <c r="Z6327" s="331" t="s">
        <v>22297</v>
      </c>
    </row>
    <row r="6328" spans="25:26" ht="14.4">
      <c r="Y6328" s="330" t="s">
        <v>22298</v>
      </c>
      <c r="Z6328" s="331" t="s">
        <v>22299</v>
      </c>
    </row>
    <row r="6329" spans="25:26" ht="14.4">
      <c r="Y6329" s="330" t="s">
        <v>22300</v>
      </c>
      <c r="Z6329" s="331" t="s">
        <v>22301</v>
      </c>
    </row>
    <row r="6330" spans="25:26" ht="14.4">
      <c r="Y6330" s="330" t="s">
        <v>22302</v>
      </c>
      <c r="Z6330" s="331" t="s">
        <v>22303</v>
      </c>
    </row>
    <row r="6331" spans="25:26" ht="14.4">
      <c r="Y6331" s="330" t="s">
        <v>22304</v>
      </c>
      <c r="Z6331" s="331" t="s">
        <v>22305</v>
      </c>
    </row>
    <row r="6332" spans="25:26" ht="14.4">
      <c r="Y6332" s="330" t="s">
        <v>22306</v>
      </c>
      <c r="Z6332" s="331" t="s">
        <v>22307</v>
      </c>
    </row>
    <row r="6333" spans="25:26" ht="14.4">
      <c r="Y6333" s="330" t="s">
        <v>22308</v>
      </c>
      <c r="Z6333" s="331" t="s">
        <v>22309</v>
      </c>
    </row>
    <row r="6334" spans="25:26" ht="14.4">
      <c r="Y6334" s="330" t="s">
        <v>22310</v>
      </c>
      <c r="Z6334" s="331" t="s">
        <v>22311</v>
      </c>
    </row>
    <row r="6335" spans="25:26" ht="14.4">
      <c r="Y6335" s="330" t="s">
        <v>22312</v>
      </c>
      <c r="Z6335" s="331" t="s">
        <v>22313</v>
      </c>
    </row>
    <row r="6336" spans="25:26" ht="14.4">
      <c r="Y6336" s="330" t="s">
        <v>22314</v>
      </c>
      <c r="Z6336" s="331" t="s">
        <v>22315</v>
      </c>
    </row>
    <row r="6337" spans="25:26" ht="14.4">
      <c r="Y6337" s="330" t="s">
        <v>22316</v>
      </c>
      <c r="Z6337" s="331" t="s">
        <v>22317</v>
      </c>
    </row>
    <row r="6338" spans="25:26" ht="14.4">
      <c r="Y6338" s="330" t="s">
        <v>22318</v>
      </c>
      <c r="Z6338" s="331" t="s">
        <v>22319</v>
      </c>
    </row>
    <row r="6339" spans="25:26" ht="14.4">
      <c r="Y6339" s="330" t="s">
        <v>22320</v>
      </c>
      <c r="Z6339" s="331" t="s">
        <v>22321</v>
      </c>
    </row>
    <row r="6340" spans="25:26" ht="14.4">
      <c r="Y6340" s="330" t="s">
        <v>22322</v>
      </c>
      <c r="Z6340" s="331" t="s">
        <v>22323</v>
      </c>
    </row>
    <row r="6341" spans="25:26" ht="14.4">
      <c r="Y6341" s="330" t="s">
        <v>22324</v>
      </c>
      <c r="Z6341" s="331" t="s">
        <v>22325</v>
      </c>
    </row>
    <row r="6342" spans="25:26" ht="14.4">
      <c r="Y6342" s="330" t="s">
        <v>22326</v>
      </c>
      <c r="Z6342" s="331" t="s">
        <v>22327</v>
      </c>
    </row>
    <row r="6343" spans="25:26" ht="14.4">
      <c r="Y6343" s="330" t="s">
        <v>22328</v>
      </c>
      <c r="Z6343" s="331" t="s">
        <v>22329</v>
      </c>
    </row>
    <row r="6344" spans="25:26" ht="14.4">
      <c r="Y6344" s="330" t="s">
        <v>22330</v>
      </c>
      <c r="Z6344" s="331" t="s">
        <v>22331</v>
      </c>
    </row>
    <row r="6345" spans="25:26" ht="14.4">
      <c r="Y6345" s="330" t="s">
        <v>22332</v>
      </c>
      <c r="Z6345" s="331" t="s">
        <v>4996</v>
      </c>
    </row>
    <row r="6346" spans="25:26" ht="14.4">
      <c r="Y6346" s="330" t="s">
        <v>22333</v>
      </c>
      <c r="Z6346" s="331" t="s">
        <v>22334</v>
      </c>
    </row>
    <row r="6347" spans="25:26" ht="14.4">
      <c r="Y6347" s="330" t="s">
        <v>22335</v>
      </c>
      <c r="Z6347" s="331" t="s">
        <v>22336</v>
      </c>
    </row>
    <row r="6348" spans="25:26" ht="14.4">
      <c r="Y6348" s="330" t="s">
        <v>22337</v>
      </c>
      <c r="Z6348" s="331" t="s">
        <v>22338</v>
      </c>
    </row>
    <row r="6349" spans="25:26" ht="14.4">
      <c r="Y6349" s="330" t="s">
        <v>22339</v>
      </c>
      <c r="Z6349" s="331" t="s">
        <v>22340</v>
      </c>
    </row>
    <row r="6350" spans="25:26" ht="14.4">
      <c r="Y6350" s="330" t="s">
        <v>22341</v>
      </c>
      <c r="Z6350" s="331" t="s">
        <v>14788</v>
      </c>
    </row>
    <row r="6351" spans="25:26" ht="14.4">
      <c r="Y6351" s="330" t="s">
        <v>22342</v>
      </c>
      <c r="Z6351" s="331" t="s">
        <v>22343</v>
      </c>
    </row>
    <row r="6352" spans="25:26" ht="14.4">
      <c r="Y6352" s="330" t="s">
        <v>22344</v>
      </c>
      <c r="Z6352" s="331" t="s">
        <v>22345</v>
      </c>
    </row>
    <row r="6353" spans="25:26" ht="14.4">
      <c r="Y6353" s="330" t="s">
        <v>22346</v>
      </c>
      <c r="Z6353" s="331" t="s">
        <v>22347</v>
      </c>
    </row>
    <row r="6354" spans="25:26" ht="14.4">
      <c r="Y6354" s="330" t="s">
        <v>22348</v>
      </c>
      <c r="Z6354" s="331" t="s">
        <v>22349</v>
      </c>
    </row>
    <row r="6355" spans="25:26" ht="14.4">
      <c r="Y6355" s="330" t="s">
        <v>22350</v>
      </c>
      <c r="Z6355" s="331" t="s">
        <v>22351</v>
      </c>
    </row>
    <row r="6356" spans="25:26" ht="14.4">
      <c r="Y6356" s="330" t="s">
        <v>22352</v>
      </c>
      <c r="Z6356" s="331" t="s">
        <v>22353</v>
      </c>
    </row>
    <row r="6357" spans="25:26" ht="14.4">
      <c r="Y6357" s="330" t="s">
        <v>22354</v>
      </c>
      <c r="Z6357" s="331" t="s">
        <v>22355</v>
      </c>
    </row>
    <row r="6358" spans="25:26" ht="14.4">
      <c r="Y6358" s="330" t="s">
        <v>22356</v>
      </c>
      <c r="Z6358" s="331" t="s">
        <v>22357</v>
      </c>
    </row>
    <row r="6359" spans="25:26" ht="14.4">
      <c r="Y6359" s="330" t="s">
        <v>22358</v>
      </c>
      <c r="Z6359" s="331" t="s">
        <v>22359</v>
      </c>
    </row>
    <row r="6360" spans="25:26" ht="14.4">
      <c r="Y6360" s="330" t="s">
        <v>22360</v>
      </c>
      <c r="Z6360" s="331" t="s">
        <v>22361</v>
      </c>
    </row>
    <row r="6361" spans="25:26" ht="14.4">
      <c r="Y6361" s="330" t="s">
        <v>22362</v>
      </c>
      <c r="Z6361" s="331" t="s">
        <v>22363</v>
      </c>
    </row>
    <row r="6362" spans="25:26" ht="14.4">
      <c r="Y6362" s="330" t="s">
        <v>22364</v>
      </c>
      <c r="Z6362" s="331" t="s">
        <v>22365</v>
      </c>
    </row>
    <row r="6363" spans="25:26" ht="14.4">
      <c r="Y6363" s="330" t="s">
        <v>22366</v>
      </c>
      <c r="Z6363" s="331" t="s">
        <v>22367</v>
      </c>
    </row>
    <row r="6364" spans="25:26" ht="14.4">
      <c r="Y6364" s="330" t="s">
        <v>22368</v>
      </c>
      <c r="Z6364" s="331" t="s">
        <v>22369</v>
      </c>
    </row>
    <row r="6365" spans="25:26" ht="14.4">
      <c r="Y6365" s="330" t="s">
        <v>22370</v>
      </c>
      <c r="Z6365" s="331" t="s">
        <v>22371</v>
      </c>
    </row>
    <row r="6366" spans="25:26" ht="14.4">
      <c r="Y6366" s="330" t="s">
        <v>22372</v>
      </c>
      <c r="Z6366" s="331" t="s">
        <v>22373</v>
      </c>
    </row>
    <row r="6367" spans="25:26" ht="14.4">
      <c r="Y6367" s="330" t="s">
        <v>22374</v>
      </c>
      <c r="Z6367" s="331" t="s">
        <v>22375</v>
      </c>
    </row>
    <row r="6368" spans="25:26" ht="14.4">
      <c r="Y6368" s="330" t="s">
        <v>22376</v>
      </c>
      <c r="Z6368" s="331" t="s">
        <v>22377</v>
      </c>
    </row>
    <row r="6369" spans="25:26" ht="14.4">
      <c r="Y6369" s="330" t="s">
        <v>22378</v>
      </c>
      <c r="Z6369" s="331" t="s">
        <v>22379</v>
      </c>
    </row>
    <row r="6370" spans="25:26" ht="14.4">
      <c r="Y6370" s="330" t="s">
        <v>22380</v>
      </c>
      <c r="Z6370" s="331" t="s">
        <v>22381</v>
      </c>
    </row>
    <row r="6371" spans="25:26" ht="14.4">
      <c r="Y6371" s="330" t="s">
        <v>22382</v>
      </c>
      <c r="Z6371" s="331" t="s">
        <v>22383</v>
      </c>
    </row>
    <row r="6372" spans="25:26" ht="14.4">
      <c r="Y6372" s="330" t="s">
        <v>22384</v>
      </c>
      <c r="Z6372" s="331" t="s">
        <v>22385</v>
      </c>
    </row>
    <row r="6373" spans="25:26" ht="14.4">
      <c r="Y6373" s="330" t="s">
        <v>22386</v>
      </c>
      <c r="Z6373" s="331" t="s">
        <v>22387</v>
      </c>
    </row>
    <row r="6374" spans="25:26" ht="14.4">
      <c r="Y6374" s="330" t="s">
        <v>22388</v>
      </c>
      <c r="Z6374" s="331" t="s">
        <v>22389</v>
      </c>
    </row>
    <row r="6375" spans="25:26" ht="14.4">
      <c r="Y6375" s="330" t="s">
        <v>22390</v>
      </c>
      <c r="Z6375" s="331" t="s">
        <v>22391</v>
      </c>
    </row>
    <row r="6376" spans="25:26" ht="14.4">
      <c r="Y6376" s="330" t="s">
        <v>22392</v>
      </c>
      <c r="Z6376" s="331" t="s">
        <v>22393</v>
      </c>
    </row>
    <row r="6377" spans="25:26" ht="14.4">
      <c r="Y6377" s="330" t="s">
        <v>22394</v>
      </c>
      <c r="Z6377" s="331" t="s">
        <v>22395</v>
      </c>
    </row>
    <row r="6378" spans="25:26" ht="14.4">
      <c r="Y6378" s="330" t="s">
        <v>22396</v>
      </c>
      <c r="Z6378" s="331" t="s">
        <v>22397</v>
      </c>
    </row>
    <row r="6379" spans="25:26" ht="14.4">
      <c r="Y6379" s="330" t="s">
        <v>22398</v>
      </c>
      <c r="Z6379" s="331" t="s">
        <v>22399</v>
      </c>
    </row>
    <row r="6380" spans="25:26" ht="14.4">
      <c r="Y6380" s="330" t="s">
        <v>22400</v>
      </c>
      <c r="Z6380" s="331" t="s">
        <v>22401</v>
      </c>
    </row>
    <row r="6381" spans="25:26" ht="14.4">
      <c r="Y6381" s="330" t="s">
        <v>22402</v>
      </c>
      <c r="Z6381" s="331" t="s">
        <v>22403</v>
      </c>
    </row>
    <row r="6382" spans="25:26" ht="14.4">
      <c r="Y6382" s="330" t="s">
        <v>22404</v>
      </c>
      <c r="Z6382" s="331" t="s">
        <v>22405</v>
      </c>
    </row>
    <row r="6383" spans="25:26" ht="14.4">
      <c r="Y6383" s="330" t="s">
        <v>22406</v>
      </c>
      <c r="Z6383" s="331" t="s">
        <v>22407</v>
      </c>
    </row>
    <row r="6384" spans="25:26" ht="14.4">
      <c r="Y6384" s="330" t="s">
        <v>22408</v>
      </c>
      <c r="Z6384" s="331" t="s">
        <v>22409</v>
      </c>
    </row>
    <row r="6385" spans="25:26" ht="14.4">
      <c r="Y6385" s="330" t="s">
        <v>22410</v>
      </c>
      <c r="Z6385" s="331" t="s">
        <v>22411</v>
      </c>
    </row>
    <row r="6386" spans="25:26" ht="14.4">
      <c r="Y6386" s="330" t="s">
        <v>22412</v>
      </c>
      <c r="Z6386" s="331" t="s">
        <v>22413</v>
      </c>
    </row>
    <row r="6387" spans="25:26" ht="14.4">
      <c r="Y6387" s="330" t="s">
        <v>22414</v>
      </c>
      <c r="Z6387" s="331" t="s">
        <v>22415</v>
      </c>
    </row>
    <row r="6388" spans="25:26" ht="14.4">
      <c r="Y6388" s="330" t="s">
        <v>22416</v>
      </c>
      <c r="Z6388" s="331" t="s">
        <v>22417</v>
      </c>
    </row>
    <row r="6389" spans="25:26" ht="14.4">
      <c r="Y6389" s="330" t="s">
        <v>22418</v>
      </c>
      <c r="Z6389" s="331" t="s">
        <v>22419</v>
      </c>
    </row>
    <row r="6390" spans="25:26" ht="14.4">
      <c r="Y6390" s="330" t="s">
        <v>22420</v>
      </c>
      <c r="Z6390" s="331" t="s">
        <v>22421</v>
      </c>
    </row>
    <row r="6391" spans="25:26" ht="14.4">
      <c r="Y6391" s="330" t="s">
        <v>22422</v>
      </c>
      <c r="Z6391" s="331" t="s">
        <v>22423</v>
      </c>
    </row>
    <row r="6392" spans="25:26" ht="14.4">
      <c r="Y6392" s="330" t="s">
        <v>22424</v>
      </c>
      <c r="Z6392" s="331" t="s">
        <v>22425</v>
      </c>
    </row>
    <row r="6393" spans="25:26" ht="14.4">
      <c r="Y6393" s="330" t="s">
        <v>22426</v>
      </c>
      <c r="Z6393" s="331" t="s">
        <v>10066</v>
      </c>
    </row>
    <row r="6394" spans="25:26" ht="14.4">
      <c r="Y6394" s="330" t="s">
        <v>22427</v>
      </c>
      <c r="Z6394" s="331" t="s">
        <v>10074</v>
      </c>
    </row>
    <row r="6395" spans="25:26" ht="14.4">
      <c r="Y6395" s="330" t="s">
        <v>22428</v>
      </c>
      <c r="Z6395" s="331" t="s">
        <v>22429</v>
      </c>
    </row>
    <row r="6396" spans="25:26" ht="14.4">
      <c r="Y6396" s="330" t="s">
        <v>22430</v>
      </c>
      <c r="Z6396" s="331" t="s">
        <v>10178</v>
      </c>
    </row>
    <row r="6397" spans="25:26" ht="14.4">
      <c r="Y6397" s="330" t="s">
        <v>22431</v>
      </c>
      <c r="Z6397" s="331" t="s">
        <v>22432</v>
      </c>
    </row>
    <row r="6398" spans="25:26" ht="14.4">
      <c r="Y6398" s="330" t="s">
        <v>22433</v>
      </c>
      <c r="Z6398" s="331" t="s">
        <v>22434</v>
      </c>
    </row>
    <row r="6399" spans="25:26" ht="14.4">
      <c r="Y6399" s="330" t="s">
        <v>22435</v>
      </c>
      <c r="Z6399" s="331" t="s">
        <v>22436</v>
      </c>
    </row>
    <row r="6400" spans="25:26" ht="14.4">
      <c r="Y6400" s="330" t="s">
        <v>22437</v>
      </c>
      <c r="Z6400" s="331" t="s">
        <v>22438</v>
      </c>
    </row>
    <row r="6401" spans="25:26" ht="14.4">
      <c r="Y6401" s="330" t="s">
        <v>22439</v>
      </c>
      <c r="Z6401" s="331" t="s">
        <v>22440</v>
      </c>
    </row>
    <row r="6402" spans="25:26" ht="14.4">
      <c r="Y6402" s="330" t="s">
        <v>22441</v>
      </c>
      <c r="Z6402" s="331" t="s">
        <v>22442</v>
      </c>
    </row>
    <row r="6403" spans="25:26" ht="14.4">
      <c r="Y6403" s="330" t="s">
        <v>22443</v>
      </c>
      <c r="Z6403" s="331" t="s">
        <v>22444</v>
      </c>
    </row>
    <row r="6404" spans="25:26" ht="14.4">
      <c r="Y6404" s="330" t="s">
        <v>22445</v>
      </c>
      <c r="Z6404" s="331" t="s">
        <v>22446</v>
      </c>
    </row>
    <row r="6405" spans="25:26" ht="14.4">
      <c r="Y6405" s="330" t="s">
        <v>22447</v>
      </c>
      <c r="Z6405" s="331" t="s">
        <v>22448</v>
      </c>
    </row>
    <row r="6406" spans="25:26" ht="14.4">
      <c r="Y6406" s="330" t="s">
        <v>22449</v>
      </c>
      <c r="Z6406" s="331" t="s">
        <v>22450</v>
      </c>
    </row>
    <row r="6407" spans="25:26" ht="14.4">
      <c r="Y6407" s="330" t="s">
        <v>22451</v>
      </c>
      <c r="Z6407" s="331" t="s">
        <v>22452</v>
      </c>
    </row>
    <row r="6408" spans="25:26" ht="14.4">
      <c r="Y6408" s="330" t="s">
        <v>22453</v>
      </c>
      <c r="Z6408" s="331" t="s">
        <v>22454</v>
      </c>
    </row>
    <row r="6409" spans="25:26" ht="14.4">
      <c r="Y6409" s="330" t="s">
        <v>22455</v>
      </c>
      <c r="Z6409" s="331" t="s">
        <v>22456</v>
      </c>
    </row>
    <row r="6410" spans="25:26" ht="14.4">
      <c r="Y6410" s="330" t="s">
        <v>22457</v>
      </c>
      <c r="Z6410" s="331" t="s">
        <v>22458</v>
      </c>
    </row>
    <row r="6411" spans="25:26" ht="14.4">
      <c r="Y6411" s="330" t="s">
        <v>22459</v>
      </c>
      <c r="Z6411" s="331" t="s">
        <v>22460</v>
      </c>
    </row>
    <row r="6412" spans="25:26" ht="14.4">
      <c r="Y6412" s="330" t="s">
        <v>22461</v>
      </c>
      <c r="Z6412" s="331" t="s">
        <v>22462</v>
      </c>
    </row>
    <row r="6413" spans="25:26" ht="14.4">
      <c r="Y6413" s="330" t="s">
        <v>22463</v>
      </c>
      <c r="Z6413" s="331" t="s">
        <v>22464</v>
      </c>
    </row>
    <row r="6414" spans="25:26" ht="14.4">
      <c r="Y6414" s="330" t="s">
        <v>22465</v>
      </c>
      <c r="Z6414" s="331" t="s">
        <v>20466</v>
      </c>
    </row>
    <row r="6415" spans="25:26" ht="14.4">
      <c r="Y6415" s="330" t="s">
        <v>22466</v>
      </c>
      <c r="Z6415" s="331" t="s">
        <v>22467</v>
      </c>
    </row>
    <row r="6416" spans="25:26" ht="14.4">
      <c r="Y6416" s="330" t="s">
        <v>22468</v>
      </c>
      <c r="Z6416" s="331" t="s">
        <v>22469</v>
      </c>
    </row>
    <row r="6417" spans="25:26" ht="14.4">
      <c r="Y6417" s="330" t="s">
        <v>22470</v>
      </c>
      <c r="Z6417" s="331" t="s">
        <v>2286</v>
      </c>
    </row>
    <row r="6418" spans="25:26" ht="14.4">
      <c r="Y6418" s="330" t="s">
        <v>22471</v>
      </c>
      <c r="Z6418" s="331" t="s">
        <v>22472</v>
      </c>
    </row>
    <row r="6419" spans="25:26" ht="14.4">
      <c r="Y6419" s="330" t="s">
        <v>22473</v>
      </c>
      <c r="Z6419" s="331" t="s">
        <v>22474</v>
      </c>
    </row>
    <row r="6420" spans="25:26" ht="14.4">
      <c r="Y6420" s="330" t="s">
        <v>22475</v>
      </c>
      <c r="Z6420" s="331" t="s">
        <v>22476</v>
      </c>
    </row>
    <row r="6421" spans="25:26" ht="14.4">
      <c r="Y6421" s="330" t="s">
        <v>22477</v>
      </c>
      <c r="Z6421" s="331" t="s">
        <v>22478</v>
      </c>
    </row>
    <row r="6422" spans="25:26" ht="14.4">
      <c r="Y6422" s="330" t="s">
        <v>22479</v>
      </c>
      <c r="Z6422" s="331" t="s">
        <v>22480</v>
      </c>
    </row>
    <row r="6423" spans="25:26" ht="14.4">
      <c r="Y6423" s="330" t="s">
        <v>22481</v>
      </c>
      <c r="Z6423" s="331" t="s">
        <v>22482</v>
      </c>
    </row>
    <row r="6424" spans="25:26" ht="14.4">
      <c r="Y6424" s="330" t="s">
        <v>22483</v>
      </c>
      <c r="Z6424" s="331" t="s">
        <v>22484</v>
      </c>
    </row>
    <row r="6425" spans="25:26" ht="14.4">
      <c r="Y6425" s="330" t="s">
        <v>22485</v>
      </c>
      <c r="Z6425" s="331" t="s">
        <v>22486</v>
      </c>
    </row>
    <row r="6426" spans="25:26" ht="14.4">
      <c r="Y6426" s="330" t="s">
        <v>22487</v>
      </c>
      <c r="Z6426" s="331" t="s">
        <v>22488</v>
      </c>
    </row>
    <row r="6427" spans="25:26" ht="14.4">
      <c r="Y6427" s="330" t="s">
        <v>22489</v>
      </c>
      <c r="Z6427" s="331" t="s">
        <v>22490</v>
      </c>
    </row>
    <row r="6428" spans="25:26" ht="14.4">
      <c r="Y6428" s="330" t="s">
        <v>22491</v>
      </c>
      <c r="Z6428" s="331" t="s">
        <v>22492</v>
      </c>
    </row>
    <row r="6429" spans="25:26" ht="14.4">
      <c r="Y6429" s="330" t="s">
        <v>22493</v>
      </c>
      <c r="Z6429" s="331" t="s">
        <v>22494</v>
      </c>
    </row>
    <row r="6430" spans="25:26" ht="14.4">
      <c r="Y6430" s="330" t="s">
        <v>22495</v>
      </c>
      <c r="Z6430" s="331" t="s">
        <v>22496</v>
      </c>
    </row>
    <row r="6431" spans="25:26" ht="14.4">
      <c r="Y6431" s="330" t="s">
        <v>22497</v>
      </c>
      <c r="Z6431" s="331" t="s">
        <v>9942</v>
      </c>
    </row>
    <row r="6432" spans="25:26" ht="14.4">
      <c r="Y6432" s="330" t="s">
        <v>22498</v>
      </c>
      <c r="Z6432" s="331" t="s">
        <v>22499</v>
      </c>
    </row>
    <row r="6433" spans="25:26" ht="14.4">
      <c r="Y6433" s="330" t="s">
        <v>22500</v>
      </c>
      <c r="Z6433" s="331" t="s">
        <v>22501</v>
      </c>
    </row>
    <row r="6434" spans="25:26" ht="14.4">
      <c r="Y6434" s="330" t="s">
        <v>22502</v>
      </c>
      <c r="Z6434" s="331" t="s">
        <v>22503</v>
      </c>
    </row>
    <row r="6435" spans="25:26" ht="14.4">
      <c r="Y6435" s="330" t="s">
        <v>22504</v>
      </c>
      <c r="Z6435" s="331" t="s">
        <v>22505</v>
      </c>
    </row>
    <row r="6436" spans="25:26" ht="14.4">
      <c r="Y6436" s="330" t="s">
        <v>22506</v>
      </c>
      <c r="Z6436" s="331" t="s">
        <v>22507</v>
      </c>
    </row>
    <row r="6437" spans="25:26" ht="14.4">
      <c r="Y6437" s="330" t="s">
        <v>22508</v>
      </c>
      <c r="Z6437" s="331" t="s">
        <v>22509</v>
      </c>
    </row>
    <row r="6438" spans="25:26" ht="14.4">
      <c r="Y6438" s="330" t="s">
        <v>22510</v>
      </c>
      <c r="Z6438" s="331" t="s">
        <v>22511</v>
      </c>
    </row>
    <row r="6439" spans="25:26" ht="14.4">
      <c r="Y6439" s="330" t="s">
        <v>22512</v>
      </c>
      <c r="Z6439" s="331" t="s">
        <v>22513</v>
      </c>
    </row>
    <row r="6440" spans="25:26" ht="14.4">
      <c r="Y6440" s="330" t="s">
        <v>22514</v>
      </c>
      <c r="Z6440" s="331" t="s">
        <v>22515</v>
      </c>
    </row>
    <row r="6441" spans="25:26" ht="14.4">
      <c r="Y6441" s="330" t="s">
        <v>22516</v>
      </c>
      <c r="Z6441" s="331" t="s">
        <v>22517</v>
      </c>
    </row>
    <row r="6442" spans="25:26" ht="14.4">
      <c r="Y6442" s="330" t="s">
        <v>22518</v>
      </c>
      <c r="Z6442" s="331" t="s">
        <v>22519</v>
      </c>
    </row>
    <row r="6443" spans="25:26" ht="14.4">
      <c r="Y6443" s="330" t="s">
        <v>22520</v>
      </c>
      <c r="Z6443" s="331" t="s">
        <v>22521</v>
      </c>
    </row>
    <row r="6444" spans="25:26" ht="14.4">
      <c r="Y6444" s="330" t="s">
        <v>22522</v>
      </c>
      <c r="Z6444" s="331" t="s">
        <v>22523</v>
      </c>
    </row>
    <row r="6445" spans="25:26" ht="14.4">
      <c r="Y6445" s="330" t="s">
        <v>22524</v>
      </c>
      <c r="Z6445" s="331" t="s">
        <v>22525</v>
      </c>
    </row>
    <row r="6446" spans="25:26" ht="14.4">
      <c r="Y6446" s="330" t="s">
        <v>22526</v>
      </c>
      <c r="Z6446" s="331" t="s">
        <v>22527</v>
      </c>
    </row>
    <row r="6447" spans="25:26" ht="14.4">
      <c r="Y6447" s="330" t="s">
        <v>22528</v>
      </c>
      <c r="Z6447" s="331" t="s">
        <v>22529</v>
      </c>
    </row>
    <row r="6448" spans="25:26" ht="14.4">
      <c r="Y6448" s="330" t="s">
        <v>22530</v>
      </c>
      <c r="Z6448" s="331" t="s">
        <v>22531</v>
      </c>
    </row>
    <row r="6449" spans="25:26" ht="14.4">
      <c r="Y6449" s="330" t="s">
        <v>22532</v>
      </c>
      <c r="Z6449" s="331" t="s">
        <v>22533</v>
      </c>
    </row>
    <row r="6450" spans="25:26" ht="14.4">
      <c r="Y6450" s="330" t="s">
        <v>22534</v>
      </c>
      <c r="Z6450" s="331" t="s">
        <v>22535</v>
      </c>
    </row>
    <row r="6451" spans="25:26" ht="14.4">
      <c r="Y6451" s="330" t="s">
        <v>22536</v>
      </c>
      <c r="Z6451" s="331" t="s">
        <v>22537</v>
      </c>
    </row>
    <row r="6452" spans="25:26" ht="14.4">
      <c r="Y6452" s="330" t="s">
        <v>22538</v>
      </c>
      <c r="Z6452" s="331" t="s">
        <v>22539</v>
      </c>
    </row>
    <row r="6453" spans="25:26" ht="14.4">
      <c r="Y6453" s="330" t="s">
        <v>22540</v>
      </c>
      <c r="Z6453" s="331" t="s">
        <v>22541</v>
      </c>
    </row>
    <row r="6454" spans="25:26" ht="14.4">
      <c r="Y6454" s="330" t="s">
        <v>22542</v>
      </c>
      <c r="Z6454" s="331" t="s">
        <v>22543</v>
      </c>
    </row>
    <row r="6455" spans="25:26" ht="14.4">
      <c r="Y6455" s="330" t="s">
        <v>22544</v>
      </c>
      <c r="Z6455" s="331" t="s">
        <v>22545</v>
      </c>
    </row>
    <row r="6456" spans="25:26" ht="14.4">
      <c r="Y6456" s="330" t="s">
        <v>22546</v>
      </c>
      <c r="Z6456" s="331" t="s">
        <v>22547</v>
      </c>
    </row>
    <row r="6457" spans="25:26" ht="14.4">
      <c r="Y6457" s="330" t="s">
        <v>22548</v>
      </c>
      <c r="Z6457" s="331" t="s">
        <v>22549</v>
      </c>
    </row>
    <row r="6458" spans="25:26" ht="14.4">
      <c r="Y6458" s="330" t="s">
        <v>22550</v>
      </c>
      <c r="Z6458" s="331" t="s">
        <v>22551</v>
      </c>
    </row>
    <row r="6459" spans="25:26" ht="14.4">
      <c r="Y6459" s="330" t="s">
        <v>22552</v>
      </c>
      <c r="Z6459" s="331" t="s">
        <v>22553</v>
      </c>
    </row>
    <row r="6460" spans="25:26" ht="14.4">
      <c r="Y6460" s="330" t="s">
        <v>22554</v>
      </c>
      <c r="Z6460" s="331" t="s">
        <v>22555</v>
      </c>
    </row>
    <row r="6461" spans="25:26" ht="14.4">
      <c r="Y6461" s="330" t="s">
        <v>22556</v>
      </c>
      <c r="Z6461" s="331" t="s">
        <v>22557</v>
      </c>
    </row>
    <row r="6462" spans="25:26" ht="14.4">
      <c r="Y6462" s="330" t="s">
        <v>22558</v>
      </c>
      <c r="Z6462" s="331" t="s">
        <v>22559</v>
      </c>
    </row>
    <row r="6463" spans="25:26" ht="14.4">
      <c r="Y6463" s="330" t="s">
        <v>22560</v>
      </c>
      <c r="Z6463" s="331" t="s">
        <v>22561</v>
      </c>
    </row>
    <row r="6464" spans="25:26" ht="14.4">
      <c r="Y6464" s="330" t="s">
        <v>22562</v>
      </c>
      <c r="Z6464" s="331" t="s">
        <v>22563</v>
      </c>
    </row>
    <row r="6465" spans="25:26" ht="14.4">
      <c r="Y6465" s="330" t="s">
        <v>22564</v>
      </c>
      <c r="Z6465" s="331" t="s">
        <v>22565</v>
      </c>
    </row>
    <row r="6466" spans="25:26" ht="14.4">
      <c r="Y6466" s="330" t="s">
        <v>22566</v>
      </c>
      <c r="Z6466" s="331" t="s">
        <v>22567</v>
      </c>
    </row>
    <row r="6467" spans="25:26" ht="14.4">
      <c r="Y6467" s="330" t="s">
        <v>22568</v>
      </c>
      <c r="Z6467" s="331" t="s">
        <v>22569</v>
      </c>
    </row>
    <row r="6468" spans="25:26" ht="14.4">
      <c r="Y6468" s="330" t="s">
        <v>22570</v>
      </c>
      <c r="Z6468" s="331" t="s">
        <v>22571</v>
      </c>
    </row>
    <row r="6469" spans="25:26" ht="14.4">
      <c r="Y6469" s="330" t="s">
        <v>22572</v>
      </c>
      <c r="Z6469" s="331" t="s">
        <v>22573</v>
      </c>
    </row>
    <row r="6470" spans="25:26" ht="14.4">
      <c r="Y6470" s="330" t="s">
        <v>22574</v>
      </c>
      <c r="Z6470" s="331" t="s">
        <v>22575</v>
      </c>
    </row>
    <row r="6471" spans="25:26" ht="14.4">
      <c r="Y6471" s="330" t="s">
        <v>22576</v>
      </c>
      <c r="Z6471" s="331" t="s">
        <v>22577</v>
      </c>
    </row>
    <row r="6472" spans="25:26" ht="14.4">
      <c r="Y6472" s="330" t="s">
        <v>22578</v>
      </c>
      <c r="Z6472" s="331" t="s">
        <v>22579</v>
      </c>
    </row>
    <row r="6473" spans="25:26" ht="14.4">
      <c r="Y6473" s="330" t="s">
        <v>22580</v>
      </c>
      <c r="Z6473" s="331" t="s">
        <v>22581</v>
      </c>
    </row>
    <row r="6474" spans="25:26" ht="14.4">
      <c r="Y6474" s="330" t="s">
        <v>22582</v>
      </c>
      <c r="Z6474" s="331" t="s">
        <v>22583</v>
      </c>
    </row>
    <row r="6475" spans="25:26" ht="14.4">
      <c r="Y6475" s="330" t="s">
        <v>22584</v>
      </c>
      <c r="Z6475" s="331" t="s">
        <v>22585</v>
      </c>
    </row>
    <row r="6476" spans="25:26" ht="14.4">
      <c r="Y6476" s="330" t="s">
        <v>22586</v>
      </c>
      <c r="Z6476" s="331" t="s">
        <v>22587</v>
      </c>
    </row>
    <row r="6477" spans="25:26" ht="14.4">
      <c r="Y6477" s="330" t="s">
        <v>22588</v>
      </c>
      <c r="Z6477" s="331" t="s">
        <v>22589</v>
      </c>
    </row>
    <row r="6478" spans="25:26" ht="14.4">
      <c r="Y6478" s="330" t="s">
        <v>22590</v>
      </c>
      <c r="Z6478" s="331" t="s">
        <v>22591</v>
      </c>
    </row>
    <row r="6479" spans="25:26" ht="14.4">
      <c r="Y6479" s="330" t="s">
        <v>22592</v>
      </c>
      <c r="Z6479" s="331" t="s">
        <v>22593</v>
      </c>
    </row>
    <row r="6480" spans="25:26" ht="14.4">
      <c r="Y6480" s="330" t="s">
        <v>22594</v>
      </c>
      <c r="Z6480" s="331" t="s">
        <v>22595</v>
      </c>
    </row>
    <row r="6481" spans="25:26" ht="14.4">
      <c r="Y6481" s="330" t="s">
        <v>22596</v>
      </c>
      <c r="Z6481" s="331" t="s">
        <v>22597</v>
      </c>
    </row>
    <row r="6482" spans="25:26" ht="14.4">
      <c r="Y6482" s="330" t="s">
        <v>22598</v>
      </c>
      <c r="Z6482" s="331" t="s">
        <v>17725</v>
      </c>
    </row>
    <row r="6483" spans="25:26" ht="14.4">
      <c r="Y6483" s="330" t="s">
        <v>22599</v>
      </c>
      <c r="Z6483" s="331" t="s">
        <v>22600</v>
      </c>
    </row>
    <row r="6484" spans="25:26" ht="14.4">
      <c r="Y6484" s="330" t="s">
        <v>22601</v>
      </c>
      <c r="Z6484" s="331" t="s">
        <v>14788</v>
      </c>
    </row>
    <row r="6485" spans="25:26" ht="14.4">
      <c r="Y6485" s="330" t="s">
        <v>22602</v>
      </c>
      <c r="Z6485" s="331" t="s">
        <v>22603</v>
      </c>
    </row>
    <row r="6486" spans="25:26" ht="14.4">
      <c r="Y6486" s="330" t="s">
        <v>22604</v>
      </c>
      <c r="Z6486" s="331" t="s">
        <v>22605</v>
      </c>
    </row>
    <row r="6487" spans="25:26" ht="14.4">
      <c r="Y6487" s="330" t="s">
        <v>22606</v>
      </c>
      <c r="Z6487" s="331" t="s">
        <v>22607</v>
      </c>
    </row>
    <row r="6488" spans="25:26" ht="14.4">
      <c r="Y6488" s="330" t="s">
        <v>22608</v>
      </c>
      <c r="Z6488" s="331" t="s">
        <v>22609</v>
      </c>
    </row>
    <row r="6489" spans="25:26" ht="14.4">
      <c r="Y6489" s="330" t="s">
        <v>22610</v>
      </c>
      <c r="Z6489" s="331" t="s">
        <v>22611</v>
      </c>
    </row>
    <row r="6490" spans="25:26" ht="14.4">
      <c r="Y6490" s="330" t="s">
        <v>22612</v>
      </c>
      <c r="Z6490" s="331" t="s">
        <v>22613</v>
      </c>
    </row>
    <row r="6491" spans="25:26" ht="14.4">
      <c r="Y6491" s="330" t="s">
        <v>22614</v>
      </c>
      <c r="Z6491" s="331" t="s">
        <v>22615</v>
      </c>
    </row>
    <row r="6492" spans="25:26" ht="14.4">
      <c r="Y6492" s="330" t="s">
        <v>22616</v>
      </c>
      <c r="Z6492" s="331" t="s">
        <v>22617</v>
      </c>
    </row>
    <row r="6493" spans="25:26" ht="14.4">
      <c r="Y6493" s="330" t="s">
        <v>22618</v>
      </c>
      <c r="Z6493" s="331" t="s">
        <v>22619</v>
      </c>
    </row>
    <row r="6494" spans="25:26" ht="14.4">
      <c r="Y6494" s="330" t="s">
        <v>22620</v>
      </c>
      <c r="Z6494" s="331" t="s">
        <v>22621</v>
      </c>
    </row>
    <row r="6495" spans="25:26" ht="14.4">
      <c r="Y6495" s="330" t="s">
        <v>22622</v>
      </c>
      <c r="Z6495" s="331" t="s">
        <v>22623</v>
      </c>
    </row>
    <row r="6496" spans="25:26" ht="14.4">
      <c r="Y6496" s="330" t="s">
        <v>22624</v>
      </c>
      <c r="Z6496" s="331" t="s">
        <v>22625</v>
      </c>
    </row>
    <row r="6497" spans="25:26" ht="14.4">
      <c r="Y6497" s="330" t="s">
        <v>22626</v>
      </c>
      <c r="Z6497" s="331" t="s">
        <v>22627</v>
      </c>
    </row>
    <row r="6498" spans="25:26" ht="14.4">
      <c r="Y6498" s="330" t="s">
        <v>22628</v>
      </c>
      <c r="Z6498" s="331" t="s">
        <v>22629</v>
      </c>
    </row>
    <row r="6499" spans="25:26" ht="14.4">
      <c r="Y6499" s="330" t="s">
        <v>22630</v>
      </c>
      <c r="Z6499" s="331" t="s">
        <v>22631</v>
      </c>
    </row>
    <row r="6500" spans="25:26" ht="14.4">
      <c r="Y6500" s="330" t="s">
        <v>22632</v>
      </c>
      <c r="Z6500" s="331" t="s">
        <v>22633</v>
      </c>
    </row>
    <row r="6501" spans="25:26" ht="14.4">
      <c r="Y6501" s="330" t="s">
        <v>22634</v>
      </c>
      <c r="Z6501" s="331" t="s">
        <v>22635</v>
      </c>
    </row>
    <row r="6502" spans="25:26" ht="14.4">
      <c r="Y6502" s="330" t="s">
        <v>22636</v>
      </c>
      <c r="Z6502" s="331" t="s">
        <v>22637</v>
      </c>
    </row>
    <row r="6503" spans="25:26" ht="14.4">
      <c r="Y6503" s="330" t="s">
        <v>22638</v>
      </c>
      <c r="Z6503" s="331" t="s">
        <v>22639</v>
      </c>
    </row>
    <row r="6504" spans="25:26" ht="14.4">
      <c r="Y6504" s="330" t="s">
        <v>22640</v>
      </c>
      <c r="Z6504" s="331" t="s">
        <v>22641</v>
      </c>
    </row>
    <row r="6505" spans="25:26" ht="14.4">
      <c r="Y6505" s="330" t="s">
        <v>22642</v>
      </c>
      <c r="Z6505" s="331" t="s">
        <v>22643</v>
      </c>
    </row>
    <row r="6506" spans="25:26" ht="14.4">
      <c r="Y6506" s="330" t="s">
        <v>22644</v>
      </c>
      <c r="Z6506" s="331" t="s">
        <v>22645</v>
      </c>
    </row>
    <row r="6507" spans="25:26" ht="14.4">
      <c r="Y6507" s="330" t="s">
        <v>22646</v>
      </c>
      <c r="Z6507" s="331" t="s">
        <v>22647</v>
      </c>
    </row>
    <row r="6508" spans="25:26" ht="14.4">
      <c r="Y6508" s="330" t="s">
        <v>22648</v>
      </c>
      <c r="Z6508" s="331" t="s">
        <v>22649</v>
      </c>
    </row>
    <row r="6509" spans="25:26" ht="14.4">
      <c r="Y6509" s="330" t="s">
        <v>22650</v>
      </c>
      <c r="Z6509" s="331" t="s">
        <v>22651</v>
      </c>
    </row>
    <row r="6510" spans="25:26" ht="14.4">
      <c r="Y6510" s="330" t="s">
        <v>22652</v>
      </c>
      <c r="Z6510" s="331" t="s">
        <v>22653</v>
      </c>
    </row>
    <row r="6511" spans="25:26" ht="14.4">
      <c r="Y6511" s="330" t="s">
        <v>22654</v>
      </c>
      <c r="Z6511" s="331" t="s">
        <v>22655</v>
      </c>
    </row>
    <row r="6512" spans="25:26" ht="14.4">
      <c r="Y6512" s="330" t="s">
        <v>22656</v>
      </c>
      <c r="Z6512" s="331" t="s">
        <v>22657</v>
      </c>
    </row>
    <row r="6513" spans="25:26" ht="14.4">
      <c r="Y6513" s="330" t="s">
        <v>22658</v>
      </c>
      <c r="Z6513" s="331" t="s">
        <v>22659</v>
      </c>
    </row>
    <row r="6514" spans="25:26" ht="14.4">
      <c r="Y6514" s="330" t="s">
        <v>22660</v>
      </c>
      <c r="Z6514" s="331" t="s">
        <v>22661</v>
      </c>
    </row>
    <row r="6515" spans="25:26" ht="14.4">
      <c r="Y6515" s="330" t="s">
        <v>22662</v>
      </c>
      <c r="Z6515" s="331" t="s">
        <v>22663</v>
      </c>
    </row>
    <row r="6516" spans="25:26" ht="14.4">
      <c r="Y6516" s="330" t="s">
        <v>22664</v>
      </c>
      <c r="Z6516" s="331" t="s">
        <v>22665</v>
      </c>
    </row>
    <row r="6517" spans="25:26" ht="14.4">
      <c r="Y6517" s="330" t="s">
        <v>22666</v>
      </c>
      <c r="Z6517" s="331" t="s">
        <v>22667</v>
      </c>
    </row>
    <row r="6518" spans="25:26" ht="14.4">
      <c r="Y6518" s="330" t="s">
        <v>22668</v>
      </c>
      <c r="Z6518" s="331" t="s">
        <v>22669</v>
      </c>
    </row>
    <row r="6519" spans="25:26" ht="14.4">
      <c r="Y6519" s="330" t="s">
        <v>22670</v>
      </c>
      <c r="Z6519" s="331" t="s">
        <v>22671</v>
      </c>
    </row>
    <row r="6520" spans="25:26" ht="14.4">
      <c r="Y6520" s="330" t="s">
        <v>22672</v>
      </c>
      <c r="Z6520" s="331" t="s">
        <v>22673</v>
      </c>
    </row>
    <row r="6521" spans="25:26" ht="14.4">
      <c r="Y6521" s="330" t="s">
        <v>22674</v>
      </c>
      <c r="Z6521" s="331" t="s">
        <v>22675</v>
      </c>
    </row>
    <row r="6522" spans="25:26" ht="14.4">
      <c r="Y6522" s="330" t="s">
        <v>22676</v>
      </c>
      <c r="Z6522" s="331" t="s">
        <v>22677</v>
      </c>
    </row>
    <row r="6523" spans="25:26" ht="14.4">
      <c r="Y6523" s="330" t="s">
        <v>22678</v>
      </c>
      <c r="Z6523" s="331" t="s">
        <v>22679</v>
      </c>
    </row>
    <row r="6524" spans="25:26" ht="14.4">
      <c r="Y6524" s="330" t="s">
        <v>22680</v>
      </c>
      <c r="Z6524" s="331" t="s">
        <v>22681</v>
      </c>
    </row>
    <row r="6525" spans="25:26" ht="14.4">
      <c r="Y6525" s="330" t="s">
        <v>22682</v>
      </c>
      <c r="Z6525" s="331" t="s">
        <v>22683</v>
      </c>
    </row>
    <row r="6526" spans="25:26" ht="14.4">
      <c r="Y6526" s="330" t="s">
        <v>22684</v>
      </c>
      <c r="Z6526" s="331" t="s">
        <v>22685</v>
      </c>
    </row>
    <row r="6527" spans="25:26" ht="14.4">
      <c r="Y6527" s="330" t="s">
        <v>22686</v>
      </c>
      <c r="Z6527" s="331" t="s">
        <v>22687</v>
      </c>
    </row>
    <row r="6528" spans="25:26" ht="14.4">
      <c r="Y6528" s="330" t="s">
        <v>22688</v>
      </c>
      <c r="Z6528" s="331" t="s">
        <v>22689</v>
      </c>
    </row>
    <row r="6529" spans="25:26" ht="14.4">
      <c r="Y6529" s="330" t="s">
        <v>22690</v>
      </c>
      <c r="Z6529" s="331" t="s">
        <v>22691</v>
      </c>
    </row>
    <row r="6530" spans="25:26" ht="14.4">
      <c r="Y6530" s="330" t="s">
        <v>22692</v>
      </c>
      <c r="Z6530" s="331" t="s">
        <v>22693</v>
      </c>
    </row>
    <row r="6531" spans="25:26" ht="14.4">
      <c r="Y6531" s="330" t="s">
        <v>22694</v>
      </c>
      <c r="Z6531" s="331" t="s">
        <v>22695</v>
      </c>
    </row>
    <row r="6532" spans="25:26" ht="14.4">
      <c r="Y6532" s="330" t="s">
        <v>22696</v>
      </c>
      <c r="Z6532" s="331" t="s">
        <v>22697</v>
      </c>
    </row>
    <row r="6533" spans="25:26" ht="14.4">
      <c r="Y6533" s="330" t="s">
        <v>22698</v>
      </c>
      <c r="Z6533" s="331" t="s">
        <v>22699</v>
      </c>
    </row>
    <row r="6534" spans="25:26" ht="14.4">
      <c r="Y6534" s="330" t="s">
        <v>22700</v>
      </c>
      <c r="Z6534" s="331" t="s">
        <v>22701</v>
      </c>
    </row>
    <row r="6535" spans="25:26" ht="14.4">
      <c r="Y6535" s="330" t="s">
        <v>22702</v>
      </c>
      <c r="Z6535" s="331" t="s">
        <v>22703</v>
      </c>
    </row>
    <row r="6536" spans="25:26" ht="14.4">
      <c r="Y6536" s="330" t="s">
        <v>22704</v>
      </c>
      <c r="Z6536" s="331" t="s">
        <v>22705</v>
      </c>
    </row>
    <row r="6537" spans="25:26" ht="14.4">
      <c r="Y6537" s="330" t="s">
        <v>22706</v>
      </c>
      <c r="Z6537" s="331" t="s">
        <v>22707</v>
      </c>
    </row>
    <row r="6538" spans="25:26" ht="14.4">
      <c r="Y6538" s="330" t="s">
        <v>22708</v>
      </c>
      <c r="Z6538" s="331" t="s">
        <v>22709</v>
      </c>
    </row>
    <row r="6539" spans="25:26" ht="14.4">
      <c r="Y6539" s="330" t="s">
        <v>22710</v>
      </c>
      <c r="Z6539" s="331" t="s">
        <v>22711</v>
      </c>
    </row>
    <row r="6540" spans="25:26" ht="14.4">
      <c r="Y6540" s="330" t="s">
        <v>22712</v>
      </c>
      <c r="Z6540" s="331" t="s">
        <v>22713</v>
      </c>
    </row>
    <row r="6541" spans="25:26" ht="14.4">
      <c r="Y6541" s="330" t="s">
        <v>22714</v>
      </c>
      <c r="Z6541" s="331" t="s">
        <v>22715</v>
      </c>
    </row>
    <row r="6542" spans="25:26" ht="14.4">
      <c r="Y6542" s="330" t="s">
        <v>22716</v>
      </c>
      <c r="Z6542" s="331" t="s">
        <v>22717</v>
      </c>
    </row>
    <row r="6543" spans="25:26" ht="14.4">
      <c r="Y6543" s="330" t="s">
        <v>22718</v>
      </c>
      <c r="Z6543" s="331" t="s">
        <v>22719</v>
      </c>
    </row>
    <row r="6544" spans="25:26" ht="14.4">
      <c r="Y6544" s="330" t="s">
        <v>22720</v>
      </c>
      <c r="Z6544" s="331" t="s">
        <v>22721</v>
      </c>
    </row>
    <row r="6545" spans="25:26" ht="14.4">
      <c r="Y6545" s="330" t="s">
        <v>22722</v>
      </c>
      <c r="Z6545" s="331" t="s">
        <v>22723</v>
      </c>
    </row>
    <row r="6546" spans="25:26" ht="14.4">
      <c r="Y6546" s="330" t="s">
        <v>22724</v>
      </c>
      <c r="Z6546" s="331" t="s">
        <v>22725</v>
      </c>
    </row>
    <row r="6547" spans="25:26" ht="14.4">
      <c r="Y6547" s="330" t="s">
        <v>22726</v>
      </c>
      <c r="Z6547" s="331" t="s">
        <v>22727</v>
      </c>
    </row>
    <row r="6548" spans="25:26" ht="14.4">
      <c r="Y6548" s="330" t="s">
        <v>22728</v>
      </c>
      <c r="Z6548" s="331" t="s">
        <v>22729</v>
      </c>
    </row>
    <row r="6549" spans="25:26" ht="14.4">
      <c r="Y6549" s="330" t="s">
        <v>22730</v>
      </c>
      <c r="Z6549" s="331" t="s">
        <v>22731</v>
      </c>
    </row>
    <row r="6550" spans="25:26" ht="14.4">
      <c r="Y6550" s="330" t="s">
        <v>22732</v>
      </c>
      <c r="Z6550" s="331" t="s">
        <v>22733</v>
      </c>
    </row>
    <row r="6551" spans="25:26" ht="14.4">
      <c r="Y6551" s="330" t="s">
        <v>22734</v>
      </c>
      <c r="Z6551" s="331" t="s">
        <v>22735</v>
      </c>
    </row>
    <row r="6552" spans="25:26" ht="14.4">
      <c r="Y6552" s="330" t="s">
        <v>22736</v>
      </c>
      <c r="Z6552" s="331" t="s">
        <v>22737</v>
      </c>
    </row>
    <row r="6553" spans="25:26" ht="14.4">
      <c r="Y6553" s="330" t="s">
        <v>22738</v>
      </c>
      <c r="Z6553" s="331" t="s">
        <v>22739</v>
      </c>
    </row>
    <row r="6554" spans="25:26" ht="14.4">
      <c r="Y6554" s="330" t="s">
        <v>22740</v>
      </c>
      <c r="Z6554" s="331" t="s">
        <v>22741</v>
      </c>
    </row>
    <row r="6555" spans="25:26" ht="14.4">
      <c r="Y6555" s="330" t="s">
        <v>22742</v>
      </c>
      <c r="Z6555" s="331" t="s">
        <v>22743</v>
      </c>
    </row>
    <row r="6556" spans="25:26" ht="14.4">
      <c r="Y6556" s="330" t="s">
        <v>22744</v>
      </c>
      <c r="Z6556" s="331" t="s">
        <v>22745</v>
      </c>
    </row>
    <row r="6557" spans="25:26" ht="14.4">
      <c r="Y6557" s="330" t="s">
        <v>22746</v>
      </c>
      <c r="Z6557" s="331" t="s">
        <v>22747</v>
      </c>
    </row>
    <row r="6558" spans="25:26" ht="14.4">
      <c r="Y6558" s="330" t="s">
        <v>22748</v>
      </c>
      <c r="Z6558" s="331" t="s">
        <v>22749</v>
      </c>
    </row>
    <row r="6559" spans="25:26" ht="14.4">
      <c r="Y6559" s="330" t="s">
        <v>22750</v>
      </c>
      <c r="Z6559" s="331" t="s">
        <v>22751</v>
      </c>
    </row>
    <row r="6560" spans="25:26" ht="14.4">
      <c r="Y6560" s="330" t="s">
        <v>22752</v>
      </c>
      <c r="Z6560" s="331" t="s">
        <v>22753</v>
      </c>
    </row>
    <row r="6561" spans="25:26" ht="14.4">
      <c r="Y6561" s="330" t="s">
        <v>22754</v>
      </c>
      <c r="Z6561" s="331" t="s">
        <v>22755</v>
      </c>
    </row>
    <row r="6562" spans="25:26" ht="14.4">
      <c r="Y6562" s="330" t="s">
        <v>22756</v>
      </c>
      <c r="Z6562" s="331" t="s">
        <v>22757</v>
      </c>
    </row>
    <row r="6563" spans="25:26" ht="14.4">
      <c r="Y6563" s="330" t="s">
        <v>22758</v>
      </c>
      <c r="Z6563" s="331" t="s">
        <v>22759</v>
      </c>
    </row>
    <row r="6564" spans="25:26" ht="14.4">
      <c r="Y6564" s="330" t="s">
        <v>22760</v>
      </c>
      <c r="Z6564" s="331" t="s">
        <v>22761</v>
      </c>
    </row>
    <row r="6565" spans="25:26" ht="14.4">
      <c r="Y6565" s="330" t="s">
        <v>22762</v>
      </c>
      <c r="Z6565" s="331" t="s">
        <v>22763</v>
      </c>
    </row>
    <row r="6566" spans="25:26" ht="14.4">
      <c r="Y6566" s="330" t="s">
        <v>22764</v>
      </c>
      <c r="Z6566" s="331" t="s">
        <v>22765</v>
      </c>
    </row>
    <row r="6567" spans="25:26" ht="14.4">
      <c r="Y6567" s="330" t="s">
        <v>22766</v>
      </c>
      <c r="Z6567" s="331" t="s">
        <v>22767</v>
      </c>
    </row>
    <row r="6568" spans="25:26" ht="14.4">
      <c r="Y6568" s="330" t="s">
        <v>22768</v>
      </c>
      <c r="Z6568" s="331" t="s">
        <v>22769</v>
      </c>
    </row>
    <row r="6569" spans="25:26" ht="14.4">
      <c r="Y6569" s="330" t="s">
        <v>22770</v>
      </c>
      <c r="Z6569" s="331" t="s">
        <v>22771</v>
      </c>
    </row>
    <row r="6570" spans="25:26" ht="14.4">
      <c r="Y6570" s="330" t="s">
        <v>22772</v>
      </c>
      <c r="Z6570" s="331" t="s">
        <v>22773</v>
      </c>
    </row>
    <row r="6571" spans="25:26" ht="14.4">
      <c r="Y6571" s="330" t="s">
        <v>22774</v>
      </c>
      <c r="Z6571" s="331" t="s">
        <v>22775</v>
      </c>
    </row>
    <row r="6572" spans="25:26" ht="14.4">
      <c r="Y6572" s="330" t="s">
        <v>22776</v>
      </c>
      <c r="Z6572" s="331" t="s">
        <v>22777</v>
      </c>
    </row>
    <row r="6573" spans="25:26" ht="14.4">
      <c r="Y6573" s="330" t="s">
        <v>22778</v>
      </c>
      <c r="Z6573" s="331" t="s">
        <v>22779</v>
      </c>
    </row>
    <row r="6574" spans="25:26" ht="14.4">
      <c r="Y6574" s="330" t="s">
        <v>22780</v>
      </c>
      <c r="Z6574" s="331" t="s">
        <v>22781</v>
      </c>
    </row>
    <row r="6575" spans="25:26" ht="14.4">
      <c r="Y6575" s="330" t="s">
        <v>22782</v>
      </c>
      <c r="Z6575" s="331" t="s">
        <v>22783</v>
      </c>
    </row>
    <row r="6576" spans="25:26" ht="14.4">
      <c r="Y6576" s="330" t="s">
        <v>22784</v>
      </c>
      <c r="Z6576" s="331" t="s">
        <v>22785</v>
      </c>
    </row>
    <row r="6577" spans="25:26" ht="14.4">
      <c r="Y6577" s="330" t="s">
        <v>22786</v>
      </c>
      <c r="Z6577" s="331" t="s">
        <v>22787</v>
      </c>
    </row>
    <row r="6578" spans="25:26" ht="14.4">
      <c r="Y6578" s="330" t="s">
        <v>22788</v>
      </c>
      <c r="Z6578" s="331" t="s">
        <v>22789</v>
      </c>
    </row>
    <row r="6579" spans="25:26" ht="14.4">
      <c r="Y6579" s="330" t="s">
        <v>22790</v>
      </c>
      <c r="Z6579" s="331" t="s">
        <v>20720</v>
      </c>
    </row>
    <row r="6580" spans="25:26" ht="14.4">
      <c r="Y6580" s="330" t="s">
        <v>22791</v>
      </c>
      <c r="Z6580" s="331" t="s">
        <v>22792</v>
      </c>
    </row>
    <row r="6581" spans="25:26" ht="14.4">
      <c r="Y6581" s="330" t="s">
        <v>22793</v>
      </c>
      <c r="Z6581" s="331" t="s">
        <v>22794</v>
      </c>
    </row>
    <row r="6582" spans="25:26" ht="14.4">
      <c r="Y6582" s="330" t="s">
        <v>22795</v>
      </c>
      <c r="Z6582" s="331" t="s">
        <v>22796</v>
      </c>
    </row>
    <row r="6583" spans="25:26" ht="14.4">
      <c r="Y6583" s="330" t="s">
        <v>22797</v>
      </c>
      <c r="Z6583" s="331" t="s">
        <v>22798</v>
      </c>
    </row>
    <row r="6584" spans="25:26" ht="14.4">
      <c r="Y6584" s="330" t="s">
        <v>22799</v>
      </c>
      <c r="Z6584" s="331" t="s">
        <v>22800</v>
      </c>
    </row>
    <row r="6585" spans="25:26" ht="14.4">
      <c r="Y6585" s="330" t="s">
        <v>22801</v>
      </c>
      <c r="Z6585" s="331" t="s">
        <v>22802</v>
      </c>
    </row>
    <row r="6586" spans="25:26" ht="14.4">
      <c r="Y6586" s="330" t="s">
        <v>22803</v>
      </c>
      <c r="Z6586" s="331" t="s">
        <v>22804</v>
      </c>
    </row>
    <row r="6587" spans="25:26" ht="14.4">
      <c r="Y6587" s="330" t="s">
        <v>22805</v>
      </c>
      <c r="Z6587" s="331" t="s">
        <v>22806</v>
      </c>
    </row>
    <row r="6588" spans="25:26" ht="14.4">
      <c r="Y6588" s="330" t="s">
        <v>22807</v>
      </c>
      <c r="Z6588" s="331" t="s">
        <v>22808</v>
      </c>
    </row>
    <row r="6589" spans="25:26" ht="14.4">
      <c r="Y6589" s="330" t="s">
        <v>22809</v>
      </c>
      <c r="Z6589" s="331" t="s">
        <v>22810</v>
      </c>
    </row>
    <row r="6590" spans="25:26" ht="14.4">
      <c r="Y6590" s="330" t="s">
        <v>22811</v>
      </c>
      <c r="Z6590" s="331" t="s">
        <v>22812</v>
      </c>
    </row>
    <row r="6591" spans="25:26" ht="14.4">
      <c r="Y6591" s="330" t="s">
        <v>22813</v>
      </c>
      <c r="Z6591" s="331" t="s">
        <v>22814</v>
      </c>
    </row>
    <row r="6592" spans="25:26" ht="14.4">
      <c r="Y6592" s="330" t="s">
        <v>22815</v>
      </c>
      <c r="Z6592" s="331" t="s">
        <v>22816</v>
      </c>
    </row>
    <row r="6593" spans="25:26" ht="14.4">
      <c r="Y6593" s="330" t="s">
        <v>22817</v>
      </c>
      <c r="Z6593" s="331" t="s">
        <v>22818</v>
      </c>
    </row>
    <row r="6594" spans="25:26" ht="14.4">
      <c r="Y6594" s="330" t="s">
        <v>22819</v>
      </c>
      <c r="Z6594" s="331" t="s">
        <v>22820</v>
      </c>
    </row>
    <row r="6595" spans="25:26" ht="14.4">
      <c r="Y6595" s="330" t="s">
        <v>22821</v>
      </c>
      <c r="Z6595" s="331" t="s">
        <v>22822</v>
      </c>
    </row>
    <row r="6596" spans="25:26" ht="14.4">
      <c r="Y6596" s="330" t="s">
        <v>22823</v>
      </c>
      <c r="Z6596" s="331" t="s">
        <v>22824</v>
      </c>
    </row>
    <row r="6597" spans="25:26" ht="14.4">
      <c r="Y6597" s="330" t="s">
        <v>22825</v>
      </c>
      <c r="Z6597" s="331" t="s">
        <v>22826</v>
      </c>
    </row>
    <row r="6598" spans="25:26" ht="14.4">
      <c r="Y6598" s="330" t="s">
        <v>22827</v>
      </c>
      <c r="Z6598" s="331" t="s">
        <v>22828</v>
      </c>
    </row>
    <row r="6599" spans="25:26" ht="14.4">
      <c r="Y6599" s="330" t="s">
        <v>22829</v>
      </c>
      <c r="Z6599" s="331" t="s">
        <v>22830</v>
      </c>
    </row>
    <row r="6600" spans="25:26" ht="14.4">
      <c r="Y6600" s="330" t="s">
        <v>22831</v>
      </c>
      <c r="Z6600" s="331" t="s">
        <v>22832</v>
      </c>
    </row>
    <row r="6601" spans="25:26" ht="14.4">
      <c r="Y6601" s="330" t="s">
        <v>22833</v>
      </c>
      <c r="Z6601" s="331" t="s">
        <v>22834</v>
      </c>
    </row>
    <row r="6602" spans="25:26" ht="14.4">
      <c r="Y6602" s="330" t="s">
        <v>22835</v>
      </c>
      <c r="Z6602" s="331" t="s">
        <v>22836</v>
      </c>
    </row>
    <row r="6603" spans="25:26" ht="14.4">
      <c r="Y6603" s="330" t="s">
        <v>22837</v>
      </c>
      <c r="Z6603" s="331" t="s">
        <v>22838</v>
      </c>
    </row>
    <row r="6604" spans="25:26" ht="14.4">
      <c r="Y6604" s="330" t="s">
        <v>22839</v>
      </c>
      <c r="Z6604" s="331" t="s">
        <v>22840</v>
      </c>
    </row>
    <row r="6605" spans="25:26" ht="14.4">
      <c r="Y6605" s="330" t="s">
        <v>22841</v>
      </c>
      <c r="Z6605" s="331" t="s">
        <v>22842</v>
      </c>
    </row>
    <row r="6606" spans="25:26" ht="14.4">
      <c r="Y6606" s="330" t="s">
        <v>22843</v>
      </c>
      <c r="Z6606" s="331" t="s">
        <v>22844</v>
      </c>
    </row>
    <row r="6607" spans="25:26" ht="14.4">
      <c r="Y6607" s="330" t="s">
        <v>22845</v>
      </c>
      <c r="Z6607" s="331" t="s">
        <v>22846</v>
      </c>
    </row>
    <row r="6608" spans="25:26" ht="14.4">
      <c r="Y6608" s="330" t="s">
        <v>22847</v>
      </c>
      <c r="Z6608" s="331" t="s">
        <v>22848</v>
      </c>
    </row>
    <row r="6609" spans="25:26" ht="14.4">
      <c r="Y6609" s="330" t="s">
        <v>22849</v>
      </c>
      <c r="Z6609" s="331" t="s">
        <v>22850</v>
      </c>
    </row>
    <row r="6610" spans="25:26" ht="14.4">
      <c r="Y6610" s="330" t="s">
        <v>22851</v>
      </c>
      <c r="Z6610" s="331" t="s">
        <v>22852</v>
      </c>
    </row>
    <row r="6611" spans="25:26" ht="14.4">
      <c r="Y6611" s="330" t="s">
        <v>22853</v>
      </c>
      <c r="Z6611" s="331" t="s">
        <v>22854</v>
      </c>
    </row>
    <row r="6612" spans="25:26" ht="14.4">
      <c r="Y6612" s="330" t="s">
        <v>22855</v>
      </c>
      <c r="Z6612" s="331" t="s">
        <v>22856</v>
      </c>
    </row>
    <row r="6613" spans="25:26" ht="14.4">
      <c r="Y6613" s="330" t="s">
        <v>22857</v>
      </c>
      <c r="Z6613" s="331" t="s">
        <v>22858</v>
      </c>
    </row>
    <row r="6614" spans="25:26" ht="14.4">
      <c r="Y6614" s="330" t="s">
        <v>22859</v>
      </c>
      <c r="Z6614" s="331" t="s">
        <v>22860</v>
      </c>
    </row>
    <row r="6615" spans="25:26" ht="14.4">
      <c r="Y6615" s="330" t="s">
        <v>22861</v>
      </c>
      <c r="Z6615" s="331" t="s">
        <v>22862</v>
      </c>
    </row>
    <row r="6616" spans="25:26" ht="14.4">
      <c r="Y6616" s="330" t="s">
        <v>22863</v>
      </c>
      <c r="Z6616" s="331" t="s">
        <v>22864</v>
      </c>
    </row>
    <row r="6617" spans="25:26" ht="14.4">
      <c r="Y6617" s="330" t="s">
        <v>22865</v>
      </c>
      <c r="Z6617" s="331" t="s">
        <v>22866</v>
      </c>
    </row>
    <row r="6618" spans="25:26" ht="14.4">
      <c r="Y6618" s="330" t="s">
        <v>22867</v>
      </c>
      <c r="Z6618" s="331" t="s">
        <v>22868</v>
      </c>
    </row>
    <row r="6619" spans="25:26" ht="14.4">
      <c r="Y6619" s="330" t="s">
        <v>22869</v>
      </c>
      <c r="Z6619" s="331" t="s">
        <v>22870</v>
      </c>
    </row>
    <row r="6620" spans="25:26" ht="14.4">
      <c r="Y6620" s="330" t="s">
        <v>22871</v>
      </c>
      <c r="Z6620" s="331" t="s">
        <v>22872</v>
      </c>
    </row>
    <row r="6621" spans="25:26" ht="14.4">
      <c r="Y6621" s="330" t="s">
        <v>22873</v>
      </c>
      <c r="Z6621" s="331" t="s">
        <v>22874</v>
      </c>
    </row>
    <row r="6622" spans="25:26" ht="14.4">
      <c r="Y6622" s="330" t="s">
        <v>22875</v>
      </c>
      <c r="Z6622" s="331" t="s">
        <v>22876</v>
      </c>
    </row>
    <row r="6623" spans="25:26" ht="14.4">
      <c r="Y6623" s="330" t="s">
        <v>22877</v>
      </c>
      <c r="Z6623" s="331" t="s">
        <v>4624</v>
      </c>
    </row>
    <row r="6624" spans="25:26" ht="14.4">
      <c r="Y6624" s="330" t="s">
        <v>22878</v>
      </c>
      <c r="Z6624" s="331" t="s">
        <v>22879</v>
      </c>
    </row>
    <row r="6625" spans="25:26" ht="14.4">
      <c r="Y6625" s="330" t="s">
        <v>22880</v>
      </c>
      <c r="Z6625" s="331" t="s">
        <v>22881</v>
      </c>
    </row>
    <row r="6626" spans="25:26" ht="14.4">
      <c r="Y6626" s="330" t="s">
        <v>22882</v>
      </c>
      <c r="Z6626" s="331" t="s">
        <v>22883</v>
      </c>
    </row>
    <row r="6627" spans="25:26" ht="14.4">
      <c r="Y6627" s="330" t="s">
        <v>22884</v>
      </c>
      <c r="Z6627" s="331" t="s">
        <v>22885</v>
      </c>
    </row>
    <row r="6628" spans="25:26" ht="14.4">
      <c r="Y6628" s="330" t="s">
        <v>22886</v>
      </c>
      <c r="Z6628" s="331" t="s">
        <v>22887</v>
      </c>
    </row>
    <row r="6629" spans="25:26" ht="14.4">
      <c r="Y6629" s="330" t="s">
        <v>22888</v>
      </c>
      <c r="Z6629" s="331" t="s">
        <v>22889</v>
      </c>
    </row>
    <row r="6630" spans="25:26" ht="14.4">
      <c r="Y6630" s="330" t="s">
        <v>22890</v>
      </c>
      <c r="Z6630" s="331" t="s">
        <v>22891</v>
      </c>
    </row>
    <row r="6631" spans="25:26" ht="14.4">
      <c r="Y6631" s="330" t="s">
        <v>22892</v>
      </c>
      <c r="Z6631" s="331" t="s">
        <v>22893</v>
      </c>
    </row>
    <row r="6632" spans="25:26" ht="14.4">
      <c r="Y6632" s="330" t="s">
        <v>22894</v>
      </c>
      <c r="Z6632" s="331" t="s">
        <v>22895</v>
      </c>
    </row>
    <row r="6633" spans="25:26" ht="14.4">
      <c r="Y6633" s="330" t="s">
        <v>22896</v>
      </c>
      <c r="Z6633" s="331" t="s">
        <v>22897</v>
      </c>
    </row>
    <row r="6634" spans="25:26" ht="14.4">
      <c r="Y6634" s="330" t="s">
        <v>22898</v>
      </c>
      <c r="Z6634" s="331" t="s">
        <v>22899</v>
      </c>
    </row>
    <row r="6635" spans="25:26" ht="14.4">
      <c r="Y6635" s="330" t="s">
        <v>22900</v>
      </c>
      <c r="Z6635" s="331" t="s">
        <v>22901</v>
      </c>
    </row>
    <row r="6636" spans="25:26" ht="14.4">
      <c r="Y6636" s="330" t="s">
        <v>22902</v>
      </c>
      <c r="Z6636" s="331" t="s">
        <v>22903</v>
      </c>
    </row>
    <row r="6637" spans="25:26" ht="14.4">
      <c r="Y6637" s="330" t="s">
        <v>22904</v>
      </c>
      <c r="Z6637" s="331" t="s">
        <v>22905</v>
      </c>
    </row>
    <row r="6638" spans="25:26" ht="14.4">
      <c r="Y6638" s="330" t="s">
        <v>22906</v>
      </c>
      <c r="Z6638" s="331" t="s">
        <v>22907</v>
      </c>
    </row>
    <row r="6639" spans="25:26" ht="14.4">
      <c r="Y6639" s="330" t="s">
        <v>22908</v>
      </c>
      <c r="Z6639" s="331" t="s">
        <v>22909</v>
      </c>
    </row>
    <row r="6640" spans="25:26" ht="14.4">
      <c r="Y6640" s="330" t="s">
        <v>22910</v>
      </c>
      <c r="Z6640" s="331" t="s">
        <v>22911</v>
      </c>
    </row>
    <row r="6641" spans="25:26" ht="14.4">
      <c r="Y6641" s="330" t="s">
        <v>22912</v>
      </c>
      <c r="Z6641" s="331" t="s">
        <v>22913</v>
      </c>
    </row>
    <row r="6642" spans="25:26" ht="14.4">
      <c r="Y6642" s="330" t="s">
        <v>22914</v>
      </c>
      <c r="Z6642" s="331" t="s">
        <v>22915</v>
      </c>
    </row>
    <row r="6643" spans="25:26" ht="14.4">
      <c r="Y6643" s="330" t="s">
        <v>22916</v>
      </c>
      <c r="Z6643" s="331" t="s">
        <v>22917</v>
      </c>
    </row>
    <row r="6644" spans="25:26" ht="14.4">
      <c r="Y6644" s="330" t="s">
        <v>22918</v>
      </c>
      <c r="Z6644" s="331" t="s">
        <v>22919</v>
      </c>
    </row>
    <row r="6645" spans="25:26" ht="14.4">
      <c r="Y6645" s="330" t="s">
        <v>22920</v>
      </c>
      <c r="Z6645" s="331" t="s">
        <v>22921</v>
      </c>
    </row>
    <row r="6646" spans="25:26" ht="14.4">
      <c r="Y6646" s="330" t="s">
        <v>22922</v>
      </c>
      <c r="Z6646" s="331" t="s">
        <v>22923</v>
      </c>
    </row>
    <row r="6647" spans="25:26" ht="14.4">
      <c r="Y6647" s="330" t="s">
        <v>22924</v>
      </c>
      <c r="Z6647" s="331" t="s">
        <v>22925</v>
      </c>
    </row>
    <row r="6648" spans="25:26" ht="14.4">
      <c r="Y6648" s="330" t="s">
        <v>22926</v>
      </c>
      <c r="Z6648" s="331" t="s">
        <v>22927</v>
      </c>
    </row>
    <row r="6649" spans="25:26" ht="14.4">
      <c r="Y6649" s="330" t="s">
        <v>22928</v>
      </c>
      <c r="Z6649" s="331" t="s">
        <v>22929</v>
      </c>
    </row>
    <row r="6650" spans="25:26" ht="14.4">
      <c r="Y6650" s="330" t="s">
        <v>22930</v>
      </c>
      <c r="Z6650" s="331" t="s">
        <v>22931</v>
      </c>
    </row>
    <row r="6651" spans="25:26" ht="14.4">
      <c r="Y6651" s="330" t="s">
        <v>22932</v>
      </c>
      <c r="Z6651" s="331" t="s">
        <v>22933</v>
      </c>
    </row>
    <row r="6652" spans="25:26" ht="14.4">
      <c r="Y6652" s="330" t="s">
        <v>22934</v>
      </c>
      <c r="Z6652" s="331" t="s">
        <v>22935</v>
      </c>
    </row>
    <row r="6653" spans="25:26" ht="14.4">
      <c r="Y6653" s="330" t="s">
        <v>22936</v>
      </c>
      <c r="Z6653" s="331" t="s">
        <v>22937</v>
      </c>
    </row>
    <row r="6654" spans="25:26" ht="14.4">
      <c r="Y6654" s="330" t="s">
        <v>22938</v>
      </c>
      <c r="Z6654" s="331" t="s">
        <v>22939</v>
      </c>
    </row>
    <row r="6655" spans="25:26" ht="14.4">
      <c r="Y6655" s="330" t="s">
        <v>22940</v>
      </c>
      <c r="Z6655" s="331" t="s">
        <v>22941</v>
      </c>
    </row>
    <row r="6656" spans="25:26" ht="14.4">
      <c r="Y6656" s="330" t="s">
        <v>22942</v>
      </c>
      <c r="Z6656" s="331" t="s">
        <v>22943</v>
      </c>
    </row>
    <row r="6657" spans="25:26" ht="14.4">
      <c r="Y6657" s="330" t="s">
        <v>22944</v>
      </c>
      <c r="Z6657" s="331" t="s">
        <v>607</v>
      </c>
    </row>
    <row r="6658" spans="25:26" ht="14.4">
      <c r="Y6658" s="330" t="s">
        <v>22945</v>
      </c>
      <c r="Z6658" s="331" t="s">
        <v>22946</v>
      </c>
    </row>
    <row r="6659" spans="25:26" ht="14.4">
      <c r="Y6659" s="330" t="s">
        <v>22947</v>
      </c>
      <c r="Z6659" s="331" t="s">
        <v>22948</v>
      </c>
    </row>
    <row r="6660" spans="25:26" ht="14.4">
      <c r="Y6660" s="330" t="s">
        <v>22949</v>
      </c>
      <c r="Z6660" s="331" t="s">
        <v>22950</v>
      </c>
    </row>
    <row r="6661" spans="25:26" ht="14.4">
      <c r="Y6661" s="330" t="s">
        <v>22951</v>
      </c>
      <c r="Z6661" s="331" t="s">
        <v>22952</v>
      </c>
    </row>
    <row r="6662" spans="25:26" ht="14.4">
      <c r="Y6662" s="330" t="s">
        <v>22953</v>
      </c>
      <c r="Z6662" s="331" t="s">
        <v>22954</v>
      </c>
    </row>
    <row r="6663" spans="25:26" ht="14.4">
      <c r="Y6663" s="330" t="s">
        <v>22955</v>
      </c>
      <c r="Z6663" s="331" t="s">
        <v>22956</v>
      </c>
    </row>
    <row r="6664" spans="25:26" ht="14.4">
      <c r="Y6664" s="330" t="s">
        <v>22957</v>
      </c>
      <c r="Z6664" s="331" t="s">
        <v>22958</v>
      </c>
    </row>
    <row r="6665" spans="25:26" ht="14.4">
      <c r="Y6665" s="330" t="s">
        <v>22959</v>
      </c>
      <c r="Z6665" s="331" t="s">
        <v>22960</v>
      </c>
    </row>
    <row r="6666" spans="25:26" ht="14.4">
      <c r="Y6666" s="330" t="s">
        <v>22961</v>
      </c>
      <c r="Z6666" s="331" t="s">
        <v>22962</v>
      </c>
    </row>
    <row r="6667" spans="25:26" ht="14.4">
      <c r="Y6667" s="330" t="s">
        <v>22963</v>
      </c>
      <c r="Z6667" s="331" t="s">
        <v>22964</v>
      </c>
    </row>
    <row r="6668" spans="25:26" ht="14.4">
      <c r="Y6668" s="330" t="s">
        <v>22965</v>
      </c>
      <c r="Z6668" s="331" t="s">
        <v>22966</v>
      </c>
    </row>
    <row r="6669" spans="25:26" ht="14.4">
      <c r="Y6669" s="330" t="s">
        <v>22967</v>
      </c>
      <c r="Z6669" s="331" t="s">
        <v>22968</v>
      </c>
    </row>
    <row r="6670" spans="25:26" ht="14.4">
      <c r="Y6670" s="330" t="s">
        <v>22969</v>
      </c>
      <c r="Z6670" s="331" t="s">
        <v>22970</v>
      </c>
    </row>
    <row r="6671" spans="25:26" ht="14.4">
      <c r="Y6671" s="330" t="s">
        <v>22971</v>
      </c>
      <c r="Z6671" s="331" t="s">
        <v>22972</v>
      </c>
    </row>
    <row r="6672" spans="25:26" ht="14.4">
      <c r="Y6672" s="330" t="s">
        <v>22973</v>
      </c>
      <c r="Z6672" s="331" t="s">
        <v>22974</v>
      </c>
    </row>
    <row r="6673" spans="25:26" ht="14.4">
      <c r="Y6673" s="330" t="s">
        <v>22975</v>
      </c>
      <c r="Z6673" s="331" t="s">
        <v>22976</v>
      </c>
    </row>
    <row r="6674" spans="25:26" ht="14.4">
      <c r="Y6674" s="330" t="s">
        <v>22977</v>
      </c>
      <c r="Z6674" s="331" t="s">
        <v>22978</v>
      </c>
    </row>
    <row r="6675" spans="25:26" ht="14.4">
      <c r="Y6675" s="330" t="s">
        <v>22979</v>
      </c>
      <c r="Z6675" s="331" t="s">
        <v>22980</v>
      </c>
    </row>
    <row r="6676" spans="25:26" ht="14.4">
      <c r="Y6676" s="330" t="s">
        <v>22981</v>
      </c>
      <c r="Z6676" s="331" t="s">
        <v>2249</v>
      </c>
    </row>
    <row r="6677" spans="25:26" ht="14.4">
      <c r="Y6677" s="330" t="s">
        <v>22982</v>
      </c>
      <c r="Z6677" s="331" t="s">
        <v>22983</v>
      </c>
    </row>
    <row r="6678" spans="25:26" ht="14.4">
      <c r="Y6678" s="330" t="s">
        <v>22984</v>
      </c>
      <c r="Z6678" s="331" t="s">
        <v>22985</v>
      </c>
    </row>
    <row r="6679" spans="25:26" ht="14.4">
      <c r="Y6679" s="330" t="s">
        <v>22986</v>
      </c>
      <c r="Z6679" s="331" t="s">
        <v>22987</v>
      </c>
    </row>
    <row r="6680" spans="25:26" ht="14.4">
      <c r="Y6680" s="330" t="s">
        <v>22988</v>
      </c>
      <c r="Z6680" s="331" t="s">
        <v>22989</v>
      </c>
    </row>
    <row r="6681" spans="25:26" ht="14.4">
      <c r="Y6681" s="330" t="s">
        <v>22990</v>
      </c>
      <c r="Z6681" s="331" t="s">
        <v>22991</v>
      </c>
    </row>
    <row r="6682" spans="25:26" ht="14.4">
      <c r="Y6682" s="330" t="s">
        <v>22992</v>
      </c>
      <c r="Z6682" s="331" t="s">
        <v>22993</v>
      </c>
    </row>
    <row r="6683" spans="25:26" ht="14.4">
      <c r="Y6683" s="330" t="s">
        <v>22994</v>
      </c>
      <c r="Z6683" s="331" t="s">
        <v>1980</v>
      </c>
    </row>
    <row r="6684" spans="25:26" ht="14.4">
      <c r="Y6684" s="330" t="s">
        <v>22995</v>
      </c>
      <c r="Z6684" s="331" t="s">
        <v>22996</v>
      </c>
    </row>
    <row r="6685" spans="25:26" ht="14.4">
      <c r="Y6685" s="330" t="s">
        <v>22997</v>
      </c>
      <c r="Z6685" s="331" t="s">
        <v>22998</v>
      </c>
    </row>
    <row r="6686" spans="25:26" ht="14.4">
      <c r="Y6686" s="330" t="s">
        <v>22999</v>
      </c>
      <c r="Z6686" s="331" t="s">
        <v>23000</v>
      </c>
    </row>
    <row r="6687" spans="25:26" ht="14.4">
      <c r="Y6687" s="330" t="s">
        <v>23001</v>
      </c>
      <c r="Z6687" s="331" t="s">
        <v>23002</v>
      </c>
    </row>
    <row r="6688" spans="25:26" ht="14.4">
      <c r="Y6688" s="330" t="s">
        <v>23003</v>
      </c>
      <c r="Z6688" s="331" t="s">
        <v>23004</v>
      </c>
    </row>
    <row r="6689" spans="25:26" ht="14.4">
      <c r="Y6689" s="330" t="s">
        <v>23005</v>
      </c>
      <c r="Z6689" s="331" t="s">
        <v>23006</v>
      </c>
    </row>
    <row r="6690" spans="25:26" ht="14.4">
      <c r="Y6690" s="330" t="s">
        <v>23007</v>
      </c>
      <c r="Z6690" s="331" t="s">
        <v>23008</v>
      </c>
    </row>
    <row r="6691" spans="25:26" ht="14.4">
      <c r="Y6691" s="330" t="s">
        <v>23009</v>
      </c>
      <c r="Z6691" s="331" t="s">
        <v>23010</v>
      </c>
    </row>
    <row r="6692" spans="25:26" ht="14.4">
      <c r="Y6692" s="330" t="s">
        <v>23011</v>
      </c>
      <c r="Z6692" s="331" t="s">
        <v>23012</v>
      </c>
    </row>
    <row r="6693" spans="25:26" ht="14.4">
      <c r="Y6693" s="330" t="s">
        <v>23013</v>
      </c>
      <c r="Z6693" s="331" t="s">
        <v>23014</v>
      </c>
    </row>
    <row r="6694" spans="25:26" ht="14.4">
      <c r="Y6694" s="330" t="s">
        <v>23015</v>
      </c>
      <c r="Z6694" s="331" t="s">
        <v>23016</v>
      </c>
    </row>
    <row r="6695" spans="25:26" ht="14.4">
      <c r="Y6695" s="330" t="s">
        <v>23017</v>
      </c>
      <c r="Z6695" s="331" t="s">
        <v>23018</v>
      </c>
    </row>
    <row r="6696" spans="25:26" ht="14.4">
      <c r="Y6696" s="330" t="s">
        <v>23019</v>
      </c>
      <c r="Z6696" s="331" t="s">
        <v>23020</v>
      </c>
    </row>
    <row r="6697" spans="25:26" ht="14.4">
      <c r="Y6697" s="330" t="s">
        <v>23021</v>
      </c>
      <c r="Z6697" s="331" t="s">
        <v>23022</v>
      </c>
    </row>
    <row r="6698" spans="25:26" ht="14.4">
      <c r="Y6698" s="330" t="s">
        <v>23023</v>
      </c>
      <c r="Z6698" s="331" t="s">
        <v>23024</v>
      </c>
    </row>
    <row r="6699" spans="25:26" ht="14.4">
      <c r="Y6699" s="330" t="s">
        <v>23025</v>
      </c>
      <c r="Z6699" s="331" t="s">
        <v>787</v>
      </c>
    </row>
    <row r="6700" spans="25:26" ht="14.4">
      <c r="Y6700" s="330" t="s">
        <v>23026</v>
      </c>
      <c r="Z6700" s="331" t="s">
        <v>23027</v>
      </c>
    </row>
    <row r="6701" spans="25:26" ht="14.4">
      <c r="Y6701" s="330" t="s">
        <v>23028</v>
      </c>
      <c r="Z6701" s="331" t="s">
        <v>23029</v>
      </c>
    </row>
    <row r="6702" spans="25:26" ht="14.4">
      <c r="Y6702" s="330" t="s">
        <v>23030</v>
      </c>
      <c r="Z6702" s="331" t="s">
        <v>23031</v>
      </c>
    </row>
    <row r="6703" spans="25:26" ht="14.4">
      <c r="Y6703" s="330" t="s">
        <v>23032</v>
      </c>
      <c r="Z6703" s="331" t="s">
        <v>23033</v>
      </c>
    </row>
    <row r="6704" spans="25:26" ht="14.4">
      <c r="Y6704" s="330" t="s">
        <v>23034</v>
      </c>
      <c r="Z6704" s="331" t="s">
        <v>23035</v>
      </c>
    </row>
    <row r="6705" spans="25:26" ht="14.4">
      <c r="Y6705" s="330" t="s">
        <v>23036</v>
      </c>
      <c r="Z6705" s="331" t="s">
        <v>23037</v>
      </c>
    </row>
    <row r="6706" spans="25:26" ht="14.4">
      <c r="Y6706" s="330" t="s">
        <v>23038</v>
      </c>
      <c r="Z6706" s="331" t="s">
        <v>23039</v>
      </c>
    </row>
    <row r="6707" spans="25:26" ht="14.4">
      <c r="Y6707" s="330" t="s">
        <v>23040</v>
      </c>
      <c r="Z6707" s="331" t="s">
        <v>23041</v>
      </c>
    </row>
    <row r="6708" spans="25:26" ht="14.4">
      <c r="Y6708" s="330" t="s">
        <v>23042</v>
      </c>
      <c r="Z6708" s="331" t="s">
        <v>23043</v>
      </c>
    </row>
    <row r="6709" spans="25:26" ht="14.4">
      <c r="Y6709" s="330" t="s">
        <v>23044</v>
      </c>
      <c r="Z6709" s="331" t="s">
        <v>23045</v>
      </c>
    </row>
    <row r="6710" spans="25:26" ht="14.4">
      <c r="Y6710" s="330" t="s">
        <v>23046</v>
      </c>
      <c r="Z6710" s="331" t="s">
        <v>23047</v>
      </c>
    </row>
    <row r="6711" spans="25:26" ht="14.4">
      <c r="Y6711" s="330" t="s">
        <v>23048</v>
      </c>
      <c r="Z6711" s="331" t="s">
        <v>23049</v>
      </c>
    </row>
    <row r="6712" spans="25:26" ht="14.4">
      <c r="Y6712" s="330" t="s">
        <v>23050</v>
      </c>
      <c r="Z6712" s="331" t="s">
        <v>23051</v>
      </c>
    </row>
    <row r="6713" spans="25:26" ht="14.4">
      <c r="Y6713" s="330" t="s">
        <v>23052</v>
      </c>
      <c r="Z6713" s="331" t="s">
        <v>23053</v>
      </c>
    </row>
    <row r="6714" spans="25:26" ht="14.4">
      <c r="Y6714" s="330" t="s">
        <v>23054</v>
      </c>
      <c r="Z6714" s="331" t="s">
        <v>23055</v>
      </c>
    </row>
    <row r="6715" spans="25:26" ht="14.4">
      <c r="Y6715" s="330" t="s">
        <v>23056</v>
      </c>
      <c r="Z6715" s="331" t="s">
        <v>23057</v>
      </c>
    </row>
    <row r="6716" spans="25:26" ht="14.4">
      <c r="Y6716" s="330" t="s">
        <v>23058</v>
      </c>
      <c r="Z6716" s="331" t="s">
        <v>23059</v>
      </c>
    </row>
    <row r="6717" spans="25:26" ht="14.4">
      <c r="Y6717" s="330" t="s">
        <v>23060</v>
      </c>
      <c r="Z6717" s="331" t="s">
        <v>23061</v>
      </c>
    </row>
    <row r="6718" spans="25:26" ht="14.4">
      <c r="Y6718" s="330" t="s">
        <v>23062</v>
      </c>
      <c r="Z6718" s="331" t="s">
        <v>23063</v>
      </c>
    </row>
    <row r="6719" spans="25:26" ht="14.4">
      <c r="Y6719" s="330" t="s">
        <v>23064</v>
      </c>
      <c r="Z6719" s="331" t="s">
        <v>15131</v>
      </c>
    </row>
    <row r="6720" spans="25:26" ht="14.4">
      <c r="Y6720" s="330" t="s">
        <v>23065</v>
      </c>
      <c r="Z6720" s="331" t="s">
        <v>23066</v>
      </c>
    </row>
    <row r="6721" spans="25:26" ht="14.4">
      <c r="Y6721" s="330" t="s">
        <v>23067</v>
      </c>
      <c r="Z6721" s="331" t="s">
        <v>23068</v>
      </c>
    </row>
    <row r="6722" spans="25:26" ht="14.4">
      <c r="Y6722" s="330" t="s">
        <v>23069</v>
      </c>
      <c r="Z6722" s="331" t="s">
        <v>23070</v>
      </c>
    </row>
    <row r="6723" spans="25:26" ht="14.4">
      <c r="Y6723" s="330" t="s">
        <v>23071</v>
      </c>
      <c r="Z6723" s="331" t="s">
        <v>1645</v>
      </c>
    </row>
    <row r="6724" spans="25:26" ht="14.4">
      <c r="Y6724" s="330" t="s">
        <v>23072</v>
      </c>
      <c r="Z6724" s="331" t="s">
        <v>23073</v>
      </c>
    </row>
    <row r="6725" spans="25:26" ht="14.4">
      <c r="Y6725" s="330" t="s">
        <v>23074</v>
      </c>
      <c r="Z6725" s="331" t="s">
        <v>23075</v>
      </c>
    </row>
    <row r="6726" spans="25:26" ht="14.4">
      <c r="Y6726" s="330" t="s">
        <v>23076</v>
      </c>
      <c r="Z6726" s="331" t="s">
        <v>23077</v>
      </c>
    </row>
    <row r="6727" spans="25:26" ht="14.4">
      <c r="Y6727" s="330" t="s">
        <v>23078</v>
      </c>
      <c r="Z6727" s="331" t="s">
        <v>23079</v>
      </c>
    </row>
    <row r="6728" spans="25:26" ht="14.4">
      <c r="Y6728" s="330" t="s">
        <v>23080</v>
      </c>
      <c r="Z6728" s="331" t="s">
        <v>23081</v>
      </c>
    </row>
    <row r="6729" spans="25:26" ht="14.4">
      <c r="Y6729" s="330" t="s">
        <v>23082</v>
      </c>
      <c r="Z6729" s="331" t="s">
        <v>23083</v>
      </c>
    </row>
    <row r="6730" spans="25:26" ht="14.4">
      <c r="Y6730" s="330" t="s">
        <v>23084</v>
      </c>
      <c r="Z6730" s="331" t="s">
        <v>23085</v>
      </c>
    </row>
    <row r="6731" spans="25:26" ht="14.4">
      <c r="Y6731" s="330" t="s">
        <v>23086</v>
      </c>
      <c r="Z6731" s="331" t="s">
        <v>23087</v>
      </c>
    </row>
    <row r="6732" spans="25:26" ht="14.4">
      <c r="Y6732" s="330" t="s">
        <v>23088</v>
      </c>
      <c r="Z6732" s="331" t="s">
        <v>23089</v>
      </c>
    </row>
    <row r="6733" spans="25:26" ht="14.4">
      <c r="Y6733" s="330" t="s">
        <v>23090</v>
      </c>
      <c r="Z6733" s="331" t="s">
        <v>23091</v>
      </c>
    </row>
    <row r="6734" spans="25:26" ht="14.4">
      <c r="Y6734" s="330" t="s">
        <v>23092</v>
      </c>
      <c r="Z6734" s="331" t="s">
        <v>23093</v>
      </c>
    </row>
    <row r="6735" spans="25:26" ht="14.4">
      <c r="Y6735" s="330" t="s">
        <v>23094</v>
      </c>
      <c r="Z6735" s="331" t="s">
        <v>23095</v>
      </c>
    </row>
    <row r="6736" spans="25:26" ht="14.4">
      <c r="Y6736" s="330" t="s">
        <v>23096</v>
      </c>
      <c r="Z6736" s="331" t="s">
        <v>23097</v>
      </c>
    </row>
    <row r="6737" spans="25:26" ht="14.4">
      <c r="Y6737" s="330" t="s">
        <v>23098</v>
      </c>
      <c r="Z6737" s="331" t="s">
        <v>23099</v>
      </c>
    </row>
    <row r="6738" spans="25:26" ht="14.4">
      <c r="Y6738" s="330" t="s">
        <v>23100</v>
      </c>
      <c r="Z6738" s="331" t="s">
        <v>23101</v>
      </c>
    </row>
    <row r="6739" spans="25:26" ht="14.4">
      <c r="Y6739" s="330" t="s">
        <v>23102</v>
      </c>
      <c r="Z6739" s="331" t="s">
        <v>23103</v>
      </c>
    </row>
    <row r="6740" spans="25:26" ht="14.4">
      <c r="Y6740" s="330" t="s">
        <v>23104</v>
      </c>
      <c r="Z6740" s="331" t="s">
        <v>23105</v>
      </c>
    </row>
    <row r="6741" spans="25:26" ht="14.4">
      <c r="Y6741" s="330" t="s">
        <v>23106</v>
      </c>
      <c r="Z6741" s="331" t="s">
        <v>23107</v>
      </c>
    </row>
    <row r="6742" spans="25:26" ht="14.4">
      <c r="Y6742" s="330" t="s">
        <v>23108</v>
      </c>
      <c r="Z6742" s="331" t="s">
        <v>23109</v>
      </c>
    </row>
    <row r="6743" spans="25:26" ht="14.4">
      <c r="Y6743" s="330" t="s">
        <v>23110</v>
      </c>
      <c r="Z6743" s="331" t="s">
        <v>23111</v>
      </c>
    </row>
    <row r="6744" spans="25:26" ht="14.4">
      <c r="Y6744" s="330" t="s">
        <v>23112</v>
      </c>
      <c r="Z6744" s="331" t="s">
        <v>23113</v>
      </c>
    </row>
    <row r="6745" spans="25:26" ht="14.4">
      <c r="Y6745" s="330" t="s">
        <v>23114</v>
      </c>
      <c r="Z6745" s="331" t="s">
        <v>23115</v>
      </c>
    </row>
    <row r="6746" spans="25:26" ht="14.4">
      <c r="Y6746" s="330" t="s">
        <v>23116</v>
      </c>
      <c r="Z6746" s="331" t="s">
        <v>23117</v>
      </c>
    </row>
    <row r="6747" spans="25:26" ht="14.4">
      <c r="Y6747" s="330" t="s">
        <v>23118</v>
      </c>
      <c r="Z6747" s="331" t="s">
        <v>23119</v>
      </c>
    </row>
    <row r="6748" spans="25:26" ht="14.4">
      <c r="Y6748" s="330" t="s">
        <v>23120</v>
      </c>
      <c r="Z6748" s="331" t="s">
        <v>23121</v>
      </c>
    </row>
    <row r="6749" spans="25:26" ht="14.4">
      <c r="Y6749" s="330" t="s">
        <v>23122</v>
      </c>
      <c r="Z6749" s="331" t="s">
        <v>23123</v>
      </c>
    </row>
    <row r="6750" spans="25:26" ht="14.4">
      <c r="Y6750" s="330" t="s">
        <v>23124</v>
      </c>
      <c r="Z6750" s="331" t="s">
        <v>23125</v>
      </c>
    </row>
    <row r="6751" spans="25:26" ht="14.4">
      <c r="Y6751" s="330" t="s">
        <v>23126</v>
      </c>
      <c r="Z6751" s="331" t="s">
        <v>23127</v>
      </c>
    </row>
    <row r="6752" spans="25:26" ht="14.4">
      <c r="Y6752" s="330" t="s">
        <v>23128</v>
      </c>
      <c r="Z6752" s="331" t="s">
        <v>23129</v>
      </c>
    </row>
    <row r="6753" spans="25:26" ht="14.4">
      <c r="Y6753" s="330" t="s">
        <v>23130</v>
      </c>
      <c r="Z6753" s="331" t="s">
        <v>23131</v>
      </c>
    </row>
    <row r="6754" spans="25:26" ht="14.4">
      <c r="Y6754" s="330" t="s">
        <v>23132</v>
      </c>
      <c r="Z6754" s="331" t="s">
        <v>23133</v>
      </c>
    </row>
    <row r="6755" spans="25:26" ht="14.4">
      <c r="Y6755" s="330" t="s">
        <v>23134</v>
      </c>
      <c r="Z6755" s="331" t="s">
        <v>23135</v>
      </c>
    </row>
    <row r="6756" spans="25:26" ht="14.4">
      <c r="Y6756" s="330" t="s">
        <v>23136</v>
      </c>
      <c r="Z6756" s="331" t="s">
        <v>23137</v>
      </c>
    </row>
    <row r="6757" spans="25:26" ht="14.4">
      <c r="Y6757" s="330" t="s">
        <v>23138</v>
      </c>
      <c r="Z6757" s="331" t="s">
        <v>23139</v>
      </c>
    </row>
    <row r="6758" spans="25:26" ht="14.4">
      <c r="Y6758" s="330" t="s">
        <v>23140</v>
      </c>
      <c r="Z6758" s="331" t="s">
        <v>23141</v>
      </c>
    </row>
    <row r="6759" spans="25:26" ht="14.4">
      <c r="Y6759" s="330" t="s">
        <v>23142</v>
      </c>
      <c r="Z6759" s="331" t="s">
        <v>23143</v>
      </c>
    </row>
    <row r="6760" spans="25:26" ht="14.4">
      <c r="Y6760" s="330" t="s">
        <v>23144</v>
      </c>
      <c r="Z6760" s="331" t="s">
        <v>23145</v>
      </c>
    </row>
    <row r="6761" spans="25:26" ht="14.4">
      <c r="Y6761" s="330" t="s">
        <v>23146</v>
      </c>
      <c r="Z6761" s="331" t="s">
        <v>23147</v>
      </c>
    </row>
    <row r="6762" spans="25:26" ht="14.4">
      <c r="Y6762" s="330" t="s">
        <v>23148</v>
      </c>
      <c r="Z6762" s="331" t="s">
        <v>23149</v>
      </c>
    </row>
    <row r="6763" spans="25:26" ht="14.4">
      <c r="Y6763" s="330" t="s">
        <v>23150</v>
      </c>
      <c r="Z6763" s="331" t="s">
        <v>23151</v>
      </c>
    </row>
    <row r="6764" spans="25:26" ht="14.4">
      <c r="Y6764" s="330" t="s">
        <v>23152</v>
      </c>
      <c r="Z6764" s="331" t="s">
        <v>23153</v>
      </c>
    </row>
    <row r="6765" spans="25:26" ht="14.4">
      <c r="Y6765" s="330" t="s">
        <v>23154</v>
      </c>
      <c r="Z6765" s="331" t="s">
        <v>23155</v>
      </c>
    </row>
    <row r="6766" spans="25:26" ht="14.4">
      <c r="Y6766" s="330" t="s">
        <v>23156</v>
      </c>
      <c r="Z6766" s="331" t="s">
        <v>23157</v>
      </c>
    </row>
    <row r="6767" spans="25:26" ht="14.4">
      <c r="Y6767" s="330" t="s">
        <v>23158</v>
      </c>
      <c r="Z6767" s="331" t="s">
        <v>23159</v>
      </c>
    </row>
    <row r="6768" spans="25:26" ht="14.4">
      <c r="Y6768" s="330" t="s">
        <v>23160</v>
      </c>
      <c r="Z6768" s="331" t="s">
        <v>23161</v>
      </c>
    </row>
    <row r="6769" spans="25:26" ht="14.4">
      <c r="Y6769" s="330" t="s">
        <v>23162</v>
      </c>
      <c r="Z6769" s="331" t="s">
        <v>23163</v>
      </c>
    </row>
    <row r="6770" spans="25:26" ht="14.4">
      <c r="Y6770" s="330" t="s">
        <v>23164</v>
      </c>
      <c r="Z6770" s="331" t="s">
        <v>23165</v>
      </c>
    </row>
    <row r="6771" spans="25:26" ht="14.4">
      <c r="Y6771" s="330" t="s">
        <v>23166</v>
      </c>
      <c r="Z6771" s="331" t="s">
        <v>23167</v>
      </c>
    </row>
    <row r="6772" spans="25:26" ht="14.4">
      <c r="Y6772" s="330" t="s">
        <v>23168</v>
      </c>
      <c r="Z6772" s="331" t="s">
        <v>23169</v>
      </c>
    </row>
    <row r="6773" spans="25:26" ht="14.4">
      <c r="Y6773" s="330" t="s">
        <v>23170</v>
      </c>
      <c r="Z6773" s="331" t="s">
        <v>23171</v>
      </c>
    </row>
    <row r="6774" spans="25:26" ht="14.4">
      <c r="Y6774" s="330" t="s">
        <v>23172</v>
      </c>
      <c r="Z6774" s="331" t="s">
        <v>23173</v>
      </c>
    </row>
    <row r="6775" spans="25:26" ht="14.4">
      <c r="Y6775" s="330" t="s">
        <v>23174</v>
      </c>
      <c r="Z6775" s="331" t="s">
        <v>23175</v>
      </c>
    </row>
    <row r="6776" spans="25:26" ht="14.4">
      <c r="Y6776" s="330" t="s">
        <v>23176</v>
      </c>
      <c r="Z6776" s="331" t="s">
        <v>23177</v>
      </c>
    </row>
    <row r="6777" spans="25:26" ht="14.4">
      <c r="Y6777" s="330" t="s">
        <v>23178</v>
      </c>
      <c r="Z6777" s="331" t="s">
        <v>23179</v>
      </c>
    </row>
    <row r="6778" spans="25:26" ht="14.4">
      <c r="Y6778" s="330" t="s">
        <v>23180</v>
      </c>
      <c r="Z6778" s="331" t="s">
        <v>23181</v>
      </c>
    </row>
    <row r="6779" spans="25:26" ht="14.4">
      <c r="Y6779" s="330" t="s">
        <v>23182</v>
      </c>
      <c r="Z6779" s="331" t="s">
        <v>23183</v>
      </c>
    </row>
    <row r="6780" spans="25:26" ht="14.4">
      <c r="Y6780" s="330" t="s">
        <v>23184</v>
      </c>
      <c r="Z6780" s="331" t="s">
        <v>23185</v>
      </c>
    </row>
    <row r="6781" spans="25:26" ht="14.4">
      <c r="Y6781" s="330" t="s">
        <v>23186</v>
      </c>
      <c r="Z6781" s="331" t="s">
        <v>23187</v>
      </c>
    </row>
    <row r="6782" spans="25:26" ht="14.4">
      <c r="Y6782" s="330" t="s">
        <v>23188</v>
      </c>
      <c r="Z6782" s="331" t="s">
        <v>23189</v>
      </c>
    </row>
    <row r="6783" spans="25:26" ht="14.4">
      <c r="Y6783" s="330" t="s">
        <v>23190</v>
      </c>
      <c r="Z6783" s="331" t="s">
        <v>23191</v>
      </c>
    </row>
    <row r="6784" spans="25:26" ht="14.4">
      <c r="Y6784" s="330" t="s">
        <v>23192</v>
      </c>
      <c r="Z6784" s="331" t="s">
        <v>23193</v>
      </c>
    </row>
    <row r="6785" spans="25:26" ht="14.4">
      <c r="Y6785" s="330" t="s">
        <v>23194</v>
      </c>
      <c r="Z6785" s="331" t="s">
        <v>23195</v>
      </c>
    </row>
    <row r="6786" spans="25:26" ht="14.4">
      <c r="Y6786" s="330" t="s">
        <v>23196</v>
      </c>
      <c r="Z6786" s="331" t="s">
        <v>23197</v>
      </c>
    </row>
    <row r="6787" spans="25:26" ht="14.4">
      <c r="Y6787" s="330" t="s">
        <v>23198</v>
      </c>
      <c r="Z6787" s="331" t="s">
        <v>23199</v>
      </c>
    </row>
    <row r="6788" spans="25:26" ht="14.4">
      <c r="Y6788" s="330" t="s">
        <v>23200</v>
      </c>
      <c r="Z6788" s="331" t="s">
        <v>23201</v>
      </c>
    </row>
    <row r="6789" spans="25:26" ht="14.4">
      <c r="Y6789" s="330" t="s">
        <v>23202</v>
      </c>
      <c r="Z6789" s="331" t="s">
        <v>23203</v>
      </c>
    </row>
    <row r="6790" spans="25:26" ht="14.4">
      <c r="Y6790" s="330" t="s">
        <v>23204</v>
      </c>
      <c r="Z6790" s="331" t="s">
        <v>23205</v>
      </c>
    </row>
    <row r="6791" spans="25:26" ht="14.4">
      <c r="Y6791" s="330" t="s">
        <v>23206</v>
      </c>
      <c r="Z6791" s="331" t="s">
        <v>23207</v>
      </c>
    </row>
    <row r="6792" spans="25:26" ht="14.4">
      <c r="Y6792" s="330" t="s">
        <v>23208</v>
      </c>
      <c r="Z6792" s="331" t="s">
        <v>23209</v>
      </c>
    </row>
    <row r="6793" spans="25:26" ht="14.4">
      <c r="Y6793" s="330" t="s">
        <v>23210</v>
      </c>
      <c r="Z6793" s="331" t="s">
        <v>23211</v>
      </c>
    </row>
    <row r="6794" spans="25:26" ht="14.4">
      <c r="Y6794" s="330" t="s">
        <v>23212</v>
      </c>
      <c r="Z6794" s="331" t="s">
        <v>23213</v>
      </c>
    </row>
    <row r="6795" spans="25:26" ht="14.4">
      <c r="Y6795" s="330" t="s">
        <v>23214</v>
      </c>
      <c r="Z6795" s="331" t="s">
        <v>23215</v>
      </c>
    </row>
    <row r="6796" spans="25:26" ht="14.4">
      <c r="Y6796" s="330" t="s">
        <v>23216</v>
      </c>
      <c r="Z6796" s="331" t="s">
        <v>23217</v>
      </c>
    </row>
    <row r="6797" spans="25:26" ht="14.4">
      <c r="Y6797" s="330" t="s">
        <v>23218</v>
      </c>
      <c r="Z6797" s="331" t="s">
        <v>23219</v>
      </c>
    </row>
    <row r="6798" spans="25:26" ht="14.4">
      <c r="Y6798" s="330" t="s">
        <v>23220</v>
      </c>
      <c r="Z6798" s="331" t="s">
        <v>23221</v>
      </c>
    </row>
    <row r="6799" spans="25:26" ht="14.4">
      <c r="Y6799" s="330" t="s">
        <v>23222</v>
      </c>
      <c r="Z6799" s="331" t="s">
        <v>23223</v>
      </c>
    </row>
    <row r="6800" spans="25:26" ht="14.4">
      <c r="Y6800" s="330" t="s">
        <v>23224</v>
      </c>
      <c r="Z6800" s="331" t="s">
        <v>23225</v>
      </c>
    </row>
    <row r="6801" spans="25:26" ht="14.4">
      <c r="Y6801" s="330" t="s">
        <v>23226</v>
      </c>
      <c r="Z6801" s="331" t="s">
        <v>23227</v>
      </c>
    </row>
    <row r="6802" spans="25:26" ht="14.4">
      <c r="Y6802" s="330" t="s">
        <v>23228</v>
      </c>
      <c r="Z6802" s="331" t="s">
        <v>23229</v>
      </c>
    </row>
    <row r="6803" spans="25:26" ht="14.4">
      <c r="Y6803" s="330" t="s">
        <v>23230</v>
      </c>
      <c r="Z6803" s="331" t="s">
        <v>23231</v>
      </c>
    </row>
    <row r="6804" spans="25:26" ht="14.4">
      <c r="Y6804" s="330" t="s">
        <v>23232</v>
      </c>
      <c r="Z6804" s="331" t="s">
        <v>23233</v>
      </c>
    </row>
    <row r="6805" spans="25:26" ht="14.4">
      <c r="Y6805" s="330" t="s">
        <v>23234</v>
      </c>
      <c r="Z6805" s="331" t="s">
        <v>23235</v>
      </c>
    </row>
    <row r="6806" spans="25:26" ht="14.4">
      <c r="Y6806" s="330" t="s">
        <v>23236</v>
      </c>
      <c r="Z6806" s="331" t="s">
        <v>23237</v>
      </c>
    </row>
    <row r="6807" spans="25:26" ht="14.4">
      <c r="Y6807" s="330" t="s">
        <v>23238</v>
      </c>
      <c r="Z6807" s="331" t="s">
        <v>23239</v>
      </c>
    </row>
    <row r="6808" spans="25:26" ht="14.4">
      <c r="Y6808" s="330" t="s">
        <v>23240</v>
      </c>
      <c r="Z6808" s="331" t="s">
        <v>23241</v>
      </c>
    </row>
    <row r="6809" spans="25:26" ht="14.4">
      <c r="Y6809" s="330" t="s">
        <v>23242</v>
      </c>
      <c r="Z6809" s="331" t="s">
        <v>23243</v>
      </c>
    </row>
    <row r="6810" spans="25:26" ht="14.4">
      <c r="Y6810" s="330" t="s">
        <v>23244</v>
      </c>
      <c r="Z6810" s="331" t="s">
        <v>23245</v>
      </c>
    </row>
    <row r="6811" spans="25:26" ht="14.4">
      <c r="Y6811" s="330" t="s">
        <v>23246</v>
      </c>
      <c r="Z6811" s="331" t="s">
        <v>23247</v>
      </c>
    </row>
    <row r="6812" spans="25:26" ht="14.4">
      <c r="Y6812" s="330" t="s">
        <v>23248</v>
      </c>
      <c r="Z6812" s="331" t="s">
        <v>23249</v>
      </c>
    </row>
    <row r="6813" spans="25:26" ht="14.4">
      <c r="Y6813" s="330" t="s">
        <v>23250</v>
      </c>
      <c r="Z6813" s="331" t="s">
        <v>23251</v>
      </c>
    </row>
    <row r="6814" spans="25:26" ht="14.4">
      <c r="Y6814" s="330" t="s">
        <v>23252</v>
      </c>
      <c r="Z6814" s="331" t="s">
        <v>23253</v>
      </c>
    </row>
    <row r="6815" spans="25:26" ht="14.4">
      <c r="Y6815" s="330" t="s">
        <v>23254</v>
      </c>
      <c r="Z6815" s="331" t="s">
        <v>23255</v>
      </c>
    </row>
    <row r="6816" spans="25:26" ht="14.4">
      <c r="Y6816" s="330" t="s">
        <v>23256</v>
      </c>
      <c r="Z6816" s="331" t="s">
        <v>23257</v>
      </c>
    </row>
    <row r="6817" spans="25:26" ht="14.4">
      <c r="Y6817" s="330" t="s">
        <v>23258</v>
      </c>
      <c r="Z6817" s="331" t="s">
        <v>23259</v>
      </c>
    </row>
    <row r="6818" spans="25:26" ht="14.4">
      <c r="Y6818" s="330" t="s">
        <v>23260</v>
      </c>
      <c r="Z6818" s="331" t="s">
        <v>23261</v>
      </c>
    </row>
    <row r="6819" spans="25:26" ht="14.4">
      <c r="Y6819" s="330" t="s">
        <v>23262</v>
      </c>
      <c r="Z6819" s="331" t="s">
        <v>23263</v>
      </c>
    </row>
    <row r="6820" spans="25:26" ht="14.4">
      <c r="Y6820" s="330" t="s">
        <v>23264</v>
      </c>
      <c r="Z6820" s="331" t="s">
        <v>23265</v>
      </c>
    </row>
    <row r="6821" spans="25:26" ht="14.4">
      <c r="Y6821" s="330" t="s">
        <v>23266</v>
      </c>
      <c r="Z6821" s="331" t="s">
        <v>23267</v>
      </c>
    </row>
    <row r="6822" spans="25:26" ht="14.4">
      <c r="Y6822" s="330" t="s">
        <v>23268</v>
      </c>
      <c r="Z6822" s="331" t="s">
        <v>23269</v>
      </c>
    </row>
    <row r="6823" spans="25:26" ht="14.4">
      <c r="Y6823" s="330" t="s">
        <v>23270</v>
      </c>
      <c r="Z6823" s="331" t="s">
        <v>23271</v>
      </c>
    </row>
    <row r="6824" spans="25:26" ht="14.4">
      <c r="Y6824" s="330" t="s">
        <v>23272</v>
      </c>
      <c r="Z6824" s="331" t="s">
        <v>23273</v>
      </c>
    </row>
    <row r="6825" spans="25:26" ht="14.4">
      <c r="Y6825" s="330" t="s">
        <v>23274</v>
      </c>
      <c r="Z6825" s="331" t="s">
        <v>23275</v>
      </c>
    </row>
    <row r="6826" spans="25:26" ht="14.4">
      <c r="Y6826" s="330" t="s">
        <v>23276</v>
      </c>
      <c r="Z6826" s="331" t="s">
        <v>23277</v>
      </c>
    </row>
    <row r="6827" spans="25:26" ht="14.4">
      <c r="Y6827" s="330" t="s">
        <v>23278</v>
      </c>
      <c r="Z6827" s="331" t="s">
        <v>23279</v>
      </c>
    </row>
    <row r="6828" spans="25:26" ht="14.4">
      <c r="Y6828" s="330" t="s">
        <v>23280</v>
      </c>
      <c r="Z6828" s="331" t="s">
        <v>23281</v>
      </c>
    </row>
    <row r="6829" spans="25:26" ht="14.4">
      <c r="Y6829" s="330" t="s">
        <v>23282</v>
      </c>
      <c r="Z6829" s="331" t="s">
        <v>23283</v>
      </c>
    </row>
    <row r="6830" spans="25:26" ht="14.4">
      <c r="Y6830" s="330" t="s">
        <v>23284</v>
      </c>
      <c r="Z6830" s="331" t="s">
        <v>23285</v>
      </c>
    </row>
    <row r="6831" spans="25:26" ht="14.4">
      <c r="Y6831" s="330" t="s">
        <v>23286</v>
      </c>
      <c r="Z6831" s="331" t="s">
        <v>23287</v>
      </c>
    </row>
    <row r="6832" spans="25:26" ht="14.4">
      <c r="Y6832" s="330" t="s">
        <v>23288</v>
      </c>
      <c r="Z6832" s="331" t="s">
        <v>23289</v>
      </c>
    </row>
    <row r="6833" spans="25:26" ht="14.4">
      <c r="Y6833" s="330" t="s">
        <v>23290</v>
      </c>
      <c r="Z6833" s="331" t="s">
        <v>23291</v>
      </c>
    </row>
    <row r="6834" spans="25:26" ht="14.4">
      <c r="Y6834" s="330" t="s">
        <v>23292</v>
      </c>
      <c r="Z6834" s="331" t="s">
        <v>23293</v>
      </c>
    </row>
    <row r="6835" spans="25:26" ht="14.4">
      <c r="Y6835" s="330" t="s">
        <v>23294</v>
      </c>
      <c r="Z6835" s="331" t="s">
        <v>23295</v>
      </c>
    </row>
    <row r="6836" spans="25:26" ht="14.4">
      <c r="Y6836" s="330" t="s">
        <v>23296</v>
      </c>
      <c r="Z6836" s="331" t="s">
        <v>23297</v>
      </c>
    </row>
    <row r="6837" spans="25:26" ht="14.4">
      <c r="Y6837" s="330" t="s">
        <v>23298</v>
      </c>
      <c r="Z6837" s="331" t="s">
        <v>23299</v>
      </c>
    </row>
    <row r="6838" spans="25:26" ht="14.4">
      <c r="Y6838" s="330" t="s">
        <v>23300</v>
      </c>
      <c r="Z6838" s="331" t="s">
        <v>23301</v>
      </c>
    </row>
    <row r="6839" spans="25:26" ht="14.4">
      <c r="Y6839" s="330" t="s">
        <v>23302</v>
      </c>
      <c r="Z6839" s="331" t="s">
        <v>23303</v>
      </c>
    </row>
    <row r="6840" spans="25:26" ht="14.4">
      <c r="Y6840" s="330" t="s">
        <v>23304</v>
      </c>
      <c r="Z6840" s="331" t="s">
        <v>23305</v>
      </c>
    </row>
    <row r="6841" spans="25:26" ht="14.4">
      <c r="Y6841" s="330" t="s">
        <v>23306</v>
      </c>
      <c r="Z6841" s="331" t="s">
        <v>23307</v>
      </c>
    </row>
    <row r="6842" spans="25:26" ht="14.4">
      <c r="Y6842" s="330" t="s">
        <v>23308</v>
      </c>
      <c r="Z6842" s="331" t="s">
        <v>23309</v>
      </c>
    </row>
    <row r="6843" spans="25:26" ht="14.4">
      <c r="Y6843" s="330" t="s">
        <v>23310</v>
      </c>
      <c r="Z6843" s="331" t="s">
        <v>23311</v>
      </c>
    </row>
    <row r="6844" spans="25:26" ht="14.4">
      <c r="Y6844" s="330" t="s">
        <v>23312</v>
      </c>
      <c r="Z6844" s="331" t="s">
        <v>23313</v>
      </c>
    </row>
    <row r="6845" spans="25:26" ht="14.4">
      <c r="Y6845" s="330" t="s">
        <v>23314</v>
      </c>
      <c r="Z6845" s="331" t="s">
        <v>23315</v>
      </c>
    </row>
    <row r="6846" spans="25:26" ht="14.4">
      <c r="Y6846" s="330" t="s">
        <v>23316</v>
      </c>
      <c r="Z6846" s="331" t="s">
        <v>23317</v>
      </c>
    </row>
    <row r="6847" spans="25:26" ht="14.4">
      <c r="Y6847" s="330" t="s">
        <v>23318</v>
      </c>
      <c r="Z6847" s="331" t="s">
        <v>23319</v>
      </c>
    </row>
    <row r="6848" spans="25:26" ht="14.4">
      <c r="Y6848" s="330" t="s">
        <v>23320</v>
      </c>
      <c r="Z6848" s="331" t="s">
        <v>23321</v>
      </c>
    </row>
    <row r="6849" spans="25:26" ht="14.4">
      <c r="Y6849" s="330" t="s">
        <v>23322</v>
      </c>
      <c r="Z6849" s="331" t="s">
        <v>23323</v>
      </c>
    </row>
    <row r="6850" spans="25:26" ht="14.4">
      <c r="Y6850" s="330" t="s">
        <v>23324</v>
      </c>
      <c r="Z6850" s="331" t="s">
        <v>23325</v>
      </c>
    </row>
    <row r="6851" spans="25:26" ht="14.4">
      <c r="Y6851" s="330" t="s">
        <v>23326</v>
      </c>
      <c r="Z6851" s="331" t="s">
        <v>23327</v>
      </c>
    </row>
    <row r="6852" spans="25:26" ht="14.4">
      <c r="Y6852" s="330" t="s">
        <v>23328</v>
      </c>
      <c r="Z6852" s="331" t="s">
        <v>23329</v>
      </c>
    </row>
    <row r="6853" spans="25:26" ht="14.4">
      <c r="Y6853" s="330" t="s">
        <v>23330</v>
      </c>
      <c r="Z6853" s="331" t="s">
        <v>23331</v>
      </c>
    </row>
    <row r="6854" spans="25:26" ht="14.4">
      <c r="Y6854" s="330" t="s">
        <v>23332</v>
      </c>
      <c r="Z6854" s="331" t="s">
        <v>23333</v>
      </c>
    </row>
    <row r="6855" spans="25:26" ht="14.4">
      <c r="Y6855" s="330" t="s">
        <v>23334</v>
      </c>
      <c r="Z6855" s="331" t="s">
        <v>23335</v>
      </c>
    </row>
    <row r="6856" spans="25:26" ht="14.4">
      <c r="Y6856" s="330" t="s">
        <v>23336</v>
      </c>
      <c r="Z6856" s="331" t="s">
        <v>23337</v>
      </c>
    </row>
    <row r="6857" spans="25:26" ht="14.4">
      <c r="Y6857" s="330" t="s">
        <v>23338</v>
      </c>
      <c r="Z6857" s="331" t="s">
        <v>23339</v>
      </c>
    </row>
    <row r="6858" spans="25:26" ht="14.4">
      <c r="Y6858" s="330" t="s">
        <v>23340</v>
      </c>
      <c r="Z6858" s="331" t="s">
        <v>23341</v>
      </c>
    </row>
    <row r="6859" spans="25:26" ht="14.4">
      <c r="Y6859" s="330" t="s">
        <v>23342</v>
      </c>
      <c r="Z6859" s="331" t="s">
        <v>23343</v>
      </c>
    </row>
    <row r="6860" spans="25:26" ht="14.4">
      <c r="Y6860" s="330" t="s">
        <v>23344</v>
      </c>
      <c r="Z6860" s="331" t="s">
        <v>23345</v>
      </c>
    </row>
    <row r="6861" spans="25:26" ht="14.4">
      <c r="Y6861" s="330" t="s">
        <v>23346</v>
      </c>
      <c r="Z6861" s="331" t="s">
        <v>23347</v>
      </c>
    </row>
    <row r="6862" spans="25:26" ht="14.4">
      <c r="Y6862" s="330" t="s">
        <v>23348</v>
      </c>
      <c r="Z6862" s="331" t="s">
        <v>23349</v>
      </c>
    </row>
    <row r="6863" spans="25:26" ht="14.4">
      <c r="Y6863" s="330" t="s">
        <v>23350</v>
      </c>
      <c r="Z6863" s="331" t="s">
        <v>23351</v>
      </c>
    </row>
    <row r="6864" spans="25:26" ht="14.4">
      <c r="Y6864" s="330" t="s">
        <v>23352</v>
      </c>
      <c r="Z6864" s="331" t="s">
        <v>23353</v>
      </c>
    </row>
    <row r="6865" spans="25:26" ht="14.4">
      <c r="Y6865" s="330" t="s">
        <v>23354</v>
      </c>
      <c r="Z6865" s="331" t="s">
        <v>23355</v>
      </c>
    </row>
    <row r="6866" spans="25:26" ht="14.4">
      <c r="Y6866" s="330" t="s">
        <v>23356</v>
      </c>
      <c r="Z6866" s="331" t="s">
        <v>23357</v>
      </c>
    </row>
    <row r="6867" spans="25:26" ht="14.4">
      <c r="Y6867" s="330" t="s">
        <v>23358</v>
      </c>
      <c r="Z6867" s="331" t="s">
        <v>23359</v>
      </c>
    </row>
    <row r="6868" spans="25:26" ht="14.4">
      <c r="Y6868" s="330" t="s">
        <v>23360</v>
      </c>
      <c r="Z6868" s="331" t="s">
        <v>23361</v>
      </c>
    </row>
    <row r="6869" spans="25:26" ht="14.4">
      <c r="Y6869" s="330" t="s">
        <v>23362</v>
      </c>
      <c r="Z6869" s="331" t="s">
        <v>23363</v>
      </c>
    </row>
    <row r="6870" spans="25:26" ht="14.4">
      <c r="Y6870" s="330" t="s">
        <v>23364</v>
      </c>
      <c r="Z6870" s="331" t="s">
        <v>23365</v>
      </c>
    </row>
    <row r="6871" spans="25:26" ht="14.4">
      <c r="Y6871" s="330" t="s">
        <v>23366</v>
      </c>
      <c r="Z6871" s="331" t="s">
        <v>23367</v>
      </c>
    </row>
    <row r="6872" spans="25:26" ht="14.4">
      <c r="Y6872" s="330" t="s">
        <v>23368</v>
      </c>
      <c r="Z6872" s="331" t="s">
        <v>23369</v>
      </c>
    </row>
    <row r="6873" spans="25:26" ht="14.4">
      <c r="Y6873" s="330" t="s">
        <v>23370</v>
      </c>
      <c r="Z6873" s="331" t="s">
        <v>23371</v>
      </c>
    </row>
    <row r="6874" spans="25:26" ht="14.4">
      <c r="Y6874" s="330" t="s">
        <v>23372</v>
      </c>
      <c r="Z6874" s="331" t="s">
        <v>23373</v>
      </c>
    </row>
    <row r="6875" spans="25:26" ht="14.4">
      <c r="Y6875" s="330" t="s">
        <v>23374</v>
      </c>
      <c r="Z6875" s="331" t="s">
        <v>23375</v>
      </c>
    </row>
    <row r="6876" spans="25:26" ht="14.4">
      <c r="Y6876" s="330" t="s">
        <v>23376</v>
      </c>
      <c r="Z6876" s="331" t="s">
        <v>23377</v>
      </c>
    </row>
    <row r="6877" spans="25:26" ht="14.4">
      <c r="Y6877" s="330" t="s">
        <v>23378</v>
      </c>
      <c r="Z6877" s="331" t="s">
        <v>23379</v>
      </c>
    </row>
    <row r="6878" spans="25:26" ht="14.4">
      <c r="Y6878" s="330" t="s">
        <v>23380</v>
      </c>
      <c r="Z6878" s="331" t="s">
        <v>23381</v>
      </c>
    </row>
    <row r="6879" spans="25:26" ht="14.4">
      <c r="Y6879" s="330" t="s">
        <v>23382</v>
      </c>
      <c r="Z6879" s="331" t="s">
        <v>23383</v>
      </c>
    </row>
    <row r="6880" spans="25:26" ht="14.4">
      <c r="Y6880" s="330" t="s">
        <v>23384</v>
      </c>
      <c r="Z6880" s="331" t="s">
        <v>23385</v>
      </c>
    </row>
    <row r="6881" spans="25:26" ht="14.4">
      <c r="Y6881" s="330" t="s">
        <v>23386</v>
      </c>
      <c r="Z6881" s="331" t="s">
        <v>23387</v>
      </c>
    </row>
    <row r="6882" spans="25:26" ht="14.4">
      <c r="Y6882" s="330" t="s">
        <v>23388</v>
      </c>
      <c r="Z6882" s="331" t="s">
        <v>23389</v>
      </c>
    </row>
    <row r="6883" spans="25:26" ht="14.4">
      <c r="Y6883" s="330" t="s">
        <v>23390</v>
      </c>
      <c r="Z6883" s="331" t="s">
        <v>23391</v>
      </c>
    </row>
    <row r="6884" spans="25:26" ht="14.4">
      <c r="Y6884" s="330" t="s">
        <v>23392</v>
      </c>
      <c r="Z6884" s="331" t="s">
        <v>23393</v>
      </c>
    </row>
    <row r="6885" spans="25:26" ht="14.4">
      <c r="Y6885" s="330" t="s">
        <v>23394</v>
      </c>
      <c r="Z6885" s="331" t="s">
        <v>23395</v>
      </c>
    </row>
    <row r="6886" spans="25:26" ht="14.4">
      <c r="Y6886" s="330" t="s">
        <v>23396</v>
      </c>
      <c r="Z6886" s="331" t="s">
        <v>23397</v>
      </c>
    </row>
    <row r="6887" spans="25:26" ht="14.4">
      <c r="Y6887" s="330" t="s">
        <v>23398</v>
      </c>
      <c r="Z6887" s="331" t="s">
        <v>23399</v>
      </c>
    </row>
    <row r="6888" spans="25:26" ht="14.4">
      <c r="Y6888" s="330" t="s">
        <v>23400</v>
      </c>
      <c r="Z6888" s="331" t="s">
        <v>23401</v>
      </c>
    </row>
    <row r="6889" spans="25:26" ht="14.4">
      <c r="Y6889" s="330" t="s">
        <v>23402</v>
      </c>
      <c r="Z6889" s="331" t="s">
        <v>23403</v>
      </c>
    </row>
    <row r="6890" spans="25:26" ht="14.4">
      <c r="Y6890" s="330" t="s">
        <v>23404</v>
      </c>
      <c r="Z6890" s="331" t="s">
        <v>23405</v>
      </c>
    </row>
    <row r="6891" spans="25:26" ht="14.4">
      <c r="Y6891" s="330" t="s">
        <v>23406</v>
      </c>
      <c r="Z6891" s="331" t="s">
        <v>23407</v>
      </c>
    </row>
    <row r="6892" spans="25:26" ht="14.4">
      <c r="Y6892" s="330" t="s">
        <v>23408</v>
      </c>
      <c r="Z6892" s="331" t="s">
        <v>23409</v>
      </c>
    </row>
    <row r="6893" spans="25:26" ht="14.4">
      <c r="Y6893" s="330" t="s">
        <v>23410</v>
      </c>
      <c r="Z6893" s="331" t="s">
        <v>23411</v>
      </c>
    </row>
    <row r="6894" spans="25:26" ht="14.4">
      <c r="Y6894" s="330" t="s">
        <v>23412</v>
      </c>
      <c r="Z6894" s="331" t="s">
        <v>23413</v>
      </c>
    </row>
    <row r="6895" spans="25:26" ht="14.4">
      <c r="Y6895" s="330" t="s">
        <v>23414</v>
      </c>
      <c r="Z6895" s="331" t="s">
        <v>23415</v>
      </c>
    </row>
    <row r="6896" spans="25:26" ht="14.4">
      <c r="Y6896" s="330" t="s">
        <v>23416</v>
      </c>
      <c r="Z6896" s="331" t="s">
        <v>23417</v>
      </c>
    </row>
    <row r="6897" spans="25:26" ht="14.4">
      <c r="Y6897" s="330" t="s">
        <v>23418</v>
      </c>
      <c r="Z6897" s="331" t="s">
        <v>23419</v>
      </c>
    </row>
    <row r="6898" spans="25:26" ht="14.4">
      <c r="Y6898" s="330" t="s">
        <v>23420</v>
      </c>
      <c r="Z6898" s="331" t="s">
        <v>23421</v>
      </c>
    </row>
    <row r="6899" spans="25:26" ht="14.4">
      <c r="Y6899" s="330" t="s">
        <v>23422</v>
      </c>
      <c r="Z6899" s="331" t="s">
        <v>23423</v>
      </c>
    </row>
    <row r="6900" spans="25:26" ht="14.4">
      <c r="Y6900" s="330" t="s">
        <v>23424</v>
      </c>
      <c r="Z6900" s="331" t="s">
        <v>23425</v>
      </c>
    </row>
    <row r="6901" spans="25:26" ht="14.4">
      <c r="Y6901" s="330" t="s">
        <v>23426</v>
      </c>
      <c r="Z6901" s="331" t="s">
        <v>23427</v>
      </c>
    </row>
    <row r="6902" spans="25:26" ht="14.4">
      <c r="Y6902" s="330" t="s">
        <v>23428</v>
      </c>
      <c r="Z6902" s="331" t="s">
        <v>23429</v>
      </c>
    </row>
    <row r="6903" spans="25:26" ht="14.4">
      <c r="Y6903" s="330" t="s">
        <v>23430</v>
      </c>
      <c r="Z6903" s="331" t="s">
        <v>23431</v>
      </c>
    </row>
    <row r="6904" spans="25:26" ht="14.4">
      <c r="Y6904" s="330" t="s">
        <v>23432</v>
      </c>
      <c r="Z6904" s="331" t="s">
        <v>23433</v>
      </c>
    </row>
    <row r="6905" spans="25:26" ht="14.4">
      <c r="Y6905" s="330" t="s">
        <v>23434</v>
      </c>
      <c r="Z6905" s="331" t="s">
        <v>23435</v>
      </c>
    </row>
    <row r="6906" spans="25:26" ht="14.4">
      <c r="Y6906" s="330" t="s">
        <v>23436</v>
      </c>
      <c r="Z6906" s="331" t="s">
        <v>23437</v>
      </c>
    </row>
    <row r="6907" spans="25:26" ht="14.4">
      <c r="Y6907" s="330" t="s">
        <v>23438</v>
      </c>
      <c r="Z6907" s="331" t="s">
        <v>23439</v>
      </c>
    </row>
    <row r="6908" spans="25:26" ht="14.4">
      <c r="Y6908" s="330" t="s">
        <v>23440</v>
      </c>
      <c r="Z6908" s="331" t="s">
        <v>23441</v>
      </c>
    </row>
    <row r="6909" spans="25:26" ht="14.4">
      <c r="Y6909" s="330" t="s">
        <v>23442</v>
      </c>
      <c r="Z6909" s="331" t="s">
        <v>23443</v>
      </c>
    </row>
    <row r="6910" spans="25:26" ht="14.4">
      <c r="Y6910" s="330" t="s">
        <v>23444</v>
      </c>
      <c r="Z6910" s="331" t="s">
        <v>23445</v>
      </c>
    </row>
    <row r="6911" spans="25:26" ht="14.4">
      <c r="Y6911" s="330" t="s">
        <v>23446</v>
      </c>
      <c r="Z6911" s="331" t="s">
        <v>23447</v>
      </c>
    </row>
    <row r="6912" spans="25:26" ht="14.4">
      <c r="Y6912" s="330" t="s">
        <v>23448</v>
      </c>
      <c r="Z6912" s="331" t="s">
        <v>23449</v>
      </c>
    </row>
    <row r="6913" spans="25:26" ht="14.4">
      <c r="Y6913" s="330" t="s">
        <v>23450</v>
      </c>
      <c r="Z6913" s="331" t="s">
        <v>23451</v>
      </c>
    </row>
    <row r="6914" spans="25:26" ht="14.4">
      <c r="Y6914" s="330" t="s">
        <v>23452</v>
      </c>
      <c r="Z6914" s="331" t="s">
        <v>23453</v>
      </c>
    </row>
    <row r="6915" spans="25:26" ht="14.4">
      <c r="Y6915" s="330" t="s">
        <v>23454</v>
      </c>
      <c r="Z6915" s="331" t="s">
        <v>23455</v>
      </c>
    </row>
    <row r="6916" spans="25:26" ht="14.4">
      <c r="Y6916" s="330" t="s">
        <v>23456</v>
      </c>
      <c r="Z6916" s="331" t="s">
        <v>23457</v>
      </c>
    </row>
    <row r="6917" spans="25:26" ht="14.4">
      <c r="Y6917" s="330" t="s">
        <v>23458</v>
      </c>
      <c r="Z6917" s="331" t="s">
        <v>23459</v>
      </c>
    </row>
    <row r="6918" spans="25:26" ht="14.4">
      <c r="Y6918" s="330" t="s">
        <v>23460</v>
      </c>
      <c r="Z6918" s="331" t="s">
        <v>23461</v>
      </c>
    </row>
    <row r="6919" spans="25:26" ht="14.4">
      <c r="Y6919" s="330" t="s">
        <v>23462</v>
      </c>
      <c r="Z6919" s="331" t="s">
        <v>23463</v>
      </c>
    </row>
    <row r="6920" spans="25:26" ht="14.4">
      <c r="Y6920" s="330" t="s">
        <v>23464</v>
      </c>
      <c r="Z6920" s="331" t="s">
        <v>23465</v>
      </c>
    </row>
    <row r="6921" spans="25:26" ht="14.4">
      <c r="Y6921" s="330" t="s">
        <v>23466</v>
      </c>
      <c r="Z6921" s="331" t="s">
        <v>23467</v>
      </c>
    </row>
    <row r="6922" spans="25:26" ht="14.4">
      <c r="Y6922" s="330" t="s">
        <v>23468</v>
      </c>
      <c r="Z6922" s="331" t="s">
        <v>23469</v>
      </c>
    </row>
    <row r="6923" spans="25:26" ht="14.4">
      <c r="Y6923" s="330" t="s">
        <v>23470</v>
      </c>
      <c r="Z6923" s="331" t="s">
        <v>23471</v>
      </c>
    </row>
    <row r="6924" spans="25:26" ht="14.4">
      <c r="Y6924" s="330" t="s">
        <v>23472</v>
      </c>
      <c r="Z6924" s="331" t="s">
        <v>23473</v>
      </c>
    </row>
    <row r="6925" spans="25:26" ht="14.4">
      <c r="Y6925" s="330" t="s">
        <v>23474</v>
      </c>
      <c r="Z6925" s="331" t="s">
        <v>23475</v>
      </c>
    </row>
    <row r="6926" spans="25:26" ht="14.4">
      <c r="Y6926" s="330" t="s">
        <v>23476</v>
      </c>
      <c r="Z6926" s="331" t="s">
        <v>23477</v>
      </c>
    </row>
    <row r="6927" spans="25:26" ht="14.4">
      <c r="Y6927" s="330" t="s">
        <v>23478</v>
      </c>
      <c r="Z6927" s="331" t="s">
        <v>23479</v>
      </c>
    </row>
    <row r="6928" spans="25:26" ht="14.4">
      <c r="Y6928" s="330" t="s">
        <v>23480</v>
      </c>
      <c r="Z6928" s="331" t="s">
        <v>23481</v>
      </c>
    </row>
    <row r="6929" spans="25:26" ht="14.4">
      <c r="Y6929" s="330" t="s">
        <v>23482</v>
      </c>
      <c r="Z6929" s="331" t="s">
        <v>23483</v>
      </c>
    </row>
    <row r="6930" spans="25:26" ht="14.4">
      <c r="Y6930" s="330" t="s">
        <v>23484</v>
      </c>
      <c r="Z6930" s="331" t="s">
        <v>23485</v>
      </c>
    </row>
    <row r="6931" spans="25:26" ht="14.4">
      <c r="Y6931" s="330" t="s">
        <v>23486</v>
      </c>
      <c r="Z6931" s="331" t="s">
        <v>23487</v>
      </c>
    </row>
    <row r="6932" spans="25:26" ht="14.4">
      <c r="Y6932" s="330" t="s">
        <v>23488</v>
      </c>
      <c r="Z6932" s="331" t="s">
        <v>23489</v>
      </c>
    </row>
    <row r="6933" spans="25:26" ht="14.4">
      <c r="Y6933" s="330" t="s">
        <v>23490</v>
      </c>
      <c r="Z6933" s="331" t="s">
        <v>23491</v>
      </c>
    </row>
    <row r="6934" spans="25:26" ht="14.4">
      <c r="Y6934" s="330" t="s">
        <v>23492</v>
      </c>
      <c r="Z6934" s="331" t="s">
        <v>23493</v>
      </c>
    </row>
    <row r="6935" spans="25:26" ht="14.4">
      <c r="Y6935" s="330" t="s">
        <v>23494</v>
      </c>
      <c r="Z6935" s="331" t="s">
        <v>23495</v>
      </c>
    </row>
    <row r="6936" spans="25:26" ht="14.4">
      <c r="Y6936" s="330" t="s">
        <v>23496</v>
      </c>
      <c r="Z6936" s="331" t="s">
        <v>23497</v>
      </c>
    </row>
    <row r="6937" spans="25:26" ht="14.4">
      <c r="Y6937" s="330" t="s">
        <v>23498</v>
      </c>
      <c r="Z6937" s="331" t="s">
        <v>23499</v>
      </c>
    </row>
    <row r="6938" spans="25:26" ht="14.4">
      <c r="Y6938" s="330" t="s">
        <v>23500</v>
      </c>
      <c r="Z6938" s="331" t="s">
        <v>23501</v>
      </c>
    </row>
    <row r="6939" spans="25:26" ht="14.4">
      <c r="Y6939" s="330" t="s">
        <v>23502</v>
      </c>
      <c r="Z6939" s="331" t="s">
        <v>23503</v>
      </c>
    </row>
    <row r="6940" spans="25:26" ht="14.4">
      <c r="Y6940" s="330" t="s">
        <v>23504</v>
      </c>
      <c r="Z6940" s="331" t="s">
        <v>23505</v>
      </c>
    </row>
    <row r="6941" spans="25:26" ht="14.4">
      <c r="Y6941" s="330" t="s">
        <v>23506</v>
      </c>
      <c r="Z6941" s="331" t="s">
        <v>23507</v>
      </c>
    </row>
    <row r="6942" spans="25:26" ht="14.4">
      <c r="Y6942" s="330" t="s">
        <v>23508</v>
      </c>
      <c r="Z6942" s="331" t="s">
        <v>23509</v>
      </c>
    </row>
    <row r="6943" spans="25:26" ht="14.4">
      <c r="Y6943" s="330" t="s">
        <v>23510</v>
      </c>
      <c r="Z6943" s="331" t="s">
        <v>23511</v>
      </c>
    </row>
    <row r="6944" spans="25:26" ht="14.4">
      <c r="Y6944" s="330" t="s">
        <v>23512</v>
      </c>
      <c r="Z6944" s="331" t="s">
        <v>23513</v>
      </c>
    </row>
    <row r="6945" spans="25:26" ht="14.4">
      <c r="Y6945" s="330" t="s">
        <v>23514</v>
      </c>
      <c r="Z6945" s="331" t="s">
        <v>23515</v>
      </c>
    </row>
    <row r="6946" spans="25:26" ht="14.4">
      <c r="Y6946" s="330" t="s">
        <v>23516</v>
      </c>
      <c r="Z6946" s="331" t="s">
        <v>23517</v>
      </c>
    </row>
    <row r="6947" spans="25:26" ht="14.4">
      <c r="Y6947" s="330" t="s">
        <v>23518</v>
      </c>
      <c r="Z6947" s="331" t="s">
        <v>23519</v>
      </c>
    </row>
    <row r="6948" spans="25:26" ht="14.4">
      <c r="Y6948" s="330" t="s">
        <v>23520</v>
      </c>
      <c r="Z6948" s="331" t="s">
        <v>23521</v>
      </c>
    </row>
    <row r="6949" spans="25:26" ht="14.4">
      <c r="Y6949" s="330" t="s">
        <v>23522</v>
      </c>
      <c r="Z6949" s="331" t="s">
        <v>20291</v>
      </c>
    </row>
    <row r="6950" spans="25:26" ht="14.4">
      <c r="Y6950" s="330" t="s">
        <v>23523</v>
      </c>
      <c r="Z6950" s="331" t="s">
        <v>23524</v>
      </c>
    </row>
    <row r="6951" spans="25:26" ht="14.4">
      <c r="Y6951" s="330" t="s">
        <v>23525</v>
      </c>
      <c r="Z6951" s="331" t="s">
        <v>23526</v>
      </c>
    </row>
    <row r="6952" spans="25:26" ht="14.4">
      <c r="Y6952" s="330" t="s">
        <v>23527</v>
      </c>
      <c r="Z6952" s="331" t="s">
        <v>23528</v>
      </c>
    </row>
    <row r="6953" spans="25:26" ht="14.4">
      <c r="Y6953" s="330" t="s">
        <v>23529</v>
      </c>
      <c r="Z6953" s="331" t="s">
        <v>23530</v>
      </c>
    </row>
    <row r="6954" spans="25:26" ht="14.4">
      <c r="Y6954" s="330" t="s">
        <v>23531</v>
      </c>
      <c r="Z6954" s="331" t="s">
        <v>23532</v>
      </c>
    </row>
    <row r="6955" spans="25:26" ht="14.4">
      <c r="Y6955" s="330" t="s">
        <v>23533</v>
      </c>
      <c r="Z6955" s="331" t="s">
        <v>23534</v>
      </c>
    </row>
    <row r="6956" spans="25:26" ht="14.4">
      <c r="Y6956" s="330" t="s">
        <v>23535</v>
      </c>
      <c r="Z6956" s="331" t="s">
        <v>23536</v>
      </c>
    </row>
    <row r="6957" spans="25:26" ht="14.4">
      <c r="Y6957" s="330" t="s">
        <v>23537</v>
      </c>
      <c r="Z6957" s="331" t="s">
        <v>23538</v>
      </c>
    </row>
    <row r="6958" spans="25:26" ht="14.4">
      <c r="Y6958" s="330" t="s">
        <v>23539</v>
      </c>
      <c r="Z6958" s="331" t="s">
        <v>23540</v>
      </c>
    </row>
    <row r="6959" spans="25:26" ht="14.4">
      <c r="Y6959" s="330" t="s">
        <v>23541</v>
      </c>
      <c r="Z6959" s="331" t="s">
        <v>23542</v>
      </c>
    </row>
    <row r="6960" spans="25:26" ht="14.4">
      <c r="Y6960" s="330" t="s">
        <v>23543</v>
      </c>
      <c r="Z6960" s="331" t="s">
        <v>23544</v>
      </c>
    </row>
    <row r="6961" spans="25:26" ht="14.4">
      <c r="Y6961" s="330" t="s">
        <v>23545</v>
      </c>
      <c r="Z6961" s="331" t="s">
        <v>23546</v>
      </c>
    </row>
    <row r="6962" spans="25:26" ht="14.4">
      <c r="Y6962" s="330" t="s">
        <v>23547</v>
      </c>
      <c r="Z6962" s="331" t="s">
        <v>23548</v>
      </c>
    </row>
    <row r="6963" spans="25:26" ht="14.4">
      <c r="Y6963" s="330" t="s">
        <v>23549</v>
      </c>
      <c r="Z6963" s="331" t="s">
        <v>23550</v>
      </c>
    </row>
    <row r="6964" spans="25:26" ht="14.4">
      <c r="Y6964" s="330" t="s">
        <v>23551</v>
      </c>
      <c r="Z6964" s="331" t="s">
        <v>23552</v>
      </c>
    </row>
    <row r="6965" spans="25:26" ht="14.4">
      <c r="Y6965" s="330" t="s">
        <v>23553</v>
      </c>
      <c r="Z6965" s="331" t="s">
        <v>23554</v>
      </c>
    </row>
    <row r="6966" spans="25:26" ht="14.4">
      <c r="Y6966" s="330" t="s">
        <v>23555</v>
      </c>
      <c r="Z6966" s="331" t="s">
        <v>23556</v>
      </c>
    </row>
    <row r="6967" spans="25:26" ht="14.4">
      <c r="Y6967" s="330" t="s">
        <v>23557</v>
      </c>
      <c r="Z6967" s="331" t="s">
        <v>23558</v>
      </c>
    </row>
    <row r="6968" spans="25:26" ht="14.4">
      <c r="Y6968" s="330" t="s">
        <v>23559</v>
      </c>
      <c r="Z6968" s="331" t="s">
        <v>23560</v>
      </c>
    </row>
    <row r="6969" spans="25:26" ht="14.4">
      <c r="Y6969" s="330" t="s">
        <v>23561</v>
      </c>
      <c r="Z6969" s="331" t="s">
        <v>23562</v>
      </c>
    </row>
    <row r="6970" spans="25:26" ht="14.4">
      <c r="Y6970" s="330" t="s">
        <v>23563</v>
      </c>
      <c r="Z6970" s="331" t="s">
        <v>23564</v>
      </c>
    </row>
    <row r="6971" spans="25:26" ht="14.4">
      <c r="Y6971" s="330" t="s">
        <v>23565</v>
      </c>
      <c r="Z6971" s="331" t="s">
        <v>23566</v>
      </c>
    </row>
    <row r="6972" spans="25:26" ht="14.4">
      <c r="Y6972" s="330" t="s">
        <v>23567</v>
      </c>
      <c r="Z6972" s="331" t="s">
        <v>10066</v>
      </c>
    </row>
    <row r="6973" spans="25:26" ht="14.4">
      <c r="Y6973" s="330" t="s">
        <v>23568</v>
      </c>
      <c r="Z6973" s="331" t="s">
        <v>23569</v>
      </c>
    </row>
    <row r="6974" spans="25:26" ht="14.4">
      <c r="Y6974" s="330" t="s">
        <v>23570</v>
      </c>
      <c r="Z6974" s="331" t="s">
        <v>23571</v>
      </c>
    </row>
    <row r="6975" spans="25:26" ht="14.4">
      <c r="Y6975" s="330" t="s">
        <v>23572</v>
      </c>
      <c r="Z6975" s="331" t="s">
        <v>23573</v>
      </c>
    </row>
    <row r="6976" spans="25:26" ht="14.4">
      <c r="Y6976" s="330" t="s">
        <v>23574</v>
      </c>
      <c r="Z6976" s="331" t="s">
        <v>23575</v>
      </c>
    </row>
    <row r="6977" spans="25:26" ht="14.4">
      <c r="Y6977" s="330" t="s">
        <v>23576</v>
      </c>
      <c r="Z6977" s="331" t="s">
        <v>23577</v>
      </c>
    </row>
    <row r="6978" spans="25:26" ht="14.4">
      <c r="Y6978" s="330" t="s">
        <v>23578</v>
      </c>
      <c r="Z6978" s="331" t="s">
        <v>23579</v>
      </c>
    </row>
    <row r="6979" spans="25:26" ht="14.4">
      <c r="Y6979" s="330" t="s">
        <v>23580</v>
      </c>
      <c r="Z6979" s="331" t="s">
        <v>23581</v>
      </c>
    </row>
    <row r="6980" spans="25:26" ht="14.4">
      <c r="Y6980" s="330" t="s">
        <v>23582</v>
      </c>
      <c r="Z6980" s="331" t="s">
        <v>23583</v>
      </c>
    </row>
    <row r="6981" spans="25:26" ht="14.4">
      <c r="Y6981" s="330" t="s">
        <v>23584</v>
      </c>
      <c r="Z6981" s="331" t="s">
        <v>23585</v>
      </c>
    </row>
    <row r="6982" spans="25:26" ht="14.4">
      <c r="Y6982" s="330" t="s">
        <v>23586</v>
      </c>
      <c r="Z6982" s="331" t="s">
        <v>23587</v>
      </c>
    </row>
    <row r="6983" spans="25:26" ht="14.4">
      <c r="Y6983" s="330" t="s">
        <v>23588</v>
      </c>
      <c r="Z6983" s="331" t="s">
        <v>23589</v>
      </c>
    </row>
    <row r="6984" spans="25:26" ht="14.4">
      <c r="Y6984" s="330" t="s">
        <v>23590</v>
      </c>
      <c r="Z6984" s="331" t="s">
        <v>23591</v>
      </c>
    </row>
    <row r="6985" spans="25:26" ht="14.4">
      <c r="Y6985" s="330" t="s">
        <v>23592</v>
      </c>
      <c r="Z6985" s="331" t="s">
        <v>23593</v>
      </c>
    </row>
    <row r="6986" spans="25:26" ht="14.4">
      <c r="Y6986" s="330" t="s">
        <v>23594</v>
      </c>
      <c r="Z6986" s="331" t="s">
        <v>23595</v>
      </c>
    </row>
    <row r="6987" spans="25:26" ht="14.4">
      <c r="Y6987" s="330" t="s">
        <v>23596</v>
      </c>
      <c r="Z6987" s="331" t="s">
        <v>15010</v>
      </c>
    </row>
    <row r="6988" spans="25:26" ht="14.4">
      <c r="Y6988" s="330" t="s">
        <v>23597</v>
      </c>
      <c r="Z6988" s="331" t="s">
        <v>23598</v>
      </c>
    </row>
    <row r="6989" spans="25:26" ht="14.4">
      <c r="Y6989" s="330" t="s">
        <v>23599</v>
      </c>
      <c r="Z6989" s="331" t="s">
        <v>23600</v>
      </c>
    </row>
    <row r="6990" spans="25:26" ht="14.4">
      <c r="Y6990" s="330" t="s">
        <v>23601</v>
      </c>
      <c r="Z6990" s="331" t="s">
        <v>23602</v>
      </c>
    </row>
    <row r="6991" spans="25:26" ht="14.4">
      <c r="Y6991" s="330" t="s">
        <v>23603</v>
      </c>
      <c r="Z6991" s="331" t="s">
        <v>23604</v>
      </c>
    </row>
    <row r="6992" spans="25:26" ht="14.4">
      <c r="Y6992" s="330" t="s">
        <v>23605</v>
      </c>
      <c r="Z6992" s="331" t="s">
        <v>23606</v>
      </c>
    </row>
    <row r="6993" spans="25:26" ht="14.4">
      <c r="Y6993" s="330" t="s">
        <v>23607</v>
      </c>
      <c r="Z6993" s="331" t="s">
        <v>23608</v>
      </c>
    </row>
    <row r="6994" spans="25:26" ht="14.4">
      <c r="Y6994" s="330" t="s">
        <v>23609</v>
      </c>
      <c r="Z6994" s="331" t="s">
        <v>23610</v>
      </c>
    </row>
    <row r="6995" spans="25:26" ht="14.4">
      <c r="Y6995" s="330" t="s">
        <v>23611</v>
      </c>
      <c r="Z6995" s="331" t="s">
        <v>23612</v>
      </c>
    </row>
    <row r="6996" spans="25:26" ht="14.4">
      <c r="Y6996" s="330" t="s">
        <v>23613</v>
      </c>
      <c r="Z6996" s="331" t="s">
        <v>23614</v>
      </c>
    </row>
    <row r="6997" spans="25:26" ht="14.4">
      <c r="Y6997" s="330" t="s">
        <v>23615</v>
      </c>
      <c r="Z6997" s="331" t="s">
        <v>23616</v>
      </c>
    </row>
    <row r="6998" spans="25:26" ht="14.4">
      <c r="Y6998" s="330" t="s">
        <v>23617</v>
      </c>
      <c r="Z6998" s="331" t="s">
        <v>23618</v>
      </c>
    </row>
    <row r="6999" spans="25:26" ht="14.4">
      <c r="Y6999" s="330" t="s">
        <v>23619</v>
      </c>
      <c r="Z6999" s="331" t="s">
        <v>23620</v>
      </c>
    </row>
    <row r="7000" spans="25:26" ht="14.4">
      <c r="Y7000" s="330" t="s">
        <v>23621</v>
      </c>
      <c r="Z7000" s="331" t="s">
        <v>23622</v>
      </c>
    </row>
    <row r="7001" spans="25:26" ht="14.4">
      <c r="Y7001" s="330" t="s">
        <v>23623</v>
      </c>
      <c r="Z7001" s="331" t="s">
        <v>23624</v>
      </c>
    </row>
    <row r="7002" spans="25:26" ht="14.4">
      <c r="Y7002" s="330" t="s">
        <v>23625</v>
      </c>
      <c r="Z7002" s="331" t="s">
        <v>23626</v>
      </c>
    </row>
    <row r="7003" spans="25:26" ht="14.4">
      <c r="Y7003" s="330" t="s">
        <v>23627</v>
      </c>
      <c r="Z7003" s="331" t="s">
        <v>23628</v>
      </c>
    </row>
    <row r="7004" spans="25:26" ht="14.4">
      <c r="Y7004" s="330" t="s">
        <v>23629</v>
      </c>
      <c r="Z7004" s="331" t="s">
        <v>23630</v>
      </c>
    </row>
    <row r="7005" spans="25:26" ht="14.4">
      <c r="Y7005" s="330" t="s">
        <v>23631</v>
      </c>
      <c r="Z7005" s="331" t="s">
        <v>23632</v>
      </c>
    </row>
    <row r="7006" spans="25:26" ht="14.4">
      <c r="Y7006" s="330" t="s">
        <v>23633</v>
      </c>
      <c r="Z7006" s="331" t="s">
        <v>23634</v>
      </c>
    </row>
    <row r="7007" spans="25:26" ht="14.4">
      <c r="Y7007" s="330" t="s">
        <v>23635</v>
      </c>
      <c r="Z7007" s="331" t="s">
        <v>23636</v>
      </c>
    </row>
    <row r="7008" spans="25:26" ht="14.4">
      <c r="Y7008" s="330" t="s">
        <v>23637</v>
      </c>
      <c r="Z7008" s="331" t="s">
        <v>23638</v>
      </c>
    </row>
    <row r="7009" spans="25:26" ht="14.4">
      <c r="Y7009" s="330" t="s">
        <v>23639</v>
      </c>
      <c r="Z7009" s="331" t="s">
        <v>23640</v>
      </c>
    </row>
    <row r="7010" spans="25:26" ht="14.4">
      <c r="Y7010" s="330" t="s">
        <v>23641</v>
      </c>
      <c r="Z7010" s="331" t="s">
        <v>23642</v>
      </c>
    </row>
    <row r="7011" spans="25:26" ht="14.4">
      <c r="Y7011" s="330" t="s">
        <v>23643</v>
      </c>
      <c r="Z7011" s="331" t="s">
        <v>23644</v>
      </c>
    </row>
    <row r="7012" spans="25:26" ht="14.4">
      <c r="Y7012" s="330" t="s">
        <v>23645</v>
      </c>
      <c r="Z7012" s="331" t="s">
        <v>23646</v>
      </c>
    </row>
    <row r="7013" spans="25:26" ht="14.4">
      <c r="Y7013" s="330" t="s">
        <v>23647</v>
      </c>
      <c r="Z7013" s="331" t="s">
        <v>20431</v>
      </c>
    </row>
    <row r="7014" spans="25:26" ht="14.4">
      <c r="Y7014" s="330" t="s">
        <v>23648</v>
      </c>
      <c r="Z7014" s="331" t="s">
        <v>23649</v>
      </c>
    </row>
    <row r="7015" spans="25:26" ht="14.4">
      <c r="Y7015" s="330" t="s">
        <v>23650</v>
      </c>
      <c r="Z7015" s="331" t="s">
        <v>23651</v>
      </c>
    </row>
    <row r="7016" spans="25:26" ht="14.4">
      <c r="Y7016" s="330" t="s">
        <v>23652</v>
      </c>
      <c r="Z7016" s="331" t="s">
        <v>23653</v>
      </c>
    </row>
    <row r="7017" spans="25:26" ht="14.4">
      <c r="Y7017" s="330" t="s">
        <v>23654</v>
      </c>
      <c r="Z7017" s="331" t="s">
        <v>23655</v>
      </c>
    </row>
    <row r="7018" spans="25:26" ht="14.4">
      <c r="Y7018" s="330" t="s">
        <v>23656</v>
      </c>
      <c r="Z7018" s="331" t="s">
        <v>23657</v>
      </c>
    </row>
    <row r="7019" spans="25:26" ht="14.4">
      <c r="Y7019" s="330" t="s">
        <v>23658</v>
      </c>
      <c r="Z7019" s="331" t="s">
        <v>23659</v>
      </c>
    </row>
    <row r="7020" spans="25:26" ht="14.4">
      <c r="Y7020" s="330" t="s">
        <v>23660</v>
      </c>
      <c r="Z7020" s="331" t="s">
        <v>23661</v>
      </c>
    </row>
    <row r="7021" spans="25:26" ht="14.4">
      <c r="Y7021" s="330" t="s">
        <v>23662</v>
      </c>
      <c r="Z7021" s="331" t="s">
        <v>23663</v>
      </c>
    </row>
    <row r="7022" spans="25:26" ht="14.4">
      <c r="Y7022" s="330" t="s">
        <v>23664</v>
      </c>
      <c r="Z7022" s="331" t="s">
        <v>23665</v>
      </c>
    </row>
    <row r="7023" spans="25:26" ht="14.4">
      <c r="Y7023" s="330" t="s">
        <v>23666</v>
      </c>
      <c r="Z7023" s="331" t="s">
        <v>23667</v>
      </c>
    </row>
    <row r="7024" spans="25:26" ht="14.4">
      <c r="Y7024" s="330" t="s">
        <v>23668</v>
      </c>
      <c r="Z7024" s="331" t="s">
        <v>23669</v>
      </c>
    </row>
    <row r="7025" spans="25:26" ht="14.4">
      <c r="Y7025" s="330" t="s">
        <v>23670</v>
      </c>
      <c r="Z7025" s="331" t="s">
        <v>23671</v>
      </c>
    </row>
    <row r="7026" spans="25:26" ht="14.4">
      <c r="Y7026" s="330" t="s">
        <v>23672</v>
      </c>
      <c r="Z7026" s="331" t="s">
        <v>23673</v>
      </c>
    </row>
    <row r="7027" spans="25:26" ht="14.4">
      <c r="Y7027" s="330" t="s">
        <v>23674</v>
      </c>
      <c r="Z7027" s="331" t="s">
        <v>23675</v>
      </c>
    </row>
    <row r="7028" spans="25:26" ht="14.4">
      <c r="Y7028" s="330" t="s">
        <v>23676</v>
      </c>
      <c r="Z7028" s="331" t="s">
        <v>23677</v>
      </c>
    </row>
    <row r="7029" spans="25:26" ht="14.4">
      <c r="Y7029" s="330" t="s">
        <v>23678</v>
      </c>
      <c r="Z7029" s="331" t="s">
        <v>23679</v>
      </c>
    </row>
    <row r="7030" spans="25:26" ht="14.4">
      <c r="Y7030" s="330" t="s">
        <v>23680</v>
      </c>
      <c r="Z7030" s="331" t="s">
        <v>23681</v>
      </c>
    </row>
    <row r="7031" spans="25:26" ht="14.4">
      <c r="Y7031" s="330" t="s">
        <v>23682</v>
      </c>
      <c r="Z7031" s="331" t="s">
        <v>23683</v>
      </c>
    </row>
    <row r="7032" spans="25:26" ht="14.4">
      <c r="Y7032" s="330" t="s">
        <v>23684</v>
      </c>
      <c r="Z7032" s="331" t="s">
        <v>23685</v>
      </c>
    </row>
    <row r="7033" spans="25:26" ht="14.4">
      <c r="Y7033" s="330" t="s">
        <v>23686</v>
      </c>
      <c r="Z7033" s="331" t="s">
        <v>23687</v>
      </c>
    </row>
    <row r="7034" spans="25:26" ht="14.4">
      <c r="Y7034" s="330" t="s">
        <v>23688</v>
      </c>
      <c r="Z7034" s="331" t="s">
        <v>23689</v>
      </c>
    </row>
    <row r="7035" spans="25:26" ht="14.4">
      <c r="Y7035" s="330" t="s">
        <v>23690</v>
      </c>
      <c r="Z7035" s="331" t="s">
        <v>23691</v>
      </c>
    </row>
    <row r="7036" spans="25:26" ht="14.4">
      <c r="Y7036" s="330" t="s">
        <v>23692</v>
      </c>
      <c r="Z7036" s="331" t="s">
        <v>23693</v>
      </c>
    </row>
    <row r="7037" spans="25:26" ht="14.4">
      <c r="Y7037" s="330" t="s">
        <v>23694</v>
      </c>
      <c r="Z7037" s="331" t="s">
        <v>23695</v>
      </c>
    </row>
    <row r="7038" spans="25:26" ht="14.4">
      <c r="Y7038" s="330" t="s">
        <v>23696</v>
      </c>
      <c r="Z7038" s="331" t="s">
        <v>23697</v>
      </c>
    </row>
    <row r="7039" spans="25:26" ht="14.4">
      <c r="Y7039" s="330" t="s">
        <v>23698</v>
      </c>
      <c r="Z7039" s="331" t="s">
        <v>23699</v>
      </c>
    </row>
    <row r="7040" spans="25:26" ht="14.4">
      <c r="Y7040" s="330" t="s">
        <v>23700</v>
      </c>
      <c r="Z7040" s="331" t="s">
        <v>23701</v>
      </c>
    </row>
    <row r="7041" spans="25:26" ht="14.4">
      <c r="Y7041" s="330" t="s">
        <v>23702</v>
      </c>
      <c r="Z7041" s="331" t="s">
        <v>23703</v>
      </c>
    </row>
    <row r="7042" spans="25:26" ht="14.4">
      <c r="Y7042" s="330" t="s">
        <v>23704</v>
      </c>
      <c r="Z7042" s="331" t="s">
        <v>23705</v>
      </c>
    </row>
    <row r="7043" spans="25:26" ht="14.4">
      <c r="Y7043" s="330" t="s">
        <v>23706</v>
      </c>
      <c r="Z7043" s="331" t="s">
        <v>23707</v>
      </c>
    </row>
    <row r="7044" spans="25:26" ht="14.4">
      <c r="Y7044" s="330" t="s">
        <v>23708</v>
      </c>
      <c r="Z7044" s="331" t="s">
        <v>23709</v>
      </c>
    </row>
    <row r="7045" spans="25:26" ht="14.4">
      <c r="Y7045" s="330" t="s">
        <v>23710</v>
      </c>
      <c r="Z7045" s="331" t="s">
        <v>23711</v>
      </c>
    </row>
    <row r="7046" spans="25:26" ht="14.4">
      <c r="Y7046" s="330" t="s">
        <v>23712</v>
      </c>
      <c r="Z7046" s="331" t="s">
        <v>23713</v>
      </c>
    </row>
    <row r="7047" spans="25:26" ht="14.4">
      <c r="Y7047" s="330" t="s">
        <v>23714</v>
      </c>
      <c r="Z7047" s="331" t="s">
        <v>23715</v>
      </c>
    </row>
    <row r="7048" spans="25:26" ht="14.4">
      <c r="Y7048" s="330" t="s">
        <v>23716</v>
      </c>
      <c r="Z7048" s="331" t="s">
        <v>23717</v>
      </c>
    </row>
    <row r="7049" spans="25:26" ht="14.4">
      <c r="Y7049" s="330" t="s">
        <v>23718</v>
      </c>
      <c r="Z7049" s="331" t="s">
        <v>23719</v>
      </c>
    </row>
    <row r="7050" spans="25:26" ht="14.4">
      <c r="Y7050" s="330" t="s">
        <v>23720</v>
      </c>
      <c r="Z7050" s="331" t="s">
        <v>23721</v>
      </c>
    </row>
    <row r="7051" spans="25:26" ht="14.4">
      <c r="Y7051" s="330" t="s">
        <v>23722</v>
      </c>
      <c r="Z7051" s="331" t="s">
        <v>23723</v>
      </c>
    </row>
    <row r="7052" spans="25:26" ht="14.4">
      <c r="Y7052" s="330" t="s">
        <v>23724</v>
      </c>
      <c r="Z7052" s="331" t="s">
        <v>15071</v>
      </c>
    </row>
    <row r="7053" spans="25:26" ht="14.4">
      <c r="Y7053" s="330" t="s">
        <v>23725</v>
      </c>
      <c r="Z7053" s="331" t="s">
        <v>23726</v>
      </c>
    </row>
    <row r="7054" spans="25:26" ht="14.4">
      <c r="Y7054" s="330" t="s">
        <v>23727</v>
      </c>
      <c r="Z7054" s="331" t="s">
        <v>23728</v>
      </c>
    </row>
    <row r="7055" spans="25:26" ht="14.4">
      <c r="Y7055" s="330" t="s">
        <v>23729</v>
      </c>
      <c r="Z7055" s="331" t="s">
        <v>23730</v>
      </c>
    </row>
    <row r="7056" spans="25:26" ht="14.4">
      <c r="Y7056" s="330" t="s">
        <v>23731</v>
      </c>
      <c r="Z7056" s="331" t="s">
        <v>23732</v>
      </c>
    </row>
    <row r="7057" spans="25:26" ht="14.4">
      <c r="Y7057" s="330" t="s">
        <v>23733</v>
      </c>
      <c r="Z7057" s="331" t="s">
        <v>23734</v>
      </c>
    </row>
    <row r="7058" spans="25:26" ht="14.4">
      <c r="Y7058" s="330" t="s">
        <v>23735</v>
      </c>
      <c r="Z7058" s="331" t="s">
        <v>23736</v>
      </c>
    </row>
    <row r="7059" spans="25:26" ht="14.4">
      <c r="Y7059" s="330" t="s">
        <v>23737</v>
      </c>
      <c r="Z7059" s="331" t="s">
        <v>23738</v>
      </c>
    </row>
    <row r="7060" spans="25:26" ht="14.4">
      <c r="Y7060" s="330" t="s">
        <v>23739</v>
      </c>
      <c r="Z7060" s="331" t="s">
        <v>23740</v>
      </c>
    </row>
    <row r="7061" spans="25:26" ht="14.4">
      <c r="Y7061" s="330" t="s">
        <v>23741</v>
      </c>
      <c r="Z7061" s="331" t="s">
        <v>23742</v>
      </c>
    </row>
    <row r="7062" spans="25:26" ht="14.4">
      <c r="Y7062" s="330" t="s">
        <v>23743</v>
      </c>
      <c r="Z7062" s="331" t="s">
        <v>23744</v>
      </c>
    </row>
    <row r="7063" spans="25:26" ht="14.4">
      <c r="Y7063" s="330" t="s">
        <v>23745</v>
      </c>
      <c r="Z7063" s="331" t="s">
        <v>23746</v>
      </c>
    </row>
    <row r="7064" spans="25:26" ht="14.4">
      <c r="Y7064" s="330" t="s">
        <v>23747</v>
      </c>
      <c r="Z7064" s="331" t="s">
        <v>23748</v>
      </c>
    </row>
    <row r="7065" spans="25:26" ht="14.4">
      <c r="Y7065" s="330" t="s">
        <v>23749</v>
      </c>
      <c r="Z7065" s="331" t="s">
        <v>23750</v>
      </c>
    </row>
    <row r="7066" spans="25:26" ht="14.4">
      <c r="Y7066" s="330" t="s">
        <v>23751</v>
      </c>
      <c r="Z7066" s="331" t="s">
        <v>23752</v>
      </c>
    </row>
    <row r="7067" spans="25:26" ht="14.4">
      <c r="Y7067" s="330" t="s">
        <v>23753</v>
      </c>
      <c r="Z7067" s="331" t="s">
        <v>23754</v>
      </c>
    </row>
    <row r="7068" spans="25:26" ht="14.4">
      <c r="Y7068" s="330" t="s">
        <v>23755</v>
      </c>
      <c r="Z7068" s="331" t="s">
        <v>23756</v>
      </c>
    </row>
    <row r="7069" spans="25:26" ht="14.4">
      <c r="Y7069" s="330" t="s">
        <v>23757</v>
      </c>
      <c r="Z7069" s="331" t="s">
        <v>23758</v>
      </c>
    </row>
    <row r="7070" spans="25:26" ht="14.4">
      <c r="Y7070" s="330" t="s">
        <v>23759</v>
      </c>
      <c r="Z7070" s="331" t="s">
        <v>23760</v>
      </c>
    </row>
    <row r="7071" spans="25:26" ht="14.4">
      <c r="Y7071" s="330" t="s">
        <v>23761</v>
      </c>
      <c r="Z7071" s="331" t="s">
        <v>23762</v>
      </c>
    </row>
    <row r="7072" spans="25:26" ht="14.4">
      <c r="Y7072" s="330" t="s">
        <v>23763</v>
      </c>
      <c r="Z7072" s="331" t="s">
        <v>23764</v>
      </c>
    </row>
    <row r="7073" spans="25:26" ht="14.4">
      <c r="Y7073" s="330" t="s">
        <v>23765</v>
      </c>
      <c r="Z7073" s="331" t="s">
        <v>23766</v>
      </c>
    </row>
    <row r="7074" spans="25:26" ht="14.4">
      <c r="Y7074" s="330" t="s">
        <v>23767</v>
      </c>
      <c r="Z7074" s="331" t="s">
        <v>23768</v>
      </c>
    </row>
    <row r="7075" spans="25:26" ht="14.4">
      <c r="Y7075" s="330" t="s">
        <v>23769</v>
      </c>
      <c r="Z7075" s="331" t="s">
        <v>23770</v>
      </c>
    </row>
    <row r="7076" spans="25:26" ht="14.4">
      <c r="Y7076" s="330" t="s">
        <v>23771</v>
      </c>
      <c r="Z7076" s="331" t="s">
        <v>23772</v>
      </c>
    </row>
    <row r="7077" spans="25:26" ht="14.4">
      <c r="Y7077" s="330" t="s">
        <v>23773</v>
      </c>
      <c r="Z7077" s="331" t="s">
        <v>23774</v>
      </c>
    </row>
    <row r="7078" spans="25:26" ht="14.4">
      <c r="Y7078" s="330" t="s">
        <v>23775</v>
      </c>
      <c r="Z7078" s="331" t="s">
        <v>23776</v>
      </c>
    </row>
    <row r="7079" spans="25:26" ht="14.4">
      <c r="Y7079" s="330" t="s">
        <v>23777</v>
      </c>
      <c r="Z7079" s="331" t="s">
        <v>23778</v>
      </c>
    </row>
    <row r="7080" spans="25:26" ht="14.4">
      <c r="Y7080" s="330" t="s">
        <v>23779</v>
      </c>
      <c r="Z7080" s="331" t="s">
        <v>23780</v>
      </c>
    </row>
    <row r="7081" spans="25:26" ht="14.4">
      <c r="Y7081" s="330" t="s">
        <v>23781</v>
      </c>
      <c r="Z7081" s="331" t="s">
        <v>23782</v>
      </c>
    </row>
    <row r="7082" spans="25:26" ht="14.4">
      <c r="Y7082" s="330" t="s">
        <v>23783</v>
      </c>
      <c r="Z7082" s="331" t="s">
        <v>23784</v>
      </c>
    </row>
    <row r="7083" spans="25:26" ht="14.4">
      <c r="Y7083" s="330" t="s">
        <v>23785</v>
      </c>
      <c r="Z7083" s="331" t="s">
        <v>23786</v>
      </c>
    </row>
    <row r="7084" spans="25:26" ht="14.4">
      <c r="Y7084" s="330" t="s">
        <v>23787</v>
      </c>
      <c r="Z7084" s="331" t="s">
        <v>23788</v>
      </c>
    </row>
    <row r="7085" spans="25:26" ht="14.4">
      <c r="Y7085" s="330" t="s">
        <v>23789</v>
      </c>
      <c r="Z7085" s="331" t="s">
        <v>23790</v>
      </c>
    </row>
    <row r="7086" spans="25:26" ht="14.4">
      <c r="Y7086" s="330" t="s">
        <v>23791</v>
      </c>
      <c r="Z7086" s="331" t="s">
        <v>23792</v>
      </c>
    </row>
    <row r="7087" spans="25:26" ht="14.4">
      <c r="Y7087" s="330" t="s">
        <v>23793</v>
      </c>
      <c r="Z7087" s="331" t="s">
        <v>23794</v>
      </c>
    </row>
    <row r="7088" spans="25:26" ht="14.4">
      <c r="Y7088" s="330" t="s">
        <v>23795</v>
      </c>
      <c r="Z7088" s="331" t="s">
        <v>23796</v>
      </c>
    </row>
    <row r="7089" spans="25:26" ht="14.4">
      <c r="Y7089" s="330" t="s">
        <v>23797</v>
      </c>
      <c r="Z7089" s="331" t="s">
        <v>23798</v>
      </c>
    </row>
    <row r="7090" spans="25:26" ht="14.4">
      <c r="Y7090" s="330" t="s">
        <v>23799</v>
      </c>
      <c r="Z7090" s="331" t="s">
        <v>23800</v>
      </c>
    </row>
    <row r="7091" spans="25:26" ht="14.4">
      <c r="Y7091" s="330" t="s">
        <v>23801</v>
      </c>
      <c r="Z7091" s="331" t="s">
        <v>23802</v>
      </c>
    </row>
    <row r="7092" spans="25:26" ht="14.4">
      <c r="Y7092" s="330" t="s">
        <v>23803</v>
      </c>
      <c r="Z7092" s="331" t="s">
        <v>23804</v>
      </c>
    </row>
    <row r="7093" spans="25:26" ht="14.4">
      <c r="Y7093" s="330" t="s">
        <v>23805</v>
      </c>
      <c r="Z7093" s="331" t="s">
        <v>23806</v>
      </c>
    </row>
    <row r="7094" spans="25:26" ht="14.4">
      <c r="Y7094" s="330" t="s">
        <v>23807</v>
      </c>
      <c r="Z7094" s="331" t="s">
        <v>23808</v>
      </c>
    </row>
    <row r="7095" spans="25:26" ht="14.4">
      <c r="Y7095" s="330" t="s">
        <v>23809</v>
      </c>
      <c r="Z7095" s="331" t="s">
        <v>23810</v>
      </c>
    </row>
    <row r="7096" spans="25:26" ht="14.4">
      <c r="Y7096" s="330" t="s">
        <v>23811</v>
      </c>
      <c r="Z7096" s="331" t="s">
        <v>23812</v>
      </c>
    </row>
    <row r="7097" spans="25:26" ht="14.4">
      <c r="Y7097" s="330" t="s">
        <v>23813</v>
      </c>
      <c r="Z7097" s="331" t="s">
        <v>23814</v>
      </c>
    </row>
    <row r="7098" spans="25:26" ht="14.4">
      <c r="Y7098" s="330" t="s">
        <v>23815</v>
      </c>
      <c r="Z7098" s="331" t="s">
        <v>23816</v>
      </c>
    </row>
    <row r="7099" spans="25:26" ht="14.4">
      <c r="Y7099" s="330" t="s">
        <v>23817</v>
      </c>
      <c r="Z7099" s="331" t="s">
        <v>23818</v>
      </c>
    </row>
    <row r="7100" spans="25:26" ht="14.4">
      <c r="Y7100" s="330" t="s">
        <v>23819</v>
      </c>
      <c r="Z7100" s="331" t="s">
        <v>23820</v>
      </c>
    </row>
    <row r="7101" spans="25:26" ht="14.4">
      <c r="Y7101" s="330" t="s">
        <v>23821</v>
      </c>
      <c r="Z7101" s="331" t="s">
        <v>23822</v>
      </c>
    </row>
    <row r="7102" spans="25:26" ht="14.4">
      <c r="Y7102" s="330" t="s">
        <v>23823</v>
      </c>
      <c r="Z7102" s="331" t="s">
        <v>23824</v>
      </c>
    </row>
    <row r="7103" spans="25:26" ht="14.4">
      <c r="Y7103" s="330" t="s">
        <v>23825</v>
      </c>
      <c r="Z7103" s="331" t="s">
        <v>23826</v>
      </c>
    </row>
    <row r="7104" spans="25:26" ht="14.4">
      <c r="Y7104" s="330" t="s">
        <v>23827</v>
      </c>
      <c r="Z7104" s="331" t="s">
        <v>23828</v>
      </c>
    </row>
    <row r="7105" spans="25:26" ht="14.4">
      <c r="Y7105" s="330" t="s">
        <v>23829</v>
      </c>
      <c r="Z7105" s="331" t="s">
        <v>23830</v>
      </c>
    </row>
    <row r="7106" spans="25:26" ht="14.4">
      <c r="Y7106" s="330" t="s">
        <v>23831</v>
      </c>
      <c r="Z7106" s="331" t="s">
        <v>23832</v>
      </c>
    </row>
    <row r="7107" spans="25:26" ht="14.4">
      <c r="Y7107" s="330" t="s">
        <v>23833</v>
      </c>
      <c r="Z7107" s="331" t="s">
        <v>23834</v>
      </c>
    </row>
    <row r="7108" spans="25:26" ht="14.4">
      <c r="Y7108" s="330" t="s">
        <v>23835</v>
      </c>
      <c r="Z7108" s="331" t="s">
        <v>23836</v>
      </c>
    </row>
    <row r="7109" spans="25:26" ht="14.4">
      <c r="Y7109" s="330" t="s">
        <v>23837</v>
      </c>
      <c r="Z7109" s="331" t="s">
        <v>23838</v>
      </c>
    </row>
    <row r="7110" spans="25:26" ht="14.4">
      <c r="Y7110" s="330" t="s">
        <v>23839</v>
      </c>
      <c r="Z7110" s="331" t="s">
        <v>23840</v>
      </c>
    </row>
    <row r="7111" spans="25:26" ht="14.4">
      <c r="Y7111" s="330" t="s">
        <v>23841</v>
      </c>
      <c r="Z7111" s="331" t="s">
        <v>23842</v>
      </c>
    </row>
    <row r="7112" spans="25:26" ht="14.4">
      <c r="Y7112" s="330" t="s">
        <v>23843</v>
      </c>
      <c r="Z7112" s="331" t="s">
        <v>23844</v>
      </c>
    </row>
    <row r="7113" spans="25:26" ht="14.4">
      <c r="Y7113" s="330" t="s">
        <v>23845</v>
      </c>
      <c r="Z7113" s="331" t="s">
        <v>23846</v>
      </c>
    </row>
    <row r="7114" spans="25:26" ht="14.4">
      <c r="Y7114" s="330" t="s">
        <v>23847</v>
      </c>
      <c r="Z7114" s="331" t="s">
        <v>23848</v>
      </c>
    </row>
    <row r="7115" spans="25:26" ht="14.4">
      <c r="Y7115" s="330" t="s">
        <v>23849</v>
      </c>
      <c r="Z7115" s="331" t="s">
        <v>23850</v>
      </c>
    </row>
    <row r="7116" spans="25:26" ht="14.4">
      <c r="Y7116" s="330" t="s">
        <v>23851</v>
      </c>
      <c r="Z7116" s="331" t="s">
        <v>23852</v>
      </c>
    </row>
    <row r="7117" spans="25:26" ht="14.4">
      <c r="Y7117" s="330" t="s">
        <v>23853</v>
      </c>
      <c r="Z7117" s="331" t="s">
        <v>23854</v>
      </c>
    </row>
    <row r="7118" spans="25:26" ht="14.4">
      <c r="Y7118" s="330" t="s">
        <v>23855</v>
      </c>
      <c r="Z7118" s="331" t="s">
        <v>23856</v>
      </c>
    </row>
    <row r="7119" spans="25:26" ht="14.4">
      <c r="Y7119" s="330" t="s">
        <v>23857</v>
      </c>
      <c r="Z7119" s="331" t="s">
        <v>23858</v>
      </c>
    </row>
    <row r="7120" spans="25:26" ht="14.4">
      <c r="Y7120" s="330" t="s">
        <v>23859</v>
      </c>
      <c r="Z7120" s="331" t="s">
        <v>23860</v>
      </c>
    </row>
    <row r="7121" spans="25:26" ht="14.4">
      <c r="Y7121" s="330" t="s">
        <v>23861</v>
      </c>
      <c r="Z7121" s="331" t="s">
        <v>23862</v>
      </c>
    </row>
    <row r="7122" spans="25:26" ht="14.4">
      <c r="Y7122" s="330" t="s">
        <v>23863</v>
      </c>
      <c r="Z7122" s="331" t="s">
        <v>23864</v>
      </c>
    </row>
    <row r="7123" spans="25:26" ht="14.4">
      <c r="Y7123" s="330" t="s">
        <v>23865</v>
      </c>
      <c r="Z7123" s="331" t="s">
        <v>23866</v>
      </c>
    </row>
    <row r="7124" spans="25:26" ht="14.4">
      <c r="Y7124" s="330" t="s">
        <v>23867</v>
      </c>
      <c r="Z7124" s="331" t="s">
        <v>23868</v>
      </c>
    </row>
    <row r="7125" spans="25:26" ht="14.4">
      <c r="Y7125" s="330" t="s">
        <v>23869</v>
      </c>
      <c r="Z7125" s="331" t="s">
        <v>23870</v>
      </c>
    </row>
    <row r="7126" spans="25:26" ht="14.4">
      <c r="Y7126" s="330" t="s">
        <v>23871</v>
      </c>
      <c r="Z7126" s="331" t="s">
        <v>23872</v>
      </c>
    </row>
    <row r="7127" spans="25:26" ht="14.4">
      <c r="Y7127" s="330" t="s">
        <v>23873</v>
      </c>
      <c r="Z7127" s="331" t="s">
        <v>23874</v>
      </c>
    </row>
    <row r="7128" spans="25:26" ht="14.4">
      <c r="Y7128" s="330" t="s">
        <v>23875</v>
      </c>
      <c r="Z7128" s="331" t="s">
        <v>23876</v>
      </c>
    </row>
    <row r="7129" spans="25:26" ht="14.4">
      <c r="Y7129" s="330" t="s">
        <v>23877</v>
      </c>
      <c r="Z7129" s="331" t="s">
        <v>23878</v>
      </c>
    </row>
    <row r="7130" spans="25:26" ht="14.4">
      <c r="Y7130" s="330" t="s">
        <v>23879</v>
      </c>
      <c r="Z7130" s="331" t="s">
        <v>23880</v>
      </c>
    </row>
    <row r="7131" spans="25:26" ht="14.4">
      <c r="Y7131" s="330" t="s">
        <v>23881</v>
      </c>
      <c r="Z7131" s="331" t="s">
        <v>23882</v>
      </c>
    </row>
    <row r="7132" spans="25:26" ht="14.4">
      <c r="Y7132" s="330" t="s">
        <v>23883</v>
      </c>
      <c r="Z7132" s="331" t="s">
        <v>23884</v>
      </c>
    </row>
    <row r="7133" spans="25:26" ht="14.4">
      <c r="Y7133" s="330" t="s">
        <v>23885</v>
      </c>
      <c r="Z7133" s="331" t="s">
        <v>23886</v>
      </c>
    </row>
    <row r="7134" spans="25:26" ht="14.4">
      <c r="Y7134" s="330" t="s">
        <v>23887</v>
      </c>
      <c r="Z7134" s="331" t="s">
        <v>23888</v>
      </c>
    </row>
    <row r="7135" spans="25:26" ht="14.4">
      <c r="Y7135" s="330" t="s">
        <v>23889</v>
      </c>
      <c r="Z7135" s="331" t="s">
        <v>23890</v>
      </c>
    </row>
    <row r="7136" spans="25:26" ht="14.4">
      <c r="Y7136" s="330" t="s">
        <v>23891</v>
      </c>
      <c r="Z7136" s="331" t="s">
        <v>23892</v>
      </c>
    </row>
    <row r="7137" spans="25:26" ht="14.4">
      <c r="Y7137" s="330" t="s">
        <v>23893</v>
      </c>
      <c r="Z7137" s="331" t="s">
        <v>23894</v>
      </c>
    </row>
    <row r="7138" spans="25:26" ht="14.4">
      <c r="Y7138" s="330" t="s">
        <v>23895</v>
      </c>
      <c r="Z7138" s="331" t="s">
        <v>23896</v>
      </c>
    </row>
    <row r="7139" spans="25:26" ht="14.4">
      <c r="Y7139" s="330" t="s">
        <v>23897</v>
      </c>
      <c r="Z7139" s="331" t="s">
        <v>23898</v>
      </c>
    </row>
    <row r="7140" spans="25:26" ht="14.4">
      <c r="Y7140" s="330" t="s">
        <v>23899</v>
      </c>
      <c r="Z7140" s="331" t="s">
        <v>23900</v>
      </c>
    </row>
    <row r="7141" spans="25:26" ht="14.4">
      <c r="Y7141" s="330" t="s">
        <v>23901</v>
      </c>
      <c r="Z7141" s="331" t="s">
        <v>23902</v>
      </c>
    </row>
    <row r="7142" spans="25:26" ht="14.4">
      <c r="Y7142" s="330" t="s">
        <v>23903</v>
      </c>
      <c r="Z7142" s="331" t="s">
        <v>23904</v>
      </c>
    </row>
    <row r="7143" spans="25:26" ht="14.4">
      <c r="Y7143" s="330" t="s">
        <v>23905</v>
      </c>
      <c r="Z7143" s="331" t="s">
        <v>23906</v>
      </c>
    </row>
    <row r="7144" spans="25:26" ht="14.4">
      <c r="Y7144" s="330" t="s">
        <v>23907</v>
      </c>
      <c r="Z7144" s="331" t="s">
        <v>23908</v>
      </c>
    </row>
    <row r="7145" spans="25:26" ht="14.4">
      <c r="Y7145" s="330" t="s">
        <v>23909</v>
      </c>
      <c r="Z7145" s="331" t="s">
        <v>23910</v>
      </c>
    </row>
    <row r="7146" spans="25:26" ht="14.4">
      <c r="Y7146" s="330" t="s">
        <v>23911</v>
      </c>
      <c r="Z7146" s="331" t="s">
        <v>23912</v>
      </c>
    </row>
    <row r="7147" spans="25:26" ht="14.4">
      <c r="Y7147" s="330" t="s">
        <v>23913</v>
      </c>
      <c r="Z7147" s="331" t="s">
        <v>23914</v>
      </c>
    </row>
    <row r="7148" spans="25:26" ht="14.4">
      <c r="Y7148" s="330" t="s">
        <v>23915</v>
      </c>
      <c r="Z7148" s="331" t="s">
        <v>23916</v>
      </c>
    </row>
    <row r="7149" spans="25:26" ht="14.4">
      <c r="Y7149" s="330" t="s">
        <v>23917</v>
      </c>
      <c r="Z7149" s="331" t="s">
        <v>23918</v>
      </c>
    </row>
    <row r="7150" spans="25:26" ht="14.4">
      <c r="Y7150" s="330" t="s">
        <v>23919</v>
      </c>
      <c r="Z7150" s="331" t="s">
        <v>23920</v>
      </c>
    </row>
    <row r="7151" spans="25:26" ht="14.4">
      <c r="Y7151" s="330" t="s">
        <v>23921</v>
      </c>
      <c r="Z7151" s="331" t="s">
        <v>23922</v>
      </c>
    </row>
    <row r="7152" spans="25:26" ht="14.4">
      <c r="Y7152" s="330" t="s">
        <v>23923</v>
      </c>
      <c r="Z7152" s="331" t="s">
        <v>23924</v>
      </c>
    </row>
    <row r="7153" spans="25:26" ht="14.4">
      <c r="Y7153" s="330" t="s">
        <v>23925</v>
      </c>
      <c r="Z7153" s="331" t="s">
        <v>23926</v>
      </c>
    </row>
    <row r="7154" spans="25:26" ht="14.4">
      <c r="Y7154" s="330" t="s">
        <v>23927</v>
      </c>
      <c r="Z7154" s="331" t="s">
        <v>23928</v>
      </c>
    </row>
    <row r="7155" spans="25:26" ht="14.4">
      <c r="Y7155" s="330" t="s">
        <v>23929</v>
      </c>
      <c r="Z7155" s="331" t="s">
        <v>23930</v>
      </c>
    </row>
    <row r="7156" spans="25:26" ht="14.4">
      <c r="Y7156" s="330" t="s">
        <v>23931</v>
      </c>
      <c r="Z7156" s="331" t="s">
        <v>23932</v>
      </c>
    </row>
    <row r="7157" spans="25:26" ht="14.4">
      <c r="Y7157" s="330" t="s">
        <v>23933</v>
      </c>
      <c r="Z7157" s="331" t="s">
        <v>23934</v>
      </c>
    </row>
    <row r="7158" spans="25:26" ht="14.4">
      <c r="Y7158" s="330" t="s">
        <v>23935</v>
      </c>
      <c r="Z7158" s="331" t="s">
        <v>23936</v>
      </c>
    </row>
    <row r="7159" spans="25:26" ht="14.4">
      <c r="Y7159" s="330" t="s">
        <v>23937</v>
      </c>
      <c r="Z7159" s="331" t="s">
        <v>23938</v>
      </c>
    </row>
    <row r="7160" spans="25:26" ht="14.4">
      <c r="Y7160" s="330" t="s">
        <v>23939</v>
      </c>
      <c r="Z7160" s="331" t="s">
        <v>23940</v>
      </c>
    </row>
    <row r="7161" spans="25:26" ht="14.4">
      <c r="Y7161" s="330" t="s">
        <v>23941</v>
      </c>
      <c r="Z7161" s="331" t="s">
        <v>23942</v>
      </c>
    </row>
    <row r="7162" spans="25:26" ht="14.4">
      <c r="Y7162" s="330" t="s">
        <v>23943</v>
      </c>
      <c r="Z7162" s="331" t="s">
        <v>23944</v>
      </c>
    </row>
    <row r="7163" spans="25:26" ht="14.4">
      <c r="Y7163" s="330" t="s">
        <v>23945</v>
      </c>
      <c r="Z7163" s="331" t="s">
        <v>23946</v>
      </c>
    </row>
    <row r="7164" spans="25:26" ht="14.4">
      <c r="Y7164" s="330" t="s">
        <v>23947</v>
      </c>
      <c r="Z7164" s="331" t="s">
        <v>23948</v>
      </c>
    </row>
    <row r="7165" spans="25:26" ht="14.4">
      <c r="Y7165" s="330" t="s">
        <v>23949</v>
      </c>
      <c r="Z7165" s="331" t="s">
        <v>23950</v>
      </c>
    </row>
    <row r="7166" spans="25:26" ht="14.4">
      <c r="Y7166" s="330" t="s">
        <v>23951</v>
      </c>
      <c r="Z7166" s="331" t="s">
        <v>23952</v>
      </c>
    </row>
    <row r="7167" spans="25:26" ht="14.4">
      <c r="Y7167" s="330" t="s">
        <v>23953</v>
      </c>
      <c r="Z7167" s="331" t="s">
        <v>23954</v>
      </c>
    </row>
    <row r="7168" spans="25:26" ht="14.4">
      <c r="Y7168" s="330" t="s">
        <v>23955</v>
      </c>
      <c r="Z7168" s="331" t="s">
        <v>23956</v>
      </c>
    </row>
    <row r="7169" spans="25:26" ht="14.4">
      <c r="Y7169" s="330" t="s">
        <v>23957</v>
      </c>
      <c r="Z7169" s="331" t="s">
        <v>23958</v>
      </c>
    </row>
    <row r="7170" spans="25:26" ht="14.4">
      <c r="Y7170" s="330" t="s">
        <v>23959</v>
      </c>
      <c r="Z7170" s="331" t="s">
        <v>23960</v>
      </c>
    </row>
    <row r="7171" spans="25:26" ht="14.4">
      <c r="Y7171" s="330" t="s">
        <v>23961</v>
      </c>
      <c r="Z7171" s="331" t="s">
        <v>23962</v>
      </c>
    </row>
    <row r="7172" spans="25:26" ht="14.4">
      <c r="Y7172" s="330" t="s">
        <v>23963</v>
      </c>
      <c r="Z7172" s="331" t="s">
        <v>23964</v>
      </c>
    </row>
    <row r="7173" spans="25:26" ht="14.4">
      <c r="Y7173" s="330" t="s">
        <v>23965</v>
      </c>
      <c r="Z7173" s="331" t="s">
        <v>23966</v>
      </c>
    </row>
    <row r="7174" spans="25:26" ht="14.4">
      <c r="Y7174" s="330" t="s">
        <v>23967</v>
      </c>
      <c r="Z7174" s="331" t="s">
        <v>23968</v>
      </c>
    </row>
    <row r="7175" spans="25:26" ht="14.4">
      <c r="Y7175" s="330" t="s">
        <v>23969</v>
      </c>
      <c r="Z7175" s="331" t="s">
        <v>23970</v>
      </c>
    </row>
    <row r="7176" spans="25:26" ht="14.4">
      <c r="Y7176" s="330" t="s">
        <v>23971</v>
      </c>
      <c r="Z7176" s="331" t="s">
        <v>23972</v>
      </c>
    </row>
    <row r="7177" spans="25:26" ht="14.4">
      <c r="Y7177" s="330" t="s">
        <v>23973</v>
      </c>
      <c r="Z7177" s="331" t="s">
        <v>23974</v>
      </c>
    </row>
    <row r="7178" spans="25:26" ht="14.4">
      <c r="Y7178" s="330" t="s">
        <v>23975</v>
      </c>
      <c r="Z7178" s="331" t="s">
        <v>23976</v>
      </c>
    </row>
    <row r="7179" spans="25:26" ht="14.4">
      <c r="Y7179" s="330" t="s">
        <v>23977</v>
      </c>
      <c r="Z7179" s="331" t="s">
        <v>23978</v>
      </c>
    </row>
    <row r="7180" spans="25:26" ht="14.4">
      <c r="Y7180" s="330" t="s">
        <v>23979</v>
      </c>
      <c r="Z7180" s="331" t="s">
        <v>23980</v>
      </c>
    </row>
    <row r="7181" spans="25:26" ht="14.4">
      <c r="Y7181" s="330" t="s">
        <v>23981</v>
      </c>
      <c r="Z7181" s="331" t="s">
        <v>23982</v>
      </c>
    </row>
    <row r="7182" spans="25:26" ht="14.4">
      <c r="Y7182" s="330" t="s">
        <v>23983</v>
      </c>
      <c r="Z7182" s="331" t="s">
        <v>23984</v>
      </c>
    </row>
    <row r="7183" spans="25:26" ht="14.4">
      <c r="Y7183" s="330" t="s">
        <v>23985</v>
      </c>
      <c r="Z7183" s="331" t="s">
        <v>23986</v>
      </c>
    </row>
    <row r="7184" spans="25:26" ht="14.4">
      <c r="Y7184" s="330" t="s">
        <v>23987</v>
      </c>
      <c r="Z7184" s="331" t="s">
        <v>23988</v>
      </c>
    </row>
    <row r="7185" spans="25:26" ht="14.4">
      <c r="Y7185" s="330" t="s">
        <v>23989</v>
      </c>
      <c r="Z7185" s="331" t="s">
        <v>23990</v>
      </c>
    </row>
    <row r="7186" spans="25:26" ht="14.4">
      <c r="Y7186" s="330" t="s">
        <v>23991</v>
      </c>
      <c r="Z7186" s="331" t="s">
        <v>23992</v>
      </c>
    </row>
    <row r="7187" spans="25:26" ht="14.4">
      <c r="Y7187" s="330" t="s">
        <v>23993</v>
      </c>
      <c r="Z7187" s="331" t="s">
        <v>23994</v>
      </c>
    </row>
    <row r="7188" spans="25:26" ht="14.4">
      <c r="Y7188" s="330" t="s">
        <v>23995</v>
      </c>
      <c r="Z7188" s="331" t="s">
        <v>23996</v>
      </c>
    </row>
    <row r="7189" spans="25:26" ht="14.4">
      <c r="Y7189" s="330" t="s">
        <v>23997</v>
      </c>
      <c r="Z7189" s="331" t="s">
        <v>23998</v>
      </c>
    </row>
    <row r="7190" spans="25:26" ht="14.4">
      <c r="Y7190" s="330" t="s">
        <v>23999</v>
      </c>
      <c r="Z7190" s="331" t="s">
        <v>24000</v>
      </c>
    </row>
    <row r="7191" spans="25:26" ht="14.4">
      <c r="Y7191" s="330" t="s">
        <v>24001</v>
      </c>
      <c r="Z7191" s="331" t="s">
        <v>24002</v>
      </c>
    </row>
    <row r="7192" spans="25:26" ht="14.4">
      <c r="Y7192" s="330" t="s">
        <v>24003</v>
      </c>
      <c r="Z7192" s="331" t="s">
        <v>24004</v>
      </c>
    </row>
    <row r="7193" spans="25:26" ht="14.4">
      <c r="Y7193" s="330" t="s">
        <v>24005</v>
      </c>
      <c r="Z7193" s="331" t="s">
        <v>24006</v>
      </c>
    </row>
    <row r="7194" spans="25:26" ht="14.4">
      <c r="Y7194" s="330" t="s">
        <v>24007</v>
      </c>
      <c r="Z7194" s="331" t="s">
        <v>24008</v>
      </c>
    </row>
    <row r="7195" spans="25:26" ht="14.4">
      <c r="Y7195" s="330" t="s">
        <v>24009</v>
      </c>
      <c r="Z7195" s="331" t="s">
        <v>24010</v>
      </c>
    </row>
    <row r="7196" spans="25:26" ht="14.4">
      <c r="Y7196" s="330" t="s">
        <v>24011</v>
      </c>
      <c r="Z7196" s="331" t="s">
        <v>24012</v>
      </c>
    </row>
    <row r="7197" spans="25:26" ht="14.4">
      <c r="Y7197" s="330" t="s">
        <v>24013</v>
      </c>
      <c r="Z7197" s="331" t="s">
        <v>24014</v>
      </c>
    </row>
    <row r="7198" spans="25:26" ht="14.4">
      <c r="Y7198" s="330" t="s">
        <v>24015</v>
      </c>
      <c r="Z7198" s="331" t="s">
        <v>24016</v>
      </c>
    </row>
    <row r="7199" spans="25:26" ht="14.4">
      <c r="Y7199" s="330" t="s">
        <v>24017</v>
      </c>
      <c r="Z7199" s="331" t="s">
        <v>24018</v>
      </c>
    </row>
    <row r="7200" spans="25:26" ht="14.4">
      <c r="Y7200" s="330" t="s">
        <v>24019</v>
      </c>
      <c r="Z7200" s="331" t="s">
        <v>24020</v>
      </c>
    </row>
    <row r="7201" spans="25:26" ht="14.4">
      <c r="Y7201" s="330" t="s">
        <v>24021</v>
      </c>
      <c r="Z7201" s="331" t="s">
        <v>24022</v>
      </c>
    </row>
    <row r="7202" spans="25:26" ht="14.4">
      <c r="Y7202" s="330" t="s">
        <v>24023</v>
      </c>
      <c r="Z7202" s="331" t="s">
        <v>24024</v>
      </c>
    </row>
    <row r="7203" spans="25:26" ht="14.4">
      <c r="Y7203" s="330" t="s">
        <v>24025</v>
      </c>
      <c r="Z7203" s="331" t="s">
        <v>24026</v>
      </c>
    </row>
    <row r="7204" spans="25:26" ht="14.4">
      <c r="Y7204" s="330" t="s">
        <v>24027</v>
      </c>
      <c r="Z7204" s="331" t="s">
        <v>24028</v>
      </c>
    </row>
    <row r="7205" spans="25:26" ht="14.4">
      <c r="Y7205" s="330" t="s">
        <v>24029</v>
      </c>
      <c r="Z7205" s="331" t="s">
        <v>24030</v>
      </c>
    </row>
    <row r="7206" spans="25:26" ht="14.4">
      <c r="Y7206" s="330" t="s">
        <v>24031</v>
      </c>
      <c r="Z7206" s="331" t="s">
        <v>24032</v>
      </c>
    </row>
    <row r="7207" spans="25:26" ht="14.4">
      <c r="Y7207" s="330" t="s">
        <v>24033</v>
      </c>
      <c r="Z7207" s="331" t="s">
        <v>24034</v>
      </c>
    </row>
    <row r="7208" spans="25:26" ht="14.4">
      <c r="Y7208" s="330" t="s">
        <v>24035</v>
      </c>
      <c r="Z7208" s="331" t="s">
        <v>24036</v>
      </c>
    </row>
    <row r="7209" spans="25:26" ht="14.4">
      <c r="Y7209" s="330" t="s">
        <v>24037</v>
      </c>
      <c r="Z7209" s="331" t="s">
        <v>24038</v>
      </c>
    </row>
    <row r="7210" spans="25:26" ht="14.4">
      <c r="Y7210" s="330" t="s">
        <v>24039</v>
      </c>
      <c r="Z7210" s="331" t="s">
        <v>24040</v>
      </c>
    </row>
    <row r="7211" spans="25:26" ht="14.4">
      <c r="Y7211" s="330" t="s">
        <v>24041</v>
      </c>
      <c r="Z7211" s="331" t="s">
        <v>24042</v>
      </c>
    </row>
    <row r="7212" spans="25:26" ht="14.4">
      <c r="Y7212" s="330" t="s">
        <v>24043</v>
      </c>
      <c r="Z7212" s="331" t="s">
        <v>24044</v>
      </c>
    </row>
    <row r="7213" spans="25:26" ht="14.4">
      <c r="Y7213" s="330" t="s">
        <v>24045</v>
      </c>
      <c r="Z7213" s="331" t="s">
        <v>24046</v>
      </c>
    </row>
    <row r="7214" spans="25:26" ht="14.4">
      <c r="Y7214" s="330" t="s">
        <v>24047</v>
      </c>
      <c r="Z7214" s="331" t="s">
        <v>24048</v>
      </c>
    </row>
    <row r="7215" spans="25:26" ht="14.4">
      <c r="Y7215" s="330" t="s">
        <v>24049</v>
      </c>
      <c r="Z7215" s="331" t="s">
        <v>24050</v>
      </c>
    </row>
    <row r="7216" spans="25:26" ht="14.4">
      <c r="Y7216" s="330" t="s">
        <v>24051</v>
      </c>
      <c r="Z7216" s="331" t="s">
        <v>24052</v>
      </c>
    </row>
    <row r="7217" spans="25:26" ht="14.4">
      <c r="Y7217" s="330" t="s">
        <v>24053</v>
      </c>
      <c r="Z7217" s="331" t="s">
        <v>24054</v>
      </c>
    </row>
    <row r="7218" spans="25:26" ht="14.4">
      <c r="Y7218" s="330" t="s">
        <v>24055</v>
      </c>
      <c r="Z7218" s="331" t="s">
        <v>24056</v>
      </c>
    </row>
    <row r="7219" spans="25:26" ht="14.4">
      <c r="Y7219" s="330" t="s">
        <v>24057</v>
      </c>
      <c r="Z7219" s="331" t="s">
        <v>24058</v>
      </c>
    </row>
    <row r="7220" spans="25:26" ht="14.4">
      <c r="Y7220" s="330" t="s">
        <v>24059</v>
      </c>
      <c r="Z7220" s="331" t="s">
        <v>24060</v>
      </c>
    </row>
    <row r="7221" spans="25:26" ht="14.4">
      <c r="Y7221" s="330" t="s">
        <v>24061</v>
      </c>
      <c r="Z7221" s="331" t="s">
        <v>24062</v>
      </c>
    </row>
    <row r="7222" spans="25:26" ht="14.4">
      <c r="Y7222" s="330" t="s">
        <v>24063</v>
      </c>
      <c r="Z7222" s="331" t="s">
        <v>24064</v>
      </c>
    </row>
    <row r="7223" spans="25:26" ht="14.4">
      <c r="Y7223" s="330" t="s">
        <v>24065</v>
      </c>
      <c r="Z7223" s="331" t="s">
        <v>24066</v>
      </c>
    </row>
    <row r="7224" spans="25:26" ht="14.4">
      <c r="Y7224" s="330" t="s">
        <v>24067</v>
      </c>
      <c r="Z7224" s="331" t="s">
        <v>24068</v>
      </c>
    </row>
    <row r="7225" spans="25:26" ht="14.4">
      <c r="Y7225" s="330" t="s">
        <v>24069</v>
      </c>
      <c r="Z7225" s="331" t="s">
        <v>24070</v>
      </c>
    </row>
    <row r="7226" spans="25:26" ht="14.4">
      <c r="Y7226" s="330" t="s">
        <v>24071</v>
      </c>
      <c r="Z7226" s="331" t="s">
        <v>24072</v>
      </c>
    </row>
    <row r="7227" spans="25:26" ht="14.4">
      <c r="Y7227" s="330" t="s">
        <v>24073</v>
      </c>
      <c r="Z7227" s="331" t="s">
        <v>24074</v>
      </c>
    </row>
    <row r="7228" spans="25:26" ht="14.4">
      <c r="Y7228" s="330" t="s">
        <v>24075</v>
      </c>
      <c r="Z7228" s="331" t="s">
        <v>24076</v>
      </c>
    </row>
    <row r="7229" spans="25:26" ht="14.4">
      <c r="Y7229" s="330" t="s">
        <v>24077</v>
      </c>
      <c r="Z7229" s="331" t="s">
        <v>24078</v>
      </c>
    </row>
    <row r="7230" spans="25:26" ht="14.4">
      <c r="Y7230" s="330" t="s">
        <v>24079</v>
      </c>
      <c r="Z7230" s="331" t="s">
        <v>24080</v>
      </c>
    </row>
    <row r="7231" spans="25:26" ht="14.4">
      <c r="Y7231" s="330" t="s">
        <v>24081</v>
      </c>
      <c r="Z7231" s="331" t="s">
        <v>24082</v>
      </c>
    </row>
    <row r="7232" spans="25:26" ht="14.4">
      <c r="Y7232" s="330" t="s">
        <v>24083</v>
      </c>
      <c r="Z7232" s="331" t="s">
        <v>24084</v>
      </c>
    </row>
    <row r="7233" spans="25:26" ht="14.4">
      <c r="Y7233" s="330" t="s">
        <v>24085</v>
      </c>
      <c r="Z7233" s="331" t="s">
        <v>24086</v>
      </c>
    </row>
    <row r="7234" spans="25:26" ht="14.4">
      <c r="Y7234" s="330" t="s">
        <v>24087</v>
      </c>
      <c r="Z7234" s="331" t="s">
        <v>24088</v>
      </c>
    </row>
    <row r="7235" spans="25:26" ht="14.4">
      <c r="Y7235" s="330" t="s">
        <v>24089</v>
      </c>
      <c r="Z7235" s="331" t="s">
        <v>24090</v>
      </c>
    </row>
    <row r="7236" spans="25:26" ht="14.4">
      <c r="Y7236" s="330" t="s">
        <v>24091</v>
      </c>
      <c r="Z7236" s="331" t="s">
        <v>24092</v>
      </c>
    </row>
    <row r="7237" spans="25:26" ht="14.4">
      <c r="Y7237" s="330" t="s">
        <v>24093</v>
      </c>
      <c r="Z7237" s="331" t="s">
        <v>24094</v>
      </c>
    </row>
    <row r="7238" spans="25:26" ht="14.4">
      <c r="Y7238" s="330" t="s">
        <v>24095</v>
      </c>
      <c r="Z7238" s="331" t="s">
        <v>24096</v>
      </c>
    </row>
    <row r="7239" spans="25:26" ht="14.4">
      <c r="Y7239" s="330" t="s">
        <v>24097</v>
      </c>
      <c r="Z7239" s="331" t="s">
        <v>24098</v>
      </c>
    </row>
    <row r="7240" spans="25:26" ht="14.4">
      <c r="Y7240" s="330" t="s">
        <v>24099</v>
      </c>
      <c r="Z7240" s="331" t="s">
        <v>24100</v>
      </c>
    </row>
    <row r="7241" spans="25:26" ht="14.4">
      <c r="Y7241" s="330" t="s">
        <v>24101</v>
      </c>
      <c r="Z7241" s="331" t="s">
        <v>24102</v>
      </c>
    </row>
    <row r="7242" spans="25:26" ht="14.4">
      <c r="Y7242" s="330" t="s">
        <v>24103</v>
      </c>
      <c r="Z7242" s="331" t="s">
        <v>24104</v>
      </c>
    </row>
    <row r="7243" spans="25:26" ht="14.4">
      <c r="Y7243" s="330" t="s">
        <v>24105</v>
      </c>
      <c r="Z7243" s="331" t="s">
        <v>24106</v>
      </c>
    </row>
    <row r="7244" spans="25:26" ht="14.4">
      <c r="Y7244" s="330" t="s">
        <v>24107</v>
      </c>
      <c r="Z7244" s="331" t="s">
        <v>24108</v>
      </c>
    </row>
    <row r="7245" spans="25:26" ht="14.4">
      <c r="Y7245" s="330" t="s">
        <v>24109</v>
      </c>
      <c r="Z7245" s="331" t="s">
        <v>24110</v>
      </c>
    </row>
    <row r="7246" spans="25:26" ht="14.4">
      <c r="Y7246" s="330" t="s">
        <v>24111</v>
      </c>
      <c r="Z7246" s="331" t="s">
        <v>24112</v>
      </c>
    </row>
    <row r="7247" spans="25:26" ht="14.4">
      <c r="Y7247" s="330" t="s">
        <v>24113</v>
      </c>
      <c r="Z7247" s="331" t="s">
        <v>24114</v>
      </c>
    </row>
    <row r="7248" spans="25:26" ht="14.4">
      <c r="Y7248" s="330" t="s">
        <v>24115</v>
      </c>
      <c r="Z7248" s="331" t="s">
        <v>24116</v>
      </c>
    </row>
    <row r="7249" spans="25:26" ht="14.4">
      <c r="Y7249" s="330" t="s">
        <v>24117</v>
      </c>
      <c r="Z7249" s="331" t="s">
        <v>24118</v>
      </c>
    </row>
    <row r="7250" spans="25:26" ht="14.4">
      <c r="Y7250" s="330" t="s">
        <v>24119</v>
      </c>
      <c r="Z7250" s="331" t="s">
        <v>24120</v>
      </c>
    </row>
    <row r="7251" spans="25:26" ht="14.4">
      <c r="Y7251" s="330" t="s">
        <v>24121</v>
      </c>
      <c r="Z7251" s="331" t="s">
        <v>24122</v>
      </c>
    </row>
    <row r="7252" spans="25:26" ht="14.4">
      <c r="Y7252" s="330" t="s">
        <v>24123</v>
      </c>
      <c r="Z7252" s="331" t="s">
        <v>24124</v>
      </c>
    </row>
    <row r="7253" spans="25:26" ht="14.4">
      <c r="Y7253" s="330" t="s">
        <v>24125</v>
      </c>
      <c r="Z7253" s="331" t="s">
        <v>24126</v>
      </c>
    </row>
    <row r="7254" spans="25:26" ht="14.4">
      <c r="Y7254" s="330" t="s">
        <v>24127</v>
      </c>
      <c r="Z7254" s="331" t="s">
        <v>24128</v>
      </c>
    </row>
    <row r="7255" spans="25:26" ht="14.4">
      <c r="Y7255" s="330" t="s">
        <v>24129</v>
      </c>
      <c r="Z7255" s="331" t="s">
        <v>24130</v>
      </c>
    </row>
    <row r="7256" spans="25:26" ht="14.4">
      <c r="Y7256" s="330" t="s">
        <v>24131</v>
      </c>
      <c r="Z7256" s="331" t="s">
        <v>24132</v>
      </c>
    </row>
    <row r="7257" spans="25:26" ht="14.4">
      <c r="Y7257" s="330" t="s">
        <v>24133</v>
      </c>
      <c r="Z7257" s="331" t="s">
        <v>24134</v>
      </c>
    </row>
    <row r="7258" spans="25:26" ht="14.4">
      <c r="Y7258" s="330" t="s">
        <v>24135</v>
      </c>
      <c r="Z7258" s="331" t="s">
        <v>24136</v>
      </c>
    </row>
    <row r="7259" spans="25:26" ht="14.4">
      <c r="Y7259" s="330" t="s">
        <v>24137</v>
      </c>
      <c r="Z7259" s="331" t="s">
        <v>24138</v>
      </c>
    </row>
    <row r="7260" spans="25:26" ht="14.4">
      <c r="Y7260" s="330" t="s">
        <v>24139</v>
      </c>
      <c r="Z7260" s="331" t="s">
        <v>24140</v>
      </c>
    </row>
    <row r="7261" spans="25:26" ht="14.4">
      <c r="Y7261" s="330" t="s">
        <v>24141</v>
      </c>
      <c r="Z7261" s="331" t="s">
        <v>24142</v>
      </c>
    </row>
    <row r="7262" spans="25:26" ht="14.4">
      <c r="Y7262" s="330" t="s">
        <v>24143</v>
      </c>
      <c r="Z7262" s="331" t="s">
        <v>24144</v>
      </c>
    </row>
    <row r="7263" spans="25:26" ht="14.4">
      <c r="Y7263" s="330" t="s">
        <v>24145</v>
      </c>
      <c r="Z7263" s="331" t="s">
        <v>24146</v>
      </c>
    </row>
    <row r="7264" spans="25:26" ht="14.4">
      <c r="Y7264" s="330" t="s">
        <v>24147</v>
      </c>
      <c r="Z7264" s="331" t="s">
        <v>24148</v>
      </c>
    </row>
    <row r="7265" spans="25:26" ht="14.4">
      <c r="Y7265" s="330" t="s">
        <v>24149</v>
      </c>
      <c r="Z7265" s="331" t="s">
        <v>24150</v>
      </c>
    </row>
    <row r="7266" spans="25:26" ht="14.4">
      <c r="Y7266" s="330" t="s">
        <v>24151</v>
      </c>
      <c r="Z7266" s="331" t="s">
        <v>24152</v>
      </c>
    </row>
    <row r="7267" spans="25:26" ht="14.4">
      <c r="Y7267" s="330" t="s">
        <v>24153</v>
      </c>
      <c r="Z7267" s="331" t="s">
        <v>24154</v>
      </c>
    </row>
    <row r="7268" spans="25:26" ht="14.4">
      <c r="Y7268" s="330" t="s">
        <v>24155</v>
      </c>
      <c r="Z7268" s="331" t="s">
        <v>24156</v>
      </c>
    </row>
    <row r="7269" spans="25:26" ht="14.4">
      <c r="Y7269" s="330" t="s">
        <v>24157</v>
      </c>
      <c r="Z7269" s="331" t="s">
        <v>24158</v>
      </c>
    </row>
    <row r="7270" spans="25:26" ht="14.4">
      <c r="Y7270" s="330" t="s">
        <v>24159</v>
      </c>
      <c r="Z7270" s="331" t="s">
        <v>24160</v>
      </c>
    </row>
    <row r="7271" spans="25:26" ht="14.4">
      <c r="Y7271" s="330" t="s">
        <v>24161</v>
      </c>
      <c r="Z7271" s="331" t="s">
        <v>24162</v>
      </c>
    </row>
    <row r="7272" spans="25:26" ht="14.4">
      <c r="Y7272" s="330" t="s">
        <v>24163</v>
      </c>
      <c r="Z7272" s="331" t="s">
        <v>24164</v>
      </c>
    </row>
    <row r="7273" spans="25:26" ht="14.4">
      <c r="Y7273" s="330" t="s">
        <v>24165</v>
      </c>
      <c r="Z7273" s="331" t="s">
        <v>1970</v>
      </c>
    </row>
    <row r="7274" spans="25:26" ht="14.4">
      <c r="Y7274" s="330" t="s">
        <v>24166</v>
      </c>
      <c r="Z7274" s="331" t="s">
        <v>24167</v>
      </c>
    </row>
    <row r="7275" spans="25:26" ht="14.4">
      <c r="Y7275" s="330" t="s">
        <v>24168</v>
      </c>
      <c r="Z7275" s="331" t="s">
        <v>24169</v>
      </c>
    </row>
    <row r="7276" spans="25:26" ht="14.4">
      <c r="Y7276" s="330" t="s">
        <v>24170</v>
      </c>
      <c r="Z7276" s="331" t="s">
        <v>24171</v>
      </c>
    </row>
    <row r="7277" spans="25:26" ht="14.4">
      <c r="Y7277" s="330" t="s">
        <v>24172</v>
      </c>
      <c r="Z7277" s="331" t="s">
        <v>24173</v>
      </c>
    </row>
    <row r="7278" spans="25:26" ht="14.4">
      <c r="Y7278" s="330" t="s">
        <v>24174</v>
      </c>
      <c r="Z7278" s="331" t="s">
        <v>24175</v>
      </c>
    </row>
    <row r="7279" spans="25:26" ht="14.4">
      <c r="Y7279" s="330" t="s">
        <v>24176</v>
      </c>
      <c r="Z7279" s="331" t="s">
        <v>24177</v>
      </c>
    </row>
    <row r="7280" spans="25:26" ht="14.4">
      <c r="Y7280" s="330" t="s">
        <v>24178</v>
      </c>
      <c r="Z7280" s="331" t="s">
        <v>24179</v>
      </c>
    </row>
    <row r="7281" spans="25:26" ht="14.4">
      <c r="Y7281" s="330" t="s">
        <v>24180</v>
      </c>
      <c r="Z7281" s="331" t="s">
        <v>24181</v>
      </c>
    </row>
    <row r="7282" spans="25:26" ht="14.4">
      <c r="Y7282" s="330" t="s">
        <v>24182</v>
      </c>
      <c r="Z7282" s="331" t="s">
        <v>24183</v>
      </c>
    </row>
    <row r="7283" spans="25:26" ht="14.4">
      <c r="Y7283" s="330" t="s">
        <v>24184</v>
      </c>
      <c r="Z7283" s="331" t="s">
        <v>24185</v>
      </c>
    </row>
    <row r="7284" spans="25:26" ht="14.4">
      <c r="Y7284" s="330" t="s">
        <v>24186</v>
      </c>
      <c r="Z7284" s="331" t="s">
        <v>24187</v>
      </c>
    </row>
    <row r="7285" spans="25:26" ht="14.4">
      <c r="Y7285" s="330" t="s">
        <v>24188</v>
      </c>
      <c r="Z7285" s="331" t="s">
        <v>24189</v>
      </c>
    </row>
    <row r="7286" spans="25:26" ht="14.4">
      <c r="Y7286" s="330" t="s">
        <v>24190</v>
      </c>
      <c r="Z7286" s="331" t="s">
        <v>24191</v>
      </c>
    </row>
    <row r="7287" spans="25:26" ht="14.4">
      <c r="Y7287" s="330" t="s">
        <v>24192</v>
      </c>
      <c r="Z7287" s="331" t="s">
        <v>24193</v>
      </c>
    </row>
    <row r="7288" spans="25:26" ht="14.4">
      <c r="Y7288" s="330" t="s">
        <v>24194</v>
      </c>
      <c r="Z7288" s="331" t="s">
        <v>24195</v>
      </c>
    </row>
    <row r="7289" spans="25:26" ht="14.4">
      <c r="Y7289" s="330" t="s">
        <v>24196</v>
      </c>
      <c r="Z7289" s="331" t="s">
        <v>24197</v>
      </c>
    </row>
    <row r="7290" spans="25:26" ht="14.4">
      <c r="Y7290" s="330" t="s">
        <v>24198</v>
      </c>
      <c r="Z7290" s="331" t="s">
        <v>24199</v>
      </c>
    </row>
    <row r="7291" spans="25:26" ht="14.4">
      <c r="Y7291" s="330" t="s">
        <v>24200</v>
      </c>
      <c r="Z7291" s="331" t="s">
        <v>24201</v>
      </c>
    </row>
    <row r="7292" spans="25:26" ht="14.4">
      <c r="Y7292" s="330" t="s">
        <v>24202</v>
      </c>
      <c r="Z7292" s="331" t="s">
        <v>24203</v>
      </c>
    </row>
    <row r="7293" spans="25:26" ht="14.4">
      <c r="Y7293" s="330" t="s">
        <v>24204</v>
      </c>
      <c r="Z7293" s="331" t="s">
        <v>24205</v>
      </c>
    </row>
    <row r="7294" spans="25:26" ht="14.4">
      <c r="Y7294" s="330" t="s">
        <v>24206</v>
      </c>
      <c r="Z7294" s="331" t="s">
        <v>24207</v>
      </c>
    </row>
    <row r="7295" spans="25:26" ht="14.4">
      <c r="Y7295" s="330" t="s">
        <v>24208</v>
      </c>
      <c r="Z7295" s="331" t="s">
        <v>24209</v>
      </c>
    </row>
    <row r="7296" spans="25:26" ht="14.4">
      <c r="Y7296" s="330" t="s">
        <v>24210</v>
      </c>
      <c r="Z7296" s="331" t="s">
        <v>24211</v>
      </c>
    </row>
    <row r="7297" spans="25:26" ht="14.4">
      <c r="Y7297" s="330" t="s">
        <v>24212</v>
      </c>
      <c r="Z7297" s="331" t="s">
        <v>24213</v>
      </c>
    </row>
    <row r="7298" spans="25:26" ht="14.4">
      <c r="Y7298" s="330" t="s">
        <v>24214</v>
      </c>
      <c r="Z7298" s="331" t="s">
        <v>24215</v>
      </c>
    </row>
    <row r="7299" spans="25:26" ht="14.4">
      <c r="Y7299" s="330" t="s">
        <v>24216</v>
      </c>
      <c r="Z7299" s="331" t="s">
        <v>24217</v>
      </c>
    </row>
    <row r="7300" spans="25:26" ht="14.4">
      <c r="Y7300" s="330" t="s">
        <v>24218</v>
      </c>
      <c r="Z7300" s="331" t="s">
        <v>24219</v>
      </c>
    </row>
    <row r="7301" spans="25:26" ht="14.4">
      <c r="Y7301" s="330" t="s">
        <v>24220</v>
      </c>
      <c r="Z7301" s="331" t="s">
        <v>24221</v>
      </c>
    </row>
    <row r="7302" spans="25:26" ht="14.4">
      <c r="Y7302" s="330" t="s">
        <v>24222</v>
      </c>
      <c r="Z7302" s="331" t="s">
        <v>24223</v>
      </c>
    </row>
    <row r="7303" spans="25:26" ht="14.4">
      <c r="Y7303" s="330" t="s">
        <v>24224</v>
      </c>
      <c r="Z7303" s="331" t="s">
        <v>24225</v>
      </c>
    </row>
    <row r="7304" spans="25:26" ht="14.4">
      <c r="Y7304" s="330" t="s">
        <v>24226</v>
      </c>
      <c r="Z7304" s="331" t="s">
        <v>24227</v>
      </c>
    </row>
    <row r="7305" spans="25:26" ht="14.4">
      <c r="Y7305" s="330" t="s">
        <v>24228</v>
      </c>
      <c r="Z7305" s="331" t="s">
        <v>24229</v>
      </c>
    </row>
    <row r="7306" spans="25:26" ht="14.4">
      <c r="Y7306" s="330" t="s">
        <v>24230</v>
      </c>
      <c r="Z7306" s="331" t="s">
        <v>24231</v>
      </c>
    </row>
    <row r="7307" spans="25:26" ht="14.4">
      <c r="Y7307" s="330" t="s">
        <v>24232</v>
      </c>
      <c r="Z7307" s="331" t="s">
        <v>24233</v>
      </c>
    </row>
    <row r="7308" spans="25:26" ht="14.4">
      <c r="Y7308" s="330" t="s">
        <v>24234</v>
      </c>
      <c r="Z7308" s="331" t="s">
        <v>24235</v>
      </c>
    </row>
    <row r="7309" spans="25:26" ht="14.4">
      <c r="Y7309" s="330" t="s">
        <v>24236</v>
      </c>
      <c r="Z7309" s="331" t="s">
        <v>24237</v>
      </c>
    </row>
    <row r="7310" spans="25:26" ht="14.4">
      <c r="Y7310" s="330" t="s">
        <v>24238</v>
      </c>
      <c r="Z7310" s="331" t="s">
        <v>24239</v>
      </c>
    </row>
    <row r="7311" spans="25:26" ht="14.4">
      <c r="Y7311" s="330" t="s">
        <v>24240</v>
      </c>
      <c r="Z7311" s="331" t="s">
        <v>24241</v>
      </c>
    </row>
    <row r="7312" spans="25:26" ht="14.4">
      <c r="Y7312" s="330" t="s">
        <v>24242</v>
      </c>
      <c r="Z7312" s="331" t="s">
        <v>24243</v>
      </c>
    </row>
    <row r="7313" spans="25:26" ht="14.4">
      <c r="Y7313" s="330" t="s">
        <v>24244</v>
      </c>
      <c r="Z7313" s="331" t="s">
        <v>24245</v>
      </c>
    </row>
    <row r="7314" spans="25:26" ht="14.4">
      <c r="Y7314" s="330" t="s">
        <v>24246</v>
      </c>
      <c r="Z7314" s="331" t="s">
        <v>24247</v>
      </c>
    </row>
    <row r="7315" spans="25:26" ht="14.4">
      <c r="Y7315" s="330" t="s">
        <v>24248</v>
      </c>
      <c r="Z7315" s="331" t="s">
        <v>24249</v>
      </c>
    </row>
    <row r="7316" spans="25:26" ht="14.4">
      <c r="Y7316" s="330" t="s">
        <v>24250</v>
      </c>
      <c r="Z7316" s="331" t="s">
        <v>24251</v>
      </c>
    </row>
    <row r="7317" spans="25:26" ht="14.4">
      <c r="Y7317" s="330" t="s">
        <v>24252</v>
      </c>
      <c r="Z7317" s="331" t="s">
        <v>24253</v>
      </c>
    </row>
    <row r="7318" spans="25:26" ht="14.4">
      <c r="Y7318" s="330" t="s">
        <v>24254</v>
      </c>
      <c r="Z7318" s="331" t="s">
        <v>24255</v>
      </c>
    </row>
    <row r="7319" spans="25:26" ht="14.4">
      <c r="Y7319" s="330" t="s">
        <v>24256</v>
      </c>
      <c r="Z7319" s="331" t="s">
        <v>24257</v>
      </c>
    </row>
    <row r="7320" spans="25:26" ht="14.4">
      <c r="Y7320" s="330" t="s">
        <v>24258</v>
      </c>
      <c r="Z7320" s="331" t="s">
        <v>24259</v>
      </c>
    </row>
    <row r="7321" spans="25:26" ht="14.4">
      <c r="Y7321" s="330" t="s">
        <v>24260</v>
      </c>
      <c r="Z7321" s="331" t="s">
        <v>24261</v>
      </c>
    </row>
    <row r="7322" spans="25:26" ht="14.4">
      <c r="Y7322" s="330" t="s">
        <v>24262</v>
      </c>
      <c r="Z7322" s="331" t="s">
        <v>24263</v>
      </c>
    </row>
    <row r="7323" spans="25:26" ht="14.4">
      <c r="Y7323" s="330" t="s">
        <v>24264</v>
      </c>
      <c r="Z7323" s="331" t="s">
        <v>24265</v>
      </c>
    </row>
    <row r="7324" spans="25:26" ht="14.4">
      <c r="Y7324" s="330" t="s">
        <v>24266</v>
      </c>
      <c r="Z7324" s="331" t="s">
        <v>24267</v>
      </c>
    </row>
    <row r="7325" spans="25:26" ht="14.4">
      <c r="Y7325" s="330" t="s">
        <v>24268</v>
      </c>
      <c r="Z7325" s="331" t="s">
        <v>24269</v>
      </c>
    </row>
    <row r="7326" spans="25:26" ht="14.4">
      <c r="Y7326" s="330" t="s">
        <v>24270</v>
      </c>
      <c r="Z7326" s="331" t="s">
        <v>24271</v>
      </c>
    </row>
    <row r="7327" spans="25:26" ht="14.4">
      <c r="Y7327" s="330" t="s">
        <v>24272</v>
      </c>
      <c r="Z7327" s="331" t="s">
        <v>24273</v>
      </c>
    </row>
    <row r="7328" spans="25:26" ht="14.4">
      <c r="Y7328" s="330" t="s">
        <v>24274</v>
      </c>
      <c r="Z7328" s="331" t="s">
        <v>24275</v>
      </c>
    </row>
    <row r="7329" spans="25:26" ht="14.4">
      <c r="Y7329" s="330" t="s">
        <v>24276</v>
      </c>
      <c r="Z7329" s="331" t="s">
        <v>24277</v>
      </c>
    </row>
    <row r="7330" spans="25:26" ht="14.4">
      <c r="Y7330" s="330" t="s">
        <v>24278</v>
      </c>
      <c r="Z7330" s="331" t="s">
        <v>24279</v>
      </c>
    </row>
    <row r="7331" spans="25:26" ht="14.4">
      <c r="Y7331" s="330" t="s">
        <v>24280</v>
      </c>
      <c r="Z7331" s="331" t="s">
        <v>24281</v>
      </c>
    </row>
    <row r="7332" spans="25:26" ht="14.4">
      <c r="Y7332" s="330" t="s">
        <v>24282</v>
      </c>
      <c r="Z7332" s="331" t="s">
        <v>24283</v>
      </c>
    </row>
    <row r="7333" spans="25:26" ht="14.4">
      <c r="Y7333" s="330" t="s">
        <v>24284</v>
      </c>
      <c r="Z7333" s="331" t="s">
        <v>24285</v>
      </c>
    </row>
    <row r="7334" spans="25:26" ht="14.4">
      <c r="Y7334" s="330" t="s">
        <v>24286</v>
      </c>
      <c r="Z7334" s="331" t="s">
        <v>24287</v>
      </c>
    </row>
    <row r="7335" spans="25:26" ht="14.4">
      <c r="Y7335" s="330" t="s">
        <v>24288</v>
      </c>
      <c r="Z7335" s="331" t="s">
        <v>24289</v>
      </c>
    </row>
    <row r="7336" spans="25:26" ht="14.4">
      <c r="Y7336" s="330" t="s">
        <v>24290</v>
      </c>
      <c r="Z7336" s="331" t="s">
        <v>24291</v>
      </c>
    </row>
    <row r="7337" spans="25:26" ht="14.4">
      <c r="Y7337" s="330" t="s">
        <v>24292</v>
      </c>
      <c r="Z7337" s="331" t="s">
        <v>24293</v>
      </c>
    </row>
    <row r="7338" spans="25:26" ht="14.4">
      <c r="Y7338" s="330" t="s">
        <v>24294</v>
      </c>
      <c r="Z7338" s="331" t="s">
        <v>24295</v>
      </c>
    </row>
    <row r="7339" spans="25:26" ht="14.4">
      <c r="Y7339" s="330" t="s">
        <v>24296</v>
      </c>
      <c r="Z7339" s="331" t="s">
        <v>24297</v>
      </c>
    </row>
    <row r="7340" spans="25:26" ht="14.4">
      <c r="Y7340" s="330" t="s">
        <v>24298</v>
      </c>
      <c r="Z7340" s="331" t="s">
        <v>24299</v>
      </c>
    </row>
    <row r="7341" spans="25:26" ht="14.4">
      <c r="Y7341" s="330" t="s">
        <v>24300</v>
      </c>
      <c r="Z7341" s="331" t="s">
        <v>24301</v>
      </c>
    </row>
    <row r="7342" spans="25:26" ht="14.4">
      <c r="Y7342" s="330" t="s">
        <v>24302</v>
      </c>
      <c r="Z7342" s="331" t="s">
        <v>24303</v>
      </c>
    </row>
    <row r="7343" spans="25:26" ht="14.4">
      <c r="Y7343" s="330" t="s">
        <v>24304</v>
      </c>
      <c r="Z7343" s="331" t="s">
        <v>24305</v>
      </c>
    </row>
    <row r="7344" spans="25:26" ht="14.4">
      <c r="Y7344" s="330" t="s">
        <v>24306</v>
      </c>
      <c r="Z7344" s="331" t="s">
        <v>24307</v>
      </c>
    </row>
    <row r="7345" spans="25:26" ht="14.4">
      <c r="Y7345" s="330" t="s">
        <v>24308</v>
      </c>
      <c r="Z7345" s="331" t="s">
        <v>24309</v>
      </c>
    </row>
    <row r="7346" spans="25:26" ht="14.4">
      <c r="Y7346" s="330" t="s">
        <v>24310</v>
      </c>
      <c r="Z7346" s="331" t="s">
        <v>24311</v>
      </c>
    </row>
    <row r="7347" spans="25:26" ht="14.4">
      <c r="Y7347" s="330" t="s">
        <v>24312</v>
      </c>
      <c r="Z7347" s="331" t="s">
        <v>24313</v>
      </c>
    </row>
    <row r="7348" spans="25:26" ht="14.4">
      <c r="Y7348" s="330" t="s">
        <v>24314</v>
      </c>
      <c r="Z7348" s="331" t="s">
        <v>24315</v>
      </c>
    </row>
    <row r="7349" spans="25:26" ht="14.4">
      <c r="Y7349" s="330" t="s">
        <v>24316</v>
      </c>
      <c r="Z7349" s="331" t="s">
        <v>24317</v>
      </c>
    </row>
    <row r="7350" spans="25:26" ht="14.4">
      <c r="Y7350" s="330" t="s">
        <v>24318</v>
      </c>
      <c r="Z7350" s="331" t="s">
        <v>24319</v>
      </c>
    </row>
    <row r="7351" spans="25:26" ht="14.4">
      <c r="Y7351" s="330" t="s">
        <v>24320</v>
      </c>
      <c r="Z7351" s="331" t="s">
        <v>24321</v>
      </c>
    </row>
    <row r="7352" spans="25:26" ht="14.4">
      <c r="Y7352" s="330" t="s">
        <v>24322</v>
      </c>
      <c r="Z7352" s="331" t="s">
        <v>24323</v>
      </c>
    </row>
    <row r="7353" spans="25:26" ht="14.4">
      <c r="Y7353" s="330" t="s">
        <v>24324</v>
      </c>
      <c r="Z7353" s="331" t="s">
        <v>24325</v>
      </c>
    </row>
    <row r="7354" spans="25:26" ht="14.4">
      <c r="Y7354" s="330" t="s">
        <v>24326</v>
      </c>
      <c r="Z7354" s="331" t="s">
        <v>24327</v>
      </c>
    </row>
    <row r="7355" spans="25:26" ht="14.4">
      <c r="Y7355" s="330" t="s">
        <v>24328</v>
      </c>
      <c r="Z7355" s="331" t="s">
        <v>24329</v>
      </c>
    </row>
    <row r="7356" spans="25:26" ht="14.4">
      <c r="Y7356" s="330" t="s">
        <v>24330</v>
      </c>
      <c r="Z7356" s="331" t="s">
        <v>24331</v>
      </c>
    </row>
    <row r="7357" spans="25:26" ht="14.4">
      <c r="Y7357" s="330" t="s">
        <v>24332</v>
      </c>
      <c r="Z7357" s="331" t="s">
        <v>24333</v>
      </c>
    </row>
    <row r="7358" spans="25:26" ht="14.4">
      <c r="Y7358" s="330" t="s">
        <v>24334</v>
      </c>
      <c r="Z7358" s="331" t="s">
        <v>24335</v>
      </c>
    </row>
    <row r="7359" spans="25:26" ht="14.4">
      <c r="Y7359" s="330" t="s">
        <v>24336</v>
      </c>
      <c r="Z7359" s="331" t="s">
        <v>24337</v>
      </c>
    </row>
    <row r="7360" spans="25:26" ht="14.4">
      <c r="Y7360" s="330" t="s">
        <v>24338</v>
      </c>
      <c r="Z7360" s="331" t="s">
        <v>24339</v>
      </c>
    </row>
    <row r="7361" spans="25:26" ht="14.4">
      <c r="Y7361" s="330" t="s">
        <v>24340</v>
      </c>
      <c r="Z7361" s="331" t="s">
        <v>24341</v>
      </c>
    </row>
    <row r="7362" spans="25:26" ht="14.4">
      <c r="Y7362" s="330" t="s">
        <v>24342</v>
      </c>
      <c r="Z7362" s="331" t="s">
        <v>24343</v>
      </c>
    </row>
    <row r="7363" spans="25:26" ht="14.4">
      <c r="Y7363" s="330" t="s">
        <v>24344</v>
      </c>
      <c r="Z7363" s="331" t="s">
        <v>24345</v>
      </c>
    </row>
    <row r="7364" spans="25:26" ht="14.4">
      <c r="Y7364" s="330" t="s">
        <v>24346</v>
      </c>
      <c r="Z7364" s="331" t="s">
        <v>24347</v>
      </c>
    </row>
    <row r="7365" spans="25:26" ht="14.4">
      <c r="Y7365" s="330" t="s">
        <v>24348</v>
      </c>
      <c r="Z7365" s="331" t="s">
        <v>24349</v>
      </c>
    </row>
    <row r="7366" spans="25:26" ht="14.4">
      <c r="Y7366" s="330" t="s">
        <v>24350</v>
      </c>
      <c r="Z7366" s="331" t="s">
        <v>24351</v>
      </c>
    </row>
    <row r="7367" spans="25:26" ht="14.4">
      <c r="Y7367" s="330" t="s">
        <v>24352</v>
      </c>
      <c r="Z7367" s="331" t="s">
        <v>24353</v>
      </c>
    </row>
    <row r="7368" spans="25:26" ht="14.4">
      <c r="Y7368" s="330" t="s">
        <v>24354</v>
      </c>
      <c r="Z7368" s="331" t="s">
        <v>24355</v>
      </c>
    </row>
    <row r="7369" spans="25:26" ht="14.4">
      <c r="Y7369" s="330" t="s">
        <v>24356</v>
      </c>
      <c r="Z7369" s="331" t="s">
        <v>24357</v>
      </c>
    </row>
    <row r="7370" spans="25:26" ht="14.4">
      <c r="Y7370" s="330" t="s">
        <v>24358</v>
      </c>
      <c r="Z7370" s="331" t="s">
        <v>24359</v>
      </c>
    </row>
    <row r="7371" spans="25:26" ht="14.4">
      <c r="Y7371" s="330" t="s">
        <v>24360</v>
      </c>
      <c r="Z7371" s="331" t="s">
        <v>24361</v>
      </c>
    </row>
    <row r="7372" spans="25:26" ht="14.4">
      <c r="Y7372" s="330" t="s">
        <v>24362</v>
      </c>
      <c r="Z7372" s="331" t="s">
        <v>24363</v>
      </c>
    </row>
    <row r="7373" spans="25:26" ht="14.4">
      <c r="Y7373" s="330" t="s">
        <v>24364</v>
      </c>
      <c r="Z7373" s="331" t="s">
        <v>24365</v>
      </c>
    </row>
    <row r="7374" spans="25:26" ht="14.4">
      <c r="Y7374" s="330" t="s">
        <v>24366</v>
      </c>
      <c r="Z7374" s="331" t="s">
        <v>24367</v>
      </c>
    </row>
    <row r="7375" spans="25:26" ht="14.4">
      <c r="Y7375" s="330" t="s">
        <v>24368</v>
      </c>
      <c r="Z7375" s="331" t="s">
        <v>24369</v>
      </c>
    </row>
    <row r="7376" spans="25:26" ht="14.4">
      <c r="Y7376" s="330" t="s">
        <v>24370</v>
      </c>
      <c r="Z7376" s="331" t="s">
        <v>24371</v>
      </c>
    </row>
    <row r="7377" spans="25:26" ht="14.4">
      <c r="Y7377" s="330" t="s">
        <v>24372</v>
      </c>
      <c r="Z7377" s="331" t="s">
        <v>24373</v>
      </c>
    </row>
    <row r="7378" spans="25:26" ht="14.4">
      <c r="Y7378" s="330" t="s">
        <v>24374</v>
      </c>
      <c r="Z7378" s="331" t="s">
        <v>24375</v>
      </c>
    </row>
    <row r="7379" spans="25:26" ht="14.4">
      <c r="Y7379" s="330" t="s">
        <v>24376</v>
      </c>
      <c r="Z7379" s="331" t="s">
        <v>24377</v>
      </c>
    </row>
    <row r="7380" spans="25:26" ht="14.4">
      <c r="Y7380" s="330" t="s">
        <v>24378</v>
      </c>
      <c r="Z7380" s="331" t="s">
        <v>24379</v>
      </c>
    </row>
    <row r="7381" spans="25:26" ht="14.4">
      <c r="Y7381" s="330" t="s">
        <v>24380</v>
      </c>
      <c r="Z7381" s="331" t="s">
        <v>24381</v>
      </c>
    </row>
    <row r="7382" spans="25:26" ht="14.4">
      <c r="Y7382" s="330" t="s">
        <v>24382</v>
      </c>
      <c r="Z7382" s="331" t="s">
        <v>24383</v>
      </c>
    </row>
    <row r="7383" spans="25:26" ht="14.4">
      <c r="Y7383" s="330" t="s">
        <v>24384</v>
      </c>
      <c r="Z7383" s="331" t="s">
        <v>24385</v>
      </c>
    </row>
    <row r="7384" spans="25:26" ht="14.4">
      <c r="Y7384" s="330" t="s">
        <v>24386</v>
      </c>
      <c r="Z7384" s="331" t="s">
        <v>24387</v>
      </c>
    </row>
    <row r="7385" spans="25:26" ht="14.4">
      <c r="Y7385" s="330" t="s">
        <v>24388</v>
      </c>
      <c r="Z7385" s="331" t="s">
        <v>24389</v>
      </c>
    </row>
    <row r="7386" spans="25:26" ht="14.4">
      <c r="Y7386" s="330" t="s">
        <v>24390</v>
      </c>
      <c r="Z7386" s="331" t="s">
        <v>24391</v>
      </c>
    </row>
    <row r="7387" spans="25:26" ht="14.4">
      <c r="Y7387" s="330" t="s">
        <v>24392</v>
      </c>
      <c r="Z7387" s="331" t="s">
        <v>24393</v>
      </c>
    </row>
    <row r="7388" spans="25:26" ht="14.4">
      <c r="Y7388" s="330" t="s">
        <v>24394</v>
      </c>
      <c r="Z7388" s="331" t="s">
        <v>24395</v>
      </c>
    </row>
    <row r="7389" spans="25:26" ht="14.4">
      <c r="Y7389" s="330" t="s">
        <v>24396</v>
      </c>
      <c r="Z7389" s="331" t="s">
        <v>24397</v>
      </c>
    </row>
    <row r="7390" spans="25:26" ht="14.4">
      <c r="Y7390" s="330" t="s">
        <v>24398</v>
      </c>
      <c r="Z7390" s="331" t="s">
        <v>24399</v>
      </c>
    </row>
    <row r="7391" spans="25:26" ht="14.4">
      <c r="Y7391" s="330" t="s">
        <v>24400</v>
      </c>
      <c r="Z7391" s="331" t="s">
        <v>24401</v>
      </c>
    </row>
    <row r="7392" spans="25:26" ht="14.4">
      <c r="Y7392" s="330" t="s">
        <v>24402</v>
      </c>
      <c r="Z7392" s="331" t="s">
        <v>24403</v>
      </c>
    </row>
    <row r="7393" spans="25:26" ht="14.4">
      <c r="Y7393" s="330" t="s">
        <v>24404</v>
      </c>
      <c r="Z7393" s="331" t="s">
        <v>24405</v>
      </c>
    </row>
    <row r="7394" spans="25:26" ht="14.4">
      <c r="Y7394" s="330" t="s">
        <v>24406</v>
      </c>
      <c r="Z7394" s="331" t="s">
        <v>24407</v>
      </c>
    </row>
    <row r="7395" spans="25:26" ht="14.4">
      <c r="Y7395" s="330" t="s">
        <v>24408</v>
      </c>
      <c r="Z7395" s="331" t="s">
        <v>24409</v>
      </c>
    </row>
    <row r="7396" spans="25:26" ht="14.4">
      <c r="Y7396" s="330" t="s">
        <v>24410</v>
      </c>
      <c r="Z7396" s="331" t="s">
        <v>9902</v>
      </c>
    </row>
    <row r="7397" spans="25:26" ht="14.4">
      <c r="Y7397" s="330" t="s">
        <v>24411</v>
      </c>
      <c r="Z7397" s="331" t="s">
        <v>24412</v>
      </c>
    </row>
    <row r="7398" spans="25:26" ht="14.4">
      <c r="Y7398" s="330" t="s">
        <v>24413</v>
      </c>
      <c r="Z7398" s="331" t="s">
        <v>15069</v>
      </c>
    </row>
    <row r="7399" spans="25:26" ht="14.4">
      <c r="Y7399" s="330" t="s">
        <v>24414</v>
      </c>
      <c r="Z7399" s="331" t="s">
        <v>24415</v>
      </c>
    </row>
    <row r="7400" spans="25:26" ht="14.4">
      <c r="Y7400" s="330" t="s">
        <v>24416</v>
      </c>
      <c r="Z7400" s="331" t="s">
        <v>24417</v>
      </c>
    </row>
    <row r="7401" spans="25:26" ht="14.4">
      <c r="Y7401" s="330" t="s">
        <v>24418</v>
      </c>
      <c r="Z7401" s="331" t="s">
        <v>24419</v>
      </c>
    </row>
    <row r="7402" spans="25:26" ht="14.4">
      <c r="Y7402" s="330" t="s">
        <v>24420</v>
      </c>
      <c r="Z7402" s="331" t="s">
        <v>24421</v>
      </c>
    </row>
    <row r="7403" spans="25:26" ht="14.4">
      <c r="Y7403" s="330" t="s">
        <v>24422</v>
      </c>
      <c r="Z7403" s="331" t="s">
        <v>24423</v>
      </c>
    </row>
    <row r="7404" spans="25:26" ht="14.4">
      <c r="Y7404" s="330" t="s">
        <v>24424</v>
      </c>
      <c r="Z7404" s="331" t="s">
        <v>24425</v>
      </c>
    </row>
    <row r="7405" spans="25:26" ht="14.4">
      <c r="Y7405" s="330" t="s">
        <v>24426</v>
      </c>
      <c r="Z7405" s="331" t="s">
        <v>24427</v>
      </c>
    </row>
    <row r="7406" spans="25:26" ht="14.4">
      <c r="Y7406" s="330" t="s">
        <v>24428</v>
      </c>
      <c r="Z7406" s="331" t="s">
        <v>24429</v>
      </c>
    </row>
    <row r="7407" spans="25:26" ht="14.4">
      <c r="Y7407" s="330" t="s">
        <v>24430</v>
      </c>
      <c r="Z7407" s="331" t="s">
        <v>24431</v>
      </c>
    </row>
    <row r="7408" spans="25:26" ht="14.4">
      <c r="Y7408" s="330" t="s">
        <v>24432</v>
      </c>
      <c r="Z7408" s="331" t="s">
        <v>24433</v>
      </c>
    </row>
    <row r="7409" spans="25:26" ht="14.4">
      <c r="Y7409" s="330" t="s">
        <v>24434</v>
      </c>
      <c r="Z7409" s="331" t="s">
        <v>24435</v>
      </c>
    </row>
    <row r="7410" spans="25:26" ht="14.4">
      <c r="Y7410" s="330" t="s">
        <v>24436</v>
      </c>
      <c r="Z7410" s="331" t="s">
        <v>24437</v>
      </c>
    </row>
    <row r="7411" spans="25:26" ht="14.4">
      <c r="Y7411" s="330" t="s">
        <v>24438</v>
      </c>
      <c r="Z7411" s="331" t="s">
        <v>24439</v>
      </c>
    </row>
    <row r="7412" spans="25:26" ht="14.4">
      <c r="Y7412" s="330" t="s">
        <v>24440</v>
      </c>
      <c r="Z7412" s="331" t="s">
        <v>24441</v>
      </c>
    </row>
    <row r="7413" spans="25:26" ht="14.4">
      <c r="Y7413" s="330" t="s">
        <v>24442</v>
      </c>
      <c r="Z7413" s="331" t="s">
        <v>24443</v>
      </c>
    </row>
    <row r="7414" spans="25:26" ht="14.4">
      <c r="Y7414" s="330" t="s">
        <v>24444</v>
      </c>
      <c r="Z7414" s="331" t="s">
        <v>24445</v>
      </c>
    </row>
    <row r="7415" spans="25:26" ht="14.4">
      <c r="Y7415" s="330" t="s">
        <v>24446</v>
      </c>
      <c r="Z7415" s="331" t="s">
        <v>24447</v>
      </c>
    </row>
    <row r="7416" spans="25:26" ht="14.4">
      <c r="Y7416" s="330" t="s">
        <v>24448</v>
      </c>
      <c r="Z7416" s="331" t="s">
        <v>24449</v>
      </c>
    </row>
    <row r="7417" spans="25:26" ht="14.4">
      <c r="Y7417" s="330" t="s">
        <v>24450</v>
      </c>
      <c r="Z7417" s="331" t="s">
        <v>24451</v>
      </c>
    </row>
    <row r="7418" spans="25:26" ht="14.4">
      <c r="Y7418" s="330" t="s">
        <v>24452</v>
      </c>
      <c r="Z7418" s="331" t="s">
        <v>24453</v>
      </c>
    </row>
    <row r="7419" spans="25:26" ht="14.4">
      <c r="Y7419" s="330" t="s">
        <v>24454</v>
      </c>
      <c r="Z7419" s="331" t="s">
        <v>24455</v>
      </c>
    </row>
    <row r="7420" spans="25:26" ht="14.4">
      <c r="Y7420" s="330" t="s">
        <v>24456</v>
      </c>
      <c r="Z7420" s="331" t="s">
        <v>24457</v>
      </c>
    </row>
    <row r="7421" spans="25:26" ht="14.4">
      <c r="Y7421" s="330" t="s">
        <v>24458</v>
      </c>
      <c r="Z7421" s="331" t="s">
        <v>24459</v>
      </c>
    </row>
    <row r="7422" spans="25:26" ht="14.4">
      <c r="Y7422" s="330" t="s">
        <v>24460</v>
      </c>
      <c r="Z7422" s="331" t="s">
        <v>24461</v>
      </c>
    </row>
    <row r="7423" spans="25:26" ht="14.4">
      <c r="Y7423" s="330" t="s">
        <v>24462</v>
      </c>
      <c r="Z7423" s="331" t="s">
        <v>24463</v>
      </c>
    </row>
    <row r="7424" spans="25:26" ht="14.4">
      <c r="Y7424" s="330" t="s">
        <v>24464</v>
      </c>
      <c r="Z7424" s="331" t="s">
        <v>24465</v>
      </c>
    </row>
    <row r="7425" spans="25:26" ht="14.4">
      <c r="Y7425" s="330" t="s">
        <v>24466</v>
      </c>
      <c r="Z7425" s="331" t="s">
        <v>24467</v>
      </c>
    </row>
    <row r="7426" spans="25:26" ht="14.4">
      <c r="Y7426" s="330" t="s">
        <v>24468</v>
      </c>
      <c r="Z7426" s="331" t="s">
        <v>24469</v>
      </c>
    </row>
    <row r="7427" spans="25:26" ht="14.4">
      <c r="Y7427" s="330" t="s">
        <v>24470</v>
      </c>
      <c r="Z7427" s="331" t="s">
        <v>24471</v>
      </c>
    </row>
    <row r="7428" spans="25:26" ht="14.4">
      <c r="Y7428" s="330" t="s">
        <v>24472</v>
      </c>
      <c r="Z7428" s="331" t="s">
        <v>24473</v>
      </c>
    </row>
    <row r="7429" spans="25:26" ht="14.4">
      <c r="Y7429" s="330" t="s">
        <v>24474</v>
      </c>
      <c r="Z7429" s="331" t="s">
        <v>24475</v>
      </c>
    </row>
    <row r="7430" spans="25:26" ht="14.4">
      <c r="Y7430" s="330" t="s">
        <v>24476</v>
      </c>
      <c r="Z7430" s="331" t="s">
        <v>24477</v>
      </c>
    </row>
    <row r="7431" spans="25:26" ht="14.4">
      <c r="Y7431" s="330" t="s">
        <v>24478</v>
      </c>
      <c r="Z7431" s="331" t="s">
        <v>24479</v>
      </c>
    </row>
    <row r="7432" spans="25:26" ht="14.4">
      <c r="Y7432" s="330" t="s">
        <v>24480</v>
      </c>
      <c r="Z7432" s="331" t="s">
        <v>24481</v>
      </c>
    </row>
    <row r="7433" spans="25:26" ht="14.4">
      <c r="Y7433" s="330" t="s">
        <v>24482</v>
      </c>
      <c r="Z7433" s="331" t="s">
        <v>24483</v>
      </c>
    </row>
    <row r="7434" spans="25:26" ht="14.4">
      <c r="Y7434" s="330" t="s">
        <v>24484</v>
      </c>
      <c r="Z7434" s="331" t="s">
        <v>24485</v>
      </c>
    </row>
    <row r="7435" spans="25:26" ht="14.4">
      <c r="Y7435" s="330" t="s">
        <v>24486</v>
      </c>
      <c r="Z7435" s="331" t="s">
        <v>24487</v>
      </c>
    </row>
    <row r="7436" spans="25:26" ht="14.4">
      <c r="Y7436" s="330" t="s">
        <v>24488</v>
      </c>
      <c r="Z7436" s="331" t="s">
        <v>24489</v>
      </c>
    </row>
    <row r="7437" spans="25:26" ht="14.4">
      <c r="Y7437" s="330" t="s">
        <v>24490</v>
      </c>
      <c r="Z7437" s="331" t="s">
        <v>24491</v>
      </c>
    </row>
    <row r="7438" spans="25:26" ht="14.4">
      <c r="Y7438" s="330" t="s">
        <v>24492</v>
      </c>
      <c r="Z7438" s="331" t="s">
        <v>24493</v>
      </c>
    </row>
    <row r="7439" spans="25:26" ht="14.4">
      <c r="Y7439" s="330" t="s">
        <v>24494</v>
      </c>
      <c r="Z7439" s="331" t="s">
        <v>24495</v>
      </c>
    </row>
    <row r="7440" spans="25:26" ht="14.4">
      <c r="Y7440" s="330" t="s">
        <v>24496</v>
      </c>
      <c r="Z7440" s="331" t="s">
        <v>24497</v>
      </c>
    </row>
    <row r="7441" spans="25:26" ht="14.4">
      <c r="Y7441" s="330" t="s">
        <v>24498</v>
      </c>
      <c r="Z7441" s="331" t="s">
        <v>24499</v>
      </c>
    </row>
    <row r="7442" spans="25:26" ht="14.4">
      <c r="Y7442" s="330" t="s">
        <v>24500</v>
      </c>
      <c r="Z7442" s="331" t="s">
        <v>24501</v>
      </c>
    </row>
    <row r="7443" spans="25:26" ht="14.4">
      <c r="Y7443" s="330" t="s">
        <v>24502</v>
      </c>
      <c r="Z7443" s="331" t="s">
        <v>24503</v>
      </c>
    </row>
    <row r="7444" spans="25:26" ht="14.4">
      <c r="Y7444" s="330" t="s">
        <v>24504</v>
      </c>
      <c r="Z7444" s="331" t="s">
        <v>24505</v>
      </c>
    </row>
    <row r="7445" spans="25:26" ht="14.4">
      <c r="Y7445" s="330" t="s">
        <v>24506</v>
      </c>
      <c r="Z7445" s="331" t="s">
        <v>24507</v>
      </c>
    </row>
    <row r="7446" spans="25:26" ht="14.4">
      <c r="Y7446" s="330" t="s">
        <v>24508</v>
      </c>
      <c r="Z7446" s="331" t="s">
        <v>24509</v>
      </c>
    </row>
    <row r="7447" spans="25:26" ht="14.4">
      <c r="Y7447" s="330" t="s">
        <v>24510</v>
      </c>
      <c r="Z7447" s="331" t="s">
        <v>24511</v>
      </c>
    </row>
    <row r="7448" spans="25:26" ht="14.4">
      <c r="Y7448" s="330" t="s">
        <v>24512</v>
      </c>
      <c r="Z7448" s="331" t="s">
        <v>24513</v>
      </c>
    </row>
    <row r="7449" spans="25:26" ht="14.4">
      <c r="Y7449" s="330" t="s">
        <v>24514</v>
      </c>
      <c r="Z7449" s="331" t="s">
        <v>24515</v>
      </c>
    </row>
    <row r="7450" spans="25:26" ht="14.4">
      <c r="Y7450" s="330" t="s">
        <v>24516</v>
      </c>
      <c r="Z7450" s="331" t="s">
        <v>24517</v>
      </c>
    </row>
    <row r="7451" spans="25:26" ht="14.4">
      <c r="Y7451" s="330" t="s">
        <v>24518</v>
      </c>
      <c r="Z7451" s="331" t="s">
        <v>24519</v>
      </c>
    </row>
    <row r="7452" spans="25:26" ht="14.4">
      <c r="Y7452" s="330" t="s">
        <v>24520</v>
      </c>
      <c r="Z7452" s="331" t="s">
        <v>24521</v>
      </c>
    </row>
    <row r="7453" spans="25:26" ht="14.4">
      <c r="Y7453" s="330" t="s">
        <v>24522</v>
      </c>
      <c r="Z7453" s="331" t="s">
        <v>24523</v>
      </c>
    </row>
    <row r="7454" spans="25:26" ht="14.4">
      <c r="Y7454" s="330" t="s">
        <v>24524</v>
      </c>
      <c r="Z7454" s="331" t="s">
        <v>24525</v>
      </c>
    </row>
    <row r="7455" spans="25:26" ht="14.4">
      <c r="Y7455" s="330" t="s">
        <v>24526</v>
      </c>
      <c r="Z7455" s="331" t="s">
        <v>24527</v>
      </c>
    </row>
    <row r="7456" spans="25:26" ht="14.4">
      <c r="Y7456" s="330" t="s">
        <v>24528</v>
      </c>
      <c r="Z7456" s="331" t="s">
        <v>24529</v>
      </c>
    </row>
    <row r="7457" spans="25:26" ht="14.4">
      <c r="Y7457" s="330" t="s">
        <v>24530</v>
      </c>
      <c r="Z7457" s="331" t="s">
        <v>24531</v>
      </c>
    </row>
    <row r="7458" spans="25:26" ht="14.4">
      <c r="Y7458" s="330" t="s">
        <v>24532</v>
      </c>
      <c r="Z7458" s="331" t="s">
        <v>24533</v>
      </c>
    </row>
    <row r="7459" spans="25:26" ht="14.4">
      <c r="Y7459" s="330" t="s">
        <v>24534</v>
      </c>
      <c r="Z7459" s="331" t="s">
        <v>24535</v>
      </c>
    </row>
    <row r="7460" spans="25:26" ht="14.4">
      <c r="Y7460" s="330" t="s">
        <v>24536</v>
      </c>
      <c r="Z7460" s="331" t="s">
        <v>24537</v>
      </c>
    </row>
    <row r="7461" spans="25:26" ht="14.4">
      <c r="Y7461" s="330" t="s">
        <v>24538</v>
      </c>
      <c r="Z7461" s="331" t="s">
        <v>24539</v>
      </c>
    </row>
    <row r="7462" spans="25:26" ht="14.4">
      <c r="Y7462" s="330" t="s">
        <v>24540</v>
      </c>
      <c r="Z7462" s="331" t="s">
        <v>24541</v>
      </c>
    </row>
    <row r="7463" spans="25:26" ht="14.4">
      <c r="Y7463" s="330" t="s">
        <v>24542</v>
      </c>
      <c r="Z7463" s="331" t="s">
        <v>24543</v>
      </c>
    </row>
    <row r="7464" spans="25:26" ht="14.4">
      <c r="Y7464" s="330" t="s">
        <v>24544</v>
      </c>
      <c r="Z7464" s="331" t="s">
        <v>24545</v>
      </c>
    </row>
    <row r="7465" spans="25:26" ht="14.4">
      <c r="Y7465" s="330" t="s">
        <v>24546</v>
      </c>
      <c r="Z7465" s="331" t="s">
        <v>24547</v>
      </c>
    </row>
    <row r="7466" spans="25:26" ht="14.4">
      <c r="Y7466" s="330" t="s">
        <v>24548</v>
      </c>
      <c r="Z7466" s="331" t="s">
        <v>24549</v>
      </c>
    </row>
    <row r="7467" spans="25:26" ht="14.4">
      <c r="Y7467" s="330" t="s">
        <v>24550</v>
      </c>
      <c r="Z7467" s="331" t="s">
        <v>24551</v>
      </c>
    </row>
    <row r="7468" spans="25:26" ht="14.4">
      <c r="Y7468" s="330" t="s">
        <v>24552</v>
      </c>
      <c r="Z7468" s="331" t="s">
        <v>24553</v>
      </c>
    </row>
    <row r="7469" spans="25:26" ht="14.4">
      <c r="Y7469" s="330" t="s">
        <v>24554</v>
      </c>
      <c r="Z7469" s="331" t="s">
        <v>24555</v>
      </c>
    </row>
    <row r="7470" spans="25:26" ht="14.4">
      <c r="Y7470" s="330" t="s">
        <v>24556</v>
      </c>
      <c r="Z7470" s="331" t="s">
        <v>24557</v>
      </c>
    </row>
    <row r="7471" spans="25:26" ht="14.4">
      <c r="Y7471" s="330" t="s">
        <v>24558</v>
      </c>
      <c r="Z7471" s="331" t="s">
        <v>24559</v>
      </c>
    </row>
    <row r="7472" spans="25:26" ht="14.4">
      <c r="Y7472" s="330" t="s">
        <v>24560</v>
      </c>
      <c r="Z7472" s="331" t="s">
        <v>24561</v>
      </c>
    </row>
    <row r="7473" spans="25:26" ht="14.4">
      <c r="Y7473" s="330" t="s">
        <v>24562</v>
      </c>
      <c r="Z7473" s="331" t="s">
        <v>24563</v>
      </c>
    </row>
    <row r="7474" spans="25:26" ht="14.4">
      <c r="Y7474" s="330" t="s">
        <v>24564</v>
      </c>
      <c r="Z7474" s="331" t="s">
        <v>24565</v>
      </c>
    </row>
    <row r="7475" spans="25:26" ht="14.4">
      <c r="Y7475" s="330" t="s">
        <v>24566</v>
      </c>
      <c r="Z7475" s="331" t="s">
        <v>24567</v>
      </c>
    </row>
    <row r="7476" spans="25:26" ht="14.4">
      <c r="Y7476" s="330" t="s">
        <v>24568</v>
      </c>
      <c r="Z7476" s="331" t="s">
        <v>24569</v>
      </c>
    </row>
    <row r="7477" spans="25:26" ht="14.4">
      <c r="Y7477" s="330" t="s">
        <v>24570</v>
      </c>
      <c r="Z7477" s="331" t="s">
        <v>24571</v>
      </c>
    </row>
    <row r="7478" spans="25:26" ht="14.4">
      <c r="Y7478" s="330" t="s">
        <v>24572</v>
      </c>
      <c r="Z7478" s="331" t="s">
        <v>24573</v>
      </c>
    </row>
    <row r="7479" spans="25:26" ht="14.4">
      <c r="Y7479" s="330" t="s">
        <v>24574</v>
      </c>
      <c r="Z7479" s="331" t="s">
        <v>24575</v>
      </c>
    </row>
    <row r="7480" spans="25:26" ht="14.4">
      <c r="Y7480" s="330" t="s">
        <v>24576</v>
      </c>
      <c r="Z7480" s="331" t="s">
        <v>24577</v>
      </c>
    </row>
    <row r="7481" spans="25:26" ht="14.4">
      <c r="Y7481" s="330" t="s">
        <v>24578</v>
      </c>
      <c r="Z7481" s="331" t="s">
        <v>24579</v>
      </c>
    </row>
    <row r="7482" spans="25:26" ht="14.4">
      <c r="Y7482" s="330" t="s">
        <v>24580</v>
      </c>
      <c r="Z7482" s="331" t="s">
        <v>24581</v>
      </c>
    </row>
    <row r="7483" spans="25:26" ht="14.4">
      <c r="Y7483" s="330" t="s">
        <v>24582</v>
      </c>
      <c r="Z7483" s="331" t="s">
        <v>24583</v>
      </c>
    </row>
    <row r="7484" spans="25:26" ht="14.4">
      <c r="Y7484" s="330" t="s">
        <v>24584</v>
      </c>
      <c r="Z7484" s="331" t="s">
        <v>24585</v>
      </c>
    </row>
    <row r="7485" spans="25:26" ht="14.4">
      <c r="Y7485" s="330" t="s">
        <v>24586</v>
      </c>
      <c r="Z7485" s="331" t="s">
        <v>24587</v>
      </c>
    </row>
    <row r="7486" spans="25:26" ht="14.4">
      <c r="Y7486" s="330" t="s">
        <v>24588</v>
      </c>
      <c r="Z7486" s="331" t="s">
        <v>24589</v>
      </c>
    </row>
    <row r="7487" spans="25:26" ht="14.4">
      <c r="Y7487" s="330" t="s">
        <v>24590</v>
      </c>
      <c r="Z7487" s="331" t="s">
        <v>24591</v>
      </c>
    </row>
    <row r="7488" spans="25:26" ht="14.4">
      <c r="Y7488" s="330" t="s">
        <v>24592</v>
      </c>
      <c r="Z7488" s="331" t="s">
        <v>24593</v>
      </c>
    </row>
    <row r="7489" spans="25:26" ht="14.4">
      <c r="Y7489" s="330" t="s">
        <v>24594</v>
      </c>
      <c r="Z7489" s="331" t="s">
        <v>24595</v>
      </c>
    </row>
    <row r="7490" spans="25:26" ht="14.4">
      <c r="Y7490" s="330" t="s">
        <v>24596</v>
      </c>
      <c r="Z7490" s="331" t="s">
        <v>24597</v>
      </c>
    </row>
    <row r="7491" spans="25:26" ht="14.4">
      <c r="Y7491" s="330" t="s">
        <v>24598</v>
      </c>
      <c r="Z7491" s="331" t="s">
        <v>24599</v>
      </c>
    </row>
    <row r="7492" spans="25:26" ht="14.4">
      <c r="Y7492" s="330" t="s">
        <v>24600</v>
      </c>
      <c r="Z7492" s="331" t="s">
        <v>24601</v>
      </c>
    </row>
    <row r="7493" spans="25:26" ht="14.4">
      <c r="Y7493" s="330" t="s">
        <v>24602</v>
      </c>
      <c r="Z7493" s="331" t="s">
        <v>24603</v>
      </c>
    </row>
    <row r="7494" spans="25:26" ht="14.4">
      <c r="Y7494" s="330" t="s">
        <v>24604</v>
      </c>
      <c r="Z7494" s="331" t="s">
        <v>24605</v>
      </c>
    </row>
    <row r="7495" spans="25:26" ht="14.4">
      <c r="Y7495" s="330" t="s">
        <v>24606</v>
      </c>
      <c r="Z7495" s="331" t="s">
        <v>24607</v>
      </c>
    </row>
    <row r="7496" spans="25:26" ht="14.4">
      <c r="Y7496" s="330" t="s">
        <v>24608</v>
      </c>
      <c r="Z7496" s="331" t="s">
        <v>24609</v>
      </c>
    </row>
    <row r="7497" spans="25:26" ht="14.4">
      <c r="Y7497" s="330" t="s">
        <v>24610</v>
      </c>
      <c r="Z7497" s="331" t="s">
        <v>24611</v>
      </c>
    </row>
    <row r="7498" spans="25:26" ht="14.4">
      <c r="Y7498" s="330" t="s">
        <v>24612</v>
      </c>
      <c r="Z7498" s="331" t="s">
        <v>24613</v>
      </c>
    </row>
    <row r="7499" spans="25:26" ht="14.4">
      <c r="Y7499" s="330" t="s">
        <v>24614</v>
      </c>
      <c r="Z7499" s="331" t="s">
        <v>24615</v>
      </c>
    </row>
    <row r="7500" spans="25:26" ht="14.4">
      <c r="Y7500" s="330" t="s">
        <v>24616</v>
      </c>
      <c r="Z7500" s="331" t="s">
        <v>24617</v>
      </c>
    </row>
    <row r="7501" spans="25:26" ht="14.4">
      <c r="Y7501" s="330" t="s">
        <v>24618</v>
      </c>
      <c r="Z7501" s="331" t="s">
        <v>24619</v>
      </c>
    </row>
    <row r="7502" spans="25:26" ht="14.4">
      <c r="Y7502" s="330" t="s">
        <v>24620</v>
      </c>
      <c r="Z7502" s="331" t="s">
        <v>24621</v>
      </c>
    </row>
    <row r="7503" spans="25:26" ht="14.4">
      <c r="Y7503" s="330" t="s">
        <v>24622</v>
      </c>
      <c r="Z7503" s="331" t="s">
        <v>24623</v>
      </c>
    </row>
    <row r="7504" spans="25:26" ht="14.4">
      <c r="Y7504" s="330" t="s">
        <v>24624</v>
      </c>
      <c r="Z7504" s="331" t="s">
        <v>24625</v>
      </c>
    </row>
    <row r="7505" spans="25:26" ht="14.4">
      <c r="Y7505" s="330" t="s">
        <v>24626</v>
      </c>
      <c r="Z7505" s="331" t="s">
        <v>24627</v>
      </c>
    </row>
    <row r="7506" spans="25:26" ht="14.4">
      <c r="Y7506" s="330" t="s">
        <v>24628</v>
      </c>
      <c r="Z7506" s="331" t="s">
        <v>24629</v>
      </c>
    </row>
    <row r="7507" spans="25:26" ht="14.4">
      <c r="Y7507" s="330" t="s">
        <v>24630</v>
      </c>
      <c r="Z7507" s="331" t="s">
        <v>24631</v>
      </c>
    </row>
    <row r="7508" spans="25:26" ht="14.4">
      <c r="Y7508" s="330" t="s">
        <v>24632</v>
      </c>
      <c r="Z7508" s="331" t="s">
        <v>24633</v>
      </c>
    </row>
    <row r="7509" spans="25:26" ht="14.4">
      <c r="Y7509" s="330" t="s">
        <v>24634</v>
      </c>
      <c r="Z7509" s="331" t="s">
        <v>24635</v>
      </c>
    </row>
    <row r="7510" spans="25:26" ht="14.4">
      <c r="Y7510" s="330" t="s">
        <v>24636</v>
      </c>
      <c r="Z7510" s="331" t="s">
        <v>24637</v>
      </c>
    </row>
    <row r="7511" spans="25:26" ht="14.4">
      <c r="Y7511" s="330" t="s">
        <v>24638</v>
      </c>
      <c r="Z7511" s="331" t="s">
        <v>24639</v>
      </c>
    </row>
    <row r="7512" spans="25:26" ht="14.4">
      <c r="Y7512" s="330" t="s">
        <v>24640</v>
      </c>
      <c r="Z7512" s="331" t="s">
        <v>24641</v>
      </c>
    </row>
    <row r="7513" spans="25:26" ht="14.4">
      <c r="Y7513" s="330" t="s">
        <v>24642</v>
      </c>
      <c r="Z7513" s="331" t="s">
        <v>24643</v>
      </c>
    </row>
    <row r="7514" spans="25:26" ht="14.4">
      <c r="Y7514" s="330" t="s">
        <v>24644</v>
      </c>
      <c r="Z7514" s="331" t="s">
        <v>24645</v>
      </c>
    </row>
    <row r="7515" spans="25:26" ht="14.4">
      <c r="Y7515" s="330" t="s">
        <v>24646</v>
      </c>
      <c r="Z7515" s="331" t="s">
        <v>19065</v>
      </c>
    </row>
    <row r="7516" spans="25:26" ht="14.4">
      <c r="Y7516" s="330" t="s">
        <v>24647</v>
      </c>
      <c r="Z7516" s="331" t="s">
        <v>24648</v>
      </c>
    </row>
    <row r="7517" spans="25:26" ht="14.4">
      <c r="Y7517" s="330" t="s">
        <v>24649</v>
      </c>
      <c r="Z7517" s="331" t="s">
        <v>1356</v>
      </c>
    </row>
    <row r="7518" spans="25:26" ht="14.4">
      <c r="Y7518" s="330" t="s">
        <v>24650</v>
      </c>
      <c r="Z7518" s="331" t="s">
        <v>1462</v>
      </c>
    </row>
    <row r="7519" spans="25:26" ht="14.4">
      <c r="Y7519" s="330" t="s">
        <v>24651</v>
      </c>
      <c r="Z7519" s="331" t="s">
        <v>24652</v>
      </c>
    </row>
    <row r="7520" spans="25:26" ht="14.4">
      <c r="Y7520" s="330" t="s">
        <v>24653</v>
      </c>
      <c r="Z7520" s="331" t="s">
        <v>24654</v>
      </c>
    </row>
    <row r="7521" spans="25:26" ht="14.4">
      <c r="Y7521" s="330" t="s">
        <v>24655</v>
      </c>
      <c r="Z7521" s="331" t="s">
        <v>24656</v>
      </c>
    </row>
    <row r="7522" spans="25:26" ht="14.4">
      <c r="Y7522" s="330" t="s">
        <v>24657</v>
      </c>
      <c r="Z7522" s="331" t="s">
        <v>24658</v>
      </c>
    </row>
    <row r="7523" spans="25:26" ht="14.4">
      <c r="Y7523" s="330" t="s">
        <v>24659</v>
      </c>
      <c r="Z7523" s="331" t="s">
        <v>24660</v>
      </c>
    </row>
    <row r="7524" spans="25:26" ht="14.4">
      <c r="Y7524" s="330" t="s">
        <v>24661</v>
      </c>
      <c r="Z7524" s="331" t="s">
        <v>2681</v>
      </c>
    </row>
    <row r="7525" spans="25:26" ht="14.4">
      <c r="Y7525" s="330" t="s">
        <v>24662</v>
      </c>
      <c r="Z7525" s="331" t="s">
        <v>24663</v>
      </c>
    </row>
    <row r="7526" spans="25:26" ht="14.4">
      <c r="Y7526" s="330" t="s">
        <v>24664</v>
      </c>
      <c r="Z7526" s="331" t="s">
        <v>24665</v>
      </c>
    </row>
    <row r="7527" spans="25:26" ht="14.4">
      <c r="Y7527" s="330" t="s">
        <v>24666</v>
      </c>
      <c r="Z7527" s="331" t="s">
        <v>24667</v>
      </c>
    </row>
    <row r="7528" spans="25:26" ht="14.4">
      <c r="Y7528" s="330" t="s">
        <v>24668</v>
      </c>
      <c r="Z7528" s="331" t="s">
        <v>24669</v>
      </c>
    </row>
    <row r="7529" spans="25:26" ht="14.4">
      <c r="Y7529" s="330" t="s">
        <v>24670</v>
      </c>
      <c r="Z7529" s="331" t="s">
        <v>24671</v>
      </c>
    </row>
    <row r="7530" spans="25:26" ht="14.4">
      <c r="Y7530" s="330" t="s">
        <v>24672</v>
      </c>
      <c r="Z7530" s="331" t="s">
        <v>24673</v>
      </c>
    </row>
    <row r="7531" spans="25:26" ht="14.4">
      <c r="Y7531" s="330" t="s">
        <v>24674</v>
      </c>
      <c r="Z7531" s="331" t="s">
        <v>24675</v>
      </c>
    </row>
    <row r="7532" spans="25:26" ht="14.4">
      <c r="Y7532" s="330" t="s">
        <v>24676</v>
      </c>
      <c r="Z7532" s="331" t="s">
        <v>24677</v>
      </c>
    </row>
    <row r="7533" spans="25:26" ht="14.4">
      <c r="Y7533" s="330" t="s">
        <v>24678</v>
      </c>
      <c r="Z7533" s="331" t="s">
        <v>24679</v>
      </c>
    </row>
    <row r="7534" spans="25:26" ht="14.4">
      <c r="Y7534" s="330" t="s">
        <v>24680</v>
      </c>
      <c r="Z7534" s="331" t="s">
        <v>24681</v>
      </c>
    </row>
    <row r="7535" spans="25:26" ht="14.4">
      <c r="Y7535" s="330" t="s">
        <v>24682</v>
      </c>
      <c r="Z7535" s="331" t="s">
        <v>24683</v>
      </c>
    </row>
    <row r="7536" spans="25:26" ht="14.4">
      <c r="Y7536" s="330" t="s">
        <v>24684</v>
      </c>
      <c r="Z7536" s="331" t="s">
        <v>24685</v>
      </c>
    </row>
    <row r="7537" spans="25:26" ht="14.4">
      <c r="Y7537" s="330" t="s">
        <v>24686</v>
      </c>
      <c r="Z7537" s="331" t="s">
        <v>24687</v>
      </c>
    </row>
    <row r="7538" spans="25:26" ht="14.4">
      <c r="Y7538" s="330" t="s">
        <v>24688</v>
      </c>
      <c r="Z7538" s="331" t="s">
        <v>24689</v>
      </c>
    </row>
    <row r="7539" spans="25:26" ht="14.4">
      <c r="Y7539" s="330" t="s">
        <v>24690</v>
      </c>
      <c r="Z7539" s="331" t="s">
        <v>24691</v>
      </c>
    </row>
    <row r="7540" spans="25:26" ht="14.4">
      <c r="Y7540" s="330" t="s">
        <v>24692</v>
      </c>
      <c r="Z7540" s="331" t="s">
        <v>24693</v>
      </c>
    </row>
    <row r="7541" spans="25:26" ht="14.4">
      <c r="Y7541" s="330" t="s">
        <v>24694</v>
      </c>
      <c r="Z7541" s="331" t="s">
        <v>24695</v>
      </c>
    </row>
    <row r="7542" spans="25:26" ht="14.4">
      <c r="Y7542" s="330" t="s">
        <v>24696</v>
      </c>
      <c r="Z7542" s="331" t="s">
        <v>24697</v>
      </c>
    </row>
    <row r="7543" spans="25:26" ht="14.4">
      <c r="Y7543" s="330" t="s">
        <v>24698</v>
      </c>
      <c r="Z7543" s="331" t="s">
        <v>24699</v>
      </c>
    </row>
    <row r="7544" spans="25:26" ht="14.4">
      <c r="Y7544" s="330" t="s">
        <v>24700</v>
      </c>
      <c r="Z7544" s="331" t="s">
        <v>24701</v>
      </c>
    </row>
    <row r="7545" spans="25:26" ht="14.4">
      <c r="Y7545" s="330" t="s">
        <v>24702</v>
      </c>
      <c r="Z7545" s="331" t="s">
        <v>24703</v>
      </c>
    </row>
    <row r="7546" spans="25:26" ht="14.4">
      <c r="Y7546" s="330" t="s">
        <v>24704</v>
      </c>
      <c r="Z7546" s="331" t="s">
        <v>24705</v>
      </c>
    </row>
    <row r="7547" spans="25:26" ht="14.4">
      <c r="Y7547" s="330" t="s">
        <v>24706</v>
      </c>
      <c r="Z7547" s="331" t="s">
        <v>24707</v>
      </c>
    </row>
    <row r="7548" spans="25:26" ht="14.4">
      <c r="Y7548" s="330" t="s">
        <v>24708</v>
      </c>
      <c r="Z7548" s="331" t="s">
        <v>24709</v>
      </c>
    </row>
    <row r="7549" spans="25:26" ht="14.4">
      <c r="Y7549" s="330" t="s">
        <v>24710</v>
      </c>
      <c r="Z7549" s="331" t="s">
        <v>24711</v>
      </c>
    </row>
    <row r="7550" spans="25:26" ht="14.4">
      <c r="Y7550" s="330" t="s">
        <v>24712</v>
      </c>
      <c r="Z7550" s="331" t="s">
        <v>24713</v>
      </c>
    </row>
    <row r="7551" spans="25:26" ht="14.4">
      <c r="Y7551" s="330" t="s">
        <v>24714</v>
      </c>
      <c r="Z7551" s="331" t="s">
        <v>24715</v>
      </c>
    </row>
    <row r="7552" spans="25:26" ht="14.4">
      <c r="Y7552" s="330" t="s">
        <v>24716</v>
      </c>
      <c r="Z7552" s="331" t="s">
        <v>24717</v>
      </c>
    </row>
    <row r="7553" spans="25:26" ht="14.4">
      <c r="Y7553" s="330" t="s">
        <v>24718</v>
      </c>
      <c r="Z7553" s="331" t="s">
        <v>24719</v>
      </c>
    </row>
    <row r="7554" spans="25:26" ht="14.4">
      <c r="Y7554" s="330" t="s">
        <v>24720</v>
      </c>
      <c r="Z7554" s="331" t="s">
        <v>24721</v>
      </c>
    </row>
    <row r="7555" spans="25:26" ht="14.4">
      <c r="Y7555" s="330" t="s">
        <v>24722</v>
      </c>
      <c r="Z7555" s="331" t="s">
        <v>24723</v>
      </c>
    </row>
    <row r="7556" spans="25:26" ht="14.4">
      <c r="Y7556" s="330" t="s">
        <v>24724</v>
      </c>
      <c r="Z7556" s="331" t="s">
        <v>24725</v>
      </c>
    </row>
    <row r="7557" spans="25:26" ht="14.4">
      <c r="Y7557" s="330" t="s">
        <v>24726</v>
      </c>
      <c r="Z7557" s="331" t="s">
        <v>24727</v>
      </c>
    </row>
    <row r="7558" spans="25:26" ht="14.4">
      <c r="Y7558" s="330" t="s">
        <v>24728</v>
      </c>
      <c r="Z7558" s="331" t="s">
        <v>24729</v>
      </c>
    </row>
    <row r="7559" spans="25:26" ht="14.4">
      <c r="Y7559" s="330" t="s">
        <v>24730</v>
      </c>
      <c r="Z7559" s="331" t="s">
        <v>24731</v>
      </c>
    </row>
    <row r="7560" spans="25:26" ht="14.4">
      <c r="Y7560" s="330" t="s">
        <v>24732</v>
      </c>
      <c r="Z7560" s="331" t="s">
        <v>24733</v>
      </c>
    </row>
    <row r="7561" spans="25:26" ht="14.4">
      <c r="Y7561" s="330" t="s">
        <v>24734</v>
      </c>
      <c r="Z7561" s="331" t="s">
        <v>24735</v>
      </c>
    </row>
    <row r="7562" spans="25:26" ht="14.4">
      <c r="Y7562" s="330" t="s">
        <v>24736</v>
      </c>
      <c r="Z7562" s="331" t="s">
        <v>24737</v>
      </c>
    </row>
    <row r="7563" spans="25:26" ht="14.4">
      <c r="Y7563" s="330" t="s">
        <v>24738</v>
      </c>
      <c r="Z7563" s="331" t="s">
        <v>24739</v>
      </c>
    </row>
    <row r="7564" spans="25:26" ht="14.4">
      <c r="Y7564" s="330" t="s">
        <v>24740</v>
      </c>
      <c r="Z7564" s="331" t="s">
        <v>24741</v>
      </c>
    </row>
    <row r="7565" spans="25:26" ht="14.4">
      <c r="Y7565" s="330" t="s">
        <v>24742</v>
      </c>
      <c r="Z7565" s="331" t="s">
        <v>24743</v>
      </c>
    </row>
    <row r="7566" spans="25:26" ht="14.4">
      <c r="Y7566" s="330" t="s">
        <v>24744</v>
      </c>
      <c r="Z7566" s="331" t="s">
        <v>24745</v>
      </c>
    </row>
    <row r="7567" spans="25:26" ht="14.4">
      <c r="Y7567" s="330" t="s">
        <v>24746</v>
      </c>
      <c r="Z7567" s="331" t="s">
        <v>24747</v>
      </c>
    </row>
    <row r="7568" spans="25:26" ht="14.4">
      <c r="Y7568" s="330" t="s">
        <v>24748</v>
      </c>
      <c r="Z7568" s="331" t="s">
        <v>24749</v>
      </c>
    </row>
    <row r="7569" spans="25:26" ht="14.4">
      <c r="Y7569" s="330" t="s">
        <v>24750</v>
      </c>
      <c r="Z7569" s="331" t="s">
        <v>24751</v>
      </c>
    </row>
    <row r="7570" spans="25:26" ht="14.4">
      <c r="Y7570" s="330" t="s">
        <v>24752</v>
      </c>
      <c r="Z7570" s="331" t="s">
        <v>24753</v>
      </c>
    </row>
    <row r="7571" spans="25:26" ht="14.4">
      <c r="Y7571" s="330" t="s">
        <v>24754</v>
      </c>
      <c r="Z7571" s="331" t="s">
        <v>24755</v>
      </c>
    </row>
    <row r="7572" spans="25:26" ht="14.4">
      <c r="Y7572" s="330" t="s">
        <v>24756</v>
      </c>
      <c r="Z7572" s="331" t="s">
        <v>24757</v>
      </c>
    </row>
    <row r="7573" spans="25:26" ht="14.4">
      <c r="Y7573" s="330" t="s">
        <v>24758</v>
      </c>
      <c r="Z7573" s="331" t="s">
        <v>24759</v>
      </c>
    </row>
    <row r="7574" spans="25:26" ht="14.4">
      <c r="Y7574" s="330" t="s">
        <v>24760</v>
      </c>
      <c r="Z7574" s="331" t="s">
        <v>24761</v>
      </c>
    </row>
    <row r="7575" spans="25:26" ht="14.4">
      <c r="Y7575" s="330" t="s">
        <v>24762</v>
      </c>
      <c r="Z7575" s="331" t="s">
        <v>24763</v>
      </c>
    </row>
    <row r="7576" spans="25:26" ht="14.4">
      <c r="Y7576" s="330" t="s">
        <v>24764</v>
      </c>
      <c r="Z7576" s="331" t="s">
        <v>24765</v>
      </c>
    </row>
    <row r="7577" spans="25:26" ht="14.4">
      <c r="Y7577" s="330" t="s">
        <v>24766</v>
      </c>
      <c r="Z7577" s="331" t="s">
        <v>24767</v>
      </c>
    </row>
    <row r="7578" spans="25:26" ht="14.4">
      <c r="Y7578" s="330" t="s">
        <v>24768</v>
      </c>
      <c r="Z7578" s="331" t="s">
        <v>24769</v>
      </c>
    </row>
    <row r="7579" spans="25:26" ht="14.4">
      <c r="Y7579" s="330" t="s">
        <v>24770</v>
      </c>
      <c r="Z7579" s="331" t="s">
        <v>24771</v>
      </c>
    </row>
    <row r="7580" spans="25:26" ht="14.4">
      <c r="Y7580" s="330" t="s">
        <v>24772</v>
      </c>
      <c r="Z7580" s="331" t="s">
        <v>24773</v>
      </c>
    </row>
    <row r="7581" spans="25:26" ht="14.4">
      <c r="Y7581" s="330" t="s">
        <v>24774</v>
      </c>
      <c r="Z7581" s="331" t="s">
        <v>24775</v>
      </c>
    </row>
    <row r="7582" spans="25:26" ht="14.4">
      <c r="Y7582" s="330" t="s">
        <v>24776</v>
      </c>
      <c r="Z7582" s="331" t="s">
        <v>1551</v>
      </c>
    </row>
    <row r="7583" spans="25:26" ht="14.4">
      <c r="Y7583" s="330" t="s">
        <v>24777</v>
      </c>
      <c r="Z7583" s="331" t="s">
        <v>24778</v>
      </c>
    </row>
    <row r="7584" spans="25:26" ht="14.4">
      <c r="Y7584" s="330" t="s">
        <v>24779</v>
      </c>
      <c r="Z7584" s="331" t="s">
        <v>24780</v>
      </c>
    </row>
    <row r="7585" spans="25:26" ht="14.4">
      <c r="Y7585" s="330" t="s">
        <v>24781</v>
      </c>
      <c r="Z7585" s="331" t="s">
        <v>24782</v>
      </c>
    </row>
    <row r="7586" spans="25:26" ht="14.4">
      <c r="Y7586" s="330" t="s">
        <v>24783</v>
      </c>
      <c r="Z7586" s="331" t="s">
        <v>24784</v>
      </c>
    </row>
    <row r="7587" spans="25:26" ht="14.4">
      <c r="Y7587" s="330" t="s">
        <v>24785</v>
      </c>
      <c r="Z7587" s="331" t="s">
        <v>24786</v>
      </c>
    </row>
    <row r="7588" spans="25:26" ht="14.4">
      <c r="Y7588" s="330" t="s">
        <v>24787</v>
      </c>
      <c r="Z7588" s="331" t="s">
        <v>24788</v>
      </c>
    </row>
    <row r="7589" spans="25:26" ht="14.4">
      <c r="Y7589" s="330" t="s">
        <v>24789</v>
      </c>
      <c r="Z7589" s="331" t="s">
        <v>24790</v>
      </c>
    </row>
    <row r="7590" spans="25:26" ht="14.4">
      <c r="Y7590" s="330" t="s">
        <v>24791</v>
      </c>
      <c r="Z7590" s="331" t="s">
        <v>24792</v>
      </c>
    </row>
    <row r="7591" spans="25:26" ht="14.4">
      <c r="Y7591" s="330" t="s">
        <v>24793</v>
      </c>
      <c r="Z7591" s="331" t="s">
        <v>24794</v>
      </c>
    </row>
    <row r="7592" spans="25:26" ht="14.4">
      <c r="Y7592" s="330" t="s">
        <v>24795</v>
      </c>
      <c r="Z7592" s="331" t="s">
        <v>10086</v>
      </c>
    </row>
    <row r="7593" spans="25:26" ht="14.4">
      <c r="Y7593" s="330" t="s">
        <v>24796</v>
      </c>
      <c r="Z7593" s="331" t="s">
        <v>24797</v>
      </c>
    </row>
    <row r="7594" spans="25:26" ht="14.4">
      <c r="Y7594" s="330" t="s">
        <v>24798</v>
      </c>
      <c r="Z7594" s="331" t="s">
        <v>24799</v>
      </c>
    </row>
    <row r="7595" spans="25:26" ht="14.4">
      <c r="Y7595" s="330" t="s">
        <v>24800</v>
      </c>
      <c r="Z7595" s="331" t="s">
        <v>24801</v>
      </c>
    </row>
    <row r="7596" spans="25:26" ht="14.4">
      <c r="Y7596" s="330" t="s">
        <v>24802</v>
      </c>
      <c r="Z7596" s="331" t="s">
        <v>10014</v>
      </c>
    </row>
    <row r="7597" spans="25:26" ht="14.4">
      <c r="Y7597" s="330" t="s">
        <v>24803</v>
      </c>
      <c r="Z7597" s="331" t="s">
        <v>24804</v>
      </c>
    </row>
    <row r="7598" spans="25:26" ht="14.4">
      <c r="Y7598" s="330" t="s">
        <v>24805</v>
      </c>
      <c r="Z7598" s="331" t="s">
        <v>24806</v>
      </c>
    </row>
    <row r="7599" spans="25:26" ht="14.4">
      <c r="Y7599" s="330" t="s">
        <v>24807</v>
      </c>
      <c r="Z7599" s="331" t="s">
        <v>24808</v>
      </c>
    </row>
    <row r="7600" spans="25:26" ht="14.4">
      <c r="Y7600" s="330" t="s">
        <v>24809</v>
      </c>
      <c r="Z7600" s="331" t="s">
        <v>24810</v>
      </c>
    </row>
    <row r="7601" spans="25:26" ht="14.4">
      <c r="Y7601" s="330" t="s">
        <v>24811</v>
      </c>
      <c r="Z7601" s="331" t="s">
        <v>24812</v>
      </c>
    </row>
    <row r="7602" spans="25:26" ht="14.4">
      <c r="Y7602" s="330" t="s">
        <v>24813</v>
      </c>
      <c r="Z7602" s="331" t="s">
        <v>24814</v>
      </c>
    </row>
    <row r="7603" spans="25:26" ht="14.4">
      <c r="Y7603" s="330" t="s">
        <v>24815</v>
      </c>
      <c r="Z7603" s="331" t="s">
        <v>24816</v>
      </c>
    </row>
    <row r="7604" spans="25:26" ht="14.4">
      <c r="Y7604" s="330" t="s">
        <v>24817</v>
      </c>
      <c r="Z7604" s="331" t="s">
        <v>24818</v>
      </c>
    </row>
    <row r="7605" spans="25:26" ht="14.4">
      <c r="Y7605" s="330" t="s">
        <v>24819</v>
      </c>
      <c r="Z7605" s="331" t="s">
        <v>24820</v>
      </c>
    </row>
    <row r="7606" spans="25:26" ht="14.4">
      <c r="Y7606" s="330" t="s">
        <v>24821</v>
      </c>
      <c r="Z7606" s="331" t="s">
        <v>24822</v>
      </c>
    </row>
    <row r="7607" spans="25:26" ht="14.4">
      <c r="Y7607" s="330" t="s">
        <v>24823</v>
      </c>
      <c r="Z7607" s="331" t="s">
        <v>24824</v>
      </c>
    </row>
    <row r="7608" spans="25:26" ht="14.4">
      <c r="Y7608" s="330" t="s">
        <v>24825</v>
      </c>
      <c r="Z7608" s="331" t="s">
        <v>24826</v>
      </c>
    </row>
    <row r="7609" spans="25:26" ht="14.4">
      <c r="Y7609" s="330" t="s">
        <v>24827</v>
      </c>
      <c r="Z7609" s="331" t="s">
        <v>24828</v>
      </c>
    </row>
    <row r="7610" spans="25:26" ht="14.4">
      <c r="Y7610" s="330" t="s">
        <v>24829</v>
      </c>
      <c r="Z7610" s="331" t="s">
        <v>24830</v>
      </c>
    </row>
    <row r="7611" spans="25:26" ht="14.4">
      <c r="Y7611" s="330" t="s">
        <v>24831</v>
      </c>
      <c r="Z7611" s="331" t="s">
        <v>24832</v>
      </c>
    </row>
    <row r="7612" spans="25:26" ht="14.4">
      <c r="Y7612" s="330" t="s">
        <v>24833</v>
      </c>
      <c r="Z7612" s="331" t="s">
        <v>24834</v>
      </c>
    </row>
    <row r="7613" spans="25:26" ht="14.4">
      <c r="Y7613" s="330" t="s">
        <v>24835</v>
      </c>
      <c r="Z7613" s="331" t="s">
        <v>24836</v>
      </c>
    </row>
    <row r="7614" spans="25:26" ht="14.4">
      <c r="Y7614" s="330" t="s">
        <v>24837</v>
      </c>
      <c r="Z7614" s="331" t="s">
        <v>24838</v>
      </c>
    </row>
    <row r="7615" spans="25:26" ht="14.4">
      <c r="Y7615" s="330" t="s">
        <v>24839</v>
      </c>
      <c r="Z7615" s="331" t="s">
        <v>24840</v>
      </c>
    </row>
    <row r="7616" spans="25:26" ht="14.4">
      <c r="Y7616" s="330" t="s">
        <v>24841</v>
      </c>
      <c r="Z7616" s="331" t="s">
        <v>24842</v>
      </c>
    </row>
    <row r="7617" spans="25:26" ht="14.4">
      <c r="Y7617" s="330" t="s">
        <v>24843</v>
      </c>
      <c r="Z7617" s="331" t="s">
        <v>24844</v>
      </c>
    </row>
    <row r="7618" spans="25:26" ht="14.4">
      <c r="Y7618" s="330" t="s">
        <v>24845</v>
      </c>
      <c r="Z7618" s="331" t="s">
        <v>24846</v>
      </c>
    </row>
    <row r="7619" spans="25:26" ht="14.4">
      <c r="Y7619" s="330" t="s">
        <v>24847</v>
      </c>
      <c r="Z7619" s="331" t="s">
        <v>15010</v>
      </c>
    </row>
    <row r="7620" spans="25:26" ht="14.4">
      <c r="Y7620" s="330" t="s">
        <v>24848</v>
      </c>
      <c r="Z7620" s="331" t="s">
        <v>24849</v>
      </c>
    </row>
    <row r="7621" spans="25:26" ht="14.4">
      <c r="Y7621" s="330" t="s">
        <v>24850</v>
      </c>
      <c r="Z7621" s="331" t="s">
        <v>24851</v>
      </c>
    </row>
    <row r="7622" spans="25:26" ht="14.4">
      <c r="Y7622" s="330" t="s">
        <v>24852</v>
      </c>
      <c r="Z7622" s="331" t="s">
        <v>24853</v>
      </c>
    </row>
    <row r="7623" spans="25:26" ht="14.4">
      <c r="Y7623" s="330" t="s">
        <v>24854</v>
      </c>
      <c r="Z7623" s="331" t="s">
        <v>24855</v>
      </c>
    </row>
    <row r="7624" spans="25:26" ht="14.4">
      <c r="Y7624" s="330" t="s">
        <v>24856</v>
      </c>
      <c r="Z7624" s="331" t="s">
        <v>24857</v>
      </c>
    </row>
    <row r="7625" spans="25:26" ht="14.4">
      <c r="Y7625" s="330" t="s">
        <v>24858</v>
      </c>
      <c r="Z7625" s="331" t="s">
        <v>24859</v>
      </c>
    </row>
    <row r="7626" spans="25:26" ht="14.4">
      <c r="Y7626" s="330" t="s">
        <v>24860</v>
      </c>
      <c r="Z7626" s="331" t="s">
        <v>24861</v>
      </c>
    </row>
    <row r="7627" spans="25:26" ht="14.4">
      <c r="Y7627" s="330" t="s">
        <v>24862</v>
      </c>
      <c r="Z7627" s="331" t="s">
        <v>24863</v>
      </c>
    </row>
    <row r="7628" spans="25:26" ht="14.4">
      <c r="Y7628" s="330" t="s">
        <v>24864</v>
      </c>
      <c r="Z7628" s="331" t="s">
        <v>24865</v>
      </c>
    </row>
    <row r="7629" spans="25:26" ht="14.4">
      <c r="Y7629" s="330" t="s">
        <v>24866</v>
      </c>
      <c r="Z7629" s="331" t="s">
        <v>14788</v>
      </c>
    </row>
    <row r="7630" spans="25:26" ht="14.4">
      <c r="Y7630" s="330" t="s">
        <v>24867</v>
      </c>
      <c r="Z7630" s="331" t="s">
        <v>21174</v>
      </c>
    </row>
    <row r="7631" spans="25:26" ht="14.4">
      <c r="Y7631" s="330" t="s">
        <v>24868</v>
      </c>
      <c r="Z7631" s="331" t="s">
        <v>15067</v>
      </c>
    </row>
    <row r="7632" spans="25:26" ht="14.4">
      <c r="Y7632" s="330" t="s">
        <v>24869</v>
      </c>
      <c r="Z7632" s="331" t="s">
        <v>24870</v>
      </c>
    </row>
    <row r="7633" spans="25:26" ht="14.4">
      <c r="Y7633" s="330" t="s">
        <v>24871</v>
      </c>
      <c r="Z7633" s="331" t="s">
        <v>24872</v>
      </c>
    </row>
    <row r="7634" spans="25:26" ht="14.4">
      <c r="Y7634" s="330" t="s">
        <v>24873</v>
      </c>
      <c r="Z7634" s="331" t="s">
        <v>24874</v>
      </c>
    </row>
    <row r="7635" spans="25:26" ht="14.4">
      <c r="Y7635" s="330" t="s">
        <v>24875</v>
      </c>
      <c r="Z7635" s="331" t="s">
        <v>24876</v>
      </c>
    </row>
    <row r="7636" spans="25:26" ht="14.4">
      <c r="Y7636" s="330" t="s">
        <v>24877</v>
      </c>
      <c r="Z7636" s="331" t="s">
        <v>24878</v>
      </c>
    </row>
    <row r="7637" spans="25:26" ht="14.4">
      <c r="Y7637" s="330" t="s">
        <v>24879</v>
      </c>
      <c r="Z7637" s="331" t="s">
        <v>24880</v>
      </c>
    </row>
    <row r="7638" spans="25:26" ht="14.4">
      <c r="Y7638" s="330" t="s">
        <v>24881</v>
      </c>
      <c r="Z7638" s="331" t="s">
        <v>24882</v>
      </c>
    </row>
    <row r="7639" spans="25:26" ht="14.4">
      <c r="Y7639" s="330" t="s">
        <v>24883</v>
      </c>
      <c r="Z7639" s="331" t="s">
        <v>24884</v>
      </c>
    </row>
    <row r="7640" spans="25:26" ht="14.4">
      <c r="Y7640" s="330" t="s">
        <v>24885</v>
      </c>
      <c r="Z7640" s="331" t="s">
        <v>24886</v>
      </c>
    </row>
    <row r="7641" spans="25:26" ht="14.4">
      <c r="Y7641" s="330" t="s">
        <v>24887</v>
      </c>
      <c r="Z7641" s="331" t="s">
        <v>24888</v>
      </c>
    </row>
    <row r="7642" spans="25:26" ht="14.4">
      <c r="Y7642" s="330" t="s">
        <v>24889</v>
      </c>
      <c r="Z7642" s="331" t="s">
        <v>24890</v>
      </c>
    </row>
    <row r="7643" spans="25:26" ht="14.4">
      <c r="Y7643" s="330" t="s">
        <v>24891</v>
      </c>
      <c r="Z7643" s="331" t="s">
        <v>24892</v>
      </c>
    </row>
    <row r="7644" spans="25:26" ht="14.4">
      <c r="Y7644" s="330" t="s">
        <v>24893</v>
      </c>
      <c r="Z7644" s="331" t="s">
        <v>24894</v>
      </c>
    </row>
    <row r="7645" spans="25:26" ht="14.4">
      <c r="Y7645" s="330" t="s">
        <v>24895</v>
      </c>
      <c r="Z7645" s="331" t="s">
        <v>24896</v>
      </c>
    </row>
    <row r="7646" spans="25:26" ht="14.4">
      <c r="Y7646" s="330" t="s">
        <v>24897</v>
      </c>
      <c r="Z7646" s="331" t="s">
        <v>24898</v>
      </c>
    </row>
    <row r="7647" spans="25:26" ht="14.4">
      <c r="Y7647" s="330" t="s">
        <v>24899</v>
      </c>
      <c r="Z7647" s="331" t="s">
        <v>10132</v>
      </c>
    </row>
    <row r="7648" spans="25:26" ht="14.4">
      <c r="Y7648" s="330" t="s">
        <v>24900</v>
      </c>
      <c r="Z7648" s="331" t="s">
        <v>24901</v>
      </c>
    </row>
    <row r="7649" spans="25:26" ht="14.4">
      <c r="Y7649" s="330" t="s">
        <v>24902</v>
      </c>
      <c r="Z7649" s="331" t="s">
        <v>24903</v>
      </c>
    </row>
    <row r="7650" spans="25:26" ht="14.4">
      <c r="Y7650" s="330" t="s">
        <v>24904</v>
      </c>
      <c r="Z7650" s="331" t="s">
        <v>24905</v>
      </c>
    </row>
    <row r="7651" spans="25:26" ht="14.4">
      <c r="Y7651" s="330" t="s">
        <v>24906</v>
      </c>
      <c r="Z7651" s="331" t="s">
        <v>17342</v>
      </c>
    </row>
    <row r="7652" spans="25:26" ht="14.4">
      <c r="Y7652" s="330" t="s">
        <v>24907</v>
      </c>
      <c r="Z7652" s="331" t="s">
        <v>24908</v>
      </c>
    </row>
    <row r="7653" spans="25:26" ht="14.4">
      <c r="Y7653" s="330" t="s">
        <v>24909</v>
      </c>
      <c r="Z7653" s="331" t="s">
        <v>24910</v>
      </c>
    </row>
    <row r="7654" spans="25:26" ht="14.4">
      <c r="Y7654" s="330" t="s">
        <v>24911</v>
      </c>
      <c r="Z7654" s="331" t="s">
        <v>24912</v>
      </c>
    </row>
    <row r="7655" spans="25:26" ht="14.4">
      <c r="Y7655" s="330" t="s">
        <v>24913</v>
      </c>
      <c r="Z7655" s="331" t="s">
        <v>24914</v>
      </c>
    </row>
    <row r="7656" spans="25:26" ht="14.4">
      <c r="Y7656" s="330" t="s">
        <v>24915</v>
      </c>
      <c r="Z7656" s="331" t="s">
        <v>24916</v>
      </c>
    </row>
    <row r="7657" spans="25:26" ht="14.4">
      <c r="Y7657" s="330" t="s">
        <v>24917</v>
      </c>
      <c r="Z7657" s="331" t="s">
        <v>24918</v>
      </c>
    </row>
    <row r="7658" spans="25:26" ht="14.4">
      <c r="Y7658" s="330" t="s">
        <v>24919</v>
      </c>
      <c r="Z7658" s="331" t="s">
        <v>24920</v>
      </c>
    </row>
    <row r="7659" spans="25:26" ht="14.4">
      <c r="Y7659" s="330" t="s">
        <v>24921</v>
      </c>
      <c r="Z7659" s="331" t="s">
        <v>24922</v>
      </c>
    </row>
    <row r="7660" spans="25:26" ht="14.4">
      <c r="Y7660" s="330" t="s">
        <v>24923</v>
      </c>
      <c r="Z7660" s="331" t="s">
        <v>24924</v>
      </c>
    </row>
    <row r="7661" spans="25:26" ht="14.4">
      <c r="Y7661" s="330" t="s">
        <v>24925</v>
      </c>
      <c r="Z7661" s="331" t="s">
        <v>24926</v>
      </c>
    </row>
    <row r="7662" spans="25:26" ht="14.4">
      <c r="Y7662" s="330" t="s">
        <v>24927</v>
      </c>
      <c r="Z7662" s="331" t="s">
        <v>24928</v>
      </c>
    </row>
    <row r="7663" spans="25:26" ht="14.4">
      <c r="Y7663" s="330" t="s">
        <v>24929</v>
      </c>
      <c r="Z7663" s="331" t="s">
        <v>24930</v>
      </c>
    </row>
    <row r="7664" spans="25:26" ht="14.4">
      <c r="Y7664" s="330" t="s">
        <v>24931</v>
      </c>
      <c r="Z7664" s="331" t="s">
        <v>24932</v>
      </c>
    </row>
    <row r="7665" spans="25:26" ht="14.4">
      <c r="Y7665" s="330" t="s">
        <v>24933</v>
      </c>
      <c r="Z7665" s="331" t="s">
        <v>24934</v>
      </c>
    </row>
    <row r="7666" spans="25:26" ht="14.4">
      <c r="Y7666" s="330" t="s">
        <v>24935</v>
      </c>
      <c r="Z7666" s="331" t="s">
        <v>24936</v>
      </c>
    </row>
    <row r="7667" spans="25:26" ht="14.4">
      <c r="Y7667" s="330" t="s">
        <v>24937</v>
      </c>
      <c r="Z7667" s="331" t="s">
        <v>24938</v>
      </c>
    </row>
    <row r="7668" spans="25:26" ht="14.4">
      <c r="Y7668" s="330" t="s">
        <v>24939</v>
      </c>
      <c r="Z7668" s="331" t="s">
        <v>24940</v>
      </c>
    </row>
    <row r="7669" spans="25:26" ht="14.4">
      <c r="Y7669" s="330" t="s">
        <v>24941</v>
      </c>
      <c r="Z7669" s="331" t="s">
        <v>24942</v>
      </c>
    </row>
    <row r="7670" spans="25:26" ht="14.4">
      <c r="Y7670" s="330" t="s">
        <v>24943</v>
      </c>
      <c r="Z7670" s="331" t="s">
        <v>24944</v>
      </c>
    </row>
    <row r="7671" spans="25:26" ht="14.4">
      <c r="Y7671" s="330" t="s">
        <v>24945</v>
      </c>
      <c r="Z7671" s="331" t="s">
        <v>24946</v>
      </c>
    </row>
    <row r="7672" spans="25:26" ht="14.4">
      <c r="Y7672" s="330" t="s">
        <v>24947</v>
      </c>
      <c r="Z7672" s="331" t="s">
        <v>24948</v>
      </c>
    </row>
    <row r="7673" spans="25:26" ht="14.4">
      <c r="Y7673" s="330" t="s">
        <v>24949</v>
      </c>
      <c r="Z7673" s="331" t="s">
        <v>24950</v>
      </c>
    </row>
    <row r="7674" spans="25:26" ht="14.4">
      <c r="Y7674" s="330" t="s">
        <v>24951</v>
      </c>
      <c r="Z7674" s="331" t="s">
        <v>24952</v>
      </c>
    </row>
    <row r="7675" spans="25:26" ht="14.4">
      <c r="Y7675" s="330" t="s">
        <v>24953</v>
      </c>
      <c r="Z7675" s="331" t="s">
        <v>24954</v>
      </c>
    </row>
    <row r="7676" spans="25:26" ht="14.4">
      <c r="Y7676" s="330" t="s">
        <v>24955</v>
      </c>
      <c r="Z7676" s="331" t="s">
        <v>24956</v>
      </c>
    </row>
    <row r="7677" spans="25:26" ht="14.4">
      <c r="Y7677" s="330" t="s">
        <v>24957</v>
      </c>
      <c r="Z7677" s="331" t="s">
        <v>24958</v>
      </c>
    </row>
    <row r="7678" spans="25:26" ht="14.4">
      <c r="Y7678" s="330" t="s">
        <v>24959</v>
      </c>
      <c r="Z7678" s="331" t="s">
        <v>24960</v>
      </c>
    </row>
    <row r="7679" spans="25:26" ht="14.4">
      <c r="Y7679" s="330" t="s">
        <v>24961</v>
      </c>
      <c r="Z7679" s="331" t="s">
        <v>24962</v>
      </c>
    </row>
    <row r="7680" spans="25:26" ht="14.4">
      <c r="Y7680" s="330" t="s">
        <v>24963</v>
      </c>
      <c r="Z7680" s="331" t="s">
        <v>24964</v>
      </c>
    </row>
    <row r="7681" spans="25:26" ht="14.4">
      <c r="Y7681" s="330" t="s">
        <v>24965</v>
      </c>
      <c r="Z7681" s="331" t="s">
        <v>24966</v>
      </c>
    </row>
    <row r="7682" spans="25:26" ht="14.4">
      <c r="Y7682" s="330" t="s">
        <v>24967</v>
      </c>
      <c r="Z7682" s="331" t="s">
        <v>24968</v>
      </c>
    </row>
    <row r="7683" spans="25:26" ht="14.4">
      <c r="Y7683" s="330" t="s">
        <v>24969</v>
      </c>
      <c r="Z7683" s="331" t="s">
        <v>24970</v>
      </c>
    </row>
    <row r="7684" spans="25:26" ht="14.4">
      <c r="Y7684" s="330" t="s">
        <v>24971</v>
      </c>
      <c r="Z7684" s="331" t="s">
        <v>24972</v>
      </c>
    </row>
    <row r="7685" spans="25:26" ht="14.4">
      <c r="Y7685" s="330" t="s">
        <v>24973</v>
      </c>
      <c r="Z7685" s="331" t="s">
        <v>24974</v>
      </c>
    </row>
    <row r="7686" spans="25:26" ht="14.4">
      <c r="Y7686" s="330" t="s">
        <v>24975</v>
      </c>
      <c r="Z7686" s="331" t="s">
        <v>24976</v>
      </c>
    </row>
    <row r="7687" spans="25:26" ht="14.4">
      <c r="Y7687" s="330" t="s">
        <v>24977</v>
      </c>
      <c r="Z7687" s="331" t="s">
        <v>24978</v>
      </c>
    </row>
    <row r="7688" spans="25:26" ht="14.4">
      <c r="Y7688" s="330" t="s">
        <v>24979</v>
      </c>
      <c r="Z7688" s="331" t="s">
        <v>24980</v>
      </c>
    </row>
    <row r="7689" spans="25:26" ht="14.4">
      <c r="Y7689" s="330" t="s">
        <v>24981</v>
      </c>
      <c r="Z7689" s="331" t="s">
        <v>24982</v>
      </c>
    </row>
    <row r="7690" spans="25:26" ht="14.4">
      <c r="Y7690" s="330" t="s">
        <v>24983</v>
      </c>
      <c r="Z7690" s="331" t="s">
        <v>24984</v>
      </c>
    </row>
    <row r="7691" spans="25:26" ht="14.4">
      <c r="Y7691" s="330" t="s">
        <v>24985</v>
      </c>
      <c r="Z7691" s="331" t="s">
        <v>24986</v>
      </c>
    </row>
    <row r="7692" spans="25:26" ht="14.4">
      <c r="Y7692" s="330" t="s">
        <v>24987</v>
      </c>
      <c r="Z7692" s="331" t="s">
        <v>24988</v>
      </c>
    </row>
    <row r="7693" spans="25:26" ht="14.4">
      <c r="Y7693" s="330" t="s">
        <v>24989</v>
      </c>
      <c r="Z7693" s="331" t="s">
        <v>24990</v>
      </c>
    </row>
    <row r="7694" spans="25:26" ht="14.4">
      <c r="Y7694" s="330" t="s">
        <v>24991</v>
      </c>
      <c r="Z7694" s="331" t="s">
        <v>24992</v>
      </c>
    </row>
    <row r="7695" spans="25:26" ht="14.4">
      <c r="Y7695" s="330" t="s">
        <v>24993</v>
      </c>
      <c r="Z7695" s="331" t="s">
        <v>24994</v>
      </c>
    </row>
    <row r="7696" spans="25:26" ht="14.4">
      <c r="Y7696" s="330" t="s">
        <v>24995</v>
      </c>
      <c r="Z7696" s="331" t="s">
        <v>24996</v>
      </c>
    </row>
    <row r="7697" spans="25:26" ht="14.4">
      <c r="Y7697" s="330" t="s">
        <v>24997</v>
      </c>
      <c r="Z7697" s="331" t="s">
        <v>24998</v>
      </c>
    </row>
    <row r="7698" spans="25:26" ht="14.4">
      <c r="Y7698" s="330" t="s">
        <v>24999</v>
      </c>
      <c r="Z7698" s="331" t="s">
        <v>25000</v>
      </c>
    </row>
    <row r="7699" spans="25:26" ht="14.4">
      <c r="Y7699" s="330" t="s">
        <v>25001</v>
      </c>
      <c r="Z7699" s="331" t="s">
        <v>25002</v>
      </c>
    </row>
    <row r="7700" spans="25:26" ht="14.4">
      <c r="Y7700" s="330" t="s">
        <v>25003</v>
      </c>
      <c r="Z7700" s="331" t="s">
        <v>25004</v>
      </c>
    </row>
    <row r="7701" spans="25:26" ht="14.4">
      <c r="Y7701" s="330" t="s">
        <v>25005</v>
      </c>
      <c r="Z7701" s="331" t="s">
        <v>401</v>
      </c>
    </row>
    <row r="7702" spans="25:26" ht="14.4">
      <c r="Y7702" s="330" t="s">
        <v>25006</v>
      </c>
      <c r="Z7702" s="331" t="s">
        <v>25007</v>
      </c>
    </row>
    <row r="7703" spans="25:26" ht="14.4">
      <c r="Y7703" s="330" t="s">
        <v>25008</v>
      </c>
      <c r="Z7703" s="331" t="s">
        <v>25009</v>
      </c>
    </row>
    <row r="7704" spans="25:26" ht="14.4">
      <c r="Y7704" s="330" t="s">
        <v>25010</v>
      </c>
      <c r="Z7704" s="331" t="s">
        <v>25011</v>
      </c>
    </row>
    <row r="7705" spans="25:26" ht="14.4">
      <c r="Y7705" s="330" t="s">
        <v>25012</v>
      </c>
      <c r="Z7705" s="331" t="s">
        <v>25013</v>
      </c>
    </row>
    <row r="7706" spans="25:26" ht="14.4">
      <c r="Y7706" s="330" t="s">
        <v>25014</v>
      </c>
      <c r="Z7706" s="331" t="s">
        <v>25015</v>
      </c>
    </row>
    <row r="7707" spans="25:26" ht="14.4">
      <c r="Y7707" s="330" t="s">
        <v>25016</v>
      </c>
      <c r="Z7707" s="331" t="s">
        <v>25017</v>
      </c>
    </row>
    <row r="7708" spans="25:26" ht="14.4">
      <c r="Y7708" s="330" t="s">
        <v>25018</v>
      </c>
      <c r="Z7708" s="331" t="s">
        <v>25019</v>
      </c>
    </row>
    <row r="7709" spans="25:26" ht="14.4">
      <c r="Y7709" s="330" t="s">
        <v>25020</v>
      </c>
      <c r="Z7709" s="331" t="s">
        <v>25021</v>
      </c>
    </row>
    <row r="7710" spans="25:26" ht="14.4">
      <c r="Y7710" s="330" t="s">
        <v>25022</v>
      </c>
      <c r="Z7710" s="331" t="s">
        <v>25023</v>
      </c>
    </row>
    <row r="7711" spans="25:26" ht="14.4">
      <c r="Y7711" s="330" t="s">
        <v>25024</v>
      </c>
      <c r="Z7711" s="331" t="s">
        <v>25025</v>
      </c>
    </row>
    <row r="7712" spans="25:26" ht="14.4">
      <c r="Y7712" s="330" t="s">
        <v>25026</v>
      </c>
      <c r="Z7712" s="331" t="s">
        <v>25027</v>
      </c>
    </row>
    <row r="7713" spans="25:26" ht="14.4">
      <c r="Y7713" s="330" t="s">
        <v>25028</v>
      </c>
      <c r="Z7713" s="331" t="s">
        <v>25029</v>
      </c>
    </row>
    <row r="7714" spans="25:26" ht="14.4">
      <c r="Y7714" s="330" t="s">
        <v>25030</v>
      </c>
      <c r="Z7714" s="331" t="s">
        <v>25031</v>
      </c>
    </row>
    <row r="7715" spans="25:26" ht="14.4">
      <c r="Y7715" s="330" t="s">
        <v>25032</v>
      </c>
      <c r="Z7715" s="331" t="s">
        <v>25033</v>
      </c>
    </row>
    <row r="7716" spans="25:26" ht="14.4">
      <c r="Y7716" s="330" t="s">
        <v>25034</v>
      </c>
      <c r="Z7716" s="331" t="s">
        <v>25035</v>
      </c>
    </row>
    <row r="7717" spans="25:26" ht="14.4">
      <c r="Y7717" s="330" t="s">
        <v>25036</v>
      </c>
      <c r="Z7717" s="331" t="s">
        <v>25037</v>
      </c>
    </row>
    <row r="7718" spans="25:26" ht="14.4">
      <c r="Y7718" s="330" t="s">
        <v>25038</v>
      </c>
      <c r="Z7718" s="331" t="s">
        <v>25039</v>
      </c>
    </row>
    <row r="7719" spans="25:26" ht="14.4">
      <c r="Y7719" s="330" t="s">
        <v>25040</v>
      </c>
      <c r="Z7719" s="331" t="s">
        <v>25041</v>
      </c>
    </row>
    <row r="7720" spans="25:26" ht="14.4">
      <c r="Y7720" s="330" t="s">
        <v>25042</v>
      </c>
      <c r="Z7720" s="331" t="s">
        <v>25043</v>
      </c>
    </row>
    <row r="7721" spans="25:26" ht="14.4">
      <c r="Y7721" s="330" t="s">
        <v>25044</v>
      </c>
      <c r="Z7721" s="331" t="s">
        <v>25045</v>
      </c>
    </row>
    <row r="7722" spans="25:26" ht="14.4">
      <c r="Y7722" s="330" t="s">
        <v>25046</v>
      </c>
      <c r="Z7722" s="331" t="s">
        <v>25047</v>
      </c>
    </row>
    <row r="7723" spans="25:26" ht="14.4">
      <c r="Y7723" s="330" t="s">
        <v>25048</v>
      </c>
      <c r="Z7723" s="331" t="s">
        <v>25049</v>
      </c>
    </row>
    <row r="7724" spans="25:26" ht="14.4">
      <c r="Y7724" s="330" t="s">
        <v>25050</v>
      </c>
      <c r="Z7724" s="331" t="s">
        <v>25051</v>
      </c>
    </row>
    <row r="7725" spans="25:26" ht="14.4">
      <c r="Y7725" s="330" t="s">
        <v>25052</v>
      </c>
      <c r="Z7725" s="331" t="s">
        <v>25053</v>
      </c>
    </row>
    <row r="7726" spans="25:26" ht="14.4">
      <c r="Y7726" s="330" t="s">
        <v>25054</v>
      </c>
      <c r="Z7726" s="331" t="s">
        <v>25055</v>
      </c>
    </row>
    <row r="7727" spans="25:26" ht="14.4">
      <c r="Y7727" s="330" t="s">
        <v>25056</v>
      </c>
      <c r="Z7727" s="331" t="s">
        <v>25057</v>
      </c>
    </row>
    <row r="7728" spans="25:26" ht="14.4">
      <c r="Y7728" s="330" t="s">
        <v>25058</v>
      </c>
      <c r="Z7728" s="331" t="s">
        <v>25059</v>
      </c>
    </row>
    <row r="7729" spans="25:26" ht="14.4">
      <c r="Y7729" s="330" t="s">
        <v>25060</v>
      </c>
      <c r="Z7729" s="331" t="s">
        <v>25061</v>
      </c>
    </row>
    <row r="7730" spans="25:26" ht="14.4">
      <c r="Y7730" s="330" t="s">
        <v>25062</v>
      </c>
      <c r="Z7730" s="331" t="s">
        <v>24970</v>
      </c>
    </row>
    <row r="7731" spans="25:26" ht="14.4">
      <c r="Y7731" s="330" t="s">
        <v>25063</v>
      </c>
      <c r="Z7731" s="331" t="s">
        <v>25064</v>
      </c>
    </row>
    <row r="7732" spans="25:26" ht="14.4">
      <c r="Y7732" s="330" t="s">
        <v>25065</v>
      </c>
      <c r="Z7732" s="331" t="s">
        <v>25066</v>
      </c>
    </row>
    <row r="7733" spans="25:26" ht="14.4">
      <c r="Y7733" s="330" t="s">
        <v>25067</v>
      </c>
      <c r="Z7733" s="331" t="s">
        <v>25068</v>
      </c>
    </row>
    <row r="7734" spans="25:26" ht="14.4">
      <c r="Y7734" s="330" t="s">
        <v>25069</v>
      </c>
      <c r="Z7734" s="331" t="s">
        <v>25070</v>
      </c>
    </row>
    <row r="7735" spans="25:26" ht="14.4">
      <c r="Y7735" s="330" t="s">
        <v>25071</v>
      </c>
      <c r="Z7735" s="331" t="s">
        <v>25072</v>
      </c>
    </row>
    <row r="7736" spans="25:26" ht="14.4">
      <c r="Y7736" s="330" t="s">
        <v>25073</v>
      </c>
      <c r="Z7736" s="331" t="s">
        <v>25074</v>
      </c>
    </row>
    <row r="7737" spans="25:26" ht="14.4">
      <c r="Y7737" s="330" t="s">
        <v>25075</v>
      </c>
      <c r="Z7737" s="331" t="s">
        <v>25076</v>
      </c>
    </row>
    <row r="7738" spans="25:26" ht="14.4">
      <c r="Y7738" s="330" t="s">
        <v>25077</v>
      </c>
      <c r="Z7738" s="331" t="s">
        <v>25078</v>
      </c>
    </row>
    <row r="7739" spans="25:26" ht="14.4">
      <c r="Y7739" s="330" t="s">
        <v>25079</v>
      </c>
      <c r="Z7739" s="331" t="s">
        <v>25080</v>
      </c>
    </row>
    <row r="7740" spans="25:26" ht="14.4">
      <c r="Y7740" s="330" t="s">
        <v>25081</v>
      </c>
      <c r="Z7740" s="331" t="s">
        <v>25082</v>
      </c>
    </row>
    <row r="7741" spans="25:26" ht="14.4">
      <c r="Y7741" s="330" t="s">
        <v>25083</v>
      </c>
      <c r="Z7741" s="331" t="s">
        <v>25084</v>
      </c>
    </row>
    <row r="7742" spans="25:26" ht="14.4">
      <c r="Y7742" s="330" t="s">
        <v>25085</v>
      </c>
      <c r="Z7742" s="331" t="s">
        <v>25086</v>
      </c>
    </row>
    <row r="7743" spans="25:26" ht="14.4">
      <c r="Y7743" s="330" t="s">
        <v>25087</v>
      </c>
      <c r="Z7743" s="331" t="s">
        <v>25088</v>
      </c>
    </row>
    <row r="7744" spans="25:26" ht="14.4">
      <c r="Y7744" s="330" t="s">
        <v>25089</v>
      </c>
      <c r="Z7744" s="331" t="s">
        <v>25090</v>
      </c>
    </row>
    <row r="7745" spans="25:26" ht="14.4">
      <c r="Y7745" s="330" t="s">
        <v>25091</v>
      </c>
      <c r="Z7745" s="331" t="s">
        <v>25092</v>
      </c>
    </row>
    <row r="7746" spans="25:26" ht="14.4">
      <c r="Y7746" s="330" t="s">
        <v>25093</v>
      </c>
      <c r="Z7746" s="331" t="s">
        <v>25094</v>
      </c>
    </row>
    <row r="7747" spans="25:26" ht="14.4">
      <c r="Y7747" s="330" t="s">
        <v>25095</v>
      </c>
      <c r="Z7747" s="331" t="s">
        <v>25096</v>
      </c>
    </row>
    <row r="7748" spans="25:26" ht="14.4">
      <c r="Y7748" s="330" t="s">
        <v>25097</v>
      </c>
      <c r="Z7748" s="331" t="s">
        <v>25098</v>
      </c>
    </row>
    <row r="7749" spans="25:26" ht="14.4">
      <c r="Y7749" s="330" t="s">
        <v>25099</v>
      </c>
      <c r="Z7749" s="331" t="s">
        <v>25100</v>
      </c>
    </row>
    <row r="7750" spans="25:26" ht="14.4">
      <c r="Y7750" s="330" t="s">
        <v>25101</v>
      </c>
      <c r="Z7750" s="331" t="s">
        <v>25102</v>
      </c>
    </row>
    <row r="7751" spans="25:26" ht="14.4">
      <c r="Y7751" s="330" t="s">
        <v>25103</v>
      </c>
      <c r="Z7751" s="331" t="s">
        <v>25104</v>
      </c>
    </row>
    <row r="7752" spans="25:26" ht="14.4">
      <c r="Y7752" s="330" t="s">
        <v>25105</v>
      </c>
      <c r="Z7752" s="331" t="s">
        <v>25106</v>
      </c>
    </row>
    <row r="7753" spans="25:26" ht="14.4">
      <c r="Y7753" s="330" t="s">
        <v>25107</v>
      </c>
      <c r="Z7753" s="331" t="s">
        <v>25108</v>
      </c>
    </row>
    <row r="7754" spans="25:26" ht="14.4">
      <c r="Y7754" s="330" t="s">
        <v>25109</v>
      </c>
      <c r="Z7754" s="331" t="s">
        <v>25110</v>
      </c>
    </row>
    <row r="7755" spans="25:26" ht="14.4">
      <c r="Y7755" s="330" t="s">
        <v>25111</v>
      </c>
      <c r="Z7755" s="331" t="s">
        <v>25112</v>
      </c>
    </row>
    <row r="7756" spans="25:26" ht="14.4">
      <c r="Y7756" s="330" t="s">
        <v>25113</v>
      </c>
      <c r="Z7756" s="331" t="s">
        <v>25114</v>
      </c>
    </row>
    <row r="7757" spans="25:26" ht="14.4">
      <c r="Y7757" s="330" t="s">
        <v>25115</v>
      </c>
      <c r="Z7757" s="331" t="s">
        <v>25116</v>
      </c>
    </row>
    <row r="7758" spans="25:26" ht="14.4">
      <c r="Y7758" s="330" t="s">
        <v>25117</v>
      </c>
      <c r="Z7758" s="331" t="s">
        <v>25118</v>
      </c>
    </row>
    <row r="7759" spans="25:26" ht="14.4">
      <c r="Y7759" s="330" t="s">
        <v>25119</v>
      </c>
      <c r="Z7759" s="331" t="s">
        <v>25120</v>
      </c>
    </row>
    <row r="7760" spans="25:26" ht="14.4">
      <c r="Y7760" s="330" t="s">
        <v>25121</v>
      </c>
      <c r="Z7760" s="331" t="s">
        <v>25122</v>
      </c>
    </row>
    <row r="7761" spans="25:26" ht="14.4">
      <c r="Y7761" s="330" t="s">
        <v>25123</v>
      </c>
      <c r="Z7761" s="331" t="s">
        <v>25124</v>
      </c>
    </row>
    <row r="7762" spans="25:26" ht="14.4">
      <c r="Y7762" s="330" t="s">
        <v>25125</v>
      </c>
      <c r="Z7762" s="331" t="s">
        <v>25126</v>
      </c>
    </row>
    <row r="7763" spans="25:26" ht="14.4">
      <c r="Y7763" s="330" t="s">
        <v>25127</v>
      </c>
      <c r="Z7763" s="331" t="s">
        <v>25128</v>
      </c>
    </row>
    <row r="7764" spans="25:26" ht="14.4">
      <c r="Y7764" s="330" t="s">
        <v>25129</v>
      </c>
      <c r="Z7764" s="331" t="s">
        <v>25130</v>
      </c>
    </row>
    <row r="7765" spans="25:26" ht="14.4">
      <c r="Y7765" s="330" t="s">
        <v>25131</v>
      </c>
      <c r="Z7765" s="331" t="s">
        <v>25132</v>
      </c>
    </row>
    <row r="7766" spans="25:26" ht="14.4">
      <c r="Y7766" s="330" t="s">
        <v>25133</v>
      </c>
      <c r="Z7766" s="331" t="s">
        <v>25134</v>
      </c>
    </row>
    <row r="7767" spans="25:26" ht="14.4">
      <c r="Y7767" s="330" t="s">
        <v>25135</v>
      </c>
      <c r="Z7767" s="331" t="s">
        <v>25136</v>
      </c>
    </row>
    <row r="7768" spans="25:26" ht="14.4">
      <c r="Y7768" s="330" t="s">
        <v>25137</v>
      </c>
      <c r="Z7768" s="331" t="s">
        <v>25138</v>
      </c>
    </row>
    <row r="7769" spans="25:26" ht="14.4">
      <c r="Y7769" s="330" t="s">
        <v>25139</v>
      </c>
      <c r="Z7769" s="331" t="s">
        <v>25140</v>
      </c>
    </row>
    <row r="7770" spans="25:26" ht="14.4">
      <c r="Y7770" s="330" t="s">
        <v>25141</v>
      </c>
      <c r="Z7770" s="331" t="s">
        <v>25142</v>
      </c>
    </row>
    <row r="7771" spans="25:26" ht="14.4">
      <c r="Y7771" s="330" t="s">
        <v>25143</v>
      </c>
      <c r="Z7771" s="331" t="s">
        <v>25144</v>
      </c>
    </row>
    <row r="7772" spans="25:26" ht="14.4">
      <c r="Y7772" s="330" t="s">
        <v>25145</v>
      </c>
      <c r="Z7772" s="331" t="s">
        <v>25146</v>
      </c>
    </row>
    <row r="7773" spans="25:26" ht="14.4">
      <c r="Y7773" s="330" t="s">
        <v>25147</v>
      </c>
      <c r="Z7773" s="331" t="s">
        <v>25148</v>
      </c>
    </row>
    <row r="7774" spans="25:26" ht="14.4">
      <c r="Y7774" s="330" t="s">
        <v>25149</v>
      </c>
      <c r="Z7774" s="331" t="s">
        <v>25150</v>
      </c>
    </row>
    <row r="7775" spans="25:26" ht="14.4">
      <c r="Y7775" s="330" t="s">
        <v>25151</v>
      </c>
      <c r="Z7775" s="331" t="s">
        <v>25152</v>
      </c>
    </row>
    <row r="7776" spans="25:26" ht="14.4">
      <c r="Y7776" s="330" t="s">
        <v>25153</v>
      </c>
      <c r="Z7776" s="331" t="s">
        <v>25154</v>
      </c>
    </row>
    <row r="7777" spans="25:26" ht="14.4">
      <c r="Y7777" s="330" t="s">
        <v>25155</v>
      </c>
      <c r="Z7777" s="331" t="s">
        <v>25156</v>
      </c>
    </row>
    <row r="7778" spans="25:26" ht="14.4">
      <c r="Y7778" s="330" t="s">
        <v>25157</v>
      </c>
      <c r="Z7778" s="331" t="s">
        <v>25158</v>
      </c>
    </row>
    <row r="7779" spans="25:26" ht="14.4">
      <c r="Y7779" s="330" t="s">
        <v>25159</v>
      </c>
      <c r="Z7779" s="331" t="s">
        <v>25160</v>
      </c>
    </row>
    <row r="7780" spans="25:26" ht="14.4">
      <c r="Y7780" s="330" t="s">
        <v>25161</v>
      </c>
      <c r="Z7780" s="331" t="s">
        <v>25162</v>
      </c>
    </row>
    <row r="7781" spans="25:26" ht="14.4">
      <c r="Y7781" s="330" t="s">
        <v>25163</v>
      </c>
      <c r="Z7781" s="331" t="s">
        <v>25164</v>
      </c>
    </row>
    <row r="7782" spans="25:26" ht="14.4">
      <c r="Y7782" s="330" t="s">
        <v>25165</v>
      </c>
      <c r="Z7782" s="331" t="s">
        <v>25166</v>
      </c>
    </row>
    <row r="7783" spans="25:26" ht="14.4">
      <c r="Y7783" s="330" t="s">
        <v>25167</v>
      </c>
      <c r="Z7783" s="331" t="s">
        <v>4996</v>
      </c>
    </row>
    <row r="7784" spans="25:26" ht="14.4">
      <c r="Y7784" s="330" t="s">
        <v>25168</v>
      </c>
      <c r="Z7784" s="331" t="s">
        <v>21187</v>
      </c>
    </row>
    <row r="7785" spans="25:26" ht="14.4">
      <c r="Y7785" s="330" t="s">
        <v>25169</v>
      </c>
      <c r="Z7785" s="331" t="s">
        <v>25170</v>
      </c>
    </row>
    <row r="7786" spans="25:26" ht="14.4">
      <c r="Y7786" s="330" t="s">
        <v>25171</v>
      </c>
      <c r="Z7786" s="331" t="s">
        <v>25172</v>
      </c>
    </row>
    <row r="7787" spans="25:26" ht="14.4">
      <c r="Y7787" s="330" t="s">
        <v>25173</v>
      </c>
      <c r="Z7787" s="331" t="s">
        <v>25174</v>
      </c>
    </row>
    <row r="7788" spans="25:26" ht="14.4">
      <c r="Y7788" s="330" t="s">
        <v>25175</v>
      </c>
      <c r="Z7788" s="331" t="s">
        <v>25176</v>
      </c>
    </row>
    <row r="7789" spans="25:26" ht="14.4">
      <c r="Y7789" s="330" t="s">
        <v>25177</v>
      </c>
      <c r="Z7789" s="331" t="s">
        <v>25178</v>
      </c>
    </row>
    <row r="7790" spans="25:26" ht="14.4">
      <c r="Y7790" s="330" t="s">
        <v>25179</v>
      </c>
      <c r="Z7790" s="331" t="s">
        <v>25180</v>
      </c>
    </row>
    <row r="7791" spans="25:26" ht="14.4">
      <c r="Y7791" s="330" t="s">
        <v>25181</v>
      </c>
      <c r="Z7791" s="331" t="s">
        <v>25182</v>
      </c>
    </row>
    <row r="7792" spans="25:26" ht="14.4">
      <c r="Y7792" s="330" t="s">
        <v>25183</v>
      </c>
      <c r="Z7792" s="331" t="s">
        <v>25184</v>
      </c>
    </row>
    <row r="7793" spans="25:26" ht="14.4">
      <c r="Y7793" s="330" t="s">
        <v>25185</v>
      </c>
      <c r="Z7793" s="331" t="s">
        <v>25186</v>
      </c>
    </row>
    <row r="7794" spans="25:26" ht="14.4">
      <c r="Y7794" s="330" t="s">
        <v>25187</v>
      </c>
      <c r="Z7794" s="331" t="s">
        <v>25188</v>
      </c>
    </row>
    <row r="7795" spans="25:26" ht="14.4">
      <c r="Y7795" s="330" t="s">
        <v>25189</v>
      </c>
      <c r="Z7795" s="331" t="s">
        <v>25190</v>
      </c>
    </row>
    <row r="7796" spans="25:26" ht="14.4">
      <c r="Y7796" s="330" t="s">
        <v>25191</v>
      </c>
      <c r="Z7796" s="331" t="s">
        <v>25192</v>
      </c>
    </row>
    <row r="7797" spans="25:26" ht="14.4">
      <c r="Y7797" s="330" t="s">
        <v>25193</v>
      </c>
      <c r="Z7797" s="331" t="s">
        <v>25194</v>
      </c>
    </row>
    <row r="7798" spans="25:26" ht="14.4">
      <c r="Y7798" s="330" t="s">
        <v>25195</v>
      </c>
      <c r="Z7798" s="331" t="s">
        <v>25196</v>
      </c>
    </row>
    <row r="7799" spans="25:26" ht="14.4">
      <c r="Y7799" s="330" t="s">
        <v>25197</v>
      </c>
      <c r="Z7799" s="331" t="s">
        <v>25198</v>
      </c>
    </row>
    <row r="7800" spans="25:26" ht="14.4">
      <c r="Y7800" s="330" t="s">
        <v>25199</v>
      </c>
      <c r="Z7800" s="331" t="s">
        <v>25200</v>
      </c>
    </row>
    <row r="7801" spans="25:26" ht="14.4">
      <c r="Y7801" s="330" t="s">
        <v>25201</v>
      </c>
      <c r="Z7801" s="331" t="s">
        <v>25202</v>
      </c>
    </row>
    <row r="7802" spans="25:26" ht="14.4">
      <c r="Y7802" s="330" t="s">
        <v>25203</v>
      </c>
      <c r="Z7802" s="331" t="s">
        <v>25204</v>
      </c>
    </row>
    <row r="7803" spans="25:26" ht="14.4">
      <c r="Y7803" s="330" t="s">
        <v>25205</v>
      </c>
      <c r="Z7803" s="331" t="s">
        <v>25206</v>
      </c>
    </row>
    <row r="7804" spans="25:26" ht="14.4">
      <c r="Y7804" s="330" t="s">
        <v>25207</v>
      </c>
      <c r="Z7804" s="331" t="s">
        <v>15010</v>
      </c>
    </row>
    <row r="7805" spans="25:26" ht="14.4">
      <c r="Y7805" s="330" t="s">
        <v>25208</v>
      </c>
      <c r="Z7805" s="331" t="s">
        <v>25209</v>
      </c>
    </row>
    <row r="7806" spans="25:26" ht="14.4">
      <c r="Y7806" s="330" t="s">
        <v>25210</v>
      </c>
      <c r="Z7806" s="331" t="s">
        <v>25211</v>
      </c>
    </row>
    <row r="7807" spans="25:26" ht="14.4">
      <c r="Y7807" s="330" t="s">
        <v>25212</v>
      </c>
      <c r="Z7807" s="331" t="s">
        <v>25213</v>
      </c>
    </row>
    <row r="7808" spans="25:26" ht="14.4">
      <c r="Y7808" s="330" t="s">
        <v>25214</v>
      </c>
      <c r="Z7808" s="331" t="s">
        <v>25215</v>
      </c>
    </row>
    <row r="7809" spans="25:26" ht="14.4">
      <c r="Y7809" s="330" t="s">
        <v>25216</v>
      </c>
      <c r="Z7809" s="331" t="s">
        <v>25217</v>
      </c>
    </row>
    <row r="7810" spans="25:26" ht="14.4">
      <c r="Y7810" s="330" t="s">
        <v>25218</v>
      </c>
      <c r="Z7810" s="331" t="s">
        <v>25219</v>
      </c>
    </row>
    <row r="7811" spans="25:26" ht="14.4">
      <c r="Y7811" s="330" t="s">
        <v>25220</v>
      </c>
      <c r="Z7811" s="331" t="s">
        <v>25221</v>
      </c>
    </row>
    <row r="7812" spans="25:26" ht="14.4">
      <c r="Y7812" s="330" t="s">
        <v>25222</v>
      </c>
      <c r="Z7812" s="331" t="s">
        <v>4996</v>
      </c>
    </row>
    <row r="7813" spans="25:26" ht="14.4">
      <c r="Y7813" s="330" t="s">
        <v>25223</v>
      </c>
      <c r="Z7813" s="331" t="s">
        <v>14980</v>
      </c>
    </row>
    <row r="7814" spans="25:26" ht="14.4">
      <c r="Y7814" s="330" t="s">
        <v>25224</v>
      </c>
      <c r="Z7814" s="331" t="s">
        <v>25225</v>
      </c>
    </row>
    <row r="7815" spans="25:26" ht="14.4">
      <c r="Y7815" s="330" t="s">
        <v>25226</v>
      </c>
      <c r="Z7815" s="331" t="s">
        <v>25227</v>
      </c>
    </row>
    <row r="7816" spans="25:26" ht="14.4">
      <c r="Y7816" s="330" t="s">
        <v>25228</v>
      </c>
      <c r="Z7816" s="331" t="s">
        <v>25229</v>
      </c>
    </row>
    <row r="7817" spans="25:26" ht="14.4">
      <c r="Y7817" s="330" t="s">
        <v>25230</v>
      </c>
      <c r="Z7817" s="331" t="s">
        <v>25231</v>
      </c>
    </row>
    <row r="7818" spans="25:26" ht="14.4">
      <c r="Y7818" s="330" t="s">
        <v>25232</v>
      </c>
      <c r="Z7818" s="331" t="s">
        <v>22808</v>
      </c>
    </row>
    <row r="7819" spans="25:26" ht="14.4">
      <c r="Y7819" s="330" t="s">
        <v>25233</v>
      </c>
      <c r="Z7819" s="331" t="s">
        <v>25234</v>
      </c>
    </row>
    <row r="7820" spans="25:26" ht="14.4">
      <c r="Y7820" s="330" t="s">
        <v>25235</v>
      </c>
      <c r="Z7820" s="331" t="s">
        <v>25236</v>
      </c>
    </row>
    <row r="7821" spans="25:26" ht="14.4">
      <c r="Y7821" s="330" t="s">
        <v>25237</v>
      </c>
      <c r="Z7821" s="331" t="s">
        <v>25238</v>
      </c>
    </row>
    <row r="7822" spans="25:26" ht="14.4">
      <c r="Y7822" s="330" t="s">
        <v>25239</v>
      </c>
      <c r="Z7822" s="331" t="s">
        <v>25240</v>
      </c>
    </row>
    <row r="7823" spans="25:26" ht="14.4">
      <c r="Y7823" s="330" t="s">
        <v>25241</v>
      </c>
      <c r="Z7823" s="331" t="s">
        <v>25242</v>
      </c>
    </row>
    <row r="7824" spans="25:26" ht="14.4">
      <c r="Y7824" s="330" t="s">
        <v>25243</v>
      </c>
      <c r="Z7824" s="331" t="s">
        <v>25244</v>
      </c>
    </row>
    <row r="7825" spans="25:26" ht="14.4">
      <c r="Y7825" s="330" t="s">
        <v>25245</v>
      </c>
      <c r="Z7825" s="331" t="s">
        <v>25246</v>
      </c>
    </row>
    <row r="7826" spans="25:26" ht="14.4">
      <c r="Y7826" s="330" t="s">
        <v>25247</v>
      </c>
      <c r="Z7826" s="331" t="s">
        <v>25248</v>
      </c>
    </row>
    <row r="7827" spans="25:26" ht="14.4">
      <c r="Y7827" s="330" t="s">
        <v>25249</v>
      </c>
      <c r="Z7827" s="331" t="s">
        <v>25250</v>
      </c>
    </row>
    <row r="7828" spans="25:26" ht="14.4">
      <c r="Y7828" s="330" t="s">
        <v>25251</v>
      </c>
      <c r="Z7828" s="331" t="s">
        <v>25252</v>
      </c>
    </row>
    <row r="7829" spans="25:26" ht="14.4">
      <c r="Y7829" s="330" t="s">
        <v>25253</v>
      </c>
      <c r="Z7829" s="331" t="s">
        <v>25254</v>
      </c>
    </row>
    <row r="7830" spans="25:26" ht="14.4">
      <c r="Y7830" s="330" t="s">
        <v>25255</v>
      </c>
      <c r="Z7830" s="331" t="s">
        <v>25256</v>
      </c>
    </row>
    <row r="7831" spans="25:26" ht="14.4">
      <c r="Y7831" s="330" t="s">
        <v>25257</v>
      </c>
      <c r="Z7831" s="331" t="s">
        <v>25258</v>
      </c>
    </row>
    <row r="7832" spans="25:26" ht="14.4">
      <c r="Y7832" s="330" t="s">
        <v>25259</v>
      </c>
      <c r="Z7832" s="331" t="s">
        <v>25260</v>
      </c>
    </row>
    <row r="7833" spans="25:26" ht="14.4">
      <c r="Y7833" s="330" t="s">
        <v>25261</v>
      </c>
      <c r="Z7833" s="331" t="s">
        <v>25262</v>
      </c>
    </row>
    <row r="7834" spans="25:26" ht="14.4">
      <c r="Y7834" s="330" t="s">
        <v>25263</v>
      </c>
      <c r="Z7834" s="331" t="s">
        <v>25264</v>
      </c>
    </row>
    <row r="7835" spans="25:26" ht="14.4">
      <c r="Y7835" s="330" t="s">
        <v>25265</v>
      </c>
      <c r="Z7835" s="331" t="s">
        <v>25266</v>
      </c>
    </row>
    <row r="7836" spans="25:26" ht="14.4">
      <c r="Y7836" s="330" t="s">
        <v>25267</v>
      </c>
      <c r="Z7836" s="331" t="s">
        <v>25268</v>
      </c>
    </row>
    <row r="7837" spans="25:26" ht="14.4">
      <c r="Y7837" s="330" t="s">
        <v>25269</v>
      </c>
      <c r="Z7837" s="331" t="s">
        <v>25270</v>
      </c>
    </row>
    <row r="7838" spans="25:26" ht="14.4">
      <c r="Y7838" s="330" t="s">
        <v>25271</v>
      </c>
      <c r="Z7838" s="331" t="s">
        <v>25272</v>
      </c>
    </row>
    <row r="7839" spans="25:26" ht="14.4">
      <c r="Y7839" s="330" t="s">
        <v>25273</v>
      </c>
      <c r="Z7839" s="331" t="s">
        <v>25274</v>
      </c>
    </row>
    <row r="7840" spans="25:26" ht="14.4">
      <c r="Y7840" s="330" t="s">
        <v>25275</v>
      </c>
      <c r="Z7840" s="331" t="s">
        <v>25276</v>
      </c>
    </row>
    <row r="7841" spans="25:26" ht="14.4">
      <c r="Y7841" s="330" t="s">
        <v>25277</v>
      </c>
      <c r="Z7841" s="331" t="s">
        <v>25278</v>
      </c>
    </row>
    <row r="7842" spans="25:26" ht="14.4">
      <c r="Y7842" s="330" t="s">
        <v>25279</v>
      </c>
      <c r="Z7842" s="331" t="s">
        <v>25280</v>
      </c>
    </row>
    <row r="7843" spans="25:26" ht="14.4">
      <c r="Y7843" s="330" t="s">
        <v>25281</v>
      </c>
      <c r="Z7843" s="331" t="s">
        <v>25282</v>
      </c>
    </row>
    <row r="7844" spans="25:26" ht="14.4">
      <c r="Y7844" s="330" t="s">
        <v>25283</v>
      </c>
      <c r="Z7844" s="331" t="s">
        <v>25284</v>
      </c>
    </row>
    <row r="7845" spans="25:26" ht="14.4">
      <c r="Y7845" s="330" t="s">
        <v>25285</v>
      </c>
      <c r="Z7845" s="331" t="s">
        <v>25286</v>
      </c>
    </row>
    <row r="7846" spans="25:26" ht="14.4">
      <c r="Y7846" s="330" t="s">
        <v>25287</v>
      </c>
      <c r="Z7846" s="331" t="s">
        <v>25288</v>
      </c>
    </row>
    <row r="7847" spans="25:26" ht="14.4">
      <c r="Y7847" s="330" t="s">
        <v>25289</v>
      </c>
      <c r="Z7847" s="331" t="s">
        <v>25290</v>
      </c>
    </row>
    <row r="7848" spans="25:26" ht="14.4">
      <c r="Y7848" s="330" t="s">
        <v>25291</v>
      </c>
      <c r="Z7848" s="331" t="s">
        <v>25292</v>
      </c>
    </row>
    <row r="7849" spans="25:26" ht="14.4">
      <c r="Y7849" s="330" t="s">
        <v>25293</v>
      </c>
      <c r="Z7849" s="331" t="s">
        <v>25294</v>
      </c>
    </row>
    <row r="7850" spans="25:26" ht="14.4">
      <c r="Y7850" s="330" t="s">
        <v>25295</v>
      </c>
      <c r="Z7850" s="331" t="s">
        <v>25296</v>
      </c>
    </row>
    <row r="7851" spans="25:26" ht="14.4">
      <c r="Y7851" s="330" t="s">
        <v>25297</v>
      </c>
      <c r="Z7851" s="331" t="s">
        <v>25298</v>
      </c>
    </row>
    <row r="7852" spans="25:26" ht="14.4">
      <c r="Y7852" s="330" t="s">
        <v>25299</v>
      </c>
      <c r="Z7852" s="331" t="s">
        <v>25300</v>
      </c>
    </row>
    <row r="7853" spans="25:26" ht="14.4">
      <c r="Y7853" s="330" t="s">
        <v>25301</v>
      </c>
      <c r="Z7853" s="331" t="s">
        <v>25302</v>
      </c>
    </row>
    <row r="7854" spans="25:26" ht="14.4">
      <c r="Y7854" s="330" t="s">
        <v>25303</v>
      </c>
      <c r="Z7854" s="331" t="s">
        <v>25304</v>
      </c>
    </row>
    <row r="7855" spans="25:26" ht="14.4">
      <c r="Y7855" s="330" t="s">
        <v>25305</v>
      </c>
      <c r="Z7855" s="331" t="s">
        <v>25306</v>
      </c>
    </row>
    <row r="7856" spans="25:26" ht="14.4">
      <c r="Y7856" s="330" t="s">
        <v>25307</v>
      </c>
      <c r="Z7856" s="331" t="s">
        <v>25308</v>
      </c>
    </row>
    <row r="7857" spans="25:26" ht="14.4">
      <c r="Y7857" s="330" t="s">
        <v>25309</v>
      </c>
      <c r="Z7857" s="331" t="s">
        <v>25310</v>
      </c>
    </row>
    <row r="7858" spans="25:26" ht="14.4">
      <c r="Y7858" s="330" t="s">
        <v>25311</v>
      </c>
      <c r="Z7858" s="331" t="s">
        <v>25312</v>
      </c>
    </row>
    <row r="7859" spans="25:26" ht="14.4">
      <c r="Y7859" s="330" t="s">
        <v>25313</v>
      </c>
      <c r="Z7859" s="331" t="s">
        <v>25314</v>
      </c>
    </row>
    <row r="7860" spans="25:26" ht="14.4">
      <c r="Y7860" s="330" t="s">
        <v>25315</v>
      </c>
      <c r="Z7860" s="331" t="s">
        <v>25316</v>
      </c>
    </row>
    <row r="7861" spans="25:26" ht="14.4">
      <c r="Y7861" s="330" t="s">
        <v>25317</v>
      </c>
      <c r="Z7861" s="331" t="s">
        <v>25318</v>
      </c>
    </row>
    <row r="7862" spans="25:26" ht="14.4">
      <c r="Y7862" s="330" t="s">
        <v>25319</v>
      </c>
      <c r="Z7862" s="331" t="s">
        <v>25320</v>
      </c>
    </row>
    <row r="7863" spans="25:26" ht="14.4">
      <c r="Y7863" s="330" t="s">
        <v>25321</v>
      </c>
      <c r="Z7863" s="331" t="s">
        <v>25322</v>
      </c>
    </row>
    <row r="7864" spans="25:26" ht="14.4">
      <c r="Y7864" s="330" t="s">
        <v>25323</v>
      </c>
      <c r="Z7864" s="331" t="s">
        <v>25324</v>
      </c>
    </row>
    <row r="7865" spans="25:26" ht="14.4">
      <c r="Y7865" s="330" t="s">
        <v>25325</v>
      </c>
      <c r="Z7865" s="331" t="s">
        <v>25326</v>
      </c>
    </row>
    <row r="7866" spans="25:26" ht="14.4">
      <c r="Y7866" s="330" t="s">
        <v>25327</v>
      </c>
      <c r="Z7866" s="331" t="s">
        <v>25328</v>
      </c>
    </row>
    <row r="7867" spans="25:26" ht="14.4">
      <c r="Y7867" s="330" t="s">
        <v>25329</v>
      </c>
      <c r="Z7867" s="331" t="s">
        <v>25330</v>
      </c>
    </row>
    <row r="7868" spans="25:26" ht="14.4">
      <c r="Y7868" s="330" t="s">
        <v>25331</v>
      </c>
      <c r="Z7868" s="331" t="s">
        <v>25332</v>
      </c>
    </row>
    <row r="7869" spans="25:26" ht="14.4">
      <c r="Y7869" s="330" t="s">
        <v>25333</v>
      </c>
      <c r="Z7869" s="331" t="s">
        <v>25334</v>
      </c>
    </row>
    <row r="7870" spans="25:26" ht="14.4">
      <c r="Y7870" s="330" t="s">
        <v>25335</v>
      </c>
      <c r="Z7870" s="331" t="s">
        <v>25336</v>
      </c>
    </row>
    <row r="7871" spans="25:26" ht="14.4">
      <c r="Y7871" s="330" t="s">
        <v>25337</v>
      </c>
      <c r="Z7871" s="331" t="s">
        <v>25338</v>
      </c>
    </row>
    <row r="7872" spans="25:26" ht="14.4">
      <c r="Y7872" s="330" t="s">
        <v>25339</v>
      </c>
      <c r="Z7872" s="331" t="s">
        <v>25340</v>
      </c>
    </row>
    <row r="7873" spans="25:26" ht="14.4">
      <c r="Y7873" s="330" t="s">
        <v>25341</v>
      </c>
      <c r="Z7873" s="331" t="s">
        <v>25342</v>
      </c>
    </row>
    <row r="7874" spans="25:26" ht="14.4">
      <c r="Y7874" s="330" t="s">
        <v>25343</v>
      </c>
      <c r="Z7874" s="331" t="s">
        <v>25344</v>
      </c>
    </row>
    <row r="7875" spans="25:26" ht="14.4">
      <c r="Y7875" s="330" t="s">
        <v>25345</v>
      </c>
      <c r="Z7875" s="331" t="s">
        <v>25346</v>
      </c>
    </row>
    <row r="7876" spans="25:26" ht="14.4">
      <c r="Y7876" s="330" t="s">
        <v>25347</v>
      </c>
      <c r="Z7876" s="331" t="s">
        <v>25348</v>
      </c>
    </row>
    <row r="7877" spans="25:26" ht="14.4">
      <c r="Y7877" s="330" t="s">
        <v>25349</v>
      </c>
      <c r="Z7877" s="331" t="s">
        <v>25350</v>
      </c>
    </row>
    <row r="7878" spans="25:26" ht="14.4">
      <c r="Y7878" s="330" t="s">
        <v>25351</v>
      </c>
      <c r="Z7878" s="331" t="s">
        <v>25352</v>
      </c>
    </row>
    <row r="7879" spans="25:26" ht="14.4">
      <c r="Y7879" s="330" t="s">
        <v>25353</v>
      </c>
      <c r="Z7879" s="331" t="s">
        <v>25354</v>
      </c>
    </row>
    <row r="7880" spans="25:26" ht="14.4">
      <c r="Y7880" s="330" t="s">
        <v>25355</v>
      </c>
      <c r="Z7880" s="331" t="s">
        <v>25356</v>
      </c>
    </row>
    <row r="7881" spans="25:26" ht="14.4">
      <c r="Y7881" s="330" t="s">
        <v>25357</v>
      </c>
      <c r="Z7881" s="331" t="s">
        <v>25358</v>
      </c>
    </row>
    <row r="7882" spans="25:26" ht="14.4">
      <c r="Y7882" s="330" t="s">
        <v>25359</v>
      </c>
      <c r="Z7882" s="331" t="s">
        <v>25360</v>
      </c>
    </row>
    <row r="7883" spans="25:26" ht="14.4">
      <c r="Y7883" s="330" t="s">
        <v>25361</v>
      </c>
      <c r="Z7883" s="331" t="s">
        <v>25362</v>
      </c>
    </row>
    <row r="7884" spans="25:26" ht="14.4">
      <c r="Y7884" s="330" t="s">
        <v>25363</v>
      </c>
      <c r="Z7884" s="331" t="s">
        <v>25364</v>
      </c>
    </row>
    <row r="7885" spans="25:26" ht="14.4">
      <c r="Y7885" s="330" t="s">
        <v>25365</v>
      </c>
      <c r="Z7885" s="331" t="s">
        <v>25366</v>
      </c>
    </row>
    <row r="7886" spans="25:26" ht="14.4">
      <c r="Y7886" s="330" t="s">
        <v>25367</v>
      </c>
      <c r="Z7886" s="331" t="s">
        <v>25368</v>
      </c>
    </row>
    <row r="7887" spans="25:26" ht="14.4">
      <c r="Y7887" s="330" t="s">
        <v>25369</v>
      </c>
      <c r="Z7887" s="331" t="s">
        <v>25370</v>
      </c>
    </row>
    <row r="7888" spans="25:26" ht="14.4">
      <c r="Y7888" s="330" t="s">
        <v>25371</v>
      </c>
      <c r="Z7888" s="331" t="s">
        <v>25372</v>
      </c>
    </row>
    <row r="7889" spans="25:26" ht="14.4">
      <c r="Y7889" s="330" t="s">
        <v>25373</v>
      </c>
      <c r="Z7889" s="331" t="s">
        <v>25374</v>
      </c>
    </row>
    <row r="7890" spans="25:26" ht="14.4">
      <c r="Y7890" s="330" t="s">
        <v>25375</v>
      </c>
      <c r="Z7890" s="331" t="s">
        <v>25376</v>
      </c>
    </row>
    <row r="7891" spans="25:26" ht="14.4">
      <c r="Y7891" s="330" t="s">
        <v>25377</v>
      </c>
      <c r="Z7891" s="331" t="s">
        <v>25378</v>
      </c>
    </row>
    <row r="7892" spans="25:26" ht="14.4">
      <c r="Y7892" s="330" t="s">
        <v>25379</v>
      </c>
      <c r="Z7892" s="331" t="s">
        <v>25380</v>
      </c>
    </row>
    <row r="7893" spans="25:26" ht="14.4">
      <c r="Y7893" s="330" t="s">
        <v>25381</v>
      </c>
      <c r="Z7893" s="331" t="s">
        <v>25382</v>
      </c>
    </row>
    <row r="7894" spans="25:26" ht="14.4">
      <c r="Y7894" s="330" t="s">
        <v>25383</v>
      </c>
      <c r="Z7894" s="331" t="s">
        <v>25384</v>
      </c>
    </row>
    <row r="7895" spans="25:26" ht="14.4">
      <c r="Y7895" s="330" t="s">
        <v>25385</v>
      </c>
      <c r="Z7895" s="331" t="s">
        <v>25386</v>
      </c>
    </row>
    <row r="7896" spans="25:26" ht="14.4">
      <c r="Y7896" s="330" t="s">
        <v>25387</v>
      </c>
      <c r="Z7896" s="331" t="s">
        <v>25388</v>
      </c>
    </row>
    <row r="7897" spans="25:26" ht="14.4">
      <c r="Y7897" s="330" t="s">
        <v>25389</v>
      </c>
      <c r="Z7897" s="331" t="s">
        <v>25390</v>
      </c>
    </row>
    <row r="7898" spans="25:26" ht="14.4">
      <c r="Y7898" s="330" t="s">
        <v>25391</v>
      </c>
      <c r="Z7898" s="331" t="s">
        <v>25392</v>
      </c>
    </row>
    <row r="7899" spans="25:26" ht="14.4">
      <c r="Y7899" s="330" t="s">
        <v>25393</v>
      </c>
      <c r="Z7899" s="331" t="s">
        <v>10014</v>
      </c>
    </row>
    <row r="7900" spans="25:26" ht="14.4">
      <c r="Y7900" s="330" t="s">
        <v>25394</v>
      </c>
      <c r="Z7900" s="331" t="s">
        <v>25395</v>
      </c>
    </row>
    <row r="7901" spans="25:26" ht="14.4">
      <c r="Y7901" s="330" t="s">
        <v>25396</v>
      </c>
      <c r="Z7901" s="331" t="s">
        <v>25397</v>
      </c>
    </row>
    <row r="7902" spans="25:26" ht="14.4">
      <c r="Y7902" s="330" t="s">
        <v>25398</v>
      </c>
      <c r="Z7902" s="331" t="s">
        <v>25399</v>
      </c>
    </row>
    <row r="7903" spans="25:26" ht="14.4">
      <c r="Y7903" s="330" t="s">
        <v>25400</v>
      </c>
      <c r="Z7903" s="331" t="s">
        <v>25401</v>
      </c>
    </row>
    <row r="7904" spans="25:26" ht="14.4">
      <c r="Y7904" s="330" t="s">
        <v>25402</v>
      </c>
      <c r="Z7904" s="331" t="s">
        <v>23736</v>
      </c>
    </row>
    <row r="7905" spans="25:26" ht="14.4">
      <c r="Y7905" s="330" t="s">
        <v>25403</v>
      </c>
      <c r="Z7905" s="331" t="s">
        <v>25404</v>
      </c>
    </row>
    <row r="7906" spans="25:26" ht="14.4">
      <c r="Y7906" s="330" t="s">
        <v>25405</v>
      </c>
      <c r="Z7906" s="331" t="s">
        <v>25406</v>
      </c>
    </row>
    <row r="7907" spans="25:26" ht="14.4">
      <c r="Y7907" s="330" t="s">
        <v>25407</v>
      </c>
      <c r="Z7907" s="331" t="s">
        <v>25408</v>
      </c>
    </row>
    <row r="7908" spans="25:26" ht="14.4">
      <c r="Y7908" s="330" t="s">
        <v>25409</v>
      </c>
      <c r="Z7908" s="331" t="s">
        <v>25410</v>
      </c>
    </row>
    <row r="7909" spans="25:26" ht="14.4">
      <c r="Y7909" s="330" t="s">
        <v>25411</v>
      </c>
      <c r="Z7909" s="331" t="s">
        <v>25412</v>
      </c>
    </row>
    <row r="7910" spans="25:26" ht="14.4">
      <c r="Y7910" s="330" t="s">
        <v>25413</v>
      </c>
      <c r="Z7910" s="331" t="s">
        <v>25414</v>
      </c>
    </row>
    <row r="7911" spans="25:26" ht="14.4">
      <c r="Y7911" s="330" t="s">
        <v>25415</v>
      </c>
      <c r="Z7911" s="331" t="s">
        <v>25416</v>
      </c>
    </row>
    <row r="7912" spans="25:26" ht="14.4">
      <c r="Y7912" s="330" t="s">
        <v>25417</v>
      </c>
      <c r="Z7912" s="331" t="s">
        <v>25418</v>
      </c>
    </row>
    <row r="7913" spans="25:26" ht="14.4">
      <c r="Y7913" s="330" t="s">
        <v>25419</v>
      </c>
      <c r="Z7913" s="331" t="s">
        <v>25420</v>
      </c>
    </row>
    <row r="7914" spans="25:26" ht="14.4">
      <c r="Y7914" s="330" t="s">
        <v>25421</v>
      </c>
      <c r="Z7914" s="331" t="s">
        <v>20381</v>
      </c>
    </row>
    <row r="7915" spans="25:26" ht="14.4">
      <c r="Y7915" s="330" t="s">
        <v>25422</v>
      </c>
      <c r="Z7915" s="331" t="s">
        <v>25423</v>
      </c>
    </row>
    <row r="7916" spans="25:26" ht="14.4">
      <c r="Y7916" s="330" t="s">
        <v>25424</v>
      </c>
      <c r="Z7916" s="331" t="s">
        <v>25425</v>
      </c>
    </row>
    <row r="7917" spans="25:26" ht="14.4">
      <c r="Y7917" s="330" t="s">
        <v>25426</v>
      </c>
      <c r="Z7917" s="331" t="s">
        <v>25427</v>
      </c>
    </row>
    <row r="7918" spans="25:26" ht="14.4">
      <c r="Y7918" s="330" t="s">
        <v>25428</v>
      </c>
      <c r="Z7918" s="331" t="s">
        <v>25429</v>
      </c>
    </row>
    <row r="7919" spans="25:26" ht="14.4">
      <c r="Y7919" s="330" t="s">
        <v>25430</v>
      </c>
      <c r="Z7919" s="331" t="s">
        <v>25431</v>
      </c>
    </row>
    <row r="7920" spans="25:26" ht="14.4">
      <c r="Y7920" s="330" t="s">
        <v>25432</v>
      </c>
      <c r="Z7920" s="331" t="s">
        <v>25433</v>
      </c>
    </row>
    <row r="7921" spans="25:26" ht="14.4">
      <c r="Y7921" s="330" t="s">
        <v>25434</v>
      </c>
      <c r="Z7921" s="331" t="s">
        <v>25435</v>
      </c>
    </row>
    <row r="7922" spans="25:26" ht="14.4">
      <c r="Y7922" s="330" t="s">
        <v>25436</v>
      </c>
      <c r="Z7922" s="331" t="s">
        <v>25437</v>
      </c>
    </row>
    <row r="7923" spans="25:26" ht="14.4">
      <c r="Y7923" s="330" t="s">
        <v>25438</v>
      </c>
      <c r="Z7923" s="331" t="s">
        <v>25439</v>
      </c>
    </row>
    <row r="7924" spans="25:26" ht="14.4">
      <c r="Y7924" s="330" t="s">
        <v>25440</v>
      </c>
      <c r="Z7924" s="331" t="s">
        <v>18148</v>
      </c>
    </row>
    <row r="7925" spans="25:26" ht="14.4">
      <c r="Y7925" s="330" t="s">
        <v>25441</v>
      </c>
      <c r="Z7925" s="331" t="s">
        <v>25442</v>
      </c>
    </row>
    <row r="7926" spans="25:26" ht="14.4">
      <c r="Y7926" s="330" t="s">
        <v>25443</v>
      </c>
      <c r="Z7926" s="331" t="s">
        <v>2253</v>
      </c>
    </row>
    <row r="7927" spans="25:26" ht="14.4">
      <c r="Y7927" s="330" t="s">
        <v>25444</v>
      </c>
      <c r="Z7927" s="331" t="s">
        <v>2588</v>
      </c>
    </row>
    <row r="7928" spans="25:26" ht="14.4">
      <c r="Y7928" s="330" t="s">
        <v>25445</v>
      </c>
      <c r="Z7928" s="331" t="s">
        <v>25446</v>
      </c>
    </row>
    <row r="7929" spans="25:26" ht="14.4">
      <c r="Y7929" s="330" t="s">
        <v>25447</v>
      </c>
      <c r="Z7929" s="331" t="s">
        <v>25448</v>
      </c>
    </row>
    <row r="7930" spans="25:26" ht="14.4">
      <c r="Y7930" s="330" t="s">
        <v>25449</v>
      </c>
      <c r="Z7930" s="331" t="s">
        <v>25450</v>
      </c>
    </row>
    <row r="7931" spans="25:26" ht="14.4">
      <c r="Y7931" s="330" t="s">
        <v>25451</v>
      </c>
      <c r="Z7931" s="331" t="s">
        <v>25452</v>
      </c>
    </row>
    <row r="7932" spans="25:26" ht="14.4">
      <c r="Y7932" s="330" t="s">
        <v>25453</v>
      </c>
      <c r="Z7932" s="331" t="s">
        <v>25454</v>
      </c>
    </row>
    <row r="7933" spans="25:26" ht="14.4">
      <c r="Y7933" s="330" t="s">
        <v>25455</v>
      </c>
      <c r="Z7933" s="331" t="s">
        <v>25456</v>
      </c>
    </row>
    <row r="7934" spans="25:26" ht="14.4">
      <c r="Y7934" s="330" t="s">
        <v>25457</v>
      </c>
      <c r="Z7934" s="331" t="s">
        <v>25458</v>
      </c>
    </row>
    <row r="7935" spans="25:26" ht="14.4">
      <c r="Y7935" s="330" t="s">
        <v>25459</v>
      </c>
      <c r="Z7935" s="331" t="s">
        <v>25460</v>
      </c>
    </row>
    <row r="7936" spans="25:26" ht="14.4">
      <c r="Y7936" s="330" t="s">
        <v>25461</v>
      </c>
      <c r="Z7936" s="331" t="s">
        <v>25462</v>
      </c>
    </row>
    <row r="7937" spans="25:26" ht="14.4">
      <c r="Y7937" s="330" t="s">
        <v>25463</v>
      </c>
      <c r="Z7937" s="331" t="s">
        <v>25464</v>
      </c>
    </row>
    <row r="7938" spans="25:26" ht="14.4">
      <c r="Y7938" s="330" t="s">
        <v>25465</v>
      </c>
      <c r="Z7938" s="331" t="s">
        <v>25466</v>
      </c>
    </row>
    <row r="7939" spans="25:26" ht="14.4">
      <c r="Y7939" s="330" t="s">
        <v>25467</v>
      </c>
      <c r="Z7939" s="331" t="s">
        <v>25468</v>
      </c>
    </row>
    <row r="7940" spans="25:26" ht="14.4">
      <c r="Y7940" s="330" t="s">
        <v>25469</v>
      </c>
      <c r="Z7940" s="331" t="s">
        <v>25470</v>
      </c>
    </row>
    <row r="7941" spans="25:26" ht="14.4">
      <c r="Y7941" s="330" t="s">
        <v>25471</v>
      </c>
      <c r="Z7941" s="331" t="s">
        <v>25472</v>
      </c>
    </row>
    <row r="7942" spans="25:26" ht="14.4">
      <c r="Y7942" s="330" t="s">
        <v>25473</v>
      </c>
      <c r="Z7942" s="331" t="s">
        <v>25474</v>
      </c>
    </row>
    <row r="7943" spans="25:26" ht="14.4">
      <c r="Y7943" s="330" t="s">
        <v>25475</v>
      </c>
      <c r="Z7943" s="331" t="s">
        <v>25476</v>
      </c>
    </row>
    <row r="7944" spans="25:26" ht="14.4">
      <c r="Y7944" s="330" t="s">
        <v>25477</v>
      </c>
      <c r="Z7944" s="331" t="s">
        <v>25478</v>
      </c>
    </row>
    <row r="7945" spans="25:26" ht="14.4">
      <c r="Y7945" s="330" t="s">
        <v>25479</v>
      </c>
      <c r="Z7945" s="331" t="s">
        <v>25480</v>
      </c>
    </row>
    <row r="7946" spans="25:26" ht="14.4">
      <c r="Y7946" s="330" t="s">
        <v>25481</v>
      </c>
      <c r="Z7946" s="331" t="s">
        <v>25482</v>
      </c>
    </row>
    <row r="7947" spans="25:26" ht="14.4">
      <c r="Y7947" s="330" t="s">
        <v>25483</v>
      </c>
      <c r="Z7947" s="331" t="s">
        <v>25484</v>
      </c>
    </row>
    <row r="7948" spans="25:26" ht="14.4">
      <c r="Y7948" s="330" t="s">
        <v>25485</v>
      </c>
      <c r="Z7948" s="331" t="s">
        <v>25486</v>
      </c>
    </row>
    <row r="7949" spans="25:26" ht="14.4">
      <c r="Y7949" s="330" t="s">
        <v>25487</v>
      </c>
      <c r="Z7949" s="331" t="s">
        <v>25488</v>
      </c>
    </row>
    <row r="7950" spans="25:26" ht="14.4">
      <c r="Y7950" s="330" t="s">
        <v>25489</v>
      </c>
      <c r="Z7950" s="331" t="s">
        <v>25490</v>
      </c>
    </row>
    <row r="7951" spans="25:26" ht="14.4">
      <c r="Y7951" s="330" t="s">
        <v>25491</v>
      </c>
      <c r="Z7951" s="331" t="s">
        <v>25492</v>
      </c>
    </row>
    <row r="7952" spans="25:26" ht="14.4">
      <c r="Y7952" s="330" t="s">
        <v>25493</v>
      </c>
      <c r="Z7952" s="331" t="s">
        <v>25494</v>
      </c>
    </row>
    <row r="7953" spans="25:26" ht="14.4">
      <c r="Y7953" s="330" t="s">
        <v>25495</v>
      </c>
      <c r="Z7953" s="331" t="s">
        <v>25496</v>
      </c>
    </row>
    <row r="7954" spans="25:26" ht="14.4">
      <c r="Y7954" s="330" t="s">
        <v>25497</v>
      </c>
      <c r="Z7954" s="331" t="s">
        <v>25498</v>
      </c>
    </row>
    <row r="7955" spans="25:26" ht="14.4">
      <c r="Y7955" s="330" t="s">
        <v>25499</v>
      </c>
      <c r="Z7955" s="331" t="s">
        <v>25500</v>
      </c>
    </row>
    <row r="7956" spans="25:26" ht="14.4">
      <c r="Y7956" s="330" t="s">
        <v>25501</v>
      </c>
      <c r="Z7956" s="331" t="s">
        <v>25502</v>
      </c>
    </row>
    <row r="7957" spans="25:26" ht="14.4">
      <c r="Y7957" s="330" t="s">
        <v>25503</v>
      </c>
      <c r="Z7957" s="331" t="s">
        <v>25504</v>
      </c>
    </row>
    <row r="7958" spans="25:26" ht="14.4">
      <c r="Y7958" s="330" t="s">
        <v>25505</v>
      </c>
      <c r="Z7958" s="331" t="s">
        <v>25506</v>
      </c>
    </row>
    <row r="7959" spans="25:26" ht="14.4">
      <c r="Y7959" s="330" t="s">
        <v>25507</v>
      </c>
      <c r="Z7959" s="331" t="s">
        <v>25508</v>
      </c>
    </row>
    <row r="7960" spans="25:26" ht="14.4">
      <c r="Y7960" s="330" t="s">
        <v>25509</v>
      </c>
      <c r="Z7960" s="331" t="s">
        <v>25510</v>
      </c>
    </row>
    <row r="7961" spans="25:26" ht="14.4">
      <c r="Y7961" s="330" t="s">
        <v>25511</v>
      </c>
      <c r="Z7961" s="331" t="s">
        <v>25512</v>
      </c>
    </row>
    <row r="7962" spans="25:26" ht="14.4">
      <c r="Y7962" s="330" t="s">
        <v>25513</v>
      </c>
      <c r="Z7962" s="331" t="s">
        <v>25514</v>
      </c>
    </row>
    <row r="7963" spans="25:26" ht="14.4">
      <c r="Y7963" s="330" t="s">
        <v>25515</v>
      </c>
      <c r="Z7963" s="331" t="s">
        <v>25516</v>
      </c>
    </row>
    <row r="7964" spans="25:26" ht="14.4">
      <c r="Y7964" s="330" t="s">
        <v>25517</v>
      </c>
      <c r="Z7964" s="331" t="s">
        <v>25518</v>
      </c>
    </row>
    <row r="7965" spans="25:26" ht="14.4">
      <c r="Y7965" s="330" t="s">
        <v>25519</v>
      </c>
      <c r="Z7965" s="331" t="s">
        <v>25520</v>
      </c>
    </row>
    <row r="7966" spans="25:26" ht="14.4">
      <c r="Y7966" s="330" t="s">
        <v>25521</v>
      </c>
      <c r="Z7966" s="331" t="s">
        <v>25522</v>
      </c>
    </row>
    <row r="7967" spans="25:26" ht="14.4">
      <c r="Y7967" s="330" t="s">
        <v>25523</v>
      </c>
      <c r="Z7967" s="331" t="s">
        <v>25524</v>
      </c>
    </row>
    <row r="7968" spans="25:26" ht="14.4">
      <c r="Y7968" s="330" t="s">
        <v>25525</v>
      </c>
      <c r="Z7968" s="331" t="s">
        <v>25526</v>
      </c>
    </row>
    <row r="7969" spans="25:26" ht="14.4">
      <c r="Y7969" s="330" t="s">
        <v>25527</v>
      </c>
      <c r="Z7969" s="331" t="s">
        <v>25528</v>
      </c>
    </row>
    <row r="7970" spans="25:26" ht="14.4">
      <c r="Y7970" s="330" t="s">
        <v>25529</v>
      </c>
      <c r="Z7970" s="331" t="s">
        <v>25530</v>
      </c>
    </row>
    <row r="7971" spans="25:26" ht="14.4">
      <c r="Y7971" s="330" t="s">
        <v>25531</v>
      </c>
      <c r="Z7971" s="331" t="s">
        <v>25532</v>
      </c>
    </row>
    <row r="7972" spans="25:26" ht="14.4">
      <c r="Y7972" s="330" t="s">
        <v>25533</v>
      </c>
      <c r="Z7972" s="331" t="s">
        <v>25534</v>
      </c>
    </row>
    <row r="7973" spans="25:26" ht="14.4">
      <c r="Y7973" s="330" t="s">
        <v>25535</v>
      </c>
      <c r="Z7973" s="331" t="s">
        <v>25536</v>
      </c>
    </row>
    <row r="7974" spans="25:26" ht="14.4">
      <c r="Y7974" s="330" t="s">
        <v>25537</v>
      </c>
      <c r="Z7974" s="331" t="s">
        <v>25538</v>
      </c>
    </row>
    <row r="7975" spans="25:26" ht="14.4">
      <c r="Y7975" s="330" t="s">
        <v>25539</v>
      </c>
      <c r="Z7975" s="331" t="s">
        <v>25540</v>
      </c>
    </row>
    <row r="7976" spans="25:26" ht="14.4">
      <c r="Y7976" s="330" t="s">
        <v>25541</v>
      </c>
      <c r="Z7976" s="331" t="s">
        <v>25542</v>
      </c>
    </row>
    <row r="7977" spans="25:26" ht="14.4">
      <c r="Y7977" s="330" t="s">
        <v>25543</v>
      </c>
      <c r="Z7977" s="331" t="s">
        <v>25544</v>
      </c>
    </row>
    <row r="7978" spans="25:26" ht="14.4">
      <c r="Y7978" s="330" t="s">
        <v>25545</v>
      </c>
      <c r="Z7978" s="331" t="s">
        <v>25546</v>
      </c>
    </row>
    <row r="7979" spans="25:26" ht="14.4">
      <c r="Y7979" s="330" t="s">
        <v>25547</v>
      </c>
      <c r="Z7979" s="331" t="s">
        <v>25548</v>
      </c>
    </row>
    <row r="7980" spans="25:26" ht="14.4">
      <c r="Y7980" s="330" t="s">
        <v>25549</v>
      </c>
      <c r="Z7980" s="331" t="s">
        <v>25550</v>
      </c>
    </row>
    <row r="7981" spans="25:26" ht="14.4">
      <c r="Y7981" s="330" t="s">
        <v>25551</v>
      </c>
      <c r="Z7981" s="331" t="s">
        <v>25552</v>
      </c>
    </row>
    <row r="7982" spans="25:26" ht="14.4">
      <c r="Y7982" s="330" t="s">
        <v>25553</v>
      </c>
      <c r="Z7982" s="331" t="s">
        <v>25554</v>
      </c>
    </row>
    <row r="7983" spans="25:26" ht="14.4">
      <c r="Y7983" s="330" t="s">
        <v>25555</v>
      </c>
      <c r="Z7983" s="331" t="s">
        <v>25556</v>
      </c>
    </row>
    <row r="7984" spans="25:26" ht="14.4">
      <c r="Y7984" s="330" t="s">
        <v>25557</v>
      </c>
      <c r="Z7984" s="331" t="s">
        <v>25558</v>
      </c>
    </row>
    <row r="7985" spans="25:26" ht="14.4">
      <c r="Y7985" s="330" t="s">
        <v>25559</v>
      </c>
      <c r="Z7985" s="331" t="s">
        <v>25560</v>
      </c>
    </row>
    <row r="7986" spans="25:26" ht="14.4">
      <c r="Y7986" s="330" t="s">
        <v>25561</v>
      </c>
      <c r="Z7986" s="331" t="s">
        <v>25562</v>
      </c>
    </row>
    <row r="7987" spans="25:26" ht="14.4">
      <c r="Y7987" s="330" t="s">
        <v>25563</v>
      </c>
      <c r="Z7987" s="331" t="s">
        <v>25564</v>
      </c>
    </row>
    <row r="7988" spans="25:26" ht="14.4">
      <c r="Y7988" s="330" t="s">
        <v>25565</v>
      </c>
      <c r="Z7988" s="331" t="s">
        <v>25566</v>
      </c>
    </row>
    <row r="7989" spans="25:26" ht="14.4">
      <c r="Y7989" s="330" t="s">
        <v>25567</v>
      </c>
      <c r="Z7989" s="331" t="s">
        <v>25568</v>
      </c>
    </row>
    <row r="7990" spans="25:26" ht="14.4">
      <c r="Y7990" s="330" t="s">
        <v>25569</v>
      </c>
      <c r="Z7990" s="331" t="s">
        <v>25570</v>
      </c>
    </row>
    <row r="7991" spans="25:26" ht="14.4">
      <c r="Y7991" s="330" t="s">
        <v>25571</v>
      </c>
      <c r="Z7991" s="331" t="s">
        <v>25572</v>
      </c>
    </row>
    <row r="7992" spans="25:26" ht="14.4">
      <c r="Y7992" s="330" t="s">
        <v>25573</v>
      </c>
      <c r="Z7992" s="331" t="s">
        <v>25574</v>
      </c>
    </row>
    <row r="7993" spans="25:26" ht="14.4">
      <c r="Y7993" s="330" t="s">
        <v>25575</v>
      </c>
      <c r="Z7993" s="331" t="s">
        <v>25576</v>
      </c>
    </row>
    <row r="7994" spans="25:26" ht="14.4">
      <c r="Y7994" s="330" t="s">
        <v>25577</v>
      </c>
      <c r="Z7994" s="331" t="s">
        <v>25578</v>
      </c>
    </row>
    <row r="7995" spans="25:26" ht="14.4">
      <c r="Y7995" s="330" t="s">
        <v>25579</v>
      </c>
      <c r="Z7995" s="331" t="s">
        <v>25580</v>
      </c>
    </row>
    <row r="7996" spans="25:26" ht="14.4">
      <c r="Y7996" s="330" t="s">
        <v>25581</v>
      </c>
      <c r="Z7996" s="331" t="s">
        <v>25582</v>
      </c>
    </row>
    <row r="7997" spans="25:26" ht="14.4">
      <c r="Y7997" s="330" t="s">
        <v>25583</v>
      </c>
      <c r="Z7997" s="331" t="s">
        <v>25584</v>
      </c>
    </row>
    <row r="7998" spans="25:26" ht="14.4">
      <c r="Y7998" s="330" t="s">
        <v>25585</v>
      </c>
      <c r="Z7998" s="331" t="s">
        <v>25586</v>
      </c>
    </row>
    <row r="7999" spans="25:26" ht="14.4">
      <c r="Y7999" s="330" t="s">
        <v>25587</v>
      </c>
      <c r="Z7999" s="331" t="s">
        <v>25588</v>
      </c>
    </row>
    <row r="8000" spans="25:26" ht="14.4">
      <c r="Y8000" s="330" t="s">
        <v>25589</v>
      </c>
      <c r="Z8000" s="331" t="s">
        <v>25590</v>
      </c>
    </row>
    <row r="8001" spans="25:26" ht="14.4">
      <c r="Y8001" s="330" t="s">
        <v>25591</v>
      </c>
      <c r="Z8001" s="331" t="s">
        <v>25592</v>
      </c>
    </row>
    <row r="8002" spans="25:26" ht="14.4">
      <c r="Y8002" s="330" t="s">
        <v>25593</v>
      </c>
      <c r="Z8002" s="331" t="s">
        <v>25594</v>
      </c>
    </row>
    <row r="8003" spans="25:26" ht="14.4">
      <c r="Y8003" s="330" t="s">
        <v>25595</v>
      </c>
      <c r="Z8003" s="331" t="s">
        <v>25596</v>
      </c>
    </row>
    <row r="8004" spans="25:26" ht="14.4">
      <c r="Y8004" s="330" t="s">
        <v>25597</v>
      </c>
      <c r="Z8004" s="331" t="s">
        <v>25598</v>
      </c>
    </row>
    <row r="8005" spans="25:26" ht="14.4">
      <c r="Y8005" s="330" t="s">
        <v>25599</v>
      </c>
      <c r="Z8005" s="331" t="s">
        <v>25600</v>
      </c>
    </row>
    <row r="8006" spans="25:26" ht="14.4">
      <c r="Y8006" s="330" t="s">
        <v>25601</v>
      </c>
      <c r="Z8006" s="331" t="s">
        <v>25602</v>
      </c>
    </row>
    <row r="8007" spans="25:26" ht="14.4">
      <c r="Y8007" s="330" t="s">
        <v>25603</v>
      </c>
      <c r="Z8007" s="331" t="s">
        <v>25604</v>
      </c>
    </row>
    <row r="8008" spans="25:26" ht="14.4">
      <c r="Y8008" s="330" t="s">
        <v>25605</v>
      </c>
      <c r="Z8008" s="331" t="s">
        <v>25606</v>
      </c>
    </row>
    <row r="8009" spans="25:26" ht="14.4">
      <c r="Y8009" s="330" t="s">
        <v>25607</v>
      </c>
      <c r="Z8009" s="331" t="s">
        <v>25608</v>
      </c>
    </row>
    <row r="8010" spans="25:26" ht="14.4">
      <c r="Y8010" s="330" t="s">
        <v>25609</v>
      </c>
      <c r="Z8010" s="331" t="s">
        <v>25610</v>
      </c>
    </row>
    <row r="8011" spans="25:26" ht="14.4">
      <c r="Y8011" s="330" t="s">
        <v>25611</v>
      </c>
      <c r="Z8011" s="331" t="s">
        <v>25612</v>
      </c>
    </row>
    <row r="8012" spans="25:26" ht="14.4">
      <c r="Y8012" s="330" t="s">
        <v>25613</v>
      </c>
      <c r="Z8012" s="331" t="s">
        <v>25614</v>
      </c>
    </row>
    <row r="8013" spans="25:26" ht="14.4">
      <c r="Y8013" s="330" t="s">
        <v>25615</v>
      </c>
      <c r="Z8013" s="331" t="s">
        <v>25616</v>
      </c>
    </row>
    <row r="8014" spans="25:26" ht="14.4">
      <c r="Y8014" s="330" t="s">
        <v>25617</v>
      </c>
      <c r="Z8014" s="331" t="s">
        <v>25618</v>
      </c>
    </row>
    <row r="8015" spans="25:26" ht="14.4">
      <c r="Y8015" s="330" t="s">
        <v>25619</v>
      </c>
      <c r="Z8015" s="331" t="s">
        <v>25620</v>
      </c>
    </row>
    <row r="8016" spans="25:26" ht="14.4">
      <c r="Y8016" s="330" t="s">
        <v>25621</v>
      </c>
      <c r="Z8016" s="331" t="s">
        <v>25622</v>
      </c>
    </row>
    <row r="8017" spans="25:26" ht="14.4">
      <c r="Y8017" s="330" t="s">
        <v>25623</v>
      </c>
      <c r="Z8017" s="331" t="s">
        <v>25624</v>
      </c>
    </row>
    <row r="8018" spans="25:26" ht="14.4">
      <c r="Y8018" s="330" t="s">
        <v>25625</v>
      </c>
      <c r="Z8018" s="331" t="s">
        <v>25626</v>
      </c>
    </row>
    <row r="8019" spans="25:26" ht="14.4">
      <c r="Y8019" s="330" t="s">
        <v>25627</v>
      </c>
      <c r="Z8019" s="331" t="s">
        <v>25628</v>
      </c>
    </row>
    <row r="8020" spans="25:26" ht="14.4">
      <c r="Y8020" s="330" t="s">
        <v>25629</v>
      </c>
      <c r="Z8020" s="331" t="s">
        <v>25630</v>
      </c>
    </row>
    <row r="8021" spans="25:26" ht="14.4">
      <c r="Y8021" s="330" t="s">
        <v>25631</v>
      </c>
      <c r="Z8021" s="331" t="s">
        <v>22745</v>
      </c>
    </row>
    <row r="8022" spans="25:26" ht="14.4">
      <c r="Y8022" s="330" t="s">
        <v>25632</v>
      </c>
      <c r="Z8022" s="331" t="s">
        <v>25633</v>
      </c>
    </row>
    <row r="8023" spans="25:26" ht="14.4">
      <c r="Y8023" s="330" t="s">
        <v>25634</v>
      </c>
      <c r="Z8023" s="331" t="s">
        <v>25635</v>
      </c>
    </row>
    <row r="8024" spans="25:26" ht="14.4">
      <c r="Y8024" s="330" t="s">
        <v>25636</v>
      </c>
      <c r="Z8024" s="331" t="s">
        <v>25637</v>
      </c>
    </row>
    <row r="8025" spans="25:26" ht="14.4">
      <c r="Y8025" s="330" t="s">
        <v>25638</v>
      </c>
      <c r="Z8025" s="331" t="s">
        <v>25639</v>
      </c>
    </row>
    <row r="8026" spans="25:26" ht="14.4">
      <c r="Y8026" s="330" t="s">
        <v>25640</v>
      </c>
      <c r="Z8026" s="331" t="s">
        <v>25624</v>
      </c>
    </row>
    <row r="8027" spans="25:26" ht="14.4">
      <c r="Y8027" s="330" t="s">
        <v>25641</v>
      </c>
      <c r="Z8027" s="331" t="s">
        <v>25642</v>
      </c>
    </row>
    <row r="8028" spans="25:26" ht="14.4">
      <c r="Y8028" s="330" t="s">
        <v>25643</v>
      </c>
      <c r="Z8028" s="331" t="s">
        <v>25644</v>
      </c>
    </row>
    <row r="8029" spans="25:26" ht="14.4">
      <c r="Y8029" s="330" t="s">
        <v>25645</v>
      </c>
      <c r="Z8029" s="331" t="s">
        <v>25646</v>
      </c>
    </row>
    <row r="8030" spans="25:26" ht="14.4">
      <c r="Y8030" s="330" t="s">
        <v>25647</v>
      </c>
      <c r="Z8030" s="331" t="s">
        <v>25648</v>
      </c>
    </row>
    <row r="8031" spans="25:26" ht="14.4">
      <c r="Y8031" s="330" t="s">
        <v>25649</v>
      </c>
      <c r="Z8031" s="331" t="s">
        <v>25650</v>
      </c>
    </row>
    <row r="8032" spans="25:26" ht="14.4">
      <c r="Y8032" s="330" t="s">
        <v>25651</v>
      </c>
      <c r="Z8032" s="331" t="s">
        <v>25652</v>
      </c>
    </row>
    <row r="8033" spans="25:26" ht="14.4">
      <c r="Y8033" s="330" t="s">
        <v>25653</v>
      </c>
      <c r="Z8033" s="331" t="s">
        <v>25624</v>
      </c>
    </row>
    <row r="8034" spans="25:26" ht="14.4">
      <c r="Y8034" s="330" t="s">
        <v>25654</v>
      </c>
      <c r="Z8034" s="331" t="s">
        <v>25655</v>
      </c>
    </row>
    <row r="8035" spans="25:26" ht="14.4">
      <c r="Y8035" s="330" t="s">
        <v>25656</v>
      </c>
      <c r="Z8035" s="331" t="s">
        <v>25657</v>
      </c>
    </row>
    <row r="8036" spans="25:26" ht="14.4">
      <c r="Y8036" s="330" t="s">
        <v>25658</v>
      </c>
      <c r="Z8036" s="331" t="s">
        <v>25659</v>
      </c>
    </row>
    <row r="8037" spans="25:26" ht="14.4">
      <c r="Y8037" s="330" t="s">
        <v>25660</v>
      </c>
      <c r="Z8037" s="331" t="s">
        <v>25661</v>
      </c>
    </row>
    <row r="8038" spans="25:26" ht="14.4">
      <c r="Y8038" s="330" t="s">
        <v>25662</v>
      </c>
      <c r="Z8038" s="331" t="s">
        <v>25663</v>
      </c>
    </row>
    <row r="8039" spans="25:26" ht="14.4">
      <c r="Y8039" s="330" t="s">
        <v>25664</v>
      </c>
      <c r="Z8039" s="331" t="s">
        <v>25665</v>
      </c>
    </row>
    <row r="8040" spans="25:26" ht="14.4">
      <c r="Y8040" s="330" t="s">
        <v>25666</v>
      </c>
      <c r="Z8040" s="331" t="s">
        <v>25667</v>
      </c>
    </row>
    <row r="8041" spans="25:26" ht="14.4">
      <c r="Y8041" s="330" t="s">
        <v>25668</v>
      </c>
      <c r="Z8041" s="331" t="s">
        <v>25669</v>
      </c>
    </row>
    <row r="8042" spans="25:26" ht="14.4">
      <c r="Y8042" s="330" t="s">
        <v>25670</v>
      </c>
      <c r="Z8042" s="331" t="s">
        <v>25671</v>
      </c>
    </row>
    <row r="8043" spans="25:26" ht="14.4">
      <c r="Y8043" s="330" t="s">
        <v>25672</v>
      </c>
      <c r="Z8043" s="331" t="s">
        <v>25673</v>
      </c>
    </row>
    <row r="8044" spans="25:26" ht="14.4">
      <c r="Y8044" s="330" t="s">
        <v>25674</v>
      </c>
      <c r="Z8044" s="331" t="s">
        <v>25675</v>
      </c>
    </row>
    <row r="8045" spans="25:26" ht="14.4">
      <c r="Y8045" s="330" t="s">
        <v>25676</v>
      </c>
      <c r="Z8045" s="331" t="s">
        <v>25677</v>
      </c>
    </row>
    <row r="8046" spans="25:26" ht="14.4">
      <c r="Y8046" s="330" t="s">
        <v>25678</v>
      </c>
      <c r="Z8046" s="331" t="s">
        <v>25679</v>
      </c>
    </row>
    <row r="8047" spans="25:26" ht="14.4">
      <c r="Y8047" s="330" t="s">
        <v>25680</v>
      </c>
      <c r="Z8047" s="331" t="s">
        <v>25681</v>
      </c>
    </row>
    <row r="8048" spans="25:26" ht="14.4">
      <c r="Y8048" s="330" t="s">
        <v>25682</v>
      </c>
      <c r="Z8048" s="331" t="s">
        <v>25683</v>
      </c>
    </row>
    <row r="8049" spans="25:26" ht="14.4">
      <c r="Y8049" s="330" t="s">
        <v>25684</v>
      </c>
      <c r="Z8049" s="331" t="s">
        <v>25685</v>
      </c>
    </row>
    <row r="8050" spans="25:26" ht="14.4">
      <c r="Y8050" s="330" t="s">
        <v>25686</v>
      </c>
      <c r="Z8050" s="331" t="s">
        <v>25687</v>
      </c>
    </row>
    <row r="8051" spans="25:26" ht="14.4">
      <c r="Y8051" s="330" t="s">
        <v>25688</v>
      </c>
      <c r="Z8051" s="331" t="s">
        <v>25689</v>
      </c>
    </row>
    <row r="8052" spans="25:26" ht="14.4">
      <c r="Y8052" s="330" t="s">
        <v>25690</v>
      </c>
      <c r="Z8052" s="331" t="s">
        <v>25691</v>
      </c>
    </row>
    <row r="8053" spans="25:26" ht="14.4">
      <c r="Y8053" s="330" t="s">
        <v>25692</v>
      </c>
      <c r="Z8053" s="331" t="s">
        <v>25693</v>
      </c>
    </row>
    <row r="8054" spans="25:26" ht="14.4">
      <c r="Y8054" s="330" t="s">
        <v>25694</v>
      </c>
      <c r="Z8054" s="331" t="s">
        <v>25695</v>
      </c>
    </row>
    <row r="8055" spans="25:26" ht="14.4">
      <c r="Y8055" s="330" t="s">
        <v>25696</v>
      </c>
      <c r="Z8055" s="331" t="s">
        <v>25697</v>
      </c>
    </row>
    <row r="8056" spans="25:26" ht="14.4">
      <c r="Y8056" s="330" t="s">
        <v>25698</v>
      </c>
      <c r="Z8056" s="331" t="s">
        <v>25699</v>
      </c>
    </row>
    <row r="8057" spans="25:26" ht="14.4">
      <c r="Y8057" s="330" t="s">
        <v>25700</v>
      </c>
      <c r="Z8057" s="331" t="s">
        <v>25701</v>
      </c>
    </row>
    <row r="8058" spans="25:26" ht="14.4">
      <c r="Y8058" s="330" t="s">
        <v>25702</v>
      </c>
      <c r="Z8058" s="331" t="s">
        <v>25703</v>
      </c>
    </row>
    <row r="8059" spans="25:26" ht="14.4">
      <c r="Y8059" s="330" t="s">
        <v>25704</v>
      </c>
      <c r="Z8059" s="331" t="s">
        <v>25705</v>
      </c>
    </row>
    <row r="8060" spans="25:26" ht="14.4">
      <c r="Y8060" s="330" t="s">
        <v>25706</v>
      </c>
      <c r="Z8060" s="331" t="s">
        <v>25707</v>
      </c>
    </row>
    <row r="8061" spans="25:26" ht="14.4">
      <c r="Y8061" s="330" t="s">
        <v>25708</v>
      </c>
      <c r="Z8061" s="331" t="s">
        <v>25709</v>
      </c>
    </row>
    <row r="8062" spans="25:26" ht="14.4">
      <c r="Y8062" s="330" t="s">
        <v>25710</v>
      </c>
      <c r="Z8062" s="331" t="s">
        <v>25711</v>
      </c>
    </row>
    <row r="8063" spans="25:26" ht="14.4">
      <c r="Y8063" s="330" t="s">
        <v>25712</v>
      </c>
      <c r="Z8063" s="331" t="s">
        <v>25713</v>
      </c>
    </row>
    <row r="8064" spans="25:26" ht="14.4">
      <c r="Y8064" s="330" t="s">
        <v>25714</v>
      </c>
      <c r="Z8064" s="331" t="s">
        <v>25715</v>
      </c>
    </row>
    <row r="8065" spans="25:26" ht="14.4">
      <c r="Y8065" s="330" t="s">
        <v>25716</v>
      </c>
      <c r="Z8065" s="331" t="s">
        <v>25717</v>
      </c>
    </row>
    <row r="8066" spans="25:26" ht="14.4">
      <c r="Y8066" s="330" t="s">
        <v>25718</v>
      </c>
      <c r="Z8066" s="331" t="s">
        <v>25719</v>
      </c>
    </row>
    <row r="8067" spans="25:26" ht="14.4">
      <c r="Y8067" s="330" t="s">
        <v>25720</v>
      </c>
      <c r="Z8067" s="331" t="s">
        <v>25721</v>
      </c>
    </row>
    <row r="8068" spans="25:26" ht="14.4">
      <c r="Y8068" s="330" t="s">
        <v>25722</v>
      </c>
      <c r="Z8068" s="331" t="s">
        <v>25723</v>
      </c>
    </row>
    <row r="8069" spans="25:26" ht="14.4">
      <c r="Y8069" s="330" t="s">
        <v>25724</v>
      </c>
      <c r="Z8069" s="331" t="s">
        <v>25725</v>
      </c>
    </row>
    <row r="8070" spans="25:26" ht="14.4">
      <c r="Y8070" s="330" t="s">
        <v>25726</v>
      </c>
      <c r="Z8070" s="331" t="s">
        <v>25624</v>
      </c>
    </row>
    <row r="8071" spans="25:26" ht="14.4">
      <c r="Y8071" s="330" t="s">
        <v>25727</v>
      </c>
      <c r="Z8071" s="331" t="s">
        <v>22665</v>
      </c>
    </row>
    <row r="8072" spans="25:26" ht="14.4">
      <c r="Y8072" s="330" t="s">
        <v>25728</v>
      </c>
      <c r="Z8072" s="331" t="s">
        <v>25729</v>
      </c>
    </row>
    <row r="8073" spans="25:26" ht="14.4">
      <c r="Y8073" s="330" t="s">
        <v>25730</v>
      </c>
      <c r="Z8073" s="331" t="s">
        <v>25731</v>
      </c>
    </row>
    <row r="8074" spans="25:26" ht="14.4">
      <c r="Y8074" s="330" t="s">
        <v>25732</v>
      </c>
      <c r="Z8074" s="331" t="s">
        <v>25733</v>
      </c>
    </row>
    <row r="8075" spans="25:26" ht="14.4">
      <c r="Y8075" s="330" t="s">
        <v>25734</v>
      </c>
      <c r="Z8075" s="331" t="s">
        <v>25735</v>
      </c>
    </row>
    <row r="8076" spans="25:26" ht="14.4">
      <c r="Y8076" s="330" t="s">
        <v>25736</v>
      </c>
      <c r="Z8076" s="331" t="s">
        <v>25737</v>
      </c>
    </row>
    <row r="8077" spans="25:26" ht="14.4">
      <c r="Y8077" s="330" t="s">
        <v>25738</v>
      </c>
      <c r="Z8077" s="331" t="s">
        <v>25739</v>
      </c>
    </row>
    <row r="8078" spans="25:26" ht="14.4">
      <c r="Y8078" s="330" t="s">
        <v>25740</v>
      </c>
      <c r="Z8078" s="331" t="s">
        <v>25741</v>
      </c>
    </row>
    <row r="8079" spans="25:26" ht="14.4">
      <c r="Y8079" s="330" t="s">
        <v>25742</v>
      </c>
      <c r="Z8079" s="331" t="s">
        <v>25743</v>
      </c>
    </row>
    <row r="8080" spans="25:26" ht="14.4">
      <c r="Y8080" s="330" t="s">
        <v>25744</v>
      </c>
      <c r="Z8080" s="331" t="s">
        <v>25745</v>
      </c>
    </row>
    <row r="8081" spans="25:26" ht="14.4">
      <c r="Y8081" s="330" t="s">
        <v>25746</v>
      </c>
      <c r="Z8081" s="331" t="s">
        <v>25747</v>
      </c>
    </row>
    <row r="8082" spans="25:26" ht="14.4">
      <c r="Y8082" s="330" t="s">
        <v>25748</v>
      </c>
      <c r="Z8082" s="331" t="s">
        <v>25749</v>
      </c>
    </row>
    <row r="8083" spans="25:26" ht="14.4">
      <c r="Y8083" s="330" t="s">
        <v>25750</v>
      </c>
      <c r="Z8083" s="331" t="s">
        <v>25751</v>
      </c>
    </row>
    <row r="8084" spans="25:26" ht="14.4">
      <c r="Y8084" s="330" t="s">
        <v>25752</v>
      </c>
      <c r="Z8084" s="331" t="s">
        <v>25753</v>
      </c>
    </row>
    <row r="8085" spans="25:26" ht="14.4">
      <c r="Y8085" s="330" t="s">
        <v>25754</v>
      </c>
      <c r="Z8085" s="331" t="s">
        <v>25755</v>
      </c>
    </row>
    <row r="8086" spans="25:26" ht="14.4">
      <c r="Y8086" s="330" t="s">
        <v>25756</v>
      </c>
      <c r="Z8086" s="331" t="s">
        <v>25757</v>
      </c>
    </row>
    <row r="8087" spans="25:26" ht="14.4">
      <c r="Y8087" s="330" t="s">
        <v>25758</v>
      </c>
      <c r="Z8087" s="331" t="s">
        <v>25624</v>
      </c>
    </row>
    <row r="8088" spans="25:26" ht="14.4">
      <c r="Y8088" s="330" t="s">
        <v>25759</v>
      </c>
      <c r="Z8088" s="331" t="s">
        <v>25624</v>
      </c>
    </row>
    <row r="8089" spans="25:26" ht="14.4">
      <c r="Y8089" s="330" t="s">
        <v>25760</v>
      </c>
      <c r="Z8089" s="331" t="s">
        <v>25761</v>
      </c>
    </row>
    <row r="8090" spans="25:26" ht="14.4">
      <c r="Y8090" s="330" t="s">
        <v>25762</v>
      </c>
      <c r="Z8090" s="331" t="s">
        <v>25763</v>
      </c>
    </row>
    <row r="8091" spans="25:26" ht="14.4">
      <c r="Y8091" s="330" t="s">
        <v>25764</v>
      </c>
      <c r="Z8091" s="331" t="s">
        <v>25765</v>
      </c>
    </row>
    <row r="8092" spans="25:26" ht="14.4">
      <c r="Y8092" s="330" t="s">
        <v>25766</v>
      </c>
      <c r="Z8092" s="331" t="s">
        <v>25767</v>
      </c>
    </row>
    <row r="8093" spans="25:26" ht="14.4">
      <c r="Y8093" s="330" t="s">
        <v>25768</v>
      </c>
      <c r="Z8093" s="331" t="s">
        <v>25769</v>
      </c>
    </row>
    <row r="8094" spans="25:26" ht="14.4">
      <c r="Y8094" s="330" t="s">
        <v>25770</v>
      </c>
      <c r="Z8094" s="331" t="s">
        <v>25771</v>
      </c>
    </row>
    <row r="8095" spans="25:26" ht="14.4">
      <c r="Y8095" s="330" t="s">
        <v>25772</v>
      </c>
      <c r="Z8095" s="331" t="s">
        <v>25773</v>
      </c>
    </row>
    <row r="8096" spans="25:26" ht="14.4">
      <c r="Y8096" s="330" t="s">
        <v>25774</v>
      </c>
      <c r="Z8096" s="331" t="s">
        <v>25775</v>
      </c>
    </row>
    <row r="8097" spans="25:26" ht="14.4">
      <c r="Y8097" s="330" t="s">
        <v>25776</v>
      </c>
      <c r="Z8097" s="331" t="s">
        <v>25624</v>
      </c>
    </row>
    <row r="8098" spans="25:26" ht="14.4">
      <c r="Y8098" s="330" t="s">
        <v>25777</v>
      </c>
      <c r="Z8098" s="331" t="s">
        <v>25778</v>
      </c>
    </row>
    <row r="8099" spans="25:26" ht="14.4">
      <c r="Y8099" s="330" t="s">
        <v>25779</v>
      </c>
      <c r="Z8099" s="331" t="s">
        <v>25780</v>
      </c>
    </row>
    <row r="8100" spans="25:26" ht="14.4">
      <c r="Y8100" s="330" t="s">
        <v>25781</v>
      </c>
      <c r="Z8100" s="331" t="s">
        <v>25782</v>
      </c>
    </row>
    <row r="8101" spans="25:26" ht="14.4">
      <c r="Y8101" s="330" t="s">
        <v>25783</v>
      </c>
      <c r="Z8101" s="331" t="s">
        <v>25784</v>
      </c>
    </row>
    <row r="8102" spans="25:26" ht="14.4">
      <c r="Y8102" s="330" t="s">
        <v>25785</v>
      </c>
      <c r="Z8102" s="331" t="s">
        <v>25786</v>
      </c>
    </row>
    <row r="8103" spans="25:26" ht="14.4">
      <c r="Y8103" s="330" t="s">
        <v>25787</v>
      </c>
      <c r="Z8103" s="331" t="s">
        <v>25788</v>
      </c>
    </row>
    <row r="8104" spans="25:26" ht="14.4">
      <c r="Y8104" s="330" t="s">
        <v>25789</v>
      </c>
      <c r="Z8104" s="331" t="s">
        <v>25790</v>
      </c>
    </row>
    <row r="8105" spans="25:26" ht="14.4">
      <c r="Y8105" s="330" t="s">
        <v>25791</v>
      </c>
      <c r="Z8105" s="331" t="s">
        <v>25792</v>
      </c>
    </row>
    <row r="8106" spans="25:26" ht="14.4">
      <c r="Y8106" s="330" t="s">
        <v>25793</v>
      </c>
      <c r="Z8106" s="331" t="s">
        <v>25794</v>
      </c>
    </row>
    <row r="8107" spans="25:26" ht="14.4">
      <c r="Y8107" s="330" t="s">
        <v>25795</v>
      </c>
      <c r="Z8107" s="331" t="s">
        <v>25624</v>
      </c>
    </row>
    <row r="8108" spans="25:26" ht="14.4">
      <c r="Y8108" s="330" t="s">
        <v>25796</v>
      </c>
      <c r="Z8108" s="331" t="s">
        <v>25797</v>
      </c>
    </row>
    <row r="8109" spans="25:26" ht="14.4">
      <c r="Y8109" s="330" t="s">
        <v>25798</v>
      </c>
      <c r="Z8109" s="331" t="s">
        <v>25799</v>
      </c>
    </row>
    <row r="8110" spans="25:26" ht="14.4">
      <c r="Y8110" s="330" t="s">
        <v>25800</v>
      </c>
      <c r="Z8110" s="331" t="s">
        <v>25801</v>
      </c>
    </row>
    <row r="8111" spans="25:26" ht="14.4">
      <c r="Y8111" s="330" t="s">
        <v>25802</v>
      </c>
      <c r="Z8111" s="331" t="s">
        <v>25624</v>
      </c>
    </row>
    <row r="8112" spans="25:26" ht="14.4">
      <c r="Y8112" s="330" t="s">
        <v>25803</v>
      </c>
      <c r="Z8112" s="331" t="s">
        <v>25804</v>
      </c>
    </row>
    <row r="8113" spans="25:26" ht="14.4">
      <c r="Y8113" s="330" t="s">
        <v>25805</v>
      </c>
      <c r="Z8113" s="331" t="s">
        <v>25806</v>
      </c>
    </row>
    <row r="8114" spans="25:26" ht="14.4">
      <c r="Y8114" s="330" t="s">
        <v>25807</v>
      </c>
      <c r="Z8114" s="331" t="s">
        <v>25808</v>
      </c>
    </row>
    <row r="8115" spans="25:26" ht="14.4">
      <c r="Y8115" s="330" t="s">
        <v>25809</v>
      </c>
      <c r="Z8115" s="331" t="s">
        <v>25810</v>
      </c>
    </row>
    <row r="8116" spans="25:26" ht="14.4">
      <c r="Y8116" s="330" t="s">
        <v>25811</v>
      </c>
      <c r="Z8116" s="331" t="s">
        <v>25812</v>
      </c>
    </row>
    <row r="8117" spans="25:26" ht="14.4">
      <c r="Y8117" s="330" t="s">
        <v>25813</v>
      </c>
      <c r="Z8117" s="331" t="s">
        <v>25624</v>
      </c>
    </row>
    <row r="8118" spans="25:26" ht="14.4">
      <c r="Y8118" s="330" t="s">
        <v>25814</v>
      </c>
      <c r="Z8118" s="331" t="s">
        <v>25815</v>
      </c>
    </row>
    <row r="8119" spans="25:26" ht="14.4">
      <c r="Y8119" s="330" t="s">
        <v>25816</v>
      </c>
      <c r="Z8119" s="331" t="s">
        <v>25624</v>
      </c>
    </row>
    <row r="8120" spans="25:26" ht="14.4">
      <c r="Y8120" s="330" t="s">
        <v>25817</v>
      </c>
      <c r="Z8120" s="331" t="s">
        <v>25818</v>
      </c>
    </row>
    <row r="8121" spans="25:26" ht="14.4">
      <c r="Y8121" s="330" t="s">
        <v>25819</v>
      </c>
      <c r="Z8121" s="331" t="s">
        <v>25820</v>
      </c>
    </row>
    <row r="8122" spans="25:26" ht="14.4">
      <c r="Y8122" s="330" t="s">
        <v>25821</v>
      </c>
      <c r="Z8122" s="331" t="s">
        <v>25822</v>
      </c>
    </row>
    <row r="8123" spans="25:26" ht="14.4">
      <c r="Y8123" s="330" t="s">
        <v>25823</v>
      </c>
      <c r="Z8123" s="331" t="s">
        <v>25624</v>
      </c>
    </row>
    <row r="8124" spans="25:26" ht="14.4">
      <c r="Y8124" s="330" t="s">
        <v>25824</v>
      </c>
      <c r="Z8124" s="331" t="s">
        <v>25825</v>
      </c>
    </row>
    <row r="8125" spans="25:26" ht="14.4">
      <c r="Y8125" s="330" t="s">
        <v>25826</v>
      </c>
      <c r="Z8125" s="331" t="s">
        <v>25827</v>
      </c>
    </row>
    <row r="8126" spans="25:26" ht="14.4">
      <c r="Y8126" s="330" t="s">
        <v>25828</v>
      </c>
      <c r="Z8126" s="331" t="s">
        <v>25829</v>
      </c>
    </row>
    <row r="8127" spans="25:26" ht="14.4">
      <c r="Y8127" s="330" t="s">
        <v>25830</v>
      </c>
      <c r="Z8127" s="331" t="s">
        <v>25831</v>
      </c>
    </row>
    <row r="8128" spans="25:26" ht="14.4">
      <c r="Y8128" s="330" t="s">
        <v>25832</v>
      </c>
      <c r="Z8128" s="331" t="s">
        <v>25624</v>
      </c>
    </row>
    <row r="8129" spans="25:26" ht="14.4">
      <c r="Y8129" s="330" t="s">
        <v>25833</v>
      </c>
      <c r="Z8129" s="331" t="s">
        <v>25834</v>
      </c>
    </row>
    <row r="8130" spans="25:26" ht="14.4">
      <c r="Y8130" s="330" t="s">
        <v>25835</v>
      </c>
      <c r="Z8130" s="331" t="s">
        <v>25836</v>
      </c>
    </row>
    <row r="8131" spans="25:26" ht="14.4">
      <c r="Y8131" s="330" t="s">
        <v>25837</v>
      </c>
      <c r="Z8131" s="331" t="s">
        <v>25838</v>
      </c>
    </row>
    <row r="8132" spans="25:26" ht="14.4">
      <c r="Y8132" s="330" t="s">
        <v>25839</v>
      </c>
      <c r="Z8132" s="331" t="s">
        <v>25840</v>
      </c>
    </row>
    <row r="8133" spans="25:26" ht="14.4">
      <c r="Y8133" s="330" t="s">
        <v>25841</v>
      </c>
      <c r="Z8133" s="331" t="s">
        <v>25842</v>
      </c>
    </row>
    <row r="8134" spans="25:26" ht="14.4">
      <c r="Y8134" s="330" t="s">
        <v>25843</v>
      </c>
      <c r="Z8134" s="331" t="s">
        <v>25844</v>
      </c>
    </row>
    <row r="8135" spans="25:26" ht="14.4">
      <c r="Y8135" s="330" t="s">
        <v>25845</v>
      </c>
      <c r="Z8135" s="331" t="s">
        <v>25838</v>
      </c>
    </row>
    <row r="8136" spans="25:26" ht="14.4">
      <c r="Y8136" s="330" t="s">
        <v>25846</v>
      </c>
      <c r="Z8136" s="331" t="s">
        <v>25847</v>
      </c>
    </row>
    <row r="8137" spans="25:26" ht="14.4">
      <c r="Y8137" s="330" t="s">
        <v>25848</v>
      </c>
      <c r="Z8137" s="331" t="s">
        <v>25849</v>
      </c>
    </row>
    <row r="8138" spans="25:26" ht="14.4">
      <c r="Y8138" s="330" t="s">
        <v>25850</v>
      </c>
      <c r="Z8138" s="331" t="s">
        <v>25851</v>
      </c>
    </row>
    <row r="8139" spans="25:26" ht="14.4">
      <c r="Y8139" s="330" t="s">
        <v>25852</v>
      </c>
      <c r="Z8139" s="331" t="s">
        <v>25844</v>
      </c>
    </row>
    <row r="8140" spans="25:26" ht="14.4">
      <c r="Y8140" s="330" t="s">
        <v>25853</v>
      </c>
      <c r="Z8140" s="331" t="s">
        <v>25854</v>
      </c>
    </row>
    <row r="8141" spans="25:26" ht="14.4">
      <c r="Y8141" s="330" t="s">
        <v>25855</v>
      </c>
      <c r="Z8141" s="331" t="s">
        <v>25624</v>
      </c>
    </row>
    <row r="8142" spans="25:26" ht="14.4">
      <c r="Y8142" s="330" t="s">
        <v>25856</v>
      </c>
      <c r="Z8142" s="331" t="s">
        <v>25857</v>
      </c>
    </row>
    <row r="8143" spans="25:26" ht="14.4">
      <c r="Y8143" s="330" t="s">
        <v>25858</v>
      </c>
      <c r="Z8143" s="331" t="s">
        <v>25859</v>
      </c>
    </row>
    <row r="8144" spans="25:26" ht="14.4">
      <c r="Y8144" s="330" t="s">
        <v>25860</v>
      </c>
      <c r="Z8144" s="331" t="s">
        <v>25861</v>
      </c>
    </row>
    <row r="8145" spans="25:26" ht="14.4">
      <c r="Y8145" s="330" t="s">
        <v>25862</v>
      </c>
      <c r="Z8145" s="331" t="s">
        <v>25836</v>
      </c>
    </row>
    <row r="8146" spans="25:26" ht="14.4">
      <c r="Y8146" s="330" t="s">
        <v>25863</v>
      </c>
      <c r="Z8146" s="331" t="s">
        <v>22695</v>
      </c>
    </row>
    <row r="8147" spans="25:26" ht="14.4">
      <c r="Y8147" s="330" t="s">
        <v>25864</v>
      </c>
      <c r="Z8147" s="331" t="s">
        <v>25865</v>
      </c>
    </row>
    <row r="8148" spans="25:26" ht="14.4">
      <c r="Y8148" s="330" t="s">
        <v>25866</v>
      </c>
      <c r="Z8148" s="331" t="s">
        <v>25624</v>
      </c>
    </row>
    <row r="8149" spans="25:26" ht="14.4">
      <c r="Y8149" s="330" t="s">
        <v>25867</v>
      </c>
      <c r="Z8149" s="331" t="s">
        <v>25868</v>
      </c>
    </row>
    <row r="8150" spans="25:26" ht="14.4">
      <c r="Y8150" s="330" t="s">
        <v>25869</v>
      </c>
      <c r="Z8150" s="331" t="s">
        <v>25870</v>
      </c>
    </row>
    <row r="8151" spans="25:26" ht="14.4">
      <c r="Y8151" s="330" t="s">
        <v>25871</v>
      </c>
      <c r="Z8151" s="331" t="s">
        <v>25872</v>
      </c>
    </row>
    <row r="8152" spans="25:26" ht="14.4">
      <c r="Y8152" s="330" t="s">
        <v>25873</v>
      </c>
      <c r="Z8152" s="331" t="s">
        <v>25874</v>
      </c>
    </row>
    <row r="8153" spans="25:26" ht="14.4">
      <c r="Y8153" s="330" t="s">
        <v>25875</v>
      </c>
      <c r="Z8153" s="331" t="s">
        <v>25876</v>
      </c>
    </row>
    <row r="8154" spans="25:26" ht="14.4">
      <c r="Y8154" s="330" t="s">
        <v>25877</v>
      </c>
      <c r="Z8154" s="331" t="s">
        <v>25878</v>
      </c>
    </row>
    <row r="8155" spans="25:26" ht="14.4">
      <c r="Y8155" s="330" t="s">
        <v>25879</v>
      </c>
      <c r="Z8155" s="331" t="s">
        <v>25880</v>
      </c>
    </row>
    <row r="8156" spans="25:26" ht="14.4">
      <c r="Y8156" s="330" t="s">
        <v>25881</v>
      </c>
      <c r="Z8156" s="331" t="s">
        <v>25882</v>
      </c>
    </row>
    <row r="8157" spans="25:26" ht="14.4">
      <c r="Y8157" s="330" t="s">
        <v>25883</v>
      </c>
      <c r="Z8157" s="331" t="s">
        <v>25624</v>
      </c>
    </row>
    <row r="8158" spans="25:26" ht="14.4">
      <c r="Y8158" s="330" t="s">
        <v>25884</v>
      </c>
      <c r="Z8158" s="331" t="s">
        <v>25885</v>
      </c>
    </row>
    <row r="8159" spans="25:26" ht="14.4">
      <c r="Y8159" s="330" t="s">
        <v>25886</v>
      </c>
      <c r="Z8159" s="331" t="s">
        <v>25887</v>
      </c>
    </row>
    <row r="8160" spans="25:26" ht="14.4">
      <c r="Y8160" s="330" t="s">
        <v>25888</v>
      </c>
      <c r="Z8160" s="331" t="s">
        <v>25889</v>
      </c>
    </row>
    <row r="8161" spans="25:26" ht="14.4">
      <c r="Y8161" s="330" t="s">
        <v>25890</v>
      </c>
      <c r="Z8161" s="331" t="s">
        <v>25891</v>
      </c>
    </row>
    <row r="8162" spans="25:26" ht="14.4">
      <c r="Y8162" s="330" t="s">
        <v>25892</v>
      </c>
      <c r="Z8162" s="331" t="s">
        <v>25893</v>
      </c>
    </row>
    <row r="8163" spans="25:26" ht="14.4">
      <c r="Y8163" s="330" t="s">
        <v>25894</v>
      </c>
      <c r="Z8163" s="331" t="s">
        <v>25895</v>
      </c>
    </row>
    <row r="8164" spans="25:26" ht="14.4">
      <c r="Y8164" s="330" t="s">
        <v>25896</v>
      </c>
      <c r="Z8164" s="331" t="s">
        <v>25897</v>
      </c>
    </row>
    <row r="8165" spans="25:26" ht="14.4">
      <c r="Y8165" s="330" t="s">
        <v>25898</v>
      </c>
      <c r="Z8165" s="331" t="s">
        <v>25899</v>
      </c>
    </row>
    <row r="8166" spans="25:26" ht="14.4">
      <c r="Y8166" s="330" t="s">
        <v>25900</v>
      </c>
      <c r="Z8166" s="331" t="s">
        <v>25901</v>
      </c>
    </row>
    <row r="8167" spans="25:26" ht="14.4">
      <c r="Y8167" s="330" t="s">
        <v>25902</v>
      </c>
      <c r="Z8167" s="331" t="s">
        <v>25903</v>
      </c>
    </row>
    <row r="8168" spans="25:26" ht="14.4">
      <c r="Y8168" s="330" t="s">
        <v>25904</v>
      </c>
      <c r="Z8168" s="331" t="s">
        <v>25905</v>
      </c>
    </row>
    <row r="8169" spans="25:26" ht="14.4">
      <c r="Y8169" s="330" t="s">
        <v>25906</v>
      </c>
      <c r="Z8169" s="331" t="s">
        <v>25907</v>
      </c>
    </row>
    <row r="8170" spans="25:26" ht="14.4">
      <c r="Y8170" s="330" t="s">
        <v>25908</v>
      </c>
      <c r="Z8170" s="331" t="s">
        <v>25909</v>
      </c>
    </row>
    <row r="8171" spans="25:26" ht="14.4">
      <c r="Y8171" s="330" t="s">
        <v>25910</v>
      </c>
      <c r="Z8171" s="331" t="s">
        <v>25911</v>
      </c>
    </row>
    <row r="8172" spans="25:26" ht="14.4">
      <c r="Y8172" s="330" t="s">
        <v>25912</v>
      </c>
      <c r="Z8172" s="331" t="s">
        <v>21377</v>
      </c>
    </row>
    <row r="8173" spans="25:26" ht="14.4">
      <c r="Y8173" s="330" t="s">
        <v>25913</v>
      </c>
      <c r="Z8173" s="331" t="s">
        <v>25914</v>
      </c>
    </row>
    <row r="8174" spans="25:26" ht="14.4">
      <c r="Y8174" s="330" t="s">
        <v>25915</v>
      </c>
      <c r="Z8174" s="331" t="s">
        <v>25916</v>
      </c>
    </row>
    <row r="8175" spans="25:26" ht="14.4">
      <c r="Y8175" s="330" t="s">
        <v>25917</v>
      </c>
      <c r="Z8175" s="331" t="s">
        <v>25918</v>
      </c>
    </row>
    <row r="8176" spans="25:26" ht="14.4">
      <c r="Y8176" s="330" t="s">
        <v>25919</v>
      </c>
      <c r="Z8176" s="331" t="s">
        <v>25920</v>
      </c>
    </row>
    <row r="8177" spans="25:26" ht="14.4">
      <c r="Y8177" s="330" t="s">
        <v>25921</v>
      </c>
      <c r="Z8177" s="331" t="s">
        <v>25922</v>
      </c>
    </row>
    <row r="8178" spans="25:26" ht="14.4">
      <c r="Y8178" s="330" t="s">
        <v>25923</v>
      </c>
      <c r="Z8178" s="331" t="s">
        <v>25924</v>
      </c>
    </row>
    <row r="8179" spans="25:26" ht="14.4">
      <c r="Y8179" s="330" t="s">
        <v>25925</v>
      </c>
      <c r="Z8179" s="331" t="s">
        <v>25926</v>
      </c>
    </row>
    <row r="8180" spans="25:26" ht="14.4">
      <c r="Y8180" s="330" t="s">
        <v>25927</v>
      </c>
      <c r="Z8180" s="331" t="s">
        <v>25928</v>
      </c>
    </row>
    <row r="8181" spans="25:26" ht="14.4">
      <c r="Y8181" s="330" t="s">
        <v>25929</v>
      </c>
      <c r="Z8181" s="331" t="s">
        <v>25930</v>
      </c>
    </row>
    <row r="8182" spans="25:26" ht="14.4">
      <c r="Y8182" s="330" t="s">
        <v>25931</v>
      </c>
      <c r="Z8182" s="331" t="s">
        <v>25932</v>
      </c>
    </row>
    <row r="8183" spans="25:26" ht="14.4">
      <c r="Y8183" s="330" t="s">
        <v>25933</v>
      </c>
      <c r="Z8183" s="331" t="s">
        <v>25934</v>
      </c>
    </row>
    <row r="8184" spans="25:26" ht="14.4">
      <c r="Y8184" s="330" t="s">
        <v>25935</v>
      </c>
      <c r="Z8184" s="331" t="s">
        <v>25936</v>
      </c>
    </row>
    <row r="8185" spans="25:26" ht="14.4">
      <c r="Y8185" s="330" t="s">
        <v>25937</v>
      </c>
      <c r="Z8185" s="331" t="s">
        <v>25938</v>
      </c>
    </row>
    <row r="8186" spans="25:26" ht="14.4">
      <c r="Y8186" s="330" t="s">
        <v>25939</v>
      </c>
      <c r="Z8186" s="331" t="s">
        <v>25940</v>
      </c>
    </row>
    <row r="8187" spans="25:26" ht="14.4">
      <c r="Y8187" s="330" t="s">
        <v>25941</v>
      </c>
      <c r="Z8187" s="331" t="s">
        <v>25942</v>
      </c>
    </row>
    <row r="8188" spans="25:26" ht="14.4">
      <c r="Y8188" s="330" t="s">
        <v>25943</v>
      </c>
      <c r="Z8188" s="331" t="s">
        <v>25944</v>
      </c>
    </row>
    <row r="8189" spans="25:26" ht="14.4">
      <c r="Y8189" s="330" t="s">
        <v>25945</v>
      </c>
      <c r="Z8189" s="331" t="s">
        <v>25946</v>
      </c>
    </row>
    <row r="8190" spans="25:26" ht="14.4">
      <c r="Y8190" s="330" t="s">
        <v>25947</v>
      </c>
      <c r="Z8190" s="331" t="s">
        <v>25948</v>
      </c>
    </row>
    <row r="8191" spans="25:26" ht="14.4">
      <c r="Y8191" s="330" t="s">
        <v>25949</v>
      </c>
      <c r="Z8191" s="331" t="s">
        <v>25950</v>
      </c>
    </row>
    <row r="8192" spans="25:26" ht="14.4">
      <c r="Y8192" s="330" t="s">
        <v>25951</v>
      </c>
      <c r="Z8192" s="331" t="s">
        <v>25952</v>
      </c>
    </row>
    <row r="8193" spans="25:26" ht="14.4">
      <c r="Y8193" s="330" t="s">
        <v>25953</v>
      </c>
      <c r="Z8193" s="331" t="s">
        <v>25954</v>
      </c>
    </row>
    <row r="8194" spans="25:26" ht="14.4">
      <c r="Y8194" s="330" t="s">
        <v>25955</v>
      </c>
      <c r="Z8194" s="331" t="s">
        <v>25956</v>
      </c>
    </row>
    <row r="8195" spans="25:26" ht="14.4">
      <c r="Y8195" s="330" t="s">
        <v>25957</v>
      </c>
      <c r="Z8195" s="331" t="s">
        <v>25624</v>
      </c>
    </row>
    <row r="8196" spans="25:26" ht="14.4">
      <c r="Y8196" s="330" t="s">
        <v>25958</v>
      </c>
      <c r="Z8196" s="331" t="s">
        <v>25959</v>
      </c>
    </row>
    <row r="8197" spans="25:26" ht="14.4">
      <c r="Y8197" s="330" t="s">
        <v>25960</v>
      </c>
      <c r="Z8197" s="331" t="s">
        <v>25961</v>
      </c>
    </row>
    <row r="8198" spans="25:26" ht="14.4">
      <c r="Y8198" s="330" t="s">
        <v>25962</v>
      </c>
      <c r="Z8198" s="331" t="s">
        <v>25963</v>
      </c>
    </row>
    <row r="8199" spans="25:26" ht="14.4">
      <c r="Y8199" s="330" t="s">
        <v>25964</v>
      </c>
      <c r="Z8199" s="331" t="s">
        <v>25965</v>
      </c>
    </row>
    <row r="8200" spans="25:26" ht="14.4">
      <c r="Y8200" s="330" t="s">
        <v>25966</v>
      </c>
      <c r="Z8200" s="331" t="s">
        <v>25967</v>
      </c>
    </row>
    <row r="8201" spans="25:26" ht="14.4">
      <c r="Y8201" s="330" t="s">
        <v>25968</v>
      </c>
      <c r="Z8201" s="331" t="s">
        <v>25969</v>
      </c>
    </row>
    <row r="8202" spans="25:26" ht="14.4">
      <c r="Y8202" s="330" t="s">
        <v>25970</v>
      </c>
      <c r="Z8202" s="331" t="s">
        <v>25971</v>
      </c>
    </row>
    <row r="8203" spans="25:26" ht="14.4">
      <c r="Y8203" s="330" t="s">
        <v>25972</v>
      </c>
      <c r="Z8203" s="331" t="s">
        <v>25973</v>
      </c>
    </row>
    <row r="8204" spans="25:26" ht="14.4">
      <c r="Y8204" s="330" t="s">
        <v>25974</v>
      </c>
      <c r="Z8204" s="331" t="s">
        <v>25975</v>
      </c>
    </row>
    <row r="8205" spans="25:26" ht="14.4">
      <c r="Y8205" s="330" t="s">
        <v>25976</v>
      </c>
      <c r="Z8205" s="331" t="s">
        <v>25977</v>
      </c>
    </row>
    <row r="8206" spans="25:26" ht="14.4">
      <c r="Y8206" s="330" t="s">
        <v>25978</v>
      </c>
      <c r="Z8206" s="331" t="s">
        <v>25979</v>
      </c>
    </row>
    <row r="8207" spans="25:26" ht="14.4">
      <c r="Y8207" s="330" t="s">
        <v>25980</v>
      </c>
      <c r="Z8207" s="331" t="s">
        <v>25981</v>
      </c>
    </row>
    <row r="8208" spans="25:26" ht="14.4">
      <c r="Y8208" s="330" t="s">
        <v>25982</v>
      </c>
      <c r="Z8208" s="331" t="s">
        <v>25983</v>
      </c>
    </row>
    <row r="8209" spans="25:26" ht="14.4">
      <c r="Y8209" s="330" t="s">
        <v>25984</v>
      </c>
      <c r="Z8209" s="331" t="s">
        <v>25985</v>
      </c>
    </row>
    <row r="8210" spans="25:26" ht="14.4">
      <c r="Y8210" s="330" t="s">
        <v>25986</v>
      </c>
      <c r="Z8210" s="331" t="s">
        <v>25987</v>
      </c>
    </row>
    <row r="8211" spans="25:26" ht="14.4">
      <c r="Y8211" s="330" t="s">
        <v>25988</v>
      </c>
      <c r="Z8211" s="331" t="s">
        <v>25989</v>
      </c>
    </row>
    <row r="8212" spans="25:26" ht="14.4">
      <c r="Y8212" s="330" t="s">
        <v>25990</v>
      </c>
      <c r="Z8212" s="331" t="s">
        <v>25991</v>
      </c>
    </row>
    <row r="8213" spans="25:26" ht="14.4">
      <c r="Y8213" s="330" t="s">
        <v>25992</v>
      </c>
      <c r="Z8213" s="331" t="s">
        <v>25993</v>
      </c>
    </row>
    <row r="8214" spans="25:26" ht="14.4">
      <c r="Y8214" s="330" t="s">
        <v>25994</v>
      </c>
      <c r="Z8214" s="331" t="s">
        <v>25995</v>
      </c>
    </row>
    <row r="8215" spans="25:26" ht="14.4">
      <c r="Y8215" s="330" t="s">
        <v>25996</v>
      </c>
      <c r="Z8215" s="331" t="s">
        <v>25997</v>
      </c>
    </row>
    <row r="8216" spans="25:26" ht="14.4">
      <c r="Y8216" s="330" t="s">
        <v>25998</v>
      </c>
      <c r="Z8216" s="331" t="s">
        <v>25999</v>
      </c>
    </row>
    <row r="8217" spans="25:26" ht="14.4">
      <c r="Y8217" s="330" t="s">
        <v>26000</v>
      </c>
      <c r="Z8217" s="331" t="s">
        <v>26001</v>
      </c>
    </row>
    <row r="8218" spans="25:26" ht="14.4">
      <c r="Y8218" s="330" t="s">
        <v>26002</v>
      </c>
      <c r="Z8218" s="331" t="s">
        <v>26003</v>
      </c>
    </row>
    <row r="8219" spans="25:26" ht="14.4">
      <c r="Y8219" s="330" t="s">
        <v>26004</v>
      </c>
      <c r="Z8219" s="331" t="s">
        <v>26005</v>
      </c>
    </row>
    <row r="8220" spans="25:26" ht="14.4">
      <c r="Y8220" s="330" t="s">
        <v>26006</v>
      </c>
      <c r="Z8220" s="331" t="s">
        <v>26007</v>
      </c>
    </row>
    <row r="8221" spans="25:26" ht="14.4">
      <c r="Y8221" s="330" t="s">
        <v>26008</v>
      </c>
      <c r="Z8221" s="331" t="s">
        <v>26009</v>
      </c>
    </row>
    <row r="8222" spans="25:26" ht="14.4">
      <c r="Y8222" s="330" t="s">
        <v>26010</v>
      </c>
      <c r="Z8222" s="331" t="s">
        <v>26011</v>
      </c>
    </row>
    <row r="8223" spans="25:26" ht="14.4">
      <c r="Y8223" s="330" t="s">
        <v>26012</v>
      </c>
      <c r="Z8223" s="331" t="s">
        <v>26013</v>
      </c>
    </row>
    <row r="8224" spans="25:26" ht="14.4">
      <c r="Y8224" s="330" t="s">
        <v>26014</v>
      </c>
      <c r="Z8224" s="331" t="s">
        <v>26015</v>
      </c>
    </row>
    <row r="8225" spans="25:26" ht="14.4">
      <c r="Y8225" s="330" t="s">
        <v>26016</v>
      </c>
      <c r="Z8225" s="331" t="s">
        <v>26017</v>
      </c>
    </row>
    <row r="8226" spans="25:26" ht="14.4">
      <c r="Y8226" s="330" t="s">
        <v>26018</v>
      </c>
      <c r="Z8226" s="331" t="s">
        <v>26019</v>
      </c>
    </row>
    <row r="8227" spans="25:26" ht="14.4">
      <c r="Y8227" s="330" t="s">
        <v>26020</v>
      </c>
      <c r="Z8227" s="331" t="s">
        <v>26021</v>
      </c>
    </row>
    <row r="8228" spans="25:26" ht="14.4">
      <c r="Y8228" s="330" t="s">
        <v>26022</v>
      </c>
      <c r="Z8228" s="331" t="s">
        <v>26023</v>
      </c>
    </row>
    <row r="8229" spans="25:26" ht="14.4">
      <c r="Y8229" s="330" t="s">
        <v>26024</v>
      </c>
      <c r="Z8229" s="331" t="s">
        <v>26025</v>
      </c>
    </row>
    <row r="8230" spans="25:26" ht="14.4">
      <c r="Y8230" s="330" t="s">
        <v>26026</v>
      </c>
      <c r="Z8230" s="331" t="s">
        <v>26027</v>
      </c>
    </row>
    <row r="8231" spans="25:26" ht="14.4">
      <c r="Y8231" s="330" t="s">
        <v>26028</v>
      </c>
      <c r="Z8231" s="331" t="s">
        <v>26029</v>
      </c>
    </row>
    <row r="8232" spans="25:26" ht="14.4">
      <c r="Y8232" s="330" t="s">
        <v>26030</v>
      </c>
      <c r="Z8232" s="331" t="s">
        <v>26031</v>
      </c>
    </row>
    <row r="8233" spans="25:26" ht="14.4">
      <c r="Y8233" s="330" t="s">
        <v>26032</v>
      </c>
      <c r="Z8233" s="331" t="s">
        <v>26033</v>
      </c>
    </row>
    <row r="8234" spans="25:26" ht="14.4">
      <c r="Y8234" s="330" t="s">
        <v>26034</v>
      </c>
      <c r="Z8234" s="331" t="s">
        <v>26035</v>
      </c>
    </row>
    <row r="8235" spans="25:26" ht="14.4">
      <c r="Y8235" s="330" t="s">
        <v>26036</v>
      </c>
      <c r="Z8235" s="331" t="s">
        <v>26037</v>
      </c>
    </row>
    <row r="8236" spans="25:26" ht="14.4">
      <c r="Y8236" s="330" t="s">
        <v>26038</v>
      </c>
      <c r="Z8236" s="331" t="s">
        <v>26039</v>
      </c>
    </row>
    <row r="8237" spans="25:26" ht="14.4">
      <c r="Y8237" s="330" t="s">
        <v>26040</v>
      </c>
      <c r="Z8237" s="331" t="s">
        <v>26041</v>
      </c>
    </row>
    <row r="8238" spans="25:26" ht="14.4">
      <c r="Y8238" s="330" t="s">
        <v>26042</v>
      </c>
      <c r="Z8238" s="331" t="s">
        <v>26043</v>
      </c>
    </row>
    <row r="8239" spans="25:26" ht="14.4">
      <c r="Y8239" s="330" t="s">
        <v>26044</v>
      </c>
      <c r="Z8239" s="331" t="s">
        <v>26045</v>
      </c>
    </row>
    <row r="8240" spans="25:26" ht="14.4">
      <c r="Y8240" s="330" t="s">
        <v>26046</v>
      </c>
      <c r="Z8240" s="331" t="s">
        <v>26047</v>
      </c>
    </row>
    <row r="8241" spans="25:26" ht="14.4">
      <c r="Y8241" s="330" t="s">
        <v>26048</v>
      </c>
      <c r="Z8241" s="331" t="s">
        <v>26049</v>
      </c>
    </row>
    <row r="8242" spans="25:26" ht="14.4">
      <c r="Y8242" s="330" t="s">
        <v>26050</v>
      </c>
      <c r="Z8242" s="331" t="s">
        <v>26051</v>
      </c>
    </row>
    <row r="8243" spans="25:26" ht="14.4">
      <c r="Y8243" s="330" t="s">
        <v>26052</v>
      </c>
      <c r="Z8243" s="331" t="s">
        <v>26053</v>
      </c>
    </row>
    <row r="8244" spans="25:26" ht="14.4">
      <c r="Y8244" s="330" t="s">
        <v>26054</v>
      </c>
      <c r="Z8244" s="331" t="s">
        <v>26055</v>
      </c>
    </row>
    <row r="8245" spans="25:26" ht="14.4">
      <c r="Y8245" s="330" t="s">
        <v>26056</v>
      </c>
      <c r="Z8245" s="331" t="s">
        <v>26057</v>
      </c>
    </row>
    <row r="8246" spans="25:26" ht="14.4">
      <c r="Y8246" s="330" t="s">
        <v>26058</v>
      </c>
      <c r="Z8246" s="331" t="s">
        <v>26059</v>
      </c>
    </row>
    <row r="8247" spans="25:26" ht="14.4">
      <c r="Y8247" s="330" t="s">
        <v>26060</v>
      </c>
      <c r="Z8247" s="331" t="s">
        <v>26061</v>
      </c>
    </row>
    <row r="8248" spans="25:26" ht="14.4">
      <c r="Y8248" s="330" t="s">
        <v>26062</v>
      </c>
      <c r="Z8248" s="331" t="s">
        <v>26063</v>
      </c>
    </row>
    <row r="8249" spans="25:26" ht="14.4">
      <c r="Y8249" s="330" t="s">
        <v>26064</v>
      </c>
      <c r="Z8249" s="331" t="s">
        <v>26065</v>
      </c>
    </row>
    <row r="8250" spans="25:26" ht="14.4">
      <c r="Y8250" s="330" t="s">
        <v>26066</v>
      </c>
      <c r="Z8250" s="331" t="s">
        <v>26067</v>
      </c>
    </row>
    <row r="8251" spans="25:26" ht="14.4">
      <c r="Y8251" s="330" t="s">
        <v>26068</v>
      </c>
      <c r="Z8251" s="331" t="s">
        <v>26069</v>
      </c>
    </row>
    <row r="8252" spans="25:26" ht="14.4">
      <c r="Y8252" s="330" t="s">
        <v>26070</v>
      </c>
      <c r="Z8252" s="331" t="s">
        <v>26071</v>
      </c>
    </row>
    <row r="8253" spans="25:26" ht="14.4">
      <c r="Y8253" s="330" t="s">
        <v>26072</v>
      </c>
      <c r="Z8253" s="331" t="s">
        <v>26073</v>
      </c>
    </row>
    <row r="8254" spans="25:26" ht="14.4">
      <c r="Y8254" s="330" t="s">
        <v>26074</v>
      </c>
      <c r="Z8254" s="331" t="s">
        <v>26075</v>
      </c>
    </row>
    <row r="8255" spans="25:26" ht="14.4">
      <c r="Y8255" s="330" t="s">
        <v>26076</v>
      </c>
      <c r="Z8255" s="331" t="s">
        <v>26077</v>
      </c>
    </row>
    <row r="8256" spans="25:26" ht="14.4">
      <c r="Y8256" s="330" t="s">
        <v>26078</v>
      </c>
      <c r="Z8256" s="331" t="s">
        <v>26079</v>
      </c>
    </row>
    <row r="8257" spans="25:26" ht="14.4">
      <c r="Y8257" s="330" t="s">
        <v>26080</v>
      </c>
      <c r="Z8257" s="331" t="s">
        <v>26081</v>
      </c>
    </row>
    <row r="8258" spans="25:26" ht="14.4">
      <c r="Y8258" s="330" t="s">
        <v>26082</v>
      </c>
      <c r="Z8258" s="331" t="s">
        <v>26083</v>
      </c>
    </row>
    <row r="8259" spans="25:26" ht="14.4">
      <c r="Y8259" s="330" t="s">
        <v>26084</v>
      </c>
      <c r="Z8259" s="331" t="s">
        <v>26085</v>
      </c>
    </row>
    <row r="8260" spans="25:26" ht="14.4">
      <c r="Y8260" s="330" t="s">
        <v>26086</v>
      </c>
      <c r="Z8260" s="331" t="s">
        <v>26087</v>
      </c>
    </row>
    <row r="8261" spans="25:26" ht="14.4">
      <c r="Y8261" s="330" t="s">
        <v>26088</v>
      </c>
      <c r="Z8261" s="331" t="s">
        <v>26089</v>
      </c>
    </row>
    <row r="8262" spans="25:26" ht="14.4">
      <c r="Y8262" s="330" t="s">
        <v>26090</v>
      </c>
      <c r="Z8262" s="331" t="s">
        <v>26091</v>
      </c>
    </row>
    <row r="8263" spans="25:26" ht="14.4">
      <c r="Y8263" s="330" t="s">
        <v>26092</v>
      </c>
      <c r="Z8263" s="331" t="s">
        <v>26093</v>
      </c>
    </row>
    <row r="8264" spans="25:26" ht="14.4">
      <c r="Y8264" s="330" t="s">
        <v>26094</v>
      </c>
      <c r="Z8264" s="331" t="s">
        <v>26095</v>
      </c>
    </row>
    <row r="8265" spans="25:26" ht="14.4">
      <c r="Y8265" s="330" t="s">
        <v>26096</v>
      </c>
      <c r="Z8265" s="331" t="s">
        <v>26097</v>
      </c>
    </row>
    <row r="8266" spans="25:26" ht="14.4">
      <c r="Y8266" s="330" t="s">
        <v>26098</v>
      </c>
      <c r="Z8266" s="331" t="s">
        <v>26099</v>
      </c>
    </row>
    <row r="8267" spans="25:26" ht="14.4">
      <c r="Y8267" s="330" t="s">
        <v>26100</v>
      </c>
      <c r="Z8267" s="331" t="s">
        <v>26101</v>
      </c>
    </row>
    <row r="8268" spans="25:26" ht="14.4">
      <c r="Y8268" s="330" t="s">
        <v>26102</v>
      </c>
      <c r="Z8268" s="331" t="s">
        <v>26103</v>
      </c>
    </row>
    <row r="8269" spans="25:26" ht="14.4">
      <c r="Y8269" s="330" t="s">
        <v>26104</v>
      </c>
      <c r="Z8269" s="331" t="s">
        <v>26105</v>
      </c>
    </row>
    <row r="8270" spans="25:26" ht="14.4">
      <c r="Y8270" s="330" t="s">
        <v>26106</v>
      </c>
      <c r="Z8270" s="331" t="s">
        <v>26107</v>
      </c>
    </row>
    <row r="8271" spans="25:26" ht="14.4">
      <c r="Y8271" s="330" t="s">
        <v>26108</v>
      </c>
      <c r="Z8271" s="331" t="s">
        <v>26109</v>
      </c>
    </row>
    <row r="8272" spans="25:26" ht="14.4">
      <c r="Y8272" s="330" t="s">
        <v>26110</v>
      </c>
      <c r="Z8272" s="331" t="s">
        <v>26111</v>
      </c>
    </row>
    <row r="8273" spans="25:26" ht="14.4">
      <c r="Y8273" s="330" t="s">
        <v>26112</v>
      </c>
      <c r="Z8273" s="331" t="s">
        <v>26113</v>
      </c>
    </row>
    <row r="8274" spans="25:26" ht="14.4">
      <c r="Y8274" s="330" t="s">
        <v>26114</v>
      </c>
      <c r="Z8274" s="331" t="s">
        <v>26115</v>
      </c>
    </row>
    <row r="8275" spans="25:26" ht="14.4">
      <c r="Y8275" s="330" t="s">
        <v>26116</v>
      </c>
      <c r="Z8275" s="331" t="s">
        <v>26117</v>
      </c>
    </row>
    <row r="8276" spans="25:26" ht="14.4">
      <c r="Y8276" s="330" t="s">
        <v>26118</v>
      </c>
      <c r="Z8276" s="331" t="s">
        <v>26119</v>
      </c>
    </row>
    <row r="8277" spans="25:26" ht="14.4">
      <c r="Y8277" s="330" t="s">
        <v>26120</v>
      </c>
      <c r="Z8277" s="331" t="s">
        <v>26121</v>
      </c>
    </row>
    <row r="8278" spans="25:26" ht="14.4">
      <c r="Y8278" s="330" t="s">
        <v>26122</v>
      </c>
      <c r="Z8278" s="331" t="s">
        <v>26123</v>
      </c>
    </row>
    <row r="8279" spans="25:26" ht="14.4">
      <c r="Y8279" s="330" t="s">
        <v>26124</v>
      </c>
      <c r="Z8279" s="331" t="s">
        <v>26125</v>
      </c>
    </row>
    <row r="8280" spans="25:26" ht="14.4">
      <c r="Y8280" s="330" t="s">
        <v>26126</v>
      </c>
      <c r="Z8280" s="331" t="s">
        <v>26127</v>
      </c>
    </row>
    <row r="8281" spans="25:26" ht="14.4">
      <c r="Y8281" s="330" t="s">
        <v>26128</v>
      </c>
      <c r="Z8281" s="331" t="s">
        <v>26129</v>
      </c>
    </row>
    <row r="8282" spans="25:26" ht="14.4">
      <c r="Y8282" s="330" t="s">
        <v>26130</v>
      </c>
      <c r="Z8282" s="331" t="s">
        <v>26131</v>
      </c>
    </row>
    <row r="8283" spans="25:26" ht="14.4">
      <c r="Y8283" s="330" t="s">
        <v>26132</v>
      </c>
      <c r="Z8283" s="331" t="s">
        <v>26133</v>
      </c>
    </row>
    <row r="8284" spans="25:26" ht="14.4">
      <c r="Y8284" s="330" t="s">
        <v>26134</v>
      </c>
      <c r="Z8284" s="331" t="s">
        <v>26135</v>
      </c>
    </row>
    <row r="8285" spans="25:26" ht="14.4">
      <c r="Y8285" s="330" t="s">
        <v>26136</v>
      </c>
      <c r="Z8285" s="331" t="s">
        <v>26137</v>
      </c>
    </row>
    <row r="8286" spans="25:26" ht="14.4">
      <c r="Y8286" s="330" t="s">
        <v>26138</v>
      </c>
      <c r="Z8286" s="331" t="s">
        <v>26139</v>
      </c>
    </row>
    <row r="8287" spans="25:26" ht="14.4">
      <c r="Y8287" s="330" t="s">
        <v>26140</v>
      </c>
      <c r="Z8287" s="331" t="s">
        <v>26141</v>
      </c>
    </row>
    <row r="8288" spans="25:26" ht="14.4">
      <c r="Y8288" s="330" t="s">
        <v>26142</v>
      </c>
      <c r="Z8288" s="331" t="s">
        <v>26143</v>
      </c>
    </row>
    <row r="8289" spans="25:26" ht="14.4">
      <c r="Y8289" s="330" t="s">
        <v>26144</v>
      </c>
      <c r="Z8289" s="331" t="s">
        <v>26145</v>
      </c>
    </row>
    <row r="8290" spans="25:26" ht="14.4">
      <c r="Y8290" s="330" t="s">
        <v>26146</v>
      </c>
      <c r="Z8290" s="331" t="s">
        <v>26147</v>
      </c>
    </row>
    <row r="8291" spans="25:26" ht="14.4">
      <c r="Y8291" s="330" t="s">
        <v>26148</v>
      </c>
      <c r="Z8291" s="331" t="s">
        <v>26149</v>
      </c>
    </row>
    <row r="8292" spans="25:26" ht="14.4">
      <c r="Y8292" s="330" t="s">
        <v>26150</v>
      </c>
      <c r="Z8292" s="331" t="s">
        <v>26151</v>
      </c>
    </row>
    <row r="8293" spans="25:26" ht="14.4">
      <c r="Y8293" s="330" t="s">
        <v>26152</v>
      </c>
      <c r="Z8293" s="331" t="s">
        <v>26153</v>
      </c>
    </row>
    <row r="8294" spans="25:26" ht="14.4">
      <c r="Y8294" s="330" t="s">
        <v>26154</v>
      </c>
      <c r="Z8294" s="331" t="s">
        <v>26155</v>
      </c>
    </row>
    <row r="8295" spans="25:26" ht="14.4">
      <c r="Y8295" s="330" t="s">
        <v>26156</v>
      </c>
      <c r="Z8295" s="331" t="s">
        <v>26157</v>
      </c>
    </row>
    <row r="8296" spans="25:26" ht="14.4">
      <c r="Y8296" s="330" t="s">
        <v>26158</v>
      </c>
      <c r="Z8296" s="331" t="s">
        <v>26159</v>
      </c>
    </row>
    <row r="8297" spans="25:26" ht="14.4">
      <c r="Y8297" s="330" t="s">
        <v>26160</v>
      </c>
      <c r="Z8297" s="331" t="s">
        <v>26161</v>
      </c>
    </row>
    <row r="8298" spans="25:26" ht="14.4">
      <c r="Y8298" s="330" t="s">
        <v>26162</v>
      </c>
      <c r="Z8298" s="331" t="s">
        <v>26163</v>
      </c>
    </row>
    <row r="8299" spans="25:26" ht="14.4">
      <c r="Y8299" s="330" t="s">
        <v>26164</v>
      </c>
      <c r="Z8299" s="331" t="s">
        <v>26165</v>
      </c>
    </row>
    <row r="8300" spans="25:26" ht="14.4">
      <c r="Y8300" s="330" t="s">
        <v>26166</v>
      </c>
      <c r="Z8300" s="331" t="s">
        <v>26167</v>
      </c>
    </row>
    <row r="8301" spans="25:26" ht="14.4">
      <c r="Y8301" s="330" t="s">
        <v>26168</v>
      </c>
      <c r="Z8301" s="331" t="s">
        <v>26169</v>
      </c>
    </row>
    <row r="8302" spans="25:26" ht="14.4">
      <c r="Y8302" s="330" t="s">
        <v>26170</v>
      </c>
      <c r="Z8302" s="331" t="s">
        <v>26171</v>
      </c>
    </row>
    <row r="8303" spans="25:26" ht="14.4">
      <c r="Y8303" s="330" t="s">
        <v>26172</v>
      </c>
      <c r="Z8303" s="331" t="s">
        <v>26173</v>
      </c>
    </row>
    <row r="8304" spans="25:26" ht="14.4">
      <c r="Y8304" s="330" t="s">
        <v>26174</v>
      </c>
      <c r="Z8304" s="331" t="s">
        <v>26175</v>
      </c>
    </row>
    <row r="8305" spans="25:26" ht="14.4">
      <c r="Y8305" s="330" t="s">
        <v>26176</v>
      </c>
      <c r="Z8305" s="331" t="s">
        <v>26177</v>
      </c>
    </row>
    <row r="8306" spans="25:26" ht="14.4">
      <c r="Y8306" s="330" t="s">
        <v>26178</v>
      </c>
      <c r="Z8306" s="331" t="s">
        <v>26179</v>
      </c>
    </row>
    <row r="8307" spans="25:26" ht="14.4">
      <c r="Y8307" s="330" t="s">
        <v>26180</v>
      </c>
      <c r="Z8307" s="331" t="s">
        <v>26181</v>
      </c>
    </row>
    <row r="8308" spans="25:26" ht="14.4">
      <c r="Y8308" s="330" t="s">
        <v>26182</v>
      </c>
      <c r="Z8308" s="331" t="s">
        <v>26183</v>
      </c>
    </row>
    <row r="8309" spans="25:26" ht="14.4">
      <c r="Y8309" s="330" t="s">
        <v>26184</v>
      </c>
      <c r="Z8309" s="331" t="s">
        <v>26185</v>
      </c>
    </row>
    <row r="8310" spans="25:26" ht="14.4">
      <c r="Y8310" s="330" t="s">
        <v>26186</v>
      </c>
      <c r="Z8310" s="331" t="s">
        <v>26187</v>
      </c>
    </row>
    <row r="8311" spans="25:26" ht="14.4">
      <c r="Y8311" s="330" t="s">
        <v>26188</v>
      </c>
      <c r="Z8311" s="331" t="s">
        <v>26189</v>
      </c>
    </row>
    <row r="8312" spans="25:26" ht="14.4">
      <c r="Y8312" s="330" t="s">
        <v>26190</v>
      </c>
      <c r="Z8312" s="331" t="s">
        <v>26191</v>
      </c>
    </row>
    <row r="8313" spans="25:26" ht="14.4">
      <c r="Y8313" s="330" t="s">
        <v>26192</v>
      </c>
      <c r="Z8313" s="331" t="s">
        <v>26193</v>
      </c>
    </row>
    <row r="8314" spans="25:26" ht="14.4">
      <c r="Y8314" s="330" t="s">
        <v>26194</v>
      </c>
      <c r="Z8314" s="331" t="s">
        <v>26195</v>
      </c>
    </row>
    <row r="8315" spans="25:26" ht="14.4">
      <c r="Y8315" s="330" t="s">
        <v>26196</v>
      </c>
      <c r="Z8315" s="331" t="s">
        <v>26197</v>
      </c>
    </row>
    <row r="8316" spans="25:26" ht="14.4">
      <c r="Y8316" s="330" t="s">
        <v>26198</v>
      </c>
      <c r="Z8316" s="331" t="s">
        <v>26199</v>
      </c>
    </row>
    <row r="8317" spans="25:26" ht="14.4">
      <c r="Y8317" s="330" t="s">
        <v>26200</v>
      </c>
      <c r="Z8317" s="331" t="s">
        <v>26201</v>
      </c>
    </row>
    <row r="8318" spans="25:26" ht="14.4">
      <c r="Y8318" s="330" t="s">
        <v>26202</v>
      </c>
      <c r="Z8318" s="331" t="s">
        <v>26203</v>
      </c>
    </row>
    <row r="8319" spans="25:26" ht="14.4">
      <c r="Y8319" s="330" t="s">
        <v>26204</v>
      </c>
      <c r="Z8319" s="331" t="s">
        <v>26205</v>
      </c>
    </row>
    <row r="8320" spans="25:26" ht="14.4">
      <c r="Y8320" s="330" t="s">
        <v>26206</v>
      </c>
      <c r="Z8320" s="331" t="s">
        <v>26207</v>
      </c>
    </row>
    <row r="8321" spans="25:26" ht="14.4">
      <c r="Y8321" s="330" t="s">
        <v>26208</v>
      </c>
      <c r="Z8321" s="331" t="s">
        <v>26209</v>
      </c>
    </row>
    <row r="8322" spans="25:26" ht="14.4">
      <c r="Y8322" s="330" t="s">
        <v>26210</v>
      </c>
      <c r="Z8322" s="331" t="s">
        <v>26211</v>
      </c>
    </row>
    <row r="8323" spans="25:26" ht="14.4">
      <c r="Y8323" s="330" t="s">
        <v>26212</v>
      </c>
      <c r="Z8323" s="331" t="s">
        <v>26213</v>
      </c>
    </row>
    <row r="8324" spans="25:26" ht="14.4">
      <c r="Y8324" s="330" t="s">
        <v>26214</v>
      </c>
      <c r="Z8324" s="331" t="s">
        <v>26215</v>
      </c>
    </row>
    <row r="8325" spans="25:26" ht="14.4">
      <c r="Y8325" s="330" t="s">
        <v>26216</v>
      </c>
      <c r="Z8325" s="331" t="s">
        <v>26217</v>
      </c>
    </row>
    <row r="8326" spans="25:26" ht="14.4">
      <c r="Y8326" s="330" t="s">
        <v>26218</v>
      </c>
      <c r="Z8326" s="331" t="s">
        <v>26219</v>
      </c>
    </row>
    <row r="8327" spans="25:26" ht="14.4">
      <c r="Y8327" s="330" t="s">
        <v>26220</v>
      </c>
      <c r="Z8327" s="331" t="s">
        <v>26221</v>
      </c>
    </row>
    <row r="8328" spans="25:26" ht="14.4">
      <c r="Y8328" s="330" t="s">
        <v>26222</v>
      </c>
      <c r="Z8328" s="331" t="s">
        <v>26223</v>
      </c>
    </row>
    <row r="8329" spans="25:26" ht="14.4">
      <c r="Y8329" s="330" t="s">
        <v>26224</v>
      </c>
      <c r="Z8329" s="331" t="s">
        <v>26225</v>
      </c>
    </row>
    <row r="8330" spans="25:26" ht="14.4">
      <c r="Y8330" s="330" t="s">
        <v>26226</v>
      </c>
      <c r="Z8330" s="331" t="s">
        <v>26227</v>
      </c>
    </row>
    <row r="8331" spans="25:26" ht="14.4">
      <c r="Y8331" s="330" t="s">
        <v>26228</v>
      </c>
      <c r="Z8331" s="331" t="s">
        <v>26229</v>
      </c>
    </row>
    <row r="8332" spans="25:26" ht="14.4">
      <c r="Y8332" s="330" t="s">
        <v>26230</v>
      </c>
      <c r="Z8332" s="331" t="s">
        <v>26231</v>
      </c>
    </row>
    <row r="8333" spans="25:26" ht="14.4">
      <c r="Y8333" s="330" t="s">
        <v>26232</v>
      </c>
      <c r="Z8333" s="331" t="s">
        <v>26233</v>
      </c>
    </row>
    <row r="8334" spans="25:26" ht="14.4">
      <c r="Y8334" s="330" t="s">
        <v>26234</v>
      </c>
      <c r="Z8334" s="331" t="s">
        <v>26235</v>
      </c>
    </row>
    <row r="8335" spans="25:26" ht="14.4">
      <c r="Y8335" s="330" t="s">
        <v>26236</v>
      </c>
      <c r="Z8335" s="331" t="s">
        <v>26237</v>
      </c>
    </row>
    <row r="8336" spans="25:26" ht="14.4">
      <c r="Y8336" s="330" t="s">
        <v>26238</v>
      </c>
      <c r="Z8336" s="331" t="s">
        <v>26239</v>
      </c>
    </row>
    <row r="8337" spans="25:26" ht="14.4">
      <c r="Y8337" s="330" t="s">
        <v>26240</v>
      </c>
      <c r="Z8337" s="331" t="s">
        <v>26241</v>
      </c>
    </row>
    <row r="8338" spans="25:26" ht="14.4">
      <c r="Y8338" s="330" t="s">
        <v>26242</v>
      </c>
      <c r="Z8338" s="331" t="s">
        <v>26243</v>
      </c>
    </row>
    <row r="8339" spans="25:26" ht="14.4">
      <c r="Y8339" s="330" t="s">
        <v>26244</v>
      </c>
      <c r="Z8339" s="331" t="s">
        <v>26245</v>
      </c>
    </row>
    <row r="8340" spans="25:26" ht="14.4">
      <c r="Y8340" s="330" t="s">
        <v>26246</v>
      </c>
      <c r="Z8340" s="331" t="s">
        <v>26247</v>
      </c>
    </row>
    <row r="8341" spans="25:26" ht="14.4">
      <c r="Y8341" s="330" t="s">
        <v>26248</v>
      </c>
      <c r="Z8341" s="331" t="s">
        <v>26249</v>
      </c>
    </row>
    <row r="8342" spans="25:26" ht="14.4">
      <c r="Y8342" s="330" t="s">
        <v>26250</v>
      </c>
      <c r="Z8342" s="331" t="s">
        <v>26251</v>
      </c>
    </row>
    <row r="8343" spans="25:26" ht="14.4">
      <c r="Y8343" s="330" t="s">
        <v>26252</v>
      </c>
      <c r="Z8343" s="331" t="s">
        <v>26253</v>
      </c>
    </row>
    <row r="8344" spans="25:26" ht="14.4">
      <c r="Y8344" s="330" t="s">
        <v>26254</v>
      </c>
      <c r="Z8344" s="331" t="s">
        <v>26255</v>
      </c>
    </row>
    <row r="8345" spans="25:26" ht="14.4">
      <c r="Y8345" s="330" t="s">
        <v>26256</v>
      </c>
      <c r="Z8345" s="331" t="s">
        <v>26257</v>
      </c>
    </row>
    <row r="8346" spans="25:26" ht="14.4">
      <c r="Y8346" s="330" t="s">
        <v>26258</v>
      </c>
      <c r="Z8346" s="331" t="s">
        <v>26259</v>
      </c>
    </row>
    <row r="8347" spans="25:26" ht="14.4">
      <c r="Y8347" s="330" t="s">
        <v>26260</v>
      </c>
      <c r="Z8347" s="331" t="s">
        <v>26261</v>
      </c>
    </row>
    <row r="8348" spans="25:26" ht="14.4">
      <c r="Y8348" s="330" t="s">
        <v>26262</v>
      </c>
      <c r="Z8348" s="331" t="s">
        <v>26263</v>
      </c>
    </row>
    <row r="8349" spans="25:26" ht="14.4">
      <c r="Y8349" s="330" t="s">
        <v>26264</v>
      </c>
      <c r="Z8349" s="331" t="s">
        <v>26265</v>
      </c>
    </row>
    <row r="8350" spans="25:26" ht="14.4">
      <c r="Y8350" s="330" t="s">
        <v>26266</v>
      </c>
      <c r="Z8350" s="331" t="s">
        <v>26267</v>
      </c>
    </row>
    <row r="8351" spans="25:26" ht="14.4">
      <c r="Y8351" s="330" t="s">
        <v>26268</v>
      </c>
      <c r="Z8351" s="331" t="s">
        <v>26269</v>
      </c>
    </row>
    <row r="8352" spans="25:26" ht="14.4">
      <c r="Y8352" s="330" t="s">
        <v>26270</v>
      </c>
      <c r="Z8352" s="331" t="s">
        <v>26271</v>
      </c>
    </row>
    <row r="8353" spans="25:26" ht="14.4">
      <c r="Y8353" s="330" t="s">
        <v>26272</v>
      </c>
      <c r="Z8353" s="331" t="s">
        <v>26273</v>
      </c>
    </row>
    <row r="8354" spans="25:26" ht="14.4">
      <c r="Y8354" s="330" t="s">
        <v>26274</v>
      </c>
      <c r="Z8354" s="331" t="s">
        <v>26275</v>
      </c>
    </row>
    <row r="8355" spans="25:26" ht="14.4">
      <c r="Y8355" s="330" t="s">
        <v>26276</v>
      </c>
      <c r="Z8355" s="331" t="s">
        <v>26277</v>
      </c>
    </row>
    <row r="8356" spans="25:26" ht="14.4">
      <c r="Y8356" s="330" t="s">
        <v>26278</v>
      </c>
      <c r="Z8356" s="331" t="s">
        <v>26279</v>
      </c>
    </row>
    <row r="8357" spans="25:26" ht="14.4">
      <c r="Y8357" s="330" t="s">
        <v>26280</v>
      </c>
      <c r="Z8357" s="331" t="s">
        <v>26281</v>
      </c>
    </row>
    <row r="8358" spans="25:26" ht="14.4">
      <c r="Y8358" s="330" t="s">
        <v>26282</v>
      </c>
      <c r="Z8358" s="331" t="s">
        <v>26283</v>
      </c>
    </row>
    <row r="8359" spans="25:26" ht="14.4">
      <c r="Y8359" s="330" t="s">
        <v>26284</v>
      </c>
      <c r="Z8359" s="331" t="s">
        <v>26285</v>
      </c>
    </row>
    <row r="8360" spans="25:26" ht="14.4">
      <c r="Y8360" s="330" t="s">
        <v>26286</v>
      </c>
      <c r="Z8360" s="331" t="s">
        <v>26287</v>
      </c>
    </row>
    <row r="8361" spans="25:26" ht="14.4">
      <c r="Y8361" s="330" t="s">
        <v>26288</v>
      </c>
      <c r="Z8361" s="331" t="s">
        <v>26289</v>
      </c>
    </row>
    <row r="8362" spans="25:26" ht="14.4">
      <c r="Y8362" s="330" t="s">
        <v>26290</v>
      </c>
      <c r="Z8362" s="331" t="s">
        <v>26291</v>
      </c>
    </row>
    <row r="8363" spans="25:26" ht="14.4">
      <c r="Y8363" s="330" t="s">
        <v>26292</v>
      </c>
      <c r="Z8363" s="331" t="s">
        <v>26293</v>
      </c>
    </row>
    <row r="8364" spans="25:26" ht="14.4">
      <c r="Y8364" s="330" t="s">
        <v>26294</v>
      </c>
      <c r="Z8364" s="331" t="s">
        <v>26295</v>
      </c>
    </row>
    <row r="8365" spans="25:26" ht="14.4">
      <c r="Y8365" s="330" t="s">
        <v>26296</v>
      </c>
      <c r="Z8365" s="331" t="s">
        <v>26297</v>
      </c>
    </row>
    <row r="8366" spans="25:26" ht="14.4">
      <c r="Y8366" s="330" t="s">
        <v>26298</v>
      </c>
      <c r="Z8366" s="331" t="s">
        <v>26299</v>
      </c>
    </row>
    <row r="8367" spans="25:26" ht="14.4">
      <c r="Y8367" s="330" t="s">
        <v>26300</v>
      </c>
      <c r="Z8367" s="331" t="s">
        <v>26301</v>
      </c>
    </row>
    <row r="8368" spans="25:26" ht="14.4">
      <c r="Y8368" s="330" t="s">
        <v>26302</v>
      </c>
      <c r="Z8368" s="331" t="s">
        <v>26303</v>
      </c>
    </row>
    <row r="8369" spans="25:26" ht="14.4">
      <c r="Y8369" s="330" t="s">
        <v>26304</v>
      </c>
      <c r="Z8369" s="331" t="s">
        <v>26305</v>
      </c>
    </row>
    <row r="8370" spans="25:26" ht="14.4">
      <c r="Y8370" s="330" t="s">
        <v>26306</v>
      </c>
      <c r="Z8370" s="331" t="s">
        <v>26307</v>
      </c>
    </row>
    <row r="8371" spans="25:26" ht="14.4">
      <c r="Y8371" s="330" t="s">
        <v>26308</v>
      </c>
      <c r="Z8371" s="331" t="s">
        <v>26309</v>
      </c>
    </row>
    <row r="8372" spans="25:26" ht="14.4">
      <c r="Y8372" s="330" t="s">
        <v>26310</v>
      </c>
      <c r="Z8372" s="331" t="s">
        <v>26311</v>
      </c>
    </row>
    <row r="8373" spans="25:26" ht="14.4">
      <c r="Y8373" s="330" t="s">
        <v>26312</v>
      </c>
      <c r="Z8373" s="331" t="s">
        <v>25657</v>
      </c>
    </row>
    <row r="8374" spans="25:26" ht="14.4">
      <c r="Y8374" s="330" t="s">
        <v>26313</v>
      </c>
      <c r="Z8374" s="331" t="s">
        <v>26314</v>
      </c>
    </row>
    <row r="8375" spans="25:26" ht="14.4">
      <c r="Y8375" s="330" t="s">
        <v>26315</v>
      </c>
      <c r="Z8375" s="331" t="s">
        <v>26316</v>
      </c>
    </row>
    <row r="8376" spans="25:26" ht="14.4">
      <c r="Y8376" s="330" t="s">
        <v>26317</v>
      </c>
      <c r="Z8376" s="331" t="s">
        <v>26318</v>
      </c>
    </row>
    <row r="8377" spans="25:26" ht="14.4">
      <c r="Y8377" s="330" t="s">
        <v>26319</v>
      </c>
      <c r="Z8377" s="331" t="s">
        <v>26320</v>
      </c>
    </row>
    <row r="8378" spans="25:26" ht="14.4">
      <c r="Y8378" s="330" t="s">
        <v>26321</v>
      </c>
      <c r="Z8378" s="331" t="s">
        <v>26322</v>
      </c>
    </row>
    <row r="8379" spans="25:26" ht="14.4">
      <c r="Y8379" s="330" t="s">
        <v>26323</v>
      </c>
      <c r="Z8379" s="331" t="s">
        <v>26324</v>
      </c>
    </row>
    <row r="8380" spans="25:26" ht="14.4">
      <c r="Y8380" s="330" t="s">
        <v>26325</v>
      </c>
      <c r="Z8380" s="331" t="s">
        <v>26326</v>
      </c>
    </row>
    <row r="8381" spans="25:26" ht="14.4">
      <c r="Y8381" s="330" t="s">
        <v>26327</v>
      </c>
      <c r="Z8381" s="331" t="s">
        <v>26328</v>
      </c>
    </row>
    <row r="8382" spans="25:26" ht="14.4">
      <c r="Y8382" s="330" t="s">
        <v>26329</v>
      </c>
      <c r="Z8382" s="331" t="s">
        <v>26330</v>
      </c>
    </row>
    <row r="8383" spans="25:26" ht="14.4">
      <c r="Y8383" s="330" t="s">
        <v>26331</v>
      </c>
      <c r="Z8383" s="331" t="s">
        <v>26332</v>
      </c>
    </row>
    <row r="8384" spans="25:26" ht="14.4">
      <c r="Y8384" s="330" t="s">
        <v>26333</v>
      </c>
      <c r="Z8384" s="331" t="s">
        <v>26334</v>
      </c>
    </row>
    <row r="8385" spans="25:26" ht="14.4">
      <c r="Y8385" s="330" t="s">
        <v>26335</v>
      </c>
      <c r="Z8385" s="331" t="s">
        <v>26336</v>
      </c>
    </row>
    <row r="8386" spans="25:26" ht="14.4">
      <c r="Y8386" s="330" t="s">
        <v>26337</v>
      </c>
      <c r="Z8386" s="331" t="s">
        <v>26338</v>
      </c>
    </row>
    <row r="8387" spans="25:26" ht="14.4">
      <c r="Y8387" s="330" t="s">
        <v>26339</v>
      </c>
      <c r="Z8387" s="331" t="s">
        <v>26340</v>
      </c>
    </row>
    <row r="8388" spans="25:26" ht="14.4">
      <c r="Y8388" s="330" t="s">
        <v>26341</v>
      </c>
      <c r="Z8388" s="331" t="s">
        <v>26342</v>
      </c>
    </row>
    <row r="8389" spans="25:26" ht="14.4">
      <c r="Y8389" s="330" t="s">
        <v>26343</v>
      </c>
      <c r="Z8389" s="331" t="s">
        <v>26344</v>
      </c>
    </row>
    <row r="8390" spans="25:26" ht="14.4">
      <c r="Y8390" s="330" t="s">
        <v>26345</v>
      </c>
      <c r="Z8390" s="331" t="s">
        <v>26346</v>
      </c>
    </row>
    <row r="8391" spans="25:26" ht="14.4">
      <c r="Y8391" s="330" t="s">
        <v>26347</v>
      </c>
      <c r="Z8391" s="331" t="s">
        <v>26348</v>
      </c>
    </row>
    <row r="8392" spans="25:26" ht="14.4">
      <c r="Y8392" s="330" t="s">
        <v>26349</v>
      </c>
      <c r="Z8392" s="331" t="s">
        <v>26350</v>
      </c>
    </row>
    <row r="8393" spans="25:26" ht="14.4">
      <c r="Y8393" s="330" t="s">
        <v>26351</v>
      </c>
      <c r="Z8393" s="331" t="s">
        <v>26352</v>
      </c>
    </row>
    <row r="8394" spans="25:26" ht="14.4">
      <c r="Y8394" s="330" t="s">
        <v>26353</v>
      </c>
      <c r="Z8394" s="331" t="s">
        <v>26354</v>
      </c>
    </row>
    <row r="8395" spans="25:26" ht="14.4">
      <c r="Y8395" s="330" t="s">
        <v>26355</v>
      </c>
      <c r="Z8395" s="331" t="s">
        <v>26356</v>
      </c>
    </row>
    <row r="8396" spans="25:26" ht="14.4">
      <c r="Y8396" s="330" t="s">
        <v>26357</v>
      </c>
      <c r="Z8396" s="331" t="s">
        <v>26358</v>
      </c>
    </row>
    <row r="8397" spans="25:26" ht="14.4">
      <c r="Y8397" s="330" t="s">
        <v>26359</v>
      </c>
      <c r="Z8397" s="331" t="s">
        <v>26360</v>
      </c>
    </row>
    <row r="8398" spans="25:26" ht="14.4">
      <c r="Y8398" s="330" t="s">
        <v>26361</v>
      </c>
      <c r="Z8398" s="331" t="s">
        <v>26362</v>
      </c>
    </row>
    <row r="8399" spans="25:26" ht="14.4">
      <c r="Y8399" s="330" t="s">
        <v>26363</v>
      </c>
      <c r="Z8399" s="331" t="s">
        <v>23002</v>
      </c>
    </row>
    <row r="8400" spans="25:26" ht="14.4">
      <c r="Y8400" s="330" t="s">
        <v>26364</v>
      </c>
      <c r="Z8400" s="331" t="s">
        <v>26365</v>
      </c>
    </row>
    <row r="8401" spans="25:26" ht="14.4">
      <c r="Y8401" s="330" t="s">
        <v>26366</v>
      </c>
      <c r="Z8401" s="331" t="s">
        <v>26367</v>
      </c>
    </row>
    <row r="8402" spans="25:26" ht="14.4">
      <c r="Y8402" s="330" t="s">
        <v>26368</v>
      </c>
      <c r="Z8402" s="331" t="s">
        <v>26369</v>
      </c>
    </row>
    <row r="8403" spans="25:26" ht="14.4">
      <c r="Y8403" s="330" t="s">
        <v>26370</v>
      </c>
      <c r="Z8403" s="331" t="s">
        <v>26371</v>
      </c>
    </row>
    <row r="8404" spans="25:26" ht="14.4">
      <c r="Y8404" s="330" t="s">
        <v>26372</v>
      </c>
      <c r="Z8404" s="331" t="s">
        <v>26373</v>
      </c>
    </row>
    <row r="8405" spans="25:26" ht="14.4">
      <c r="Y8405" s="330" t="s">
        <v>26374</v>
      </c>
      <c r="Z8405" s="331" t="s">
        <v>26375</v>
      </c>
    </row>
    <row r="8406" spans="25:26" ht="14.4">
      <c r="Y8406" s="330" t="s">
        <v>26376</v>
      </c>
      <c r="Z8406" s="331" t="s">
        <v>26377</v>
      </c>
    </row>
    <row r="8407" spans="25:26" ht="14.4">
      <c r="Y8407" s="330" t="s">
        <v>26378</v>
      </c>
      <c r="Z8407" s="331" t="s">
        <v>26379</v>
      </c>
    </row>
    <row r="8408" spans="25:26" ht="14.4">
      <c r="Y8408" s="330" t="s">
        <v>26380</v>
      </c>
      <c r="Z8408" s="331" t="s">
        <v>26381</v>
      </c>
    </row>
    <row r="8409" spans="25:26" ht="14.4">
      <c r="Y8409" s="330" t="s">
        <v>26382</v>
      </c>
      <c r="Z8409" s="331" t="s">
        <v>26383</v>
      </c>
    </row>
    <row r="8410" spans="25:26" ht="14.4">
      <c r="Y8410" s="330" t="s">
        <v>26384</v>
      </c>
      <c r="Z8410" s="331" t="s">
        <v>26385</v>
      </c>
    </row>
    <row r="8411" spans="25:26" ht="14.4">
      <c r="Y8411" s="330" t="s">
        <v>26386</v>
      </c>
      <c r="Z8411" s="331" t="s">
        <v>26387</v>
      </c>
    </row>
    <row r="8412" spans="25:26" ht="14.4">
      <c r="Y8412" s="330" t="s">
        <v>26388</v>
      </c>
      <c r="Z8412" s="331" t="s">
        <v>26389</v>
      </c>
    </row>
    <row r="8413" spans="25:26" ht="14.4">
      <c r="Y8413" s="330" t="s">
        <v>26390</v>
      </c>
      <c r="Z8413" s="331" t="s">
        <v>26391</v>
      </c>
    </row>
    <row r="8414" spans="25:26" ht="14.4">
      <c r="Y8414" s="330" t="s">
        <v>26392</v>
      </c>
      <c r="Z8414" s="331" t="s">
        <v>26393</v>
      </c>
    </row>
    <row r="8415" spans="25:26" ht="14.4">
      <c r="Y8415" s="330" t="s">
        <v>26394</v>
      </c>
      <c r="Z8415" s="331" t="s">
        <v>26395</v>
      </c>
    </row>
    <row r="8416" spans="25:26" ht="14.4">
      <c r="Y8416" s="330" t="s">
        <v>26396</v>
      </c>
      <c r="Z8416" s="331" t="s">
        <v>26397</v>
      </c>
    </row>
    <row r="8417" spans="25:26" ht="14.4">
      <c r="Y8417" s="330" t="s">
        <v>26398</v>
      </c>
      <c r="Z8417" s="331" t="s">
        <v>26399</v>
      </c>
    </row>
    <row r="8418" spans="25:26" ht="14.4">
      <c r="Y8418" s="330" t="s">
        <v>26400</v>
      </c>
      <c r="Z8418" s="331" t="s">
        <v>26401</v>
      </c>
    </row>
    <row r="8419" spans="25:26" ht="14.4">
      <c r="Y8419" s="330" t="s">
        <v>26402</v>
      </c>
      <c r="Z8419" s="331" t="s">
        <v>26403</v>
      </c>
    </row>
    <row r="8420" spans="25:26" ht="14.4">
      <c r="Y8420" s="330" t="s">
        <v>26404</v>
      </c>
      <c r="Z8420" s="331" t="s">
        <v>26405</v>
      </c>
    </row>
    <row r="8421" spans="25:26" ht="14.4">
      <c r="Y8421" s="330" t="s">
        <v>26406</v>
      </c>
      <c r="Z8421" s="331" t="s">
        <v>26407</v>
      </c>
    </row>
    <row r="8422" spans="25:26" ht="14.4">
      <c r="Y8422" s="330" t="s">
        <v>26408</v>
      </c>
      <c r="Z8422" s="331" t="s">
        <v>26409</v>
      </c>
    </row>
    <row r="8423" spans="25:26" ht="14.4">
      <c r="Y8423" s="330" t="s">
        <v>26410</v>
      </c>
      <c r="Z8423" s="331" t="s">
        <v>26411</v>
      </c>
    </row>
    <row r="8424" spans="25:26" ht="14.4">
      <c r="Y8424" s="330" t="s">
        <v>26412</v>
      </c>
      <c r="Z8424" s="331" t="s">
        <v>26413</v>
      </c>
    </row>
    <row r="8425" spans="25:26" ht="14.4">
      <c r="Y8425" s="330" t="s">
        <v>26414</v>
      </c>
      <c r="Z8425" s="331" t="s">
        <v>26415</v>
      </c>
    </row>
    <row r="8426" spans="25:26" ht="14.4">
      <c r="Y8426" s="330" t="s">
        <v>26416</v>
      </c>
      <c r="Z8426" s="331" t="s">
        <v>26417</v>
      </c>
    </row>
    <row r="8427" spans="25:26" ht="14.4">
      <c r="Y8427" s="330" t="s">
        <v>26418</v>
      </c>
      <c r="Z8427" s="331" t="s">
        <v>26419</v>
      </c>
    </row>
    <row r="8428" spans="25:26" ht="14.4">
      <c r="Y8428" s="330" t="s">
        <v>26420</v>
      </c>
      <c r="Z8428" s="331" t="s">
        <v>26421</v>
      </c>
    </row>
    <row r="8429" spans="25:26" ht="14.4">
      <c r="Y8429" s="330" t="s">
        <v>26422</v>
      </c>
      <c r="Z8429" s="331" t="s">
        <v>26423</v>
      </c>
    </row>
    <row r="8430" spans="25:26" ht="14.4">
      <c r="Y8430" s="330" t="s">
        <v>26424</v>
      </c>
      <c r="Z8430" s="331" t="s">
        <v>26425</v>
      </c>
    </row>
    <row r="8431" spans="25:26" ht="14.4">
      <c r="Y8431" s="330" t="s">
        <v>26426</v>
      </c>
      <c r="Z8431" s="331" t="s">
        <v>26427</v>
      </c>
    </row>
    <row r="8432" spans="25:26" ht="14.4">
      <c r="Y8432" s="330" t="s">
        <v>26428</v>
      </c>
      <c r="Z8432" s="331" t="s">
        <v>26429</v>
      </c>
    </row>
    <row r="8433" spans="25:26" ht="14.4">
      <c r="Y8433" s="330" t="s">
        <v>26430</v>
      </c>
      <c r="Z8433" s="331" t="s">
        <v>26431</v>
      </c>
    </row>
    <row r="8434" spans="25:26" ht="14.4">
      <c r="Y8434" s="330" t="s">
        <v>26432</v>
      </c>
      <c r="Z8434" s="331" t="s">
        <v>26433</v>
      </c>
    </row>
    <row r="8435" spans="25:26" ht="14.4">
      <c r="Y8435" s="330" t="s">
        <v>26434</v>
      </c>
      <c r="Z8435" s="331" t="s">
        <v>26435</v>
      </c>
    </row>
    <row r="8436" spans="25:26" ht="14.4">
      <c r="Y8436" s="330" t="s">
        <v>26436</v>
      </c>
      <c r="Z8436" s="331" t="s">
        <v>26437</v>
      </c>
    </row>
    <row r="8437" spans="25:26" ht="14.4">
      <c r="Y8437" s="330" t="s">
        <v>26438</v>
      </c>
      <c r="Z8437" s="331" t="s">
        <v>26439</v>
      </c>
    </row>
    <row r="8438" spans="25:26" ht="14.4">
      <c r="Y8438" s="330" t="s">
        <v>26440</v>
      </c>
      <c r="Z8438" s="331" t="s">
        <v>26441</v>
      </c>
    </row>
    <row r="8439" spans="25:26" ht="14.4">
      <c r="Y8439" s="330" t="s">
        <v>26442</v>
      </c>
      <c r="Z8439" s="331" t="s">
        <v>26443</v>
      </c>
    </row>
    <row r="8440" spans="25:26" ht="14.4">
      <c r="Y8440" s="330" t="s">
        <v>26444</v>
      </c>
      <c r="Z8440" s="331" t="s">
        <v>26445</v>
      </c>
    </row>
    <row r="8441" spans="25:26" ht="14.4">
      <c r="Y8441" s="330" t="s">
        <v>26446</v>
      </c>
      <c r="Z8441" s="331" t="s">
        <v>26447</v>
      </c>
    </row>
    <row r="8442" spans="25:26" ht="14.4">
      <c r="Y8442" s="330" t="s">
        <v>26448</v>
      </c>
      <c r="Z8442" s="331" t="s">
        <v>26449</v>
      </c>
    </row>
    <row r="8443" spans="25:26" ht="14.4">
      <c r="Y8443" s="330" t="s">
        <v>26450</v>
      </c>
      <c r="Z8443" s="331" t="s">
        <v>26451</v>
      </c>
    </row>
    <row r="8444" spans="25:26" ht="14.4">
      <c r="Y8444" s="330" t="s">
        <v>26452</v>
      </c>
      <c r="Z8444" s="331" t="s">
        <v>26453</v>
      </c>
    </row>
    <row r="8445" spans="25:26" ht="14.4">
      <c r="Y8445" s="330" t="s">
        <v>26454</v>
      </c>
      <c r="Z8445" s="331" t="s">
        <v>26455</v>
      </c>
    </row>
    <row r="8446" spans="25:26" ht="14.4">
      <c r="Y8446" s="330" t="s">
        <v>26456</v>
      </c>
      <c r="Z8446" s="331" t="s">
        <v>26457</v>
      </c>
    </row>
    <row r="8447" spans="25:26" ht="14.4">
      <c r="Y8447" s="330" t="s">
        <v>26458</v>
      </c>
      <c r="Z8447" s="331" t="s">
        <v>26459</v>
      </c>
    </row>
    <row r="8448" spans="25:26" ht="14.4">
      <c r="Y8448" s="330" t="s">
        <v>26460</v>
      </c>
      <c r="Z8448" s="331" t="s">
        <v>26461</v>
      </c>
    </row>
    <row r="8449" spans="25:26" ht="14.4">
      <c r="Y8449" s="330" t="s">
        <v>26462</v>
      </c>
      <c r="Z8449" s="331" t="s">
        <v>26463</v>
      </c>
    </row>
    <row r="8450" spans="25:26" ht="14.4">
      <c r="Y8450" s="330" t="s">
        <v>26464</v>
      </c>
      <c r="Z8450" s="331" t="s">
        <v>26465</v>
      </c>
    </row>
    <row r="8451" spans="25:26" ht="14.4">
      <c r="Y8451" s="330" t="s">
        <v>26466</v>
      </c>
      <c r="Z8451" s="331" t="s">
        <v>26467</v>
      </c>
    </row>
    <row r="8452" spans="25:26" ht="14.4">
      <c r="Y8452" s="330" t="s">
        <v>26468</v>
      </c>
      <c r="Z8452" s="331" t="s">
        <v>26469</v>
      </c>
    </row>
    <row r="8453" spans="25:26" ht="14.4">
      <c r="Y8453" s="330" t="s">
        <v>26470</v>
      </c>
      <c r="Z8453" s="331" t="s">
        <v>26471</v>
      </c>
    </row>
    <row r="8454" spans="25:26" ht="14.4">
      <c r="Y8454" s="330" t="s">
        <v>26472</v>
      </c>
      <c r="Z8454" s="331" t="s">
        <v>26473</v>
      </c>
    </row>
    <row r="8455" spans="25:26" ht="14.4">
      <c r="Y8455" s="330" t="s">
        <v>26474</v>
      </c>
      <c r="Z8455" s="331" t="s">
        <v>26475</v>
      </c>
    </row>
    <row r="8456" spans="25:26" ht="14.4">
      <c r="Y8456" s="330" t="s">
        <v>26476</v>
      </c>
      <c r="Z8456" s="331" t="s">
        <v>26477</v>
      </c>
    </row>
    <row r="8457" spans="25:26" ht="14.4">
      <c r="Y8457" s="330" t="s">
        <v>26478</v>
      </c>
      <c r="Z8457" s="331" t="s">
        <v>26479</v>
      </c>
    </row>
    <row r="8458" spans="25:26" ht="14.4">
      <c r="Y8458" s="330" t="s">
        <v>26480</v>
      </c>
      <c r="Z8458" s="331" t="s">
        <v>26481</v>
      </c>
    </row>
    <row r="8459" spans="25:26" ht="14.4">
      <c r="Y8459" s="330" t="s">
        <v>26482</v>
      </c>
      <c r="Z8459" s="331" t="s">
        <v>26483</v>
      </c>
    </row>
    <row r="8460" spans="25:26" ht="14.4">
      <c r="Y8460" s="330" t="s">
        <v>26484</v>
      </c>
      <c r="Z8460" s="331" t="s">
        <v>26485</v>
      </c>
    </row>
    <row r="8461" spans="25:26" ht="14.4">
      <c r="Y8461" s="330" t="s">
        <v>26486</v>
      </c>
      <c r="Z8461" s="331" t="s">
        <v>26487</v>
      </c>
    </row>
    <row r="8462" spans="25:26" ht="14.4">
      <c r="Y8462" s="330" t="s">
        <v>26488</v>
      </c>
      <c r="Z8462" s="331" t="s">
        <v>26489</v>
      </c>
    </row>
    <row r="8463" spans="25:26" ht="14.4">
      <c r="Y8463" s="330" t="s">
        <v>26490</v>
      </c>
      <c r="Z8463" s="331" t="s">
        <v>26491</v>
      </c>
    </row>
    <row r="8464" spans="25:26" ht="14.4">
      <c r="Y8464" s="330" t="s">
        <v>26492</v>
      </c>
      <c r="Z8464" s="331" t="s">
        <v>26493</v>
      </c>
    </row>
    <row r="8465" spans="25:26" ht="14.4">
      <c r="Y8465" s="330" t="s">
        <v>26494</v>
      </c>
      <c r="Z8465" s="331" t="s">
        <v>26495</v>
      </c>
    </row>
    <row r="8466" spans="25:26" ht="14.4">
      <c r="Y8466" s="330" t="s">
        <v>26496</v>
      </c>
      <c r="Z8466" s="331" t="s">
        <v>26497</v>
      </c>
    </row>
    <row r="8467" spans="25:26" ht="14.4">
      <c r="Y8467" s="330" t="s">
        <v>26498</v>
      </c>
      <c r="Z8467" s="331" t="s">
        <v>26499</v>
      </c>
    </row>
    <row r="8468" spans="25:26" ht="14.4">
      <c r="Y8468" s="330" t="s">
        <v>26500</v>
      </c>
      <c r="Z8468" s="331" t="s">
        <v>26501</v>
      </c>
    </row>
    <row r="8469" spans="25:26" ht="14.4">
      <c r="Y8469" s="330" t="s">
        <v>26502</v>
      </c>
      <c r="Z8469" s="331" t="s">
        <v>26503</v>
      </c>
    </row>
    <row r="8470" spans="25:26" ht="14.4">
      <c r="Y8470" s="330" t="s">
        <v>26504</v>
      </c>
      <c r="Z8470" s="331" t="s">
        <v>26505</v>
      </c>
    </row>
    <row r="8471" spans="25:26" ht="14.4">
      <c r="Y8471" s="330" t="s">
        <v>26506</v>
      </c>
      <c r="Z8471" s="331" t="s">
        <v>26507</v>
      </c>
    </row>
    <row r="8472" spans="25:26" ht="14.4">
      <c r="Y8472" s="330" t="s">
        <v>26508</v>
      </c>
      <c r="Z8472" s="331" t="s">
        <v>26509</v>
      </c>
    </row>
    <row r="8473" spans="25:26" ht="14.4">
      <c r="Y8473" s="330" t="s">
        <v>26510</v>
      </c>
      <c r="Z8473" s="331" t="s">
        <v>26511</v>
      </c>
    </row>
    <row r="8474" spans="25:26" ht="14.4">
      <c r="Y8474" s="330" t="s">
        <v>26512</v>
      </c>
      <c r="Z8474" s="331" t="s">
        <v>26513</v>
      </c>
    </row>
    <row r="8475" spans="25:26" ht="14.4">
      <c r="Y8475" s="330" t="s">
        <v>26514</v>
      </c>
      <c r="Z8475" s="331" t="s">
        <v>26515</v>
      </c>
    </row>
    <row r="8476" spans="25:26" ht="14.4">
      <c r="Y8476" s="330" t="s">
        <v>26516</v>
      </c>
      <c r="Z8476" s="331" t="s">
        <v>26517</v>
      </c>
    </row>
    <row r="8477" spans="25:26" ht="14.4">
      <c r="Y8477" s="330" t="s">
        <v>26518</v>
      </c>
      <c r="Z8477" s="331" t="s">
        <v>26519</v>
      </c>
    </row>
    <row r="8478" spans="25:26" ht="14.4">
      <c r="Y8478" s="330" t="s">
        <v>26520</v>
      </c>
      <c r="Z8478" s="331" t="s">
        <v>26521</v>
      </c>
    </row>
    <row r="8479" spans="25:26" ht="14.4">
      <c r="Y8479" s="330" t="s">
        <v>26522</v>
      </c>
      <c r="Z8479" s="331" t="s">
        <v>26523</v>
      </c>
    </row>
    <row r="8480" spans="25:26" ht="14.4">
      <c r="Y8480" s="330" t="s">
        <v>26524</v>
      </c>
      <c r="Z8480" s="331" t="s">
        <v>26525</v>
      </c>
    </row>
    <row r="8481" spans="25:26" ht="14.4">
      <c r="Y8481" s="330" t="s">
        <v>26526</v>
      </c>
      <c r="Z8481" s="331" t="s">
        <v>26527</v>
      </c>
    </row>
    <row r="8482" spans="25:26" ht="14.4">
      <c r="Y8482" s="330" t="s">
        <v>26528</v>
      </c>
      <c r="Z8482" s="331" t="s">
        <v>26529</v>
      </c>
    </row>
    <row r="8483" spans="25:26" ht="14.4">
      <c r="Y8483" s="330" t="s">
        <v>26530</v>
      </c>
      <c r="Z8483" s="331" t="s">
        <v>26531</v>
      </c>
    </row>
    <row r="8484" spans="25:26" ht="14.4">
      <c r="Y8484" s="330" t="s">
        <v>26532</v>
      </c>
      <c r="Z8484" s="331" t="s">
        <v>26533</v>
      </c>
    </row>
    <row r="8485" spans="25:26" ht="14.4">
      <c r="Y8485" s="330" t="s">
        <v>26534</v>
      </c>
      <c r="Z8485" s="331" t="s">
        <v>26535</v>
      </c>
    </row>
    <row r="8486" spans="25:26" ht="14.4">
      <c r="Y8486" s="330" t="s">
        <v>26536</v>
      </c>
      <c r="Z8486" s="331" t="s">
        <v>26537</v>
      </c>
    </row>
    <row r="8487" spans="25:26" ht="14.4">
      <c r="Y8487" s="330" t="s">
        <v>26538</v>
      </c>
      <c r="Z8487" s="331" t="s">
        <v>26539</v>
      </c>
    </row>
    <row r="8488" spans="25:26" ht="14.4">
      <c r="Y8488" s="330" t="s">
        <v>26540</v>
      </c>
      <c r="Z8488" s="331" t="s">
        <v>26541</v>
      </c>
    </row>
    <row r="8489" spans="25:26" ht="14.4">
      <c r="Y8489" s="330" t="s">
        <v>26542</v>
      </c>
      <c r="Z8489" s="331" t="s">
        <v>26543</v>
      </c>
    </row>
    <row r="8490" spans="25:26" ht="14.4">
      <c r="Y8490" s="330" t="s">
        <v>26544</v>
      </c>
      <c r="Z8490" s="331" t="s">
        <v>26545</v>
      </c>
    </row>
    <row r="8491" spans="25:26" ht="14.4">
      <c r="Y8491" s="330" t="s">
        <v>26546</v>
      </c>
      <c r="Z8491" s="331" t="s">
        <v>26547</v>
      </c>
    </row>
    <row r="8492" spans="25:26" ht="14.4">
      <c r="Y8492" s="330" t="s">
        <v>26548</v>
      </c>
      <c r="Z8492" s="331" t="s">
        <v>26549</v>
      </c>
    </row>
    <row r="8493" spans="25:26" ht="14.4">
      <c r="Y8493" s="330" t="s">
        <v>26550</v>
      </c>
      <c r="Z8493" s="331" t="s">
        <v>26551</v>
      </c>
    </row>
    <row r="8494" spans="25:26" ht="14.4">
      <c r="Y8494" s="330" t="s">
        <v>26552</v>
      </c>
      <c r="Z8494" s="331" t="s">
        <v>26553</v>
      </c>
    </row>
    <row r="8495" spans="25:26" ht="14.4">
      <c r="Y8495" s="330" t="s">
        <v>26554</v>
      </c>
      <c r="Z8495" s="331" t="s">
        <v>26555</v>
      </c>
    </row>
    <row r="8496" spans="25:26" ht="14.4">
      <c r="Y8496" s="330" t="s">
        <v>26556</v>
      </c>
      <c r="Z8496" s="331" t="s">
        <v>26557</v>
      </c>
    </row>
    <row r="8497" spans="25:26" ht="14.4">
      <c r="Y8497" s="330" t="s">
        <v>26558</v>
      </c>
      <c r="Z8497" s="331" t="s">
        <v>26559</v>
      </c>
    </row>
    <row r="8498" spans="25:26" ht="14.4">
      <c r="Y8498" s="330" t="s">
        <v>26560</v>
      </c>
      <c r="Z8498" s="331" t="s">
        <v>26561</v>
      </c>
    </row>
    <row r="8499" spans="25:26" ht="14.4">
      <c r="Y8499" s="330" t="s">
        <v>26562</v>
      </c>
      <c r="Z8499" s="331" t="s">
        <v>26563</v>
      </c>
    </row>
    <row r="8500" spans="25:26" ht="14.4">
      <c r="Y8500" s="330" t="s">
        <v>26564</v>
      </c>
      <c r="Z8500" s="331" t="s">
        <v>26565</v>
      </c>
    </row>
    <row r="8501" spans="25:26" ht="14.4">
      <c r="Y8501" s="330" t="s">
        <v>26566</v>
      </c>
      <c r="Z8501" s="331" t="s">
        <v>26567</v>
      </c>
    </row>
    <row r="8502" spans="25:26" ht="14.4">
      <c r="Y8502" s="330" t="s">
        <v>26568</v>
      </c>
      <c r="Z8502" s="331" t="s">
        <v>26569</v>
      </c>
    </row>
    <row r="8503" spans="25:26" ht="14.4">
      <c r="Y8503" s="330" t="s">
        <v>26570</v>
      </c>
      <c r="Z8503" s="331" t="s">
        <v>26571</v>
      </c>
    </row>
    <row r="8504" spans="25:26" ht="14.4">
      <c r="Y8504" s="330" t="s">
        <v>26572</v>
      </c>
      <c r="Z8504" s="331" t="s">
        <v>26573</v>
      </c>
    </row>
    <row r="8505" spans="25:26" ht="14.4">
      <c r="Y8505" s="330" t="s">
        <v>26574</v>
      </c>
      <c r="Z8505" s="331" t="s">
        <v>26575</v>
      </c>
    </row>
    <row r="8506" spans="25:26" ht="14.4">
      <c r="Y8506" s="330" t="s">
        <v>26576</v>
      </c>
      <c r="Z8506" s="331" t="s">
        <v>26577</v>
      </c>
    </row>
    <row r="8507" spans="25:26" ht="14.4">
      <c r="Y8507" s="330" t="s">
        <v>26578</v>
      </c>
      <c r="Z8507" s="331" t="s">
        <v>26579</v>
      </c>
    </row>
    <row r="8508" spans="25:26" ht="14.4">
      <c r="Y8508" s="330" t="s">
        <v>26580</v>
      </c>
      <c r="Z8508" s="331" t="s">
        <v>26581</v>
      </c>
    </row>
    <row r="8509" spans="25:26" ht="14.4">
      <c r="Y8509" s="330" t="s">
        <v>26582</v>
      </c>
      <c r="Z8509" s="331" t="s">
        <v>26583</v>
      </c>
    </row>
    <row r="8510" spans="25:26" ht="14.4">
      <c r="Y8510" s="330" t="s">
        <v>26584</v>
      </c>
      <c r="Z8510" s="331" t="s">
        <v>26585</v>
      </c>
    </row>
    <row r="8511" spans="25:26" ht="14.4">
      <c r="Y8511" s="330" t="s">
        <v>26586</v>
      </c>
      <c r="Z8511" s="331" t="s">
        <v>26587</v>
      </c>
    </row>
    <row r="8512" spans="25:26" ht="14.4">
      <c r="Y8512" s="330" t="s">
        <v>26588</v>
      </c>
      <c r="Z8512" s="331" t="s">
        <v>26589</v>
      </c>
    </row>
    <row r="8513" spans="25:26" ht="14.4">
      <c r="Y8513" s="330" t="s">
        <v>26590</v>
      </c>
      <c r="Z8513" s="331" t="s">
        <v>26591</v>
      </c>
    </row>
    <row r="8514" spans="25:26" ht="14.4">
      <c r="Y8514" s="330" t="s">
        <v>26592</v>
      </c>
      <c r="Z8514" s="331" t="s">
        <v>26593</v>
      </c>
    </row>
    <row r="8515" spans="25:26" ht="14.4">
      <c r="Y8515" s="330" t="s">
        <v>26594</v>
      </c>
      <c r="Z8515" s="331" t="s">
        <v>26595</v>
      </c>
    </row>
    <row r="8516" spans="25:26" ht="14.4">
      <c r="Y8516" s="330" t="s">
        <v>26596</v>
      </c>
      <c r="Z8516" s="331" t="s">
        <v>26597</v>
      </c>
    </row>
    <row r="8517" spans="25:26" ht="14.4">
      <c r="Y8517" s="330" t="s">
        <v>26598</v>
      </c>
      <c r="Z8517" s="331" t="s">
        <v>26599</v>
      </c>
    </row>
    <row r="8518" spans="25:26" ht="14.4">
      <c r="Y8518" s="330" t="s">
        <v>26600</v>
      </c>
      <c r="Z8518" s="331" t="s">
        <v>26601</v>
      </c>
    </row>
    <row r="8519" spans="25:26" ht="14.4">
      <c r="Y8519" s="330" t="s">
        <v>26602</v>
      </c>
      <c r="Z8519" s="331" t="s">
        <v>26603</v>
      </c>
    </row>
    <row r="8520" spans="25:26" ht="14.4">
      <c r="Y8520" s="330" t="s">
        <v>26604</v>
      </c>
      <c r="Z8520" s="331" t="s">
        <v>26605</v>
      </c>
    </row>
    <row r="8521" spans="25:26" ht="14.4">
      <c r="Y8521" s="330" t="s">
        <v>26606</v>
      </c>
      <c r="Z8521" s="331" t="s">
        <v>26607</v>
      </c>
    </row>
    <row r="8522" spans="25:26" ht="14.4">
      <c r="Y8522" s="330" t="s">
        <v>26608</v>
      </c>
      <c r="Z8522" s="331" t="s">
        <v>26609</v>
      </c>
    </row>
    <row r="8523" spans="25:26" ht="14.4">
      <c r="Y8523" s="330" t="s">
        <v>26610</v>
      </c>
      <c r="Z8523" s="331" t="s">
        <v>26611</v>
      </c>
    </row>
    <row r="8524" spans="25:26" ht="14.4">
      <c r="Y8524" s="330" t="s">
        <v>26612</v>
      </c>
      <c r="Z8524" s="331" t="s">
        <v>26613</v>
      </c>
    </row>
    <row r="8525" spans="25:26" ht="14.4">
      <c r="Y8525" s="330" t="s">
        <v>26614</v>
      </c>
      <c r="Z8525" s="331" t="s">
        <v>26615</v>
      </c>
    </row>
    <row r="8526" spans="25:26" ht="14.4">
      <c r="Y8526" s="330" t="s">
        <v>26616</v>
      </c>
      <c r="Z8526" s="331" t="s">
        <v>26617</v>
      </c>
    </row>
    <row r="8527" spans="25:26" ht="14.4">
      <c r="Y8527" s="330" t="s">
        <v>26618</v>
      </c>
      <c r="Z8527" s="331" t="s">
        <v>26619</v>
      </c>
    </row>
    <row r="8528" spans="25:26" ht="14.4">
      <c r="Y8528" s="330" t="s">
        <v>26620</v>
      </c>
      <c r="Z8528" s="331" t="s">
        <v>26621</v>
      </c>
    </row>
    <row r="8529" spans="25:26" ht="14.4">
      <c r="Y8529" s="330" t="s">
        <v>26622</v>
      </c>
      <c r="Z8529" s="331" t="s">
        <v>26623</v>
      </c>
    </row>
    <row r="8530" spans="25:26" ht="14.4">
      <c r="Y8530" s="330" t="s">
        <v>26624</v>
      </c>
      <c r="Z8530" s="331" t="s">
        <v>26625</v>
      </c>
    </row>
    <row r="8531" spans="25:26" ht="14.4">
      <c r="Y8531" s="330" t="s">
        <v>26626</v>
      </c>
      <c r="Z8531" s="331" t="s">
        <v>26627</v>
      </c>
    </row>
    <row r="8532" spans="25:26" ht="14.4">
      <c r="Y8532" s="330" t="s">
        <v>26628</v>
      </c>
      <c r="Z8532" s="331" t="s">
        <v>26629</v>
      </c>
    </row>
    <row r="8533" spans="25:26" ht="14.4">
      <c r="Y8533" s="330" t="s">
        <v>26630</v>
      </c>
      <c r="Z8533" s="331" t="s">
        <v>26631</v>
      </c>
    </row>
    <row r="8534" spans="25:26" ht="14.4">
      <c r="Y8534" s="330" t="s">
        <v>26632</v>
      </c>
      <c r="Z8534" s="331" t="s">
        <v>26633</v>
      </c>
    </row>
    <row r="8535" spans="25:26" ht="14.4">
      <c r="Y8535" s="330" t="s">
        <v>26634</v>
      </c>
      <c r="Z8535" s="331" t="s">
        <v>26635</v>
      </c>
    </row>
    <row r="8536" spans="25:26" ht="14.4">
      <c r="Y8536" s="330" t="s">
        <v>26636</v>
      </c>
      <c r="Z8536" s="331" t="s">
        <v>26637</v>
      </c>
    </row>
    <row r="8537" spans="25:26" ht="14.4">
      <c r="Y8537" s="330" t="s">
        <v>26638</v>
      </c>
      <c r="Z8537" s="331" t="s">
        <v>26639</v>
      </c>
    </row>
    <row r="8538" spans="25:26" ht="14.4">
      <c r="Y8538" s="330" t="s">
        <v>26640</v>
      </c>
      <c r="Z8538" s="331" t="s">
        <v>26641</v>
      </c>
    </row>
    <row r="8539" spans="25:26" ht="14.4">
      <c r="Y8539" s="330" t="s">
        <v>26642</v>
      </c>
      <c r="Z8539" s="331" t="s">
        <v>26643</v>
      </c>
    </row>
    <row r="8540" spans="25:26" ht="14.4">
      <c r="Y8540" s="330" t="s">
        <v>26644</v>
      </c>
      <c r="Z8540" s="331" t="s">
        <v>26645</v>
      </c>
    </row>
    <row r="8541" spans="25:26" ht="14.4">
      <c r="Y8541" s="330" t="s">
        <v>26646</v>
      </c>
      <c r="Z8541" s="331" t="s">
        <v>26647</v>
      </c>
    </row>
    <row r="8542" spans="25:26" ht="14.4">
      <c r="Y8542" s="330" t="s">
        <v>26648</v>
      </c>
      <c r="Z8542" s="331" t="s">
        <v>26649</v>
      </c>
    </row>
    <row r="8543" spans="25:26" ht="14.4">
      <c r="Y8543" s="330" t="s">
        <v>26650</v>
      </c>
      <c r="Z8543" s="331" t="s">
        <v>25661</v>
      </c>
    </row>
    <row r="8544" spans="25:26" ht="14.4">
      <c r="Y8544" s="330" t="s">
        <v>26651</v>
      </c>
      <c r="Z8544" s="331" t="s">
        <v>26652</v>
      </c>
    </row>
    <row r="8545" spans="25:26" ht="14.4">
      <c r="Y8545" s="330" t="s">
        <v>26653</v>
      </c>
      <c r="Z8545" s="331" t="s">
        <v>26654</v>
      </c>
    </row>
    <row r="8546" spans="25:26" ht="14.4">
      <c r="Y8546" s="330" t="s">
        <v>26655</v>
      </c>
      <c r="Z8546" s="331" t="s">
        <v>26656</v>
      </c>
    </row>
    <row r="8547" spans="25:26" ht="14.4">
      <c r="Y8547" s="330" t="s">
        <v>26657</v>
      </c>
      <c r="Z8547" s="331" t="s">
        <v>26658</v>
      </c>
    </row>
    <row r="8548" spans="25:26" ht="14.4">
      <c r="Y8548" s="330" t="s">
        <v>26659</v>
      </c>
      <c r="Z8548" s="331" t="s">
        <v>26660</v>
      </c>
    </row>
    <row r="8549" spans="25:26" ht="14.4">
      <c r="Y8549" s="330" t="s">
        <v>26661</v>
      </c>
      <c r="Z8549" s="331" t="s">
        <v>25657</v>
      </c>
    </row>
    <row r="8550" spans="25:26" ht="14.4">
      <c r="Y8550" s="330" t="s">
        <v>26662</v>
      </c>
      <c r="Z8550" s="331" t="s">
        <v>26663</v>
      </c>
    </row>
    <row r="8551" spans="25:26" ht="14.4">
      <c r="Y8551" s="330" t="s">
        <v>26664</v>
      </c>
      <c r="Z8551" s="331" t="s">
        <v>26665</v>
      </c>
    </row>
    <row r="8552" spans="25:26" ht="14.4">
      <c r="Y8552" s="330" t="s">
        <v>26666</v>
      </c>
      <c r="Z8552" s="331" t="s">
        <v>26667</v>
      </c>
    </row>
    <row r="8553" spans="25:26" ht="14.4">
      <c r="Y8553" s="330" t="s">
        <v>26668</v>
      </c>
      <c r="Z8553" s="331" t="s">
        <v>26669</v>
      </c>
    </row>
    <row r="8554" spans="25:26" ht="14.4">
      <c r="Y8554" s="330" t="s">
        <v>26670</v>
      </c>
      <c r="Z8554" s="331" t="s">
        <v>26671</v>
      </c>
    </row>
    <row r="8555" spans="25:26" ht="14.4">
      <c r="Y8555" s="330" t="s">
        <v>26672</v>
      </c>
      <c r="Z8555" s="331" t="s">
        <v>26673</v>
      </c>
    </row>
    <row r="8556" spans="25:26" ht="14.4">
      <c r="Y8556" s="330" t="s">
        <v>26674</v>
      </c>
      <c r="Z8556" s="331" t="s">
        <v>26675</v>
      </c>
    </row>
    <row r="8557" spans="25:26" ht="14.4">
      <c r="Y8557" s="330" t="s">
        <v>26676</v>
      </c>
      <c r="Z8557" s="331" t="s">
        <v>26677</v>
      </c>
    </row>
    <row r="8558" spans="25:26" ht="14.4">
      <c r="Y8558" s="330" t="s">
        <v>26678</v>
      </c>
      <c r="Z8558" s="331" t="s">
        <v>26679</v>
      </c>
    </row>
    <row r="8559" spans="25:26" ht="14.4">
      <c r="Y8559" s="330" t="s">
        <v>26680</v>
      </c>
      <c r="Z8559" s="331" t="s">
        <v>26681</v>
      </c>
    </row>
    <row r="8560" spans="25:26" ht="14.4">
      <c r="Y8560" s="330" t="s">
        <v>26682</v>
      </c>
      <c r="Z8560" s="331" t="s">
        <v>26683</v>
      </c>
    </row>
    <row r="8561" spans="25:26" ht="14.4">
      <c r="Y8561" s="330" t="s">
        <v>26684</v>
      </c>
      <c r="Z8561" s="331" t="s">
        <v>25909</v>
      </c>
    </row>
    <row r="8562" spans="25:26" ht="14.4">
      <c r="Y8562" s="330" t="s">
        <v>26685</v>
      </c>
      <c r="Z8562" s="331" t="s">
        <v>26686</v>
      </c>
    </row>
    <row r="8563" spans="25:26" ht="14.4">
      <c r="Y8563" s="330" t="s">
        <v>26687</v>
      </c>
      <c r="Z8563" s="331" t="s">
        <v>26688</v>
      </c>
    </row>
    <row r="8564" spans="25:26" ht="14.4">
      <c r="Y8564" s="330" t="s">
        <v>26689</v>
      </c>
      <c r="Z8564" s="331" t="s">
        <v>26690</v>
      </c>
    </row>
    <row r="8565" spans="25:26" ht="14.4">
      <c r="Y8565" s="330" t="s">
        <v>26691</v>
      </c>
      <c r="Z8565" s="331" t="s">
        <v>26692</v>
      </c>
    </row>
    <row r="8566" spans="25:26" ht="14.4">
      <c r="Y8566" s="330" t="s">
        <v>26693</v>
      </c>
      <c r="Z8566" s="331" t="s">
        <v>26694</v>
      </c>
    </row>
    <row r="8567" spans="25:26" ht="14.4">
      <c r="Y8567" s="330" t="s">
        <v>26695</v>
      </c>
      <c r="Z8567" s="331" t="s">
        <v>26696</v>
      </c>
    </row>
    <row r="8568" spans="25:26" ht="14.4">
      <c r="Y8568" s="330" t="s">
        <v>26697</v>
      </c>
      <c r="Z8568" s="331" t="s">
        <v>26698</v>
      </c>
    </row>
    <row r="8569" spans="25:26" ht="14.4">
      <c r="Y8569" s="330" t="s">
        <v>26699</v>
      </c>
      <c r="Z8569" s="331" t="s">
        <v>26700</v>
      </c>
    </row>
    <row r="8570" spans="25:26" ht="14.4">
      <c r="Y8570" s="330" t="s">
        <v>26701</v>
      </c>
      <c r="Z8570" s="331" t="s">
        <v>26702</v>
      </c>
    </row>
    <row r="8571" spans="25:26" ht="14.4">
      <c r="Y8571" s="330" t="s">
        <v>26703</v>
      </c>
      <c r="Z8571" s="331" t="s">
        <v>26704</v>
      </c>
    </row>
    <row r="8572" spans="25:26" ht="14.4">
      <c r="Y8572" s="330" t="s">
        <v>26705</v>
      </c>
      <c r="Z8572" s="331" t="s">
        <v>26706</v>
      </c>
    </row>
    <row r="8573" spans="25:26" ht="14.4">
      <c r="Y8573" s="330" t="s">
        <v>26707</v>
      </c>
      <c r="Z8573" s="331" t="s">
        <v>26708</v>
      </c>
    </row>
    <row r="8574" spans="25:26" ht="14.4">
      <c r="Y8574" s="330" t="s">
        <v>26709</v>
      </c>
      <c r="Z8574" s="331" t="s">
        <v>26710</v>
      </c>
    </row>
    <row r="8575" spans="25:26" ht="14.4">
      <c r="Y8575" s="330" t="s">
        <v>26711</v>
      </c>
      <c r="Z8575" s="331" t="s">
        <v>26712</v>
      </c>
    </row>
    <row r="8576" spans="25:26" ht="14.4">
      <c r="Y8576" s="330" t="s">
        <v>26713</v>
      </c>
      <c r="Z8576" s="331" t="s">
        <v>26714</v>
      </c>
    </row>
    <row r="8577" spans="25:26" ht="14.4">
      <c r="Y8577" s="330" t="s">
        <v>26715</v>
      </c>
      <c r="Z8577" s="331" t="s">
        <v>26716</v>
      </c>
    </row>
    <row r="8578" spans="25:26" ht="14.4">
      <c r="Y8578" s="330" t="s">
        <v>26717</v>
      </c>
      <c r="Z8578" s="331" t="s">
        <v>26718</v>
      </c>
    </row>
    <row r="8579" spans="25:26" ht="14.4">
      <c r="Y8579" s="330" t="s">
        <v>26719</v>
      </c>
      <c r="Z8579" s="331" t="s">
        <v>26720</v>
      </c>
    </row>
    <row r="8580" spans="25:26" ht="14.4">
      <c r="Y8580" s="330" t="s">
        <v>26721</v>
      </c>
      <c r="Z8580" s="331" t="s">
        <v>26722</v>
      </c>
    </row>
    <row r="8581" spans="25:26" ht="14.4">
      <c r="Y8581" s="330" t="s">
        <v>26723</v>
      </c>
      <c r="Z8581" s="331" t="s">
        <v>26724</v>
      </c>
    </row>
    <row r="8582" spans="25:26" ht="14.4">
      <c r="Y8582" s="330" t="s">
        <v>26725</v>
      </c>
      <c r="Z8582" s="331" t="s">
        <v>26726</v>
      </c>
    </row>
    <row r="8583" spans="25:26" ht="14.4">
      <c r="Y8583" s="330" t="s">
        <v>26727</v>
      </c>
      <c r="Z8583" s="331" t="s">
        <v>26728</v>
      </c>
    </row>
    <row r="8584" spans="25:26" ht="14.4">
      <c r="Y8584" s="330" t="s">
        <v>26729</v>
      </c>
      <c r="Z8584" s="331" t="s">
        <v>26730</v>
      </c>
    </row>
    <row r="8585" spans="25:26" ht="14.4">
      <c r="Y8585" s="330" t="s">
        <v>26731</v>
      </c>
      <c r="Z8585" s="331" t="s">
        <v>26732</v>
      </c>
    </row>
    <row r="8586" spans="25:26" ht="14.4">
      <c r="Y8586" s="330" t="s">
        <v>26733</v>
      </c>
      <c r="Z8586" s="331" t="s">
        <v>26734</v>
      </c>
    </row>
    <row r="8587" spans="25:26" ht="14.4">
      <c r="Y8587" s="330" t="s">
        <v>26735</v>
      </c>
      <c r="Z8587" s="331" t="s">
        <v>26736</v>
      </c>
    </row>
    <row r="8588" spans="25:26" ht="14.4">
      <c r="Y8588" s="330" t="s">
        <v>26737</v>
      </c>
      <c r="Z8588" s="331" t="s">
        <v>26475</v>
      </c>
    </row>
    <row r="8589" spans="25:26" ht="14.4">
      <c r="Y8589" s="330" t="s">
        <v>26738</v>
      </c>
      <c r="Z8589" s="331" t="s">
        <v>26739</v>
      </c>
    </row>
    <row r="8590" spans="25:26" ht="14.4">
      <c r="Y8590" s="330" t="s">
        <v>26740</v>
      </c>
      <c r="Z8590" s="331" t="s">
        <v>26741</v>
      </c>
    </row>
    <row r="8591" spans="25:26" ht="14.4">
      <c r="Y8591" s="330" t="s">
        <v>26742</v>
      </c>
      <c r="Z8591" s="331" t="s">
        <v>26743</v>
      </c>
    </row>
    <row r="8592" spans="25:26" ht="14.4">
      <c r="Y8592" s="330" t="s">
        <v>26744</v>
      </c>
      <c r="Z8592" s="331" t="s">
        <v>26745</v>
      </c>
    </row>
    <row r="8593" spans="25:26" ht="14.4">
      <c r="Y8593" s="330" t="s">
        <v>26746</v>
      </c>
      <c r="Z8593" s="331" t="s">
        <v>26747</v>
      </c>
    </row>
    <row r="8594" spans="25:26" ht="14.4">
      <c r="Y8594" s="330" t="s">
        <v>26748</v>
      </c>
      <c r="Z8594" s="331" t="s">
        <v>26749</v>
      </c>
    </row>
    <row r="8595" spans="25:26" ht="14.4">
      <c r="Y8595" s="330" t="s">
        <v>26750</v>
      </c>
      <c r="Z8595" s="331" t="s">
        <v>26751</v>
      </c>
    </row>
    <row r="8596" spans="25:26" ht="14.4">
      <c r="Y8596" s="330" t="s">
        <v>26752</v>
      </c>
      <c r="Z8596" s="331" t="s">
        <v>26753</v>
      </c>
    </row>
    <row r="8597" spans="25:26" ht="14.4">
      <c r="Y8597" s="330" t="s">
        <v>26754</v>
      </c>
      <c r="Z8597" s="331" t="s">
        <v>26755</v>
      </c>
    </row>
    <row r="8598" spans="25:26" ht="14.4">
      <c r="Y8598" s="330" t="s">
        <v>26756</v>
      </c>
      <c r="Z8598" s="331" t="s">
        <v>26757</v>
      </c>
    </row>
    <row r="8599" spans="25:26" ht="14.4">
      <c r="Y8599" s="330" t="s">
        <v>26758</v>
      </c>
      <c r="Z8599" s="331" t="s">
        <v>26759</v>
      </c>
    </row>
    <row r="8600" spans="25:26" ht="14.4">
      <c r="Y8600" s="330" t="s">
        <v>26760</v>
      </c>
      <c r="Z8600" s="331" t="s">
        <v>26761</v>
      </c>
    </row>
    <row r="8601" spans="25:26" ht="14.4">
      <c r="Y8601" s="330" t="s">
        <v>26762</v>
      </c>
      <c r="Z8601" s="331" t="s">
        <v>26763</v>
      </c>
    </row>
    <row r="8602" spans="25:26" ht="14.4">
      <c r="Y8602" s="330" t="s">
        <v>26764</v>
      </c>
      <c r="Z8602" s="331" t="s">
        <v>26765</v>
      </c>
    </row>
    <row r="8603" spans="25:26" ht="14.4">
      <c r="Y8603" s="330" t="s">
        <v>26766</v>
      </c>
      <c r="Z8603" s="331" t="s">
        <v>26767</v>
      </c>
    </row>
    <row r="8604" spans="25:26" ht="14.4">
      <c r="Y8604" s="330" t="s">
        <v>26768</v>
      </c>
      <c r="Z8604" s="331" t="s">
        <v>26769</v>
      </c>
    </row>
    <row r="8605" spans="25:26" ht="14.4">
      <c r="Y8605" s="330" t="s">
        <v>26770</v>
      </c>
      <c r="Z8605" s="331" t="s">
        <v>26771</v>
      </c>
    </row>
    <row r="8606" spans="25:26" ht="14.4">
      <c r="Y8606" s="330" t="s">
        <v>26772</v>
      </c>
      <c r="Z8606" s="331" t="s">
        <v>25624</v>
      </c>
    </row>
    <row r="8607" spans="25:26" ht="14.4">
      <c r="Y8607" s="330" t="s">
        <v>26773</v>
      </c>
      <c r="Z8607" s="331" t="s">
        <v>26774</v>
      </c>
    </row>
    <row r="8608" spans="25:26" ht="14.4">
      <c r="Y8608" s="330" t="s">
        <v>26775</v>
      </c>
      <c r="Z8608" s="331" t="s">
        <v>26776</v>
      </c>
    </row>
    <row r="8609" spans="25:26" ht="14.4">
      <c r="Y8609" s="330" t="s">
        <v>26777</v>
      </c>
      <c r="Z8609" s="331" t="s">
        <v>26778</v>
      </c>
    </row>
    <row r="8610" spans="25:26" ht="14.4">
      <c r="Y8610" s="330" t="s">
        <v>26779</v>
      </c>
      <c r="Z8610" s="331" t="s">
        <v>26780</v>
      </c>
    </row>
    <row r="8611" spans="25:26" ht="14.4">
      <c r="Y8611" s="330" t="s">
        <v>26781</v>
      </c>
      <c r="Z8611" s="331" t="s">
        <v>26782</v>
      </c>
    </row>
    <row r="8612" spans="25:26" ht="14.4">
      <c r="Y8612" s="330" t="s">
        <v>26783</v>
      </c>
      <c r="Z8612" s="331" t="s">
        <v>26784</v>
      </c>
    </row>
    <row r="8613" spans="25:26" ht="14.4">
      <c r="Y8613" s="330" t="s">
        <v>26785</v>
      </c>
      <c r="Z8613" s="331" t="s">
        <v>26786</v>
      </c>
    </row>
    <row r="8614" spans="25:26" ht="14.4">
      <c r="Y8614" s="330" t="s">
        <v>26787</v>
      </c>
      <c r="Z8614" s="331" t="s">
        <v>26788</v>
      </c>
    </row>
    <row r="8615" spans="25:26" ht="14.4">
      <c r="Y8615" s="330" t="s">
        <v>26789</v>
      </c>
      <c r="Z8615" s="331" t="s">
        <v>26790</v>
      </c>
    </row>
    <row r="8616" spans="25:26" ht="14.4">
      <c r="Y8616" s="330" t="s">
        <v>26791</v>
      </c>
      <c r="Z8616" s="331" t="s">
        <v>26391</v>
      </c>
    </row>
    <row r="8617" spans="25:26" ht="14.4">
      <c r="Y8617" s="330" t="s">
        <v>26792</v>
      </c>
      <c r="Z8617" s="331" t="s">
        <v>26381</v>
      </c>
    </row>
    <row r="8618" spans="25:26" ht="14.4">
      <c r="Y8618" s="330" t="s">
        <v>26793</v>
      </c>
      <c r="Z8618" s="331" t="s">
        <v>26794</v>
      </c>
    </row>
    <row r="8619" spans="25:26" ht="14.4">
      <c r="Y8619" s="330" t="s">
        <v>26795</v>
      </c>
      <c r="Z8619" s="331" t="s">
        <v>25667</v>
      </c>
    </row>
    <row r="8620" spans="25:26" ht="14.4">
      <c r="Y8620" s="330" t="s">
        <v>26796</v>
      </c>
      <c r="Z8620" s="331" t="s">
        <v>25655</v>
      </c>
    </row>
    <row r="8621" spans="25:26" ht="14.4">
      <c r="Y8621" s="330" t="s">
        <v>26797</v>
      </c>
      <c r="Z8621" s="331" t="s">
        <v>26798</v>
      </c>
    </row>
    <row r="8622" spans="25:26" ht="14.4">
      <c r="Y8622" s="330" t="s">
        <v>26799</v>
      </c>
      <c r="Z8622" s="331" t="s">
        <v>26800</v>
      </c>
    </row>
    <row r="8623" spans="25:26" ht="14.4">
      <c r="Y8623" s="330" t="s">
        <v>26801</v>
      </c>
      <c r="Z8623" s="331" t="s">
        <v>21081</v>
      </c>
    </row>
    <row r="8624" spans="25:26" ht="14.4">
      <c r="Y8624" s="330" t="s">
        <v>26802</v>
      </c>
      <c r="Z8624" s="331" t="s">
        <v>15071</v>
      </c>
    </row>
    <row r="8625" spans="25:26" ht="14.4">
      <c r="Y8625" s="330" t="s">
        <v>26803</v>
      </c>
      <c r="Z8625" s="331" t="s">
        <v>25893</v>
      </c>
    </row>
    <row r="8626" spans="25:26" ht="14.4">
      <c r="Y8626" s="330" t="s">
        <v>26804</v>
      </c>
      <c r="Z8626" s="331" t="s">
        <v>26805</v>
      </c>
    </row>
    <row r="8627" spans="25:26" ht="14.4">
      <c r="Y8627" s="330" t="s">
        <v>26806</v>
      </c>
      <c r="Z8627" s="331" t="s">
        <v>26807</v>
      </c>
    </row>
    <row r="8628" spans="25:26" ht="14.4">
      <c r="Y8628" s="330" t="s">
        <v>26808</v>
      </c>
      <c r="Z8628" s="331" t="s">
        <v>26809</v>
      </c>
    </row>
    <row r="8629" spans="25:26" ht="14.4">
      <c r="Y8629" s="330" t="s">
        <v>26810</v>
      </c>
      <c r="Z8629" s="331" t="s">
        <v>26811</v>
      </c>
    </row>
    <row r="8630" spans="25:26" ht="14.4">
      <c r="Y8630" s="330" t="s">
        <v>26812</v>
      </c>
      <c r="Z8630" s="331" t="s">
        <v>26813</v>
      </c>
    </row>
    <row r="8631" spans="25:26" ht="14.4">
      <c r="Y8631" s="330" t="s">
        <v>26814</v>
      </c>
      <c r="Z8631" s="331" t="s">
        <v>26815</v>
      </c>
    </row>
    <row r="8632" spans="25:26" ht="14.4">
      <c r="Y8632" s="330" t="s">
        <v>26816</v>
      </c>
      <c r="Z8632" s="331" t="s">
        <v>26817</v>
      </c>
    </row>
    <row r="8633" spans="25:26" ht="14.4">
      <c r="Y8633" s="330" t="s">
        <v>26818</v>
      </c>
      <c r="Z8633" s="331" t="s">
        <v>26819</v>
      </c>
    </row>
    <row r="8634" spans="25:26" ht="14.4">
      <c r="Y8634" s="330" t="s">
        <v>26820</v>
      </c>
      <c r="Z8634" s="331" t="s">
        <v>26821</v>
      </c>
    </row>
    <row r="8635" spans="25:26" ht="14.4">
      <c r="Y8635" s="330" t="s">
        <v>26822</v>
      </c>
      <c r="Z8635" s="331" t="s">
        <v>26823</v>
      </c>
    </row>
    <row r="8636" spans="25:26" ht="14.4">
      <c r="Y8636" s="330" t="s">
        <v>26824</v>
      </c>
      <c r="Z8636" s="331" t="s">
        <v>26825</v>
      </c>
    </row>
    <row r="8637" spans="25:26" ht="14.4">
      <c r="Y8637" s="330" t="s">
        <v>26826</v>
      </c>
      <c r="Z8637" s="331" t="s">
        <v>26827</v>
      </c>
    </row>
    <row r="8638" spans="25:26" ht="14.4">
      <c r="Y8638" s="330" t="s">
        <v>26828</v>
      </c>
      <c r="Z8638" s="331" t="s">
        <v>26829</v>
      </c>
    </row>
    <row r="8639" spans="25:26" ht="14.4">
      <c r="Y8639" s="330" t="s">
        <v>26830</v>
      </c>
      <c r="Z8639" s="331" t="s">
        <v>26831</v>
      </c>
    </row>
    <row r="8640" spans="25:26" ht="14.4">
      <c r="Y8640" s="330" t="s">
        <v>26832</v>
      </c>
      <c r="Z8640" s="331" t="s">
        <v>25671</v>
      </c>
    </row>
    <row r="8641" spans="25:26" ht="14.4">
      <c r="Y8641" s="330" t="s">
        <v>26833</v>
      </c>
      <c r="Z8641" s="331" t="s">
        <v>26834</v>
      </c>
    </row>
    <row r="8642" spans="25:26" ht="14.4">
      <c r="Y8642" s="330" t="s">
        <v>26835</v>
      </c>
      <c r="Z8642" s="331" t="s">
        <v>26836</v>
      </c>
    </row>
    <row r="8643" spans="25:26" ht="14.4">
      <c r="Y8643" s="330" t="s">
        <v>26837</v>
      </c>
      <c r="Z8643" s="331" t="s">
        <v>26838</v>
      </c>
    </row>
    <row r="8644" spans="25:26" ht="14.4">
      <c r="Y8644" s="330" t="s">
        <v>26839</v>
      </c>
      <c r="Z8644" s="331" t="s">
        <v>26840</v>
      </c>
    </row>
    <row r="8645" spans="25:26" ht="14.4">
      <c r="Y8645" s="330" t="s">
        <v>26841</v>
      </c>
      <c r="Z8645" s="331" t="s">
        <v>25715</v>
      </c>
    </row>
    <row r="8646" spans="25:26" ht="14.4">
      <c r="Y8646" s="330" t="s">
        <v>26842</v>
      </c>
      <c r="Z8646" s="331" t="s">
        <v>26843</v>
      </c>
    </row>
    <row r="8647" spans="25:26" ht="14.4">
      <c r="Y8647" s="330" t="s">
        <v>26844</v>
      </c>
      <c r="Z8647" s="331" t="s">
        <v>26845</v>
      </c>
    </row>
    <row r="8648" spans="25:26" ht="14.4">
      <c r="Y8648" s="330" t="s">
        <v>26846</v>
      </c>
      <c r="Z8648" s="331" t="s">
        <v>26847</v>
      </c>
    </row>
    <row r="8649" spans="25:26" ht="14.4">
      <c r="Y8649" s="330" t="s">
        <v>26848</v>
      </c>
      <c r="Z8649" s="331" t="s">
        <v>26849</v>
      </c>
    </row>
    <row r="8650" spans="25:26" ht="14.4">
      <c r="Y8650" s="330" t="s">
        <v>26850</v>
      </c>
      <c r="Z8650" s="331" t="s">
        <v>26851</v>
      </c>
    </row>
    <row r="8651" spans="25:26" ht="14.4">
      <c r="Y8651" s="330" t="s">
        <v>26852</v>
      </c>
      <c r="Z8651" s="331" t="s">
        <v>26853</v>
      </c>
    </row>
    <row r="8652" spans="25:26" ht="14.4">
      <c r="Y8652" s="330" t="s">
        <v>26854</v>
      </c>
      <c r="Z8652" s="331" t="s">
        <v>26855</v>
      </c>
    </row>
    <row r="8653" spans="25:26" ht="14.4">
      <c r="Y8653" s="330" t="s">
        <v>26856</v>
      </c>
      <c r="Z8653" s="331" t="s">
        <v>26857</v>
      </c>
    </row>
    <row r="8654" spans="25:26" ht="14.4">
      <c r="Y8654" s="330" t="s">
        <v>26858</v>
      </c>
      <c r="Z8654" s="331" t="s">
        <v>26859</v>
      </c>
    </row>
    <row r="8655" spans="25:26" ht="14.4">
      <c r="Y8655" s="330" t="s">
        <v>26860</v>
      </c>
      <c r="Z8655" s="331" t="s">
        <v>26861</v>
      </c>
    </row>
    <row r="8656" spans="25:26" ht="14.4">
      <c r="Y8656" s="330" t="s">
        <v>26862</v>
      </c>
      <c r="Z8656" s="331" t="s">
        <v>26863</v>
      </c>
    </row>
    <row r="8657" spans="25:26" ht="14.4">
      <c r="Y8657" s="330" t="s">
        <v>26864</v>
      </c>
      <c r="Z8657" s="331" t="s">
        <v>26121</v>
      </c>
    </row>
    <row r="8658" spans="25:26" ht="14.4">
      <c r="Y8658" s="330" t="s">
        <v>26865</v>
      </c>
      <c r="Z8658" s="331" t="s">
        <v>26866</v>
      </c>
    </row>
    <row r="8659" spans="25:26" ht="14.4">
      <c r="Y8659" s="330" t="s">
        <v>26867</v>
      </c>
      <c r="Z8659" s="331" t="s">
        <v>26868</v>
      </c>
    </row>
    <row r="8660" spans="25:26" ht="14.4">
      <c r="Y8660" s="330" t="s">
        <v>26869</v>
      </c>
      <c r="Z8660" s="331" t="s">
        <v>26870</v>
      </c>
    </row>
    <row r="8661" spans="25:26" ht="14.4">
      <c r="Y8661" s="330" t="s">
        <v>26871</v>
      </c>
      <c r="Z8661" s="331" t="s">
        <v>26872</v>
      </c>
    </row>
    <row r="8662" spans="25:26" ht="14.4">
      <c r="Y8662" s="330" t="s">
        <v>26873</v>
      </c>
      <c r="Z8662" s="331" t="s">
        <v>26874</v>
      </c>
    </row>
    <row r="8663" spans="25:26" ht="14.4">
      <c r="Y8663" s="330" t="s">
        <v>26875</v>
      </c>
      <c r="Z8663" s="331" t="s">
        <v>26876</v>
      </c>
    </row>
    <row r="8664" spans="25:26" ht="14.4">
      <c r="Y8664" s="330" t="s">
        <v>26877</v>
      </c>
      <c r="Z8664" s="331" t="s">
        <v>26878</v>
      </c>
    </row>
    <row r="8665" spans="25:26" ht="14.4">
      <c r="Y8665" s="330" t="s">
        <v>26879</v>
      </c>
      <c r="Z8665" s="331" t="s">
        <v>26880</v>
      </c>
    </row>
    <row r="8666" spans="25:26" ht="14.4">
      <c r="Y8666" s="330" t="s">
        <v>26881</v>
      </c>
      <c r="Z8666" s="331" t="s">
        <v>26882</v>
      </c>
    </row>
    <row r="8667" spans="25:26" ht="14.4">
      <c r="Y8667" s="330" t="s">
        <v>26883</v>
      </c>
      <c r="Z8667" s="331" t="s">
        <v>26884</v>
      </c>
    </row>
    <row r="8668" spans="25:26" ht="14.4">
      <c r="Y8668" s="330" t="s">
        <v>26885</v>
      </c>
      <c r="Z8668" s="331" t="s">
        <v>26886</v>
      </c>
    </row>
    <row r="8669" spans="25:26" ht="14.4">
      <c r="Y8669" s="330" t="s">
        <v>26887</v>
      </c>
      <c r="Z8669" s="331" t="s">
        <v>26888</v>
      </c>
    </row>
    <row r="8670" spans="25:26" ht="14.4">
      <c r="Y8670" s="330" t="s">
        <v>26889</v>
      </c>
      <c r="Z8670" s="331" t="s">
        <v>26890</v>
      </c>
    </row>
    <row r="8671" spans="25:26" ht="14.4">
      <c r="Y8671" s="330" t="s">
        <v>26891</v>
      </c>
      <c r="Z8671" s="331" t="s">
        <v>26892</v>
      </c>
    </row>
    <row r="8672" spans="25:26" ht="14.4">
      <c r="Y8672" s="330" t="s">
        <v>26893</v>
      </c>
      <c r="Z8672" s="331" t="s">
        <v>26894</v>
      </c>
    </row>
    <row r="8673" spans="25:26" ht="14.4">
      <c r="Y8673" s="330" t="s">
        <v>26895</v>
      </c>
      <c r="Z8673" s="331" t="s">
        <v>26896</v>
      </c>
    </row>
    <row r="8674" spans="25:26" ht="14.4">
      <c r="Y8674" s="330" t="s">
        <v>26897</v>
      </c>
      <c r="Z8674" s="331" t="s">
        <v>26898</v>
      </c>
    </row>
    <row r="8675" spans="25:26" ht="14.4">
      <c r="Y8675" s="330" t="s">
        <v>26899</v>
      </c>
      <c r="Z8675" s="331" t="s">
        <v>26900</v>
      </c>
    </row>
    <row r="8676" spans="25:26" ht="14.4">
      <c r="Y8676" s="330" t="s">
        <v>26901</v>
      </c>
      <c r="Z8676" s="331" t="s">
        <v>26902</v>
      </c>
    </row>
    <row r="8677" spans="25:26" ht="14.4">
      <c r="Y8677" s="330" t="s">
        <v>26903</v>
      </c>
      <c r="Z8677" s="331" t="s">
        <v>26904</v>
      </c>
    </row>
    <row r="8678" spans="25:26" ht="14.4">
      <c r="Y8678" s="330" t="s">
        <v>26905</v>
      </c>
      <c r="Z8678" s="331" t="s">
        <v>25689</v>
      </c>
    </row>
    <row r="8679" spans="25:26" ht="14.4">
      <c r="Y8679" s="330" t="s">
        <v>26906</v>
      </c>
      <c r="Z8679" s="331" t="s">
        <v>26907</v>
      </c>
    </row>
    <row r="8680" spans="25:26" ht="14.4">
      <c r="Y8680" s="330" t="s">
        <v>26908</v>
      </c>
      <c r="Z8680" s="331" t="s">
        <v>26909</v>
      </c>
    </row>
    <row r="8681" spans="25:26" ht="14.4">
      <c r="Y8681" s="330" t="s">
        <v>26910</v>
      </c>
      <c r="Z8681" s="331" t="s">
        <v>26911</v>
      </c>
    </row>
    <row r="8682" spans="25:26" ht="14.4">
      <c r="Y8682" s="330" t="s">
        <v>26912</v>
      </c>
      <c r="Z8682" s="331" t="s">
        <v>26913</v>
      </c>
    </row>
    <row r="8683" spans="25:26" ht="14.4">
      <c r="Y8683" s="330" t="s">
        <v>26914</v>
      </c>
      <c r="Z8683" s="331" t="s">
        <v>26915</v>
      </c>
    </row>
    <row r="8684" spans="25:26" ht="14.4">
      <c r="Y8684" s="330" t="s">
        <v>26916</v>
      </c>
      <c r="Z8684" s="331" t="s">
        <v>26917</v>
      </c>
    </row>
    <row r="8685" spans="25:26" ht="14.4">
      <c r="Y8685" s="330" t="s">
        <v>26918</v>
      </c>
      <c r="Z8685" s="331" t="s">
        <v>26919</v>
      </c>
    </row>
    <row r="8686" spans="25:26" ht="14.4">
      <c r="Y8686" s="330" t="s">
        <v>26920</v>
      </c>
      <c r="Z8686" s="331" t="s">
        <v>25624</v>
      </c>
    </row>
    <row r="8687" spans="25:26" ht="14.4">
      <c r="Y8687" s="330" t="s">
        <v>26921</v>
      </c>
      <c r="Z8687" s="331" t="s">
        <v>26922</v>
      </c>
    </row>
    <row r="8688" spans="25:26" ht="14.4">
      <c r="Y8688" s="330" t="s">
        <v>26923</v>
      </c>
      <c r="Z8688" s="331" t="s">
        <v>26924</v>
      </c>
    </row>
    <row r="8689" spans="25:26" ht="14.4">
      <c r="Y8689" s="330" t="s">
        <v>26925</v>
      </c>
      <c r="Z8689" s="331" t="s">
        <v>25624</v>
      </c>
    </row>
    <row r="8690" spans="25:26" ht="14.4">
      <c r="Y8690" s="330" t="s">
        <v>26926</v>
      </c>
      <c r="Z8690" s="331" t="s">
        <v>26927</v>
      </c>
    </row>
    <row r="8691" spans="25:26" ht="14.4">
      <c r="Y8691" s="330" t="s">
        <v>26928</v>
      </c>
      <c r="Z8691" s="331" t="s">
        <v>26929</v>
      </c>
    </row>
    <row r="8692" spans="25:26" ht="14.4">
      <c r="Y8692" s="330" t="s">
        <v>26930</v>
      </c>
      <c r="Z8692" s="331" t="s">
        <v>26931</v>
      </c>
    </row>
    <row r="8693" spans="25:26" ht="14.4">
      <c r="Y8693" s="330" t="s">
        <v>26932</v>
      </c>
      <c r="Z8693" s="331" t="s">
        <v>26933</v>
      </c>
    </row>
    <row r="8694" spans="25:26" ht="14.4">
      <c r="Y8694" s="330" t="s">
        <v>26934</v>
      </c>
      <c r="Z8694" s="331" t="s">
        <v>26935</v>
      </c>
    </row>
    <row r="8695" spans="25:26" ht="14.4">
      <c r="Y8695" s="330" t="s">
        <v>26936</v>
      </c>
      <c r="Z8695" s="331" t="s">
        <v>26937</v>
      </c>
    </row>
    <row r="8696" spans="25:26" ht="14.4">
      <c r="Y8696" s="330" t="s">
        <v>26938</v>
      </c>
      <c r="Z8696" s="331" t="s">
        <v>26939</v>
      </c>
    </row>
    <row r="8697" spans="25:26" ht="14.4">
      <c r="Y8697" s="330" t="s">
        <v>26940</v>
      </c>
      <c r="Z8697" s="331" t="s">
        <v>26941</v>
      </c>
    </row>
    <row r="8698" spans="25:26" ht="14.4">
      <c r="Y8698" s="330" t="s">
        <v>26942</v>
      </c>
      <c r="Z8698" s="331" t="s">
        <v>26943</v>
      </c>
    </row>
    <row r="8699" spans="25:26" ht="14.4">
      <c r="Y8699" s="330" t="s">
        <v>26944</v>
      </c>
      <c r="Z8699" s="331" t="s">
        <v>26945</v>
      </c>
    </row>
    <row r="8700" spans="25:26" ht="14.4">
      <c r="Y8700" s="330" t="s">
        <v>26946</v>
      </c>
      <c r="Z8700" s="331" t="s">
        <v>26947</v>
      </c>
    </row>
    <row r="8701" spans="25:26" ht="14.4">
      <c r="Y8701" s="330" t="s">
        <v>26948</v>
      </c>
      <c r="Z8701" s="331" t="s">
        <v>26949</v>
      </c>
    </row>
    <row r="8702" spans="25:26" ht="14.4">
      <c r="Y8702" s="330" t="s">
        <v>26950</v>
      </c>
      <c r="Z8702" s="331" t="s">
        <v>26951</v>
      </c>
    </row>
    <row r="8703" spans="25:26" ht="14.4">
      <c r="Y8703" s="330" t="s">
        <v>26952</v>
      </c>
      <c r="Z8703" s="331" t="s">
        <v>26953</v>
      </c>
    </row>
    <row r="8704" spans="25:26" ht="14.4">
      <c r="Y8704" s="330" t="s">
        <v>26954</v>
      </c>
      <c r="Z8704" s="331" t="s">
        <v>25624</v>
      </c>
    </row>
    <row r="8705" spans="25:26" ht="14.4">
      <c r="Y8705" s="330" t="s">
        <v>26955</v>
      </c>
      <c r="Z8705" s="331" t="s">
        <v>26956</v>
      </c>
    </row>
    <row r="8706" spans="25:26" ht="14.4">
      <c r="Y8706" s="330" t="s">
        <v>26957</v>
      </c>
      <c r="Z8706" s="331" t="s">
        <v>26958</v>
      </c>
    </row>
    <row r="8707" spans="25:26" ht="14.4">
      <c r="Y8707" s="330" t="s">
        <v>26959</v>
      </c>
      <c r="Z8707" s="331" t="s">
        <v>26960</v>
      </c>
    </row>
    <row r="8708" spans="25:26" ht="14.4">
      <c r="Y8708" s="330" t="s">
        <v>26961</v>
      </c>
      <c r="Z8708" s="331" t="s">
        <v>26962</v>
      </c>
    </row>
    <row r="8709" spans="25:26" ht="14.4">
      <c r="Y8709" s="330" t="s">
        <v>26963</v>
      </c>
      <c r="Z8709" s="331" t="s">
        <v>25847</v>
      </c>
    </row>
    <row r="8710" spans="25:26" ht="14.4">
      <c r="Y8710" s="330" t="s">
        <v>26964</v>
      </c>
      <c r="Z8710" s="331" t="s">
        <v>26965</v>
      </c>
    </row>
    <row r="8711" spans="25:26" ht="14.4">
      <c r="Y8711" s="330" t="s">
        <v>26966</v>
      </c>
      <c r="Z8711" s="331" t="s">
        <v>26967</v>
      </c>
    </row>
    <row r="8712" spans="25:26" ht="14.4">
      <c r="Y8712" s="330" t="s">
        <v>26968</v>
      </c>
      <c r="Z8712" s="331" t="s">
        <v>26969</v>
      </c>
    </row>
    <row r="8713" spans="25:26" ht="14.4">
      <c r="Y8713" s="330" t="s">
        <v>26970</v>
      </c>
      <c r="Z8713" s="331" t="s">
        <v>26971</v>
      </c>
    </row>
    <row r="8714" spans="25:26" ht="14.4">
      <c r="Y8714" s="330" t="s">
        <v>26972</v>
      </c>
      <c r="Z8714" s="331" t="s">
        <v>26973</v>
      </c>
    </row>
    <row r="8715" spans="25:26" ht="14.4">
      <c r="Y8715" s="330" t="s">
        <v>26974</v>
      </c>
      <c r="Z8715" s="331" t="s">
        <v>26975</v>
      </c>
    </row>
    <row r="8716" spans="25:26" ht="14.4">
      <c r="Y8716" s="330" t="s">
        <v>26976</v>
      </c>
      <c r="Z8716" s="331" t="s">
        <v>26977</v>
      </c>
    </row>
    <row r="8717" spans="25:26" ht="14.4">
      <c r="Y8717" s="330" t="s">
        <v>26978</v>
      </c>
      <c r="Z8717" s="331" t="s">
        <v>26979</v>
      </c>
    </row>
    <row r="8718" spans="25:26" ht="14.4">
      <c r="Y8718" s="330" t="s">
        <v>26980</v>
      </c>
      <c r="Z8718" s="331" t="s">
        <v>26958</v>
      </c>
    </row>
    <row r="8719" spans="25:26" ht="14.4">
      <c r="Y8719" s="330" t="s">
        <v>26981</v>
      </c>
      <c r="Z8719" s="331" t="s">
        <v>26982</v>
      </c>
    </row>
    <row r="8720" spans="25:26" ht="14.4">
      <c r="Y8720" s="330" t="s">
        <v>26983</v>
      </c>
      <c r="Z8720" s="331" t="s">
        <v>26984</v>
      </c>
    </row>
    <row r="8721" spans="25:26" ht="14.4">
      <c r="Y8721" s="330" t="s">
        <v>26985</v>
      </c>
      <c r="Z8721" s="331" t="s">
        <v>26986</v>
      </c>
    </row>
    <row r="8722" spans="25:26" ht="14.4">
      <c r="Y8722" s="330" t="s">
        <v>26987</v>
      </c>
      <c r="Z8722" s="331" t="s">
        <v>26988</v>
      </c>
    </row>
    <row r="8723" spans="25:26" ht="14.4">
      <c r="Y8723" s="330" t="s">
        <v>26989</v>
      </c>
      <c r="Z8723" s="331" t="s">
        <v>26990</v>
      </c>
    </row>
    <row r="8724" spans="25:26" ht="14.4">
      <c r="Y8724" s="330" t="s">
        <v>26991</v>
      </c>
      <c r="Z8724" s="331" t="s">
        <v>26992</v>
      </c>
    </row>
    <row r="8725" spans="25:26" ht="14.4">
      <c r="Y8725" s="330" t="s">
        <v>26993</v>
      </c>
      <c r="Z8725" s="331" t="s">
        <v>26956</v>
      </c>
    </row>
    <row r="8726" spans="25:26" ht="14.4">
      <c r="Y8726" s="330" t="s">
        <v>26994</v>
      </c>
      <c r="Z8726" s="331" t="s">
        <v>26937</v>
      </c>
    </row>
    <row r="8727" spans="25:26" ht="14.4">
      <c r="Y8727" s="330" t="s">
        <v>26995</v>
      </c>
      <c r="Z8727" s="331" t="s">
        <v>26939</v>
      </c>
    </row>
    <row r="8728" spans="25:26" ht="14.4">
      <c r="Y8728" s="330" t="s">
        <v>26996</v>
      </c>
      <c r="Z8728" s="331" t="s">
        <v>26941</v>
      </c>
    </row>
    <row r="8729" spans="25:26" ht="14.4">
      <c r="Y8729" s="330" t="s">
        <v>26997</v>
      </c>
      <c r="Z8729" s="331" t="s">
        <v>26931</v>
      </c>
    </row>
    <row r="8730" spans="25:26" ht="14.4">
      <c r="Y8730" s="330" t="s">
        <v>26998</v>
      </c>
      <c r="Z8730" s="331" t="s">
        <v>26933</v>
      </c>
    </row>
    <row r="8731" spans="25:26" ht="14.4">
      <c r="Y8731" s="330" t="s">
        <v>26999</v>
      </c>
      <c r="Z8731" s="331" t="s">
        <v>26935</v>
      </c>
    </row>
    <row r="8732" spans="25:26" ht="14.4">
      <c r="Y8732" s="330" t="s">
        <v>27000</v>
      </c>
      <c r="Z8732" s="331" t="s">
        <v>27001</v>
      </c>
    </row>
    <row r="8733" spans="25:26" ht="14.4">
      <c r="Y8733" s="330" t="s">
        <v>27002</v>
      </c>
      <c r="Z8733" s="331" t="s">
        <v>27003</v>
      </c>
    </row>
    <row r="8734" spans="25:26" ht="14.4">
      <c r="Y8734" s="330" t="s">
        <v>27004</v>
      </c>
      <c r="Z8734" s="331" t="s">
        <v>27005</v>
      </c>
    </row>
    <row r="8735" spans="25:26" ht="14.4">
      <c r="Y8735" s="330" t="s">
        <v>27006</v>
      </c>
      <c r="Z8735" s="331" t="s">
        <v>27007</v>
      </c>
    </row>
    <row r="8736" spans="25:26" ht="14.4">
      <c r="Y8736" s="330" t="s">
        <v>27008</v>
      </c>
      <c r="Z8736" s="331" t="s">
        <v>27009</v>
      </c>
    </row>
    <row r="8737" spans="25:26" ht="14.4">
      <c r="Y8737" s="330" t="s">
        <v>27010</v>
      </c>
      <c r="Z8737" s="331" t="s">
        <v>27011</v>
      </c>
    </row>
    <row r="8738" spans="25:26" ht="14.4">
      <c r="Y8738" s="330" t="s">
        <v>27012</v>
      </c>
      <c r="Z8738" s="331" t="s">
        <v>27013</v>
      </c>
    </row>
    <row r="8739" spans="25:26" ht="14.4">
      <c r="Y8739" s="330" t="s">
        <v>27014</v>
      </c>
      <c r="Z8739" s="331" t="s">
        <v>27015</v>
      </c>
    </row>
    <row r="8740" spans="25:26" ht="14.4">
      <c r="Y8740" s="330" t="s">
        <v>27016</v>
      </c>
      <c r="Z8740" s="331" t="s">
        <v>27017</v>
      </c>
    </row>
    <row r="8741" spans="25:26" ht="14.4">
      <c r="Y8741" s="330" t="s">
        <v>27018</v>
      </c>
      <c r="Z8741" s="331" t="s">
        <v>27019</v>
      </c>
    </row>
    <row r="8742" spans="25:26" ht="14.4">
      <c r="Y8742" s="330" t="s">
        <v>27020</v>
      </c>
      <c r="Z8742" s="331" t="s">
        <v>27021</v>
      </c>
    </row>
    <row r="8743" spans="25:26" ht="14.4">
      <c r="Y8743" s="330" t="s">
        <v>27022</v>
      </c>
      <c r="Z8743" s="331" t="s">
        <v>27023</v>
      </c>
    </row>
    <row r="8744" spans="25:26" ht="14.4">
      <c r="Y8744" s="330" t="s">
        <v>27024</v>
      </c>
      <c r="Z8744" s="331" t="s">
        <v>27025</v>
      </c>
    </row>
    <row r="8745" spans="25:26" ht="14.4">
      <c r="Y8745" s="330" t="s">
        <v>27026</v>
      </c>
      <c r="Z8745" s="331" t="s">
        <v>27027</v>
      </c>
    </row>
    <row r="8746" spans="25:26" ht="14.4">
      <c r="Y8746" s="330" t="s">
        <v>27028</v>
      </c>
      <c r="Z8746" s="331" t="s">
        <v>26922</v>
      </c>
    </row>
    <row r="8747" spans="25:26" ht="14.4">
      <c r="Y8747" s="330" t="s">
        <v>27029</v>
      </c>
      <c r="Z8747" s="331" t="s">
        <v>27030</v>
      </c>
    </row>
    <row r="8748" spans="25:26" ht="14.4">
      <c r="Y8748" s="330" t="s">
        <v>27031</v>
      </c>
      <c r="Z8748" s="331" t="s">
        <v>25885</v>
      </c>
    </row>
    <row r="8749" spans="25:26" ht="14.4">
      <c r="Y8749" s="330" t="s">
        <v>27032</v>
      </c>
      <c r="Z8749" s="331" t="s">
        <v>26332</v>
      </c>
    </row>
    <row r="8750" spans="25:26" ht="14.4">
      <c r="Y8750" s="330" t="s">
        <v>27033</v>
      </c>
      <c r="Z8750" s="331" t="s">
        <v>27034</v>
      </c>
    </row>
    <row r="8751" spans="25:26" ht="14.4">
      <c r="Y8751" s="330" t="s">
        <v>27035</v>
      </c>
      <c r="Z8751" s="331" t="s">
        <v>26233</v>
      </c>
    </row>
    <row r="8752" spans="25:26" ht="14.4">
      <c r="Y8752" s="330" t="s">
        <v>27036</v>
      </c>
      <c r="Z8752" s="331" t="s">
        <v>26649</v>
      </c>
    </row>
    <row r="8753" spans="25:26" ht="14.4">
      <c r="Y8753" s="330" t="s">
        <v>27037</v>
      </c>
      <c r="Z8753" s="331" t="s">
        <v>25838</v>
      </c>
    </row>
    <row r="8754" spans="25:26" ht="14.4">
      <c r="Y8754" s="330" t="s">
        <v>27038</v>
      </c>
      <c r="Z8754" s="331" t="s">
        <v>25847</v>
      </c>
    </row>
    <row r="8755" spans="25:26" ht="14.4">
      <c r="Y8755" s="330" t="s">
        <v>27039</v>
      </c>
      <c r="Z8755" s="331" t="s">
        <v>25849</v>
      </c>
    </row>
    <row r="8756" spans="25:26" ht="14.4">
      <c r="Y8756" s="330" t="s">
        <v>27040</v>
      </c>
      <c r="Z8756" s="331" t="s">
        <v>25840</v>
      </c>
    </row>
    <row r="8757" spans="25:26" ht="14.4">
      <c r="Y8757" s="330" t="s">
        <v>27041</v>
      </c>
      <c r="Z8757" s="331" t="s">
        <v>25851</v>
      </c>
    </row>
    <row r="8758" spans="25:26" ht="14.4">
      <c r="Y8758" s="330" t="s">
        <v>27042</v>
      </c>
      <c r="Z8758" s="331" t="s">
        <v>25842</v>
      </c>
    </row>
    <row r="8759" spans="25:26" ht="14.4">
      <c r="Y8759" s="330" t="s">
        <v>27043</v>
      </c>
      <c r="Z8759" s="331" t="s">
        <v>25844</v>
      </c>
    </row>
    <row r="8760" spans="25:26" ht="14.4">
      <c r="Y8760" s="330" t="s">
        <v>27044</v>
      </c>
      <c r="Z8760" s="331" t="s">
        <v>22695</v>
      </c>
    </row>
    <row r="8761" spans="25:26" ht="14.4">
      <c r="Y8761" s="330" t="s">
        <v>27045</v>
      </c>
      <c r="Z8761" s="331" t="s">
        <v>27046</v>
      </c>
    </row>
    <row r="8762" spans="25:26" ht="14.4">
      <c r="Y8762" s="330" t="s">
        <v>27047</v>
      </c>
      <c r="Z8762" s="331" t="s">
        <v>25834</v>
      </c>
    </row>
    <row r="8763" spans="25:26" ht="14.4">
      <c r="Y8763" s="330" t="s">
        <v>27048</v>
      </c>
      <c r="Z8763" s="331" t="s">
        <v>25861</v>
      </c>
    </row>
    <row r="8764" spans="25:26" ht="14.4">
      <c r="Y8764" s="330" t="s">
        <v>27049</v>
      </c>
      <c r="Z8764" s="331" t="s">
        <v>25836</v>
      </c>
    </row>
    <row r="8765" spans="25:26" ht="14.4">
      <c r="Y8765" s="330" t="s">
        <v>27050</v>
      </c>
      <c r="Z8765" s="331" t="s">
        <v>25782</v>
      </c>
    </row>
    <row r="8766" spans="25:26" ht="14.4">
      <c r="Y8766" s="330" t="s">
        <v>27051</v>
      </c>
      <c r="Z8766" s="331" t="s">
        <v>25790</v>
      </c>
    </row>
    <row r="8767" spans="25:26" ht="14.4">
      <c r="Y8767" s="330" t="s">
        <v>27052</v>
      </c>
      <c r="Z8767" s="331" t="s">
        <v>25792</v>
      </c>
    </row>
    <row r="8768" spans="25:26" ht="14.4">
      <c r="Y8768" s="330" t="s">
        <v>27053</v>
      </c>
      <c r="Z8768" s="331" t="s">
        <v>25794</v>
      </c>
    </row>
    <row r="8769" spans="25:26" ht="14.4">
      <c r="Y8769" s="330" t="s">
        <v>27054</v>
      </c>
      <c r="Z8769" s="331" t="s">
        <v>25778</v>
      </c>
    </row>
    <row r="8770" spans="25:26" ht="14.4">
      <c r="Y8770" s="330" t="s">
        <v>27055</v>
      </c>
      <c r="Z8770" s="331" t="s">
        <v>25780</v>
      </c>
    </row>
    <row r="8771" spans="25:26" ht="14.4">
      <c r="Y8771" s="330" t="s">
        <v>27056</v>
      </c>
      <c r="Z8771" s="331" t="s">
        <v>25784</v>
      </c>
    </row>
    <row r="8772" spans="25:26" ht="14.4">
      <c r="Y8772" s="330" t="s">
        <v>27057</v>
      </c>
      <c r="Z8772" s="331" t="s">
        <v>25786</v>
      </c>
    </row>
    <row r="8773" spans="25:26" ht="14.4">
      <c r="Y8773" s="330" t="s">
        <v>27058</v>
      </c>
      <c r="Z8773" s="331" t="s">
        <v>27059</v>
      </c>
    </row>
    <row r="8774" spans="25:26" ht="14.4">
      <c r="Y8774" s="330" t="s">
        <v>27060</v>
      </c>
      <c r="Z8774" s="331" t="s">
        <v>25788</v>
      </c>
    </row>
    <row r="8775" spans="25:26" ht="14.4">
      <c r="Y8775" s="330" t="s">
        <v>27061</v>
      </c>
      <c r="Z8775" s="331" t="s">
        <v>25820</v>
      </c>
    </row>
    <row r="8776" spans="25:26" ht="14.4">
      <c r="Y8776" s="330" t="s">
        <v>27062</v>
      </c>
      <c r="Z8776" s="331" t="s">
        <v>27063</v>
      </c>
    </row>
    <row r="8777" spans="25:26" ht="14.4">
      <c r="Y8777" s="330" t="s">
        <v>27064</v>
      </c>
      <c r="Z8777" s="331" t="s">
        <v>27065</v>
      </c>
    </row>
    <row r="8778" spans="25:26" ht="14.4">
      <c r="Y8778" s="330" t="s">
        <v>27066</v>
      </c>
      <c r="Z8778" s="331" t="s">
        <v>25822</v>
      </c>
    </row>
    <row r="8779" spans="25:26" ht="14.4">
      <c r="Y8779" s="330" t="s">
        <v>27067</v>
      </c>
      <c r="Z8779" s="331" t="s">
        <v>27068</v>
      </c>
    </row>
    <row r="8780" spans="25:26" ht="14.4">
      <c r="Y8780" s="330" t="s">
        <v>27069</v>
      </c>
      <c r="Z8780" s="331" t="s">
        <v>27070</v>
      </c>
    </row>
    <row r="8781" spans="25:26" ht="14.4">
      <c r="Y8781" s="330" t="s">
        <v>27071</v>
      </c>
      <c r="Z8781" s="331" t="s">
        <v>25831</v>
      </c>
    </row>
    <row r="8782" spans="25:26" ht="14.4">
      <c r="Y8782" s="330" t="s">
        <v>27072</v>
      </c>
      <c r="Z8782" s="331" t="s">
        <v>25825</v>
      </c>
    </row>
    <row r="8783" spans="25:26" ht="14.4">
      <c r="Y8783" s="330" t="s">
        <v>27073</v>
      </c>
      <c r="Z8783" s="331" t="s">
        <v>27074</v>
      </c>
    </row>
    <row r="8784" spans="25:26" ht="14.4">
      <c r="Y8784" s="330" t="s">
        <v>27075</v>
      </c>
      <c r="Z8784" s="331" t="s">
        <v>27076</v>
      </c>
    </row>
    <row r="8785" spans="25:26" ht="14.4">
      <c r="Y8785" s="330" t="s">
        <v>27077</v>
      </c>
      <c r="Z8785" s="331" t="s">
        <v>25829</v>
      </c>
    </row>
    <row r="8786" spans="25:26" ht="14.4">
      <c r="Y8786" s="330" t="s">
        <v>27078</v>
      </c>
      <c r="Z8786" s="331" t="s">
        <v>25818</v>
      </c>
    </row>
    <row r="8787" spans="25:26" ht="14.4">
      <c r="Y8787" s="330" t="s">
        <v>27079</v>
      </c>
      <c r="Z8787" s="331" t="s">
        <v>27080</v>
      </c>
    </row>
    <row r="8788" spans="25:26" ht="14.4">
      <c r="Y8788" s="330" t="s">
        <v>27081</v>
      </c>
      <c r="Z8788" s="331" t="s">
        <v>27082</v>
      </c>
    </row>
    <row r="8789" spans="25:26" ht="14.4">
      <c r="Y8789" s="330" t="s">
        <v>27083</v>
      </c>
      <c r="Z8789" s="331" t="s">
        <v>27084</v>
      </c>
    </row>
    <row r="8790" spans="25:26" ht="14.4">
      <c r="Y8790" s="330" t="s">
        <v>27085</v>
      </c>
      <c r="Z8790" s="331" t="s">
        <v>27086</v>
      </c>
    </row>
    <row r="8791" spans="25:26" ht="14.4">
      <c r="Y8791" s="330" t="s">
        <v>27087</v>
      </c>
      <c r="Z8791" s="331" t="s">
        <v>27088</v>
      </c>
    </row>
    <row r="8792" spans="25:26" ht="14.4">
      <c r="Y8792" s="330" t="s">
        <v>27089</v>
      </c>
      <c r="Z8792" s="331" t="s">
        <v>27090</v>
      </c>
    </row>
    <row r="8793" spans="25:26" ht="14.4">
      <c r="Y8793" s="330" t="s">
        <v>27091</v>
      </c>
      <c r="Z8793" s="331" t="s">
        <v>27092</v>
      </c>
    </row>
    <row r="8794" spans="25:26" ht="14.4">
      <c r="Y8794" s="330" t="s">
        <v>27093</v>
      </c>
      <c r="Z8794" s="331" t="s">
        <v>27094</v>
      </c>
    </row>
    <row r="8795" spans="25:26" ht="14.4">
      <c r="Y8795" s="330" t="s">
        <v>27095</v>
      </c>
      <c r="Z8795" s="331" t="s">
        <v>27096</v>
      </c>
    </row>
    <row r="8796" spans="25:26" ht="14.4">
      <c r="Y8796" s="330" t="s">
        <v>27097</v>
      </c>
      <c r="Z8796" s="331" t="s">
        <v>25815</v>
      </c>
    </row>
    <row r="8797" spans="25:26" ht="14.4">
      <c r="Y8797" s="330" t="s">
        <v>27098</v>
      </c>
      <c r="Z8797" s="331" t="s">
        <v>27099</v>
      </c>
    </row>
    <row r="8798" spans="25:26" ht="14.4">
      <c r="Y8798" s="330" t="s">
        <v>27100</v>
      </c>
      <c r="Z8798" s="331" t="s">
        <v>27101</v>
      </c>
    </row>
    <row r="8799" spans="25:26" ht="14.4">
      <c r="Y8799" s="330" t="s">
        <v>27102</v>
      </c>
      <c r="Z8799" s="331" t="s">
        <v>27103</v>
      </c>
    </row>
    <row r="8800" spans="25:26" ht="14.4">
      <c r="Y8800" s="330" t="s">
        <v>27104</v>
      </c>
      <c r="Z8800" s="331" t="s">
        <v>27105</v>
      </c>
    </row>
    <row r="8801" spans="25:26" ht="14.4">
      <c r="Y8801" s="330" t="s">
        <v>27106</v>
      </c>
      <c r="Z8801" s="331" t="s">
        <v>27107</v>
      </c>
    </row>
    <row r="8802" spans="25:26" ht="14.4">
      <c r="Y8802" s="330" t="s">
        <v>27108</v>
      </c>
      <c r="Z8802" s="331" t="s">
        <v>27109</v>
      </c>
    </row>
    <row r="8803" spans="25:26" ht="14.4">
      <c r="Y8803" s="330" t="s">
        <v>27110</v>
      </c>
      <c r="Z8803" s="331" t="s">
        <v>27111</v>
      </c>
    </row>
    <row r="8804" spans="25:26" ht="14.4">
      <c r="Y8804" s="330" t="s">
        <v>27112</v>
      </c>
      <c r="Z8804" s="331" t="s">
        <v>25799</v>
      </c>
    </row>
    <row r="8805" spans="25:26" ht="14.4">
      <c r="Y8805" s="330" t="s">
        <v>27113</v>
      </c>
      <c r="Z8805" s="331" t="s">
        <v>27114</v>
      </c>
    </row>
    <row r="8806" spans="25:26" ht="14.4">
      <c r="Y8806" s="330" t="s">
        <v>27115</v>
      </c>
      <c r="Z8806" s="331" t="s">
        <v>25801</v>
      </c>
    </row>
    <row r="8807" spans="25:26" ht="14.4">
      <c r="Y8807" s="330" t="s">
        <v>27116</v>
      </c>
      <c r="Z8807" s="331" t="s">
        <v>27117</v>
      </c>
    </row>
    <row r="8808" spans="25:26" ht="14.4">
      <c r="Y8808" s="330" t="s">
        <v>27118</v>
      </c>
      <c r="Z8808" s="331" t="s">
        <v>25804</v>
      </c>
    </row>
    <row r="8809" spans="25:26" ht="14.4">
      <c r="Y8809" s="330" t="s">
        <v>27119</v>
      </c>
      <c r="Z8809" s="331" t="s">
        <v>27120</v>
      </c>
    </row>
    <row r="8810" spans="25:26" ht="14.4">
      <c r="Y8810" s="330" t="s">
        <v>27121</v>
      </c>
      <c r="Z8810" s="331" t="s">
        <v>25806</v>
      </c>
    </row>
    <row r="8811" spans="25:26" ht="14.4">
      <c r="Y8811" s="330" t="s">
        <v>27122</v>
      </c>
      <c r="Z8811" s="331" t="s">
        <v>27123</v>
      </c>
    </row>
    <row r="8812" spans="25:26" ht="14.4">
      <c r="Y8812" s="330" t="s">
        <v>27124</v>
      </c>
      <c r="Z8812" s="331" t="s">
        <v>25808</v>
      </c>
    </row>
    <row r="8813" spans="25:26" ht="14.4">
      <c r="Y8813" s="330" t="s">
        <v>27125</v>
      </c>
      <c r="Z8813" s="331" t="s">
        <v>25797</v>
      </c>
    </row>
    <row r="8814" spans="25:26" ht="14.4">
      <c r="Y8814" s="330" t="s">
        <v>27126</v>
      </c>
      <c r="Z8814" s="331" t="s">
        <v>25810</v>
      </c>
    </row>
    <row r="8815" spans="25:26" ht="14.4">
      <c r="Y8815" s="330" t="s">
        <v>27127</v>
      </c>
      <c r="Z8815" s="331" t="s">
        <v>27128</v>
      </c>
    </row>
    <row r="8816" spans="25:26" ht="14.4">
      <c r="Y8816" s="330" t="s">
        <v>27129</v>
      </c>
      <c r="Z8816" s="331" t="s">
        <v>27130</v>
      </c>
    </row>
    <row r="8817" spans="25:26" ht="14.4">
      <c r="Y8817" s="330" t="s">
        <v>27131</v>
      </c>
      <c r="Z8817" s="331" t="s">
        <v>25743</v>
      </c>
    </row>
    <row r="8818" spans="25:26" ht="14.4">
      <c r="Y8818" s="330" t="s">
        <v>27132</v>
      </c>
      <c r="Z8818" s="331" t="s">
        <v>22665</v>
      </c>
    </row>
    <row r="8819" spans="25:26" ht="14.4">
      <c r="Y8819" s="330" t="s">
        <v>27133</v>
      </c>
      <c r="Z8819" s="331" t="s">
        <v>25731</v>
      </c>
    </row>
    <row r="8820" spans="25:26" ht="14.4">
      <c r="Y8820" s="330" t="s">
        <v>27134</v>
      </c>
      <c r="Z8820" s="331" t="s">
        <v>27135</v>
      </c>
    </row>
    <row r="8821" spans="25:26" ht="14.4">
      <c r="Y8821" s="330" t="s">
        <v>27136</v>
      </c>
      <c r="Z8821" s="331" t="s">
        <v>25737</v>
      </c>
    </row>
    <row r="8822" spans="25:26" ht="14.4">
      <c r="Y8822" s="330" t="s">
        <v>27137</v>
      </c>
      <c r="Z8822" s="331" t="s">
        <v>27138</v>
      </c>
    </row>
    <row r="8823" spans="25:26" ht="14.4">
      <c r="Y8823" s="330" t="s">
        <v>27139</v>
      </c>
      <c r="Z8823" s="331" t="s">
        <v>25741</v>
      </c>
    </row>
    <row r="8824" spans="25:26" ht="14.4">
      <c r="Y8824" s="330" t="s">
        <v>27140</v>
      </c>
      <c r="Z8824" s="331" t="s">
        <v>25745</v>
      </c>
    </row>
    <row r="8825" spans="25:26" ht="14.4">
      <c r="Y8825" s="330" t="s">
        <v>27141</v>
      </c>
      <c r="Z8825" s="331" t="s">
        <v>27142</v>
      </c>
    </row>
    <row r="8826" spans="25:26" ht="14.4">
      <c r="Y8826" s="330" t="s">
        <v>27143</v>
      </c>
      <c r="Z8826" s="331" t="s">
        <v>27144</v>
      </c>
    </row>
    <row r="8827" spans="25:26" ht="14.4">
      <c r="Y8827" s="330" t="s">
        <v>27145</v>
      </c>
      <c r="Z8827" s="331" t="s">
        <v>25769</v>
      </c>
    </row>
    <row r="8828" spans="25:26" ht="14.4">
      <c r="Y8828" s="330" t="s">
        <v>27146</v>
      </c>
      <c r="Z8828" s="331" t="s">
        <v>25767</v>
      </c>
    </row>
    <row r="8829" spans="25:26" ht="14.4">
      <c r="Y8829" s="330" t="s">
        <v>27147</v>
      </c>
      <c r="Z8829" s="331" t="s">
        <v>25753</v>
      </c>
    </row>
    <row r="8830" spans="25:26" ht="14.4">
      <c r="Y8830" s="330" t="s">
        <v>27148</v>
      </c>
      <c r="Z8830" s="331" t="s">
        <v>25755</v>
      </c>
    </row>
    <row r="8831" spans="25:26" ht="14.4">
      <c r="Y8831" s="330" t="s">
        <v>27149</v>
      </c>
      <c r="Z8831" s="331" t="s">
        <v>25771</v>
      </c>
    </row>
    <row r="8832" spans="25:26" ht="14.4">
      <c r="Y8832" s="330" t="s">
        <v>27150</v>
      </c>
      <c r="Z8832" s="331" t="s">
        <v>25773</v>
      </c>
    </row>
    <row r="8833" spans="25:26" ht="14.4">
      <c r="Y8833" s="330" t="s">
        <v>27151</v>
      </c>
      <c r="Z8833" s="331" t="s">
        <v>25757</v>
      </c>
    </row>
    <row r="8834" spans="25:26" ht="14.4">
      <c r="Y8834" s="330" t="s">
        <v>27152</v>
      </c>
      <c r="Z8834" s="331" t="s">
        <v>27153</v>
      </c>
    </row>
    <row r="8835" spans="25:26" ht="14.4">
      <c r="Y8835" s="330" t="s">
        <v>27154</v>
      </c>
      <c r="Z8835" s="331" t="s">
        <v>25761</v>
      </c>
    </row>
    <row r="8836" spans="25:26" ht="14.4">
      <c r="Y8836" s="330" t="s">
        <v>27155</v>
      </c>
      <c r="Z8836" s="331" t="s">
        <v>25747</v>
      </c>
    </row>
    <row r="8837" spans="25:26" ht="14.4">
      <c r="Y8837" s="330" t="s">
        <v>27156</v>
      </c>
      <c r="Z8837" s="331" t="s">
        <v>25749</v>
      </c>
    </row>
    <row r="8838" spans="25:26" ht="14.4">
      <c r="Y8838" s="330" t="s">
        <v>27157</v>
      </c>
      <c r="Z8838" s="331" t="s">
        <v>25763</v>
      </c>
    </row>
    <row r="8839" spans="25:26" ht="14.4">
      <c r="Y8839" s="330" t="s">
        <v>27158</v>
      </c>
      <c r="Z8839" s="331" t="s">
        <v>25751</v>
      </c>
    </row>
    <row r="8840" spans="25:26" ht="14.4">
      <c r="Y8840" s="330" t="s">
        <v>27159</v>
      </c>
      <c r="Z8840" s="331" t="s">
        <v>25765</v>
      </c>
    </row>
    <row r="8841" spans="25:26" ht="14.4">
      <c r="Y8841" s="330" t="s">
        <v>27160</v>
      </c>
      <c r="Z8841" s="331" t="s">
        <v>25626</v>
      </c>
    </row>
    <row r="8842" spans="25:26" ht="14.4">
      <c r="Y8842" s="330" t="s">
        <v>27161</v>
      </c>
      <c r="Z8842" s="331" t="s">
        <v>25628</v>
      </c>
    </row>
    <row r="8843" spans="25:26" ht="14.4">
      <c r="Y8843" s="330" t="s">
        <v>27162</v>
      </c>
      <c r="Z8843" s="331" t="s">
        <v>25630</v>
      </c>
    </row>
    <row r="8844" spans="25:26" ht="14.4">
      <c r="Y8844" s="330" t="s">
        <v>27163</v>
      </c>
      <c r="Z8844" s="331" t="s">
        <v>22745</v>
      </c>
    </row>
    <row r="8845" spans="25:26" ht="14.4">
      <c r="Y8845" s="330" t="s">
        <v>27164</v>
      </c>
      <c r="Z8845" s="331" t="s">
        <v>25633</v>
      </c>
    </row>
    <row r="8846" spans="25:26" ht="14.4">
      <c r="Y8846" s="330" t="s">
        <v>27165</v>
      </c>
      <c r="Z8846" s="331" t="s">
        <v>25635</v>
      </c>
    </row>
    <row r="8847" spans="25:26" ht="14.4">
      <c r="Y8847" s="330" t="s">
        <v>27166</v>
      </c>
      <c r="Z8847" s="331" t="s">
        <v>25637</v>
      </c>
    </row>
    <row r="8848" spans="25:26" ht="14.4">
      <c r="Y8848" s="330" t="s">
        <v>27167</v>
      </c>
      <c r="Z8848" s="331" t="s">
        <v>25639</v>
      </c>
    </row>
    <row r="8849" spans="25:26" ht="14.4">
      <c r="Y8849" s="330" t="s">
        <v>27168</v>
      </c>
      <c r="Z8849" s="331" t="s">
        <v>27169</v>
      </c>
    </row>
    <row r="8850" spans="25:26" ht="14.4">
      <c r="Y8850" s="330" t="s">
        <v>27170</v>
      </c>
      <c r="Z8850" s="331" t="s">
        <v>25644</v>
      </c>
    </row>
    <row r="8851" spans="25:26" ht="14.4">
      <c r="Y8851" s="330" t="s">
        <v>27171</v>
      </c>
      <c r="Z8851" s="331" t="s">
        <v>25648</v>
      </c>
    </row>
    <row r="8852" spans="25:26" ht="14.4">
      <c r="Y8852" s="330" t="s">
        <v>27172</v>
      </c>
      <c r="Z8852" s="331" t="s">
        <v>27173</v>
      </c>
    </row>
    <row r="8853" spans="25:26" ht="14.4">
      <c r="Y8853" s="330" t="s">
        <v>27174</v>
      </c>
      <c r="Z8853" s="331" t="s">
        <v>27175</v>
      </c>
    </row>
    <row r="8854" spans="25:26" ht="14.4">
      <c r="Y8854" s="330" t="s">
        <v>27176</v>
      </c>
      <c r="Z8854" s="331" t="s">
        <v>27177</v>
      </c>
    </row>
    <row r="8855" spans="25:26" ht="14.4">
      <c r="Y8855" s="330" t="s">
        <v>27178</v>
      </c>
      <c r="Z8855" s="331" t="s">
        <v>25646</v>
      </c>
    </row>
    <row r="8856" spans="25:26" ht="14.4">
      <c r="Y8856" s="330" t="s">
        <v>27179</v>
      </c>
      <c r="Z8856" s="331" t="s">
        <v>25650</v>
      </c>
    </row>
    <row r="8857" spans="25:26" ht="14.4">
      <c r="Y8857" s="330" t="s">
        <v>27180</v>
      </c>
      <c r="Z8857" s="331" t="s">
        <v>25652</v>
      </c>
    </row>
    <row r="8858" spans="25:26" ht="14.4">
      <c r="Y8858" s="330" t="s">
        <v>27181</v>
      </c>
      <c r="Z8858" s="331" t="s">
        <v>27182</v>
      </c>
    </row>
    <row r="8859" spans="25:26" ht="14.4">
      <c r="Y8859" s="330" t="s">
        <v>27183</v>
      </c>
      <c r="Z8859" s="331" t="s">
        <v>27184</v>
      </c>
    </row>
    <row r="8860" spans="25:26" ht="14.4">
      <c r="Y8860" s="330" t="s">
        <v>27185</v>
      </c>
      <c r="Z8860" s="331" t="s">
        <v>27186</v>
      </c>
    </row>
    <row r="8861" spans="25:26" ht="14.4">
      <c r="Y8861" s="330" t="s">
        <v>27187</v>
      </c>
      <c r="Z8861" s="331" t="s">
        <v>27188</v>
      </c>
    </row>
    <row r="8862" spans="25:26" ht="14.4">
      <c r="Y8862" s="330" t="s">
        <v>27189</v>
      </c>
      <c r="Z8862" s="331" t="s">
        <v>27190</v>
      </c>
    </row>
    <row r="8863" spans="25:26" ht="14.4">
      <c r="Y8863" s="330" t="s">
        <v>27191</v>
      </c>
      <c r="Z8863" s="331" t="s">
        <v>27192</v>
      </c>
    </row>
    <row r="8864" spans="25:26" ht="14.4">
      <c r="Y8864" s="330" t="s">
        <v>27193</v>
      </c>
      <c r="Z8864" s="331" t="s">
        <v>27194</v>
      </c>
    </row>
    <row r="8865" spans="25:26" ht="14.4">
      <c r="Y8865" s="330" t="s">
        <v>27195</v>
      </c>
      <c r="Z8865" s="331" t="s">
        <v>27196</v>
      </c>
    </row>
    <row r="8866" spans="25:26" ht="14.4">
      <c r="Y8866" s="330" t="s">
        <v>27197</v>
      </c>
      <c r="Z8866" s="331" t="s">
        <v>27198</v>
      </c>
    </row>
    <row r="8867" spans="25:26" ht="14.4">
      <c r="Y8867" s="330" t="s">
        <v>27199</v>
      </c>
      <c r="Z8867" s="331" t="s">
        <v>25878</v>
      </c>
    </row>
    <row r="8868" spans="25:26" ht="14.4">
      <c r="Y8868" s="330" t="s">
        <v>27200</v>
      </c>
      <c r="Z8868" s="331" t="s">
        <v>25872</v>
      </c>
    </row>
    <row r="8869" spans="25:26" ht="14.4">
      <c r="Y8869" s="330" t="s">
        <v>27201</v>
      </c>
      <c r="Z8869" s="331" t="s">
        <v>25874</v>
      </c>
    </row>
    <row r="8870" spans="25:26" ht="14.4">
      <c r="Y8870" s="330" t="s">
        <v>27202</v>
      </c>
      <c r="Z8870" s="331" t="s">
        <v>25876</v>
      </c>
    </row>
    <row r="8871" spans="25:26" ht="14.4">
      <c r="Y8871" s="330" t="s">
        <v>27203</v>
      </c>
      <c r="Z8871" s="331" t="s">
        <v>25880</v>
      </c>
    </row>
    <row r="8872" spans="25:26" ht="14.4">
      <c r="Y8872" s="330" t="s">
        <v>27204</v>
      </c>
      <c r="Z8872" s="331" t="s">
        <v>25882</v>
      </c>
    </row>
    <row r="8873" spans="25:26" ht="14.4">
      <c r="Y8873" s="330" t="s">
        <v>27205</v>
      </c>
      <c r="Z8873" s="331" t="s">
        <v>25868</v>
      </c>
    </row>
    <row r="8874" spans="25:26" ht="14.4">
      <c r="Y8874" s="330" t="s">
        <v>27206</v>
      </c>
      <c r="Z8874" s="331" t="s">
        <v>27207</v>
      </c>
    </row>
    <row r="8875" spans="25:26" ht="14.4">
      <c r="Y8875" s="330" t="s">
        <v>27208</v>
      </c>
      <c r="Z8875" s="331" t="s">
        <v>27209</v>
      </c>
    </row>
    <row r="8876" spans="25:26" ht="14.4">
      <c r="Y8876" s="330" t="s">
        <v>27210</v>
      </c>
      <c r="Z8876" s="331" t="s">
        <v>25870</v>
      </c>
    </row>
    <row r="8877" spans="25:26" ht="14.4">
      <c r="Y8877" s="330" t="s">
        <v>27211</v>
      </c>
      <c r="Z8877" s="331" t="s">
        <v>27169</v>
      </c>
    </row>
    <row r="8878" spans="25:26" ht="14.4">
      <c r="Y8878" s="330" t="s">
        <v>27212</v>
      </c>
      <c r="Z8878" s="331" t="s">
        <v>25644</v>
      </c>
    </row>
    <row r="8879" spans="25:26" ht="14.4">
      <c r="Y8879" s="330" t="s">
        <v>27213</v>
      </c>
      <c r="Z8879" s="331" t="s">
        <v>25648</v>
      </c>
    </row>
    <row r="8880" spans="25:26" ht="14.4">
      <c r="Y8880" s="330" t="s">
        <v>27214</v>
      </c>
      <c r="Z8880" s="331" t="s">
        <v>25769</v>
      </c>
    </row>
    <row r="8881" spans="25:26" ht="14.4">
      <c r="Y8881" s="330" t="s">
        <v>27215</v>
      </c>
      <c r="Z8881" s="331" t="s">
        <v>25820</v>
      </c>
    </row>
    <row r="8882" spans="25:26" ht="14.4">
      <c r="Y8882" s="330" t="s">
        <v>27216</v>
      </c>
      <c r="Z8882" s="331" t="s">
        <v>27001</v>
      </c>
    </row>
    <row r="8883" spans="25:26" ht="14.4">
      <c r="Y8883" s="330" t="s">
        <v>27217</v>
      </c>
      <c r="Z8883" s="331" t="s">
        <v>25878</v>
      </c>
    </row>
    <row r="8884" spans="25:26" ht="14.4">
      <c r="Y8884" s="330" t="s">
        <v>27218</v>
      </c>
      <c r="Z8884" s="331" t="s">
        <v>27219</v>
      </c>
    </row>
    <row r="8885" spans="25:26" ht="14.4">
      <c r="Y8885" s="330" t="s">
        <v>27220</v>
      </c>
      <c r="Z8885" s="331" t="s">
        <v>25743</v>
      </c>
    </row>
    <row r="8886" spans="25:26" ht="14.4">
      <c r="Y8886" s="330" t="s">
        <v>27221</v>
      </c>
      <c r="Z8886" s="331" t="s">
        <v>22665</v>
      </c>
    </row>
    <row r="8887" spans="25:26" ht="14.4">
      <c r="Y8887" s="330" t="s">
        <v>27222</v>
      </c>
      <c r="Z8887" s="331" t="s">
        <v>27223</v>
      </c>
    </row>
    <row r="8888" spans="25:26" ht="14.4">
      <c r="Y8888" s="330" t="s">
        <v>27224</v>
      </c>
      <c r="Z8888" s="331" t="s">
        <v>25782</v>
      </c>
    </row>
    <row r="8889" spans="25:26" ht="14.4">
      <c r="Y8889" s="330" t="s">
        <v>27225</v>
      </c>
      <c r="Z8889" s="331" t="s">
        <v>27173</v>
      </c>
    </row>
    <row r="8890" spans="25:26" ht="14.4">
      <c r="Y8890" s="330" t="s">
        <v>27226</v>
      </c>
      <c r="Z8890" s="331" t="s">
        <v>25731</v>
      </c>
    </row>
    <row r="8891" spans="25:26" ht="14.4">
      <c r="Y8891" s="330" t="s">
        <v>27227</v>
      </c>
      <c r="Z8891" s="331" t="s">
        <v>27228</v>
      </c>
    </row>
    <row r="8892" spans="25:26" ht="14.4">
      <c r="Y8892" s="330" t="s">
        <v>27229</v>
      </c>
      <c r="Z8892" s="331" t="s">
        <v>27175</v>
      </c>
    </row>
    <row r="8893" spans="25:26" ht="14.4">
      <c r="Y8893" s="330" t="s">
        <v>27230</v>
      </c>
      <c r="Z8893" s="331" t="s">
        <v>27082</v>
      </c>
    </row>
    <row r="8894" spans="25:26" ht="14.4">
      <c r="Y8894" s="330" t="s">
        <v>27231</v>
      </c>
      <c r="Z8894" s="331" t="s">
        <v>25838</v>
      </c>
    </row>
    <row r="8895" spans="25:26" ht="14.4">
      <c r="Y8895" s="330" t="s">
        <v>27232</v>
      </c>
      <c r="Z8895" s="331" t="s">
        <v>25767</v>
      </c>
    </row>
    <row r="8896" spans="25:26" ht="14.4">
      <c r="Y8896" s="330" t="s">
        <v>27233</v>
      </c>
      <c r="Z8896" s="331" t="s">
        <v>25628</v>
      </c>
    </row>
    <row r="8897" spans="25:26" ht="14.4">
      <c r="Y8897" s="330" t="s">
        <v>27234</v>
      </c>
      <c r="Z8897" s="331" t="s">
        <v>27177</v>
      </c>
    </row>
    <row r="8898" spans="25:26" ht="14.4">
      <c r="Y8898" s="330" t="s">
        <v>27235</v>
      </c>
      <c r="Z8898" s="331" t="s">
        <v>25847</v>
      </c>
    </row>
    <row r="8899" spans="25:26" ht="14.4">
      <c r="Y8899" s="330" t="s">
        <v>27236</v>
      </c>
      <c r="Z8899" s="331" t="s">
        <v>26979</v>
      </c>
    </row>
    <row r="8900" spans="25:26" ht="14.4">
      <c r="Y8900" s="330" t="s">
        <v>27237</v>
      </c>
      <c r="Z8900" s="331" t="s">
        <v>25646</v>
      </c>
    </row>
    <row r="8901" spans="25:26" ht="14.4">
      <c r="Y8901" s="330" t="s">
        <v>27238</v>
      </c>
      <c r="Z8901" s="331" t="s">
        <v>25630</v>
      </c>
    </row>
    <row r="8902" spans="25:26" ht="14.4">
      <c r="Y8902" s="330" t="s">
        <v>27239</v>
      </c>
      <c r="Z8902" s="331" t="s">
        <v>27107</v>
      </c>
    </row>
    <row r="8903" spans="25:26" ht="14.4">
      <c r="Y8903" s="330" t="s">
        <v>27240</v>
      </c>
      <c r="Z8903" s="331" t="s">
        <v>26958</v>
      </c>
    </row>
    <row r="8904" spans="25:26" ht="14.4">
      <c r="Y8904" s="330" t="s">
        <v>27241</v>
      </c>
      <c r="Z8904" s="331" t="s">
        <v>27242</v>
      </c>
    </row>
    <row r="8905" spans="25:26" ht="14.4">
      <c r="Y8905" s="330" t="s">
        <v>27243</v>
      </c>
      <c r="Z8905" s="331" t="s">
        <v>25872</v>
      </c>
    </row>
    <row r="8906" spans="25:26" ht="14.4">
      <c r="Y8906" s="330" t="s">
        <v>27244</v>
      </c>
      <c r="Z8906" s="331" t="s">
        <v>27245</v>
      </c>
    </row>
    <row r="8907" spans="25:26" ht="14.4">
      <c r="Y8907" s="330" t="s">
        <v>27246</v>
      </c>
      <c r="Z8907" s="331" t="s">
        <v>27247</v>
      </c>
    </row>
    <row r="8908" spans="25:26" ht="14.4">
      <c r="Y8908" s="330" t="s">
        <v>27248</v>
      </c>
      <c r="Z8908" s="331" t="s">
        <v>25650</v>
      </c>
    </row>
    <row r="8909" spans="25:26" ht="14.4">
      <c r="Y8909" s="330" t="s">
        <v>27249</v>
      </c>
      <c r="Z8909" s="331" t="s">
        <v>27250</v>
      </c>
    </row>
    <row r="8910" spans="25:26" ht="14.4">
      <c r="Y8910" s="330" t="s">
        <v>27251</v>
      </c>
      <c r="Z8910" s="331" t="s">
        <v>25652</v>
      </c>
    </row>
    <row r="8911" spans="25:26" ht="14.4">
      <c r="Y8911" s="330" t="s">
        <v>27252</v>
      </c>
      <c r="Z8911" s="331" t="s">
        <v>25753</v>
      </c>
    </row>
    <row r="8912" spans="25:26" ht="14.4">
      <c r="Y8912" s="330" t="s">
        <v>27253</v>
      </c>
      <c r="Z8912" s="331" t="s">
        <v>27084</v>
      </c>
    </row>
    <row r="8913" spans="25:26" ht="14.4">
      <c r="Y8913" s="330" t="s">
        <v>27254</v>
      </c>
      <c r="Z8913" s="331" t="s">
        <v>27255</v>
      </c>
    </row>
    <row r="8914" spans="25:26" ht="14.4">
      <c r="Y8914" s="330" t="s">
        <v>27256</v>
      </c>
      <c r="Z8914" s="331" t="s">
        <v>25849</v>
      </c>
    </row>
    <row r="8915" spans="25:26" ht="14.4">
      <c r="Y8915" s="330" t="s">
        <v>27257</v>
      </c>
      <c r="Z8915" s="331" t="s">
        <v>27065</v>
      </c>
    </row>
    <row r="8916" spans="25:26" ht="14.4">
      <c r="Y8916" s="330" t="s">
        <v>27258</v>
      </c>
      <c r="Z8916" s="331" t="s">
        <v>27111</v>
      </c>
    </row>
    <row r="8917" spans="25:26" ht="14.4">
      <c r="Y8917" s="330" t="s">
        <v>27259</v>
      </c>
      <c r="Z8917" s="331" t="s">
        <v>27260</v>
      </c>
    </row>
    <row r="8918" spans="25:26" ht="14.4">
      <c r="Y8918" s="330" t="s">
        <v>27261</v>
      </c>
      <c r="Z8918" s="331" t="s">
        <v>27003</v>
      </c>
    </row>
    <row r="8919" spans="25:26" ht="14.4">
      <c r="Y8919" s="330" t="s">
        <v>27262</v>
      </c>
      <c r="Z8919" s="331" t="s">
        <v>25755</v>
      </c>
    </row>
    <row r="8920" spans="25:26" ht="14.4">
      <c r="Y8920" s="330" t="s">
        <v>27263</v>
      </c>
      <c r="Z8920" s="331" t="s">
        <v>27264</v>
      </c>
    </row>
    <row r="8921" spans="25:26" ht="14.4">
      <c r="Y8921" s="330" t="s">
        <v>27265</v>
      </c>
      <c r="Z8921" s="331" t="s">
        <v>25790</v>
      </c>
    </row>
    <row r="8922" spans="25:26" ht="14.4">
      <c r="Y8922" s="330" t="s">
        <v>27266</v>
      </c>
      <c r="Z8922" s="331" t="s">
        <v>25799</v>
      </c>
    </row>
    <row r="8923" spans="25:26" ht="14.4">
      <c r="Y8923" s="330" t="s">
        <v>27267</v>
      </c>
      <c r="Z8923" s="331" t="s">
        <v>25771</v>
      </c>
    </row>
    <row r="8924" spans="25:26" ht="14.4">
      <c r="Y8924" s="330" t="s">
        <v>27268</v>
      </c>
      <c r="Z8924" s="331" t="s">
        <v>27269</v>
      </c>
    </row>
    <row r="8925" spans="25:26" ht="14.4">
      <c r="Y8925" s="330" t="s">
        <v>27270</v>
      </c>
      <c r="Z8925" s="331" t="s">
        <v>25773</v>
      </c>
    </row>
    <row r="8926" spans="25:26" ht="14.4">
      <c r="Y8926" s="330" t="s">
        <v>27271</v>
      </c>
      <c r="Z8926" s="331" t="s">
        <v>25737</v>
      </c>
    </row>
    <row r="8927" spans="25:26" ht="14.4">
      <c r="Y8927" s="330" t="s">
        <v>27272</v>
      </c>
      <c r="Z8927" s="331" t="s">
        <v>22745</v>
      </c>
    </row>
    <row r="8928" spans="25:26" ht="14.4">
      <c r="Y8928" s="330" t="s">
        <v>27273</v>
      </c>
      <c r="Z8928" s="331" t="s">
        <v>25874</v>
      </c>
    </row>
    <row r="8929" spans="25:26" ht="14.4">
      <c r="Y8929" s="330" t="s">
        <v>27274</v>
      </c>
      <c r="Z8929" s="331" t="s">
        <v>27086</v>
      </c>
    </row>
    <row r="8930" spans="25:26" ht="14.4">
      <c r="Y8930" s="330" t="s">
        <v>27275</v>
      </c>
      <c r="Z8930" s="331" t="s">
        <v>27182</v>
      </c>
    </row>
    <row r="8931" spans="25:26" ht="14.4">
      <c r="Y8931" s="330" t="s">
        <v>27276</v>
      </c>
      <c r="Z8931" s="331" t="s">
        <v>26939</v>
      </c>
    </row>
    <row r="8932" spans="25:26" ht="14.4">
      <c r="Y8932" s="330" t="s">
        <v>27277</v>
      </c>
      <c r="Z8932" s="331" t="s">
        <v>27278</v>
      </c>
    </row>
    <row r="8933" spans="25:26" ht="14.4">
      <c r="Y8933" s="330" t="s">
        <v>27279</v>
      </c>
      <c r="Z8933" s="331" t="s">
        <v>27280</v>
      </c>
    </row>
    <row r="8934" spans="25:26" ht="14.4">
      <c r="Y8934" s="330" t="s">
        <v>27281</v>
      </c>
      <c r="Z8934" s="331" t="s">
        <v>27005</v>
      </c>
    </row>
    <row r="8935" spans="25:26" ht="14.4">
      <c r="Y8935" s="330" t="s">
        <v>27282</v>
      </c>
      <c r="Z8935" s="331" t="s">
        <v>27007</v>
      </c>
    </row>
    <row r="8936" spans="25:26" ht="14.4">
      <c r="Y8936" s="330" t="s">
        <v>27283</v>
      </c>
      <c r="Z8936" s="331" t="s">
        <v>27284</v>
      </c>
    </row>
    <row r="8937" spans="25:26" ht="14.4">
      <c r="Y8937" s="330" t="s">
        <v>27285</v>
      </c>
      <c r="Z8937" s="331" t="s">
        <v>26941</v>
      </c>
    </row>
    <row r="8938" spans="25:26" ht="14.4">
      <c r="Y8938" s="330" t="s">
        <v>27286</v>
      </c>
      <c r="Z8938" s="331" t="s">
        <v>27088</v>
      </c>
    </row>
    <row r="8939" spans="25:26" ht="14.4">
      <c r="Y8939" s="330" t="s">
        <v>27287</v>
      </c>
      <c r="Z8939" s="331" t="s">
        <v>25633</v>
      </c>
    </row>
    <row r="8940" spans="25:26" ht="14.4">
      <c r="Y8940" s="330" t="s">
        <v>27288</v>
      </c>
      <c r="Z8940" s="331" t="s">
        <v>27289</v>
      </c>
    </row>
    <row r="8941" spans="25:26" ht="14.4">
      <c r="Y8941" s="330" t="s">
        <v>27290</v>
      </c>
      <c r="Z8941" s="331" t="s">
        <v>25757</v>
      </c>
    </row>
    <row r="8942" spans="25:26" ht="14.4">
      <c r="Y8942" s="330" t="s">
        <v>27291</v>
      </c>
      <c r="Z8942" s="331" t="s">
        <v>25876</v>
      </c>
    </row>
    <row r="8943" spans="25:26" ht="14.4">
      <c r="Y8943" s="330" t="s">
        <v>27292</v>
      </c>
      <c r="Z8943" s="331" t="s">
        <v>27293</v>
      </c>
    </row>
    <row r="8944" spans="25:26" ht="14.4">
      <c r="Y8944" s="330" t="s">
        <v>27294</v>
      </c>
      <c r="Z8944" s="331" t="s">
        <v>27009</v>
      </c>
    </row>
    <row r="8945" spans="25:26" ht="14.4">
      <c r="Y8945" s="330" t="s">
        <v>27295</v>
      </c>
      <c r="Z8945" s="331" t="s">
        <v>27296</v>
      </c>
    </row>
    <row r="8946" spans="25:26" ht="14.4">
      <c r="Y8946" s="330" t="s">
        <v>27297</v>
      </c>
      <c r="Z8946" s="331" t="s">
        <v>25822</v>
      </c>
    </row>
    <row r="8947" spans="25:26" ht="14.4">
      <c r="Y8947" s="330" t="s">
        <v>27298</v>
      </c>
      <c r="Z8947" s="331" t="s">
        <v>27299</v>
      </c>
    </row>
    <row r="8948" spans="25:26" ht="14.4">
      <c r="Y8948" s="330" t="s">
        <v>27300</v>
      </c>
      <c r="Z8948" s="331" t="s">
        <v>25812</v>
      </c>
    </row>
    <row r="8949" spans="25:26" ht="14.4">
      <c r="Y8949" s="330" t="s">
        <v>27301</v>
      </c>
      <c r="Z8949" s="331" t="s">
        <v>27302</v>
      </c>
    </row>
    <row r="8950" spans="25:26" ht="14.4">
      <c r="Y8950" s="330" t="s">
        <v>27303</v>
      </c>
      <c r="Z8950" s="331" t="s">
        <v>25851</v>
      </c>
    </row>
    <row r="8951" spans="25:26" ht="14.4">
      <c r="Y8951" s="330" t="s">
        <v>27304</v>
      </c>
      <c r="Z8951" s="331" t="s">
        <v>27305</v>
      </c>
    </row>
    <row r="8952" spans="25:26" ht="14.4">
      <c r="Y8952" s="330" t="s">
        <v>27306</v>
      </c>
      <c r="Z8952" s="331" t="s">
        <v>27068</v>
      </c>
    </row>
    <row r="8953" spans="25:26" ht="14.4">
      <c r="Y8953" s="330" t="s">
        <v>27307</v>
      </c>
      <c r="Z8953" s="331" t="s">
        <v>25739</v>
      </c>
    </row>
    <row r="8954" spans="25:26" ht="14.4">
      <c r="Y8954" s="330" t="s">
        <v>27308</v>
      </c>
      <c r="Z8954" s="331" t="s">
        <v>25880</v>
      </c>
    </row>
    <row r="8955" spans="25:26" ht="14.4">
      <c r="Y8955" s="330" t="s">
        <v>27309</v>
      </c>
      <c r="Z8955" s="331" t="s">
        <v>27070</v>
      </c>
    </row>
    <row r="8956" spans="25:26" ht="14.4">
      <c r="Y8956" s="330" t="s">
        <v>27310</v>
      </c>
      <c r="Z8956" s="331" t="s">
        <v>27184</v>
      </c>
    </row>
    <row r="8957" spans="25:26" ht="14.4">
      <c r="Y8957" s="330" t="s">
        <v>27311</v>
      </c>
      <c r="Z8957" s="331" t="s">
        <v>27090</v>
      </c>
    </row>
    <row r="8958" spans="25:26" ht="14.4">
      <c r="Y8958" s="330" t="s">
        <v>27312</v>
      </c>
      <c r="Z8958" s="331" t="s">
        <v>27092</v>
      </c>
    </row>
    <row r="8959" spans="25:26" ht="14.4">
      <c r="Y8959" s="330" t="s">
        <v>27313</v>
      </c>
      <c r="Z8959" s="331" t="s">
        <v>25792</v>
      </c>
    </row>
    <row r="8960" spans="25:26" ht="14.4">
      <c r="Y8960" s="330" t="s">
        <v>27314</v>
      </c>
      <c r="Z8960" s="331" t="s">
        <v>25831</v>
      </c>
    </row>
    <row r="8961" spans="25:26" ht="14.4">
      <c r="Y8961" s="330" t="s">
        <v>27315</v>
      </c>
      <c r="Z8961" s="331" t="s">
        <v>25844</v>
      </c>
    </row>
    <row r="8962" spans="25:26" ht="14.4">
      <c r="Y8962" s="330" t="s">
        <v>27316</v>
      </c>
      <c r="Z8962" s="331" t="s">
        <v>25741</v>
      </c>
    </row>
    <row r="8963" spans="25:26" ht="14.4">
      <c r="Y8963" s="330" t="s">
        <v>27317</v>
      </c>
      <c r="Z8963" s="331" t="s">
        <v>25794</v>
      </c>
    </row>
    <row r="8964" spans="25:26" ht="14.4">
      <c r="Y8964" s="330" t="s">
        <v>27318</v>
      </c>
      <c r="Z8964" s="331" t="s">
        <v>27319</v>
      </c>
    </row>
    <row r="8965" spans="25:26" ht="14.4">
      <c r="Y8965" s="330" t="s">
        <v>27320</v>
      </c>
      <c r="Z8965" s="331" t="s">
        <v>27321</v>
      </c>
    </row>
    <row r="8966" spans="25:26" ht="14.4">
      <c r="Y8966" s="330" t="s">
        <v>27322</v>
      </c>
      <c r="Z8966" s="331" t="s">
        <v>25635</v>
      </c>
    </row>
    <row r="8967" spans="25:26" ht="14.4">
      <c r="Y8967" s="330" t="s">
        <v>27323</v>
      </c>
      <c r="Z8967" s="331" t="s">
        <v>27094</v>
      </c>
    </row>
    <row r="8968" spans="25:26" ht="14.4">
      <c r="Y8968" s="330" t="s">
        <v>27324</v>
      </c>
      <c r="Z8968" s="331" t="s">
        <v>27325</v>
      </c>
    </row>
    <row r="8969" spans="25:26" ht="14.4">
      <c r="Y8969" s="330" t="s">
        <v>27326</v>
      </c>
      <c r="Z8969" s="331" t="s">
        <v>25745</v>
      </c>
    </row>
    <row r="8970" spans="25:26" ht="14.4">
      <c r="Y8970" s="330" t="s">
        <v>27327</v>
      </c>
      <c r="Z8970" s="331" t="s">
        <v>27015</v>
      </c>
    </row>
    <row r="8971" spans="25:26" ht="14.4">
      <c r="Y8971" s="330" t="s">
        <v>27328</v>
      </c>
      <c r="Z8971" s="331" t="s">
        <v>25801</v>
      </c>
    </row>
    <row r="8972" spans="25:26" ht="14.4">
      <c r="Y8972" s="330" t="s">
        <v>27329</v>
      </c>
      <c r="Z8972" s="331" t="s">
        <v>25882</v>
      </c>
    </row>
    <row r="8973" spans="25:26" ht="14.4">
      <c r="Y8973" s="330" t="s">
        <v>27330</v>
      </c>
      <c r="Z8973" s="331" t="s">
        <v>27331</v>
      </c>
    </row>
    <row r="8974" spans="25:26" ht="14.4">
      <c r="Y8974" s="330" t="s">
        <v>27332</v>
      </c>
      <c r="Z8974" s="331" t="s">
        <v>27096</v>
      </c>
    </row>
    <row r="8975" spans="25:26" ht="14.4">
      <c r="Y8975" s="330" t="s">
        <v>27333</v>
      </c>
      <c r="Z8975" s="331" t="s">
        <v>25639</v>
      </c>
    </row>
    <row r="8976" spans="25:26" ht="14.4">
      <c r="Y8976" s="330" t="s">
        <v>27334</v>
      </c>
      <c r="Z8976" s="331" t="s">
        <v>22695</v>
      </c>
    </row>
    <row r="8977" spans="25:26" ht="14.4">
      <c r="Y8977" s="330" t="s">
        <v>27335</v>
      </c>
      <c r="Z8977" s="331" t="s">
        <v>27336</v>
      </c>
    </row>
    <row r="8978" spans="25:26" ht="14.4">
      <c r="Y8978" s="330" t="s">
        <v>27337</v>
      </c>
      <c r="Z8978" s="331" t="s">
        <v>25747</v>
      </c>
    </row>
    <row r="8979" spans="25:26" ht="14.4">
      <c r="Y8979" s="330" t="s">
        <v>27338</v>
      </c>
      <c r="Z8979" s="331" t="s">
        <v>25825</v>
      </c>
    </row>
    <row r="8980" spans="25:26" ht="14.4">
      <c r="Y8980" s="330" t="s">
        <v>27339</v>
      </c>
      <c r="Z8980" s="331" t="s">
        <v>25778</v>
      </c>
    </row>
    <row r="8981" spans="25:26" ht="14.4">
      <c r="Y8981" s="330" t="s">
        <v>27340</v>
      </c>
      <c r="Z8981" s="331" t="s">
        <v>25868</v>
      </c>
    </row>
    <row r="8982" spans="25:26" ht="14.4">
      <c r="Y8982" s="330" t="s">
        <v>27341</v>
      </c>
      <c r="Z8982" s="331" t="s">
        <v>26931</v>
      </c>
    </row>
    <row r="8983" spans="25:26" ht="14.4">
      <c r="Y8983" s="330" t="s">
        <v>27342</v>
      </c>
      <c r="Z8983" s="331" t="s">
        <v>25804</v>
      </c>
    </row>
    <row r="8984" spans="25:26" ht="14.4">
      <c r="Y8984" s="330" t="s">
        <v>27343</v>
      </c>
      <c r="Z8984" s="331" t="s">
        <v>27034</v>
      </c>
    </row>
    <row r="8985" spans="25:26" ht="14.4">
      <c r="Y8985" s="330" t="s">
        <v>27344</v>
      </c>
      <c r="Z8985" s="331" t="s">
        <v>27207</v>
      </c>
    </row>
    <row r="8986" spans="25:26" ht="14.4">
      <c r="Y8986" s="330" t="s">
        <v>27345</v>
      </c>
      <c r="Z8986" s="331" t="s">
        <v>27209</v>
      </c>
    </row>
    <row r="8987" spans="25:26" ht="14.4">
      <c r="Y8987" s="330" t="s">
        <v>27346</v>
      </c>
      <c r="Z8987" s="331" t="s">
        <v>27347</v>
      </c>
    </row>
    <row r="8988" spans="25:26" ht="14.4">
      <c r="Y8988" s="330" t="s">
        <v>27348</v>
      </c>
      <c r="Z8988" s="331" t="s">
        <v>27074</v>
      </c>
    </row>
    <row r="8989" spans="25:26" ht="14.4">
      <c r="Y8989" s="330" t="s">
        <v>27349</v>
      </c>
      <c r="Z8989" s="331" t="s">
        <v>26933</v>
      </c>
    </row>
    <row r="8990" spans="25:26" ht="14.4">
      <c r="Y8990" s="330" t="s">
        <v>27350</v>
      </c>
      <c r="Z8990" s="331" t="s">
        <v>27186</v>
      </c>
    </row>
    <row r="8991" spans="25:26" ht="14.4">
      <c r="Y8991" s="330" t="s">
        <v>27351</v>
      </c>
      <c r="Z8991" s="331" t="s">
        <v>27352</v>
      </c>
    </row>
    <row r="8992" spans="25:26" ht="14.4">
      <c r="Y8992" s="330" t="s">
        <v>27353</v>
      </c>
      <c r="Z8992" s="331" t="s">
        <v>27354</v>
      </c>
    </row>
    <row r="8993" spans="25:26" ht="14.4">
      <c r="Y8993" s="330" t="s">
        <v>27355</v>
      </c>
      <c r="Z8993" s="331" t="s">
        <v>27356</v>
      </c>
    </row>
    <row r="8994" spans="25:26" ht="14.4">
      <c r="Y8994" s="330" t="s">
        <v>27357</v>
      </c>
      <c r="Z8994" s="331" t="s">
        <v>27358</v>
      </c>
    </row>
    <row r="8995" spans="25:26" ht="14.4">
      <c r="Y8995" s="330" t="s">
        <v>27359</v>
      </c>
      <c r="Z8995" s="331" t="s">
        <v>27120</v>
      </c>
    </row>
    <row r="8996" spans="25:26" ht="14.4">
      <c r="Y8996" s="330" t="s">
        <v>27360</v>
      </c>
      <c r="Z8996" s="331" t="s">
        <v>27017</v>
      </c>
    </row>
    <row r="8997" spans="25:26" ht="14.4">
      <c r="Y8997" s="330" t="s">
        <v>27361</v>
      </c>
      <c r="Z8997" s="331" t="s">
        <v>25806</v>
      </c>
    </row>
    <row r="8998" spans="25:26" ht="14.4">
      <c r="Y8998" s="330" t="s">
        <v>27362</v>
      </c>
      <c r="Z8998" s="331" t="s">
        <v>25815</v>
      </c>
    </row>
    <row r="8999" spans="25:26" ht="14.4">
      <c r="Y8999" s="330" t="s">
        <v>27363</v>
      </c>
      <c r="Z8999" s="331" t="s">
        <v>27364</v>
      </c>
    </row>
    <row r="9000" spans="25:26" ht="14.4">
      <c r="Y9000" s="330" t="s">
        <v>27365</v>
      </c>
      <c r="Z9000" s="331" t="s">
        <v>27123</v>
      </c>
    </row>
    <row r="9001" spans="25:26" ht="14.4">
      <c r="Y9001" s="330" t="s">
        <v>27366</v>
      </c>
      <c r="Z9001" s="331" t="s">
        <v>27099</v>
      </c>
    </row>
    <row r="9002" spans="25:26" ht="14.4">
      <c r="Y9002" s="330" t="s">
        <v>27367</v>
      </c>
      <c r="Z9002" s="331" t="s">
        <v>25749</v>
      </c>
    </row>
    <row r="9003" spans="25:26" ht="14.4">
      <c r="Y9003" s="330" t="s">
        <v>27368</v>
      </c>
      <c r="Z9003" s="331" t="s">
        <v>25834</v>
      </c>
    </row>
    <row r="9004" spans="25:26" ht="14.4">
      <c r="Y9004" s="330" t="s">
        <v>27369</v>
      </c>
      <c r="Z9004" s="331" t="s">
        <v>27019</v>
      </c>
    </row>
    <row r="9005" spans="25:26" ht="14.4">
      <c r="Y9005" s="330" t="s">
        <v>27370</v>
      </c>
      <c r="Z9005" s="331" t="s">
        <v>25808</v>
      </c>
    </row>
    <row r="9006" spans="25:26" ht="14.4">
      <c r="Y9006" s="330" t="s">
        <v>27371</v>
      </c>
      <c r="Z9006" s="331" t="s">
        <v>25797</v>
      </c>
    </row>
    <row r="9007" spans="25:26" ht="14.4">
      <c r="Y9007" s="330" t="s">
        <v>27372</v>
      </c>
      <c r="Z9007" s="331" t="s">
        <v>25810</v>
      </c>
    </row>
    <row r="9008" spans="25:26" ht="14.4">
      <c r="Y9008" s="330" t="s">
        <v>27373</v>
      </c>
      <c r="Z9008" s="331" t="s">
        <v>27101</v>
      </c>
    </row>
    <row r="9009" spans="25:26" ht="14.4">
      <c r="Y9009" s="330" t="s">
        <v>27374</v>
      </c>
      <c r="Z9009" s="331" t="s">
        <v>27188</v>
      </c>
    </row>
    <row r="9010" spans="25:26" ht="14.4">
      <c r="Y9010" s="330" t="s">
        <v>27375</v>
      </c>
      <c r="Z9010" s="331" t="s">
        <v>27128</v>
      </c>
    </row>
    <row r="9011" spans="25:26" ht="14.4">
      <c r="Y9011" s="330" t="s">
        <v>27376</v>
      </c>
      <c r="Z9011" s="331" t="s">
        <v>25784</v>
      </c>
    </row>
    <row r="9012" spans="25:26" ht="14.4">
      <c r="Y9012" s="330" t="s">
        <v>27377</v>
      </c>
      <c r="Z9012" s="331" t="s">
        <v>25763</v>
      </c>
    </row>
    <row r="9013" spans="25:26" ht="14.4">
      <c r="Y9013" s="330" t="s">
        <v>27378</v>
      </c>
      <c r="Z9013" s="331" t="s">
        <v>25751</v>
      </c>
    </row>
    <row r="9014" spans="25:26" ht="14.4">
      <c r="Y9014" s="330" t="s">
        <v>27379</v>
      </c>
      <c r="Z9014" s="331" t="s">
        <v>27380</v>
      </c>
    </row>
    <row r="9015" spans="25:26" ht="14.4">
      <c r="Y9015" s="330" t="s">
        <v>27381</v>
      </c>
      <c r="Z9015" s="331" t="s">
        <v>27190</v>
      </c>
    </row>
    <row r="9016" spans="25:26" ht="14.4">
      <c r="Y9016" s="330" t="s">
        <v>27382</v>
      </c>
      <c r="Z9016" s="331" t="s">
        <v>27021</v>
      </c>
    </row>
    <row r="9017" spans="25:26" ht="14.4">
      <c r="Y9017" s="330" t="s">
        <v>27383</v>
      </c>
      <c r="Z9017" s="331" t="s">
        <v>25786</v>
      </c>
    </row>
    <row r="9018" spans="25:26" ht="14.4">
      <c r="Y9018" s="330" t="s">
        <v>27384</v>
      </c>
      <c r="Z9018" s="331" t="s">
        <v>25861</v>
      </c>
    </row>
    <row r="9019" spans="25:26" ht="14.4">
      <c r="Y9019" s="330" t="s">
        <v>27385</v>
      </c>
      <c r="Z9019" s="331" t="s">
        <v>25733</v>
      </c>
    </row>
    <row r="9020" spans="25:26" ht="14.4">
      <c r="Y9020" s="330" t="s">
        <v>27386</v>
      </c>
      <c r="Z9020" s="331" t="s">
        <v>25829</v>
      </c>
    </row>
    <row r="9021" spans="25:26" ht="14.4">
      <c r="Y9021" s="330" t="s">
        <v>27387</v>
      </c>
      <c r="Z9021" s="331" t="s">
        <v>27023</v>
      </c>
    </row>
    <row r="9022" spans="25:26" ht="14.4">
      <c r="Y9022" s="330" t="s">
        <v>27388</v>
      </c>
      <c r="Z9022" s="331" t="s">
        <v>25836</v>
      </c>
    </row>
    <row r="9023" spans="25:26" ht="14.4">
      <c r="Y9023" s="330" t="s">
        <v>27389</v>
      </c>
      <c r="Z9023" s="331" t="s">
        <v>26956</v>
      </c>
    </row>
    <row r="9024" spans="25:26" ht="14.4">
      <c r="Y9024" s="330" t="s">
        <v>27390</v>
      </c>
      <c r="Z9024" s="331" t="s">
        <v>25870</v>
      </c>
    </row>
    <row r="9025" spans="25:26" ht="14.4">
      <c r="Y9025" s="330" t="s">
        <v>27391</v>
      </c>
      <c r="Z9025" s="331" t="s">
        <v>27392</v>
      </c>
    </row>
    <row r="9026" spans="25:26" ht="14.4">
      <c r="Y9026" s="330" t="s">
        <v>27393</v>
      </c>
      <c r="Z9026" s="331" t="s">
        <v>27103</v>
      </c>
    </row>
    <row r="9027" spans="25:26" ht="14.4">
      <c r="Y9027" s="330" t="s">
        <v>27394</v>
      </c>
      <c r="Z9027" s="331" t="s">
        <v>25818</v>
      </c>
    </row>
    <row r="9028" spans="25:26" ht="14.4">
      <c r="Y9028" s="330" t="s">
        <v>27395</v>
      </c>
      <c r="Z9028" s="331" t="s">
        <v>27194</v>
      </c>
    </row>
    <row r="9029" spans="25:26" ht="14.4">
      <c r="Y9029" s="330" t="s">
        <v>27396</v>
      </c>
      <c r="Z9029" s="331" t="s">
        <v>27130</v>
      </c>
    </row>
    <row r="9030" spans="25:26" ht="14.4">
      <c r="Y9030" s="330" t="s">
        <v>27397</v>
      </c>
      <c r="Z9030" s="331" t="s">
        <v>27059</v>
      </c>
    </row>
    <row r="9031" spans="25:26" ht="14.4">
      <c r="Y9031" s="330" t="s">
        <v>27398</v>
      </c>
      <c r="Z9031" s="331" t="s">
        <v>27025</v>
      </c>
    </row>
    <row r="9032" spans="25:26" ht="14.4">
      <c r="Y9032" s="330" t="s">
        <v>27399</v>
      </c>
      <c r="Z9032" s="331" t="s">
        <v>26935</v>
      </c>
    </row>
    <row r="9033" spans="25:26" ht="14.4">
      <c r="Y9033" s="330" t="s">
        <v>27400</v>
      </c>
      <c r="Z9033" s="331" t="s">
        <v>25788</v>
      </c>
    </row>
    <row r="9034" spans="25:26" ht="14.4">
      <c r="Y9034" s="330" t="s">
        <v>27401</v>
      </c>
      <c r="Z9034" s="331" t="s">
        <v>27105</v>
      </c>
    </row>
    <row r="9035" spans="25:26" ht="14.4">
      <c r="Y9035" s="330" t="s">
        <v>27402</v>
      </c>
      <c r="Z9035" s="331" t="s">
        <v>27080</v>
      </c>
    </row>
    <row r="9036" spans="25:26" ht="14.4">
      <c r="Y9036" s="330" t="s">
        <v>27403</v>
      </c>
      <c r="Z9036" s="331" t="s">
        <v>25765</v>
      </c>
    </row>
    <row r="9037" spans="25:26" ht="14.4">
      <c r="Y9037" s="330" t="s">
        <v>27404</v>
      </c>
      <c r="Z9037" s="331" t="s">
        <v>27405</v>
      </c>
    </row>
    <row r="9038" spans="25:26" ht="14.4">
      <c r="Y9038" s="330" t="s">
        <v>27406</v>
      </c>
      <c r="Z9038" s="331" t="s">
        <v>27407</v>
      </c>
    </row>
    <row r="9039" spans="25:26" ht="14.4">
      <c r="Y9039" s="330" t="s">
        <v>27408</v>
      </c>
      <c r="Z9039" s="331" t="s">
        <v>27409</v>
      </c>
    </row>
    <row r="9040" spans="25:26" ht="14.4">
      <c r="Y9040" s="330" t="s">
        <v>27410</v>
      </c>
      <c r="Z9040" s="331" t="s">
        <v>27411</v>
      </c>
    </row>
    <row r="9041" spans="25:26" ht="14.4">
      <c r="Y9041" s="330" t="s">
        <v>27412</v>
      </c>
      <c r="Z9041" s="331" t="s">
        <v>27413</v>
      </c>
    </row>
    <row r="9042" spans="25:26" ht="14.4">
      <c r="Y9042" s="330" t="s">
        <v>27414</v>
      </c>
      <c r="Z9042" s="331" t="s">
        <v>27415</v>
      </c>
    </row>
    <row r="9043" spans="25:26" ht="14.4">
      <c r="Y9043" s="330" t="s">
        <v>27416</v>
      </c>
      <c r="Z9043" s="331" t="s">
        <v>27417</v>
      </c>
    </row>
    <row r="9044" spans="25:26" ht="14.4">
      <c r="Y9044" s="330" t="s">
        <v>27418</v>
      </c>
      <c r="Z9044" s="331" t="s">
        <v>27419</v>
      </c>
    </row>
    <row r="9045" spans="25:26" ht="14.4">
      <c r="Y9045" s="330" t="s">
        <v>27420</v>
      </c>
      <c r="Z9045" s="331" t="s">
        <v>27421</v>
      </c>
    </row>
    <row r="9046" spans="25:26" ht="14.4">
      <c r="Y9046" s="330" t="s">
        <v>27422</v>
      </c>
      <c r="Z9046" s="331" t="s">
        <v>27423</v>
      </c>
    </row>
    <row r="9047" spans="25:26" ht="14.4">
      <c r="Y9047" s="330" t="s">
        <v>27424</v>
      </c>
      <c r="Z9047" s="331" t="s">
        <v>24461</v>
      </c>
    </row>
    <row r="9048" spans="25:26" ht="14.4">
      <c r="Y9048" s="330" t="s">
        <v>27425</v>
      </c>
      <c r="Z9048" s="331" t="s">
        <v>4996</v>
      </c>
    </row>
    <row r="9049" spans="25:26" ht="14.4">
      <c r="Y9049" s="330" t="s">
        <v>27426</v>
      </c>
      <c r="Z9049" s="331" t="s">
        <v>27427</v>
      </c>
    </row>
    <row r="9050" spans="25:26" ht="14.4">
      <c r="Y9050" s="330" t="s">
        <v>27428</v>
      </c>
      <c r="Z9050" s="331" t="s">
        <v>27429</v>
      </c>
    </row>
    <row r="9051" spans="25:26" ht="14.4">
      <c r="Y9051" s="330" t="s">
        <v>27430</v>
      </c>
      <c r="Z9051" s="331" t="s">
        <v>27431</v>
      </c>
    </row>
    <row r="9052" spans="25:26" ht="14.4">
      <c r="Y9052" s="330" t="s">
        <v>27432</v>
      </c>
      <c r="Z9052" s="331" t="s">
        <v>27433</v>
      </c>
    </row>
    <row r="9053" spans="25:26" ht="14.4">
      <c r="Y9053" s="330" t="s">
        <v>27434</v>
      </c>
      <c r="Z9053" s="331" t="s">
        <v>27435</v>
      </c>
    </row>
    <row r="9054" spans="25:26" ht="14.4">
      <c r="Y9054" s="330" t="s">
        <v>27436</v>
      </c>
      <c r="Z9054" s="331" t="s">
        <v>27437</v>
      </c>
    </row>
    <row r="9055" spans="25:26" ht="14.4">
      <c r="Y9055" s="330" t="s">
        <v>27438</v>
      </c>
      <c r="Z9055" s="331" t="s">
        <v>27439</v>
      </c>
    </row>
    <row r="9056" spans="25:26" ht="14.4">
      <c r="Y9056" s="330" t="s">
        <v>27440</v>
      </c>
      <c r="Z9056" s="331" t="s">
        <v>27441</v>
      </c>
    </row>
    <row r="9057" spans="25:26" ht="14.4">
      <c r="Y9057" s="330" t="s">
        <v>27442</v>
      </c>
      <c r="Z9057" s="331" t="s">
        <v>27443</v>
      </c>
    </row>
    <row r="9058" spans="25:26" ht="14.4">
      <c r="Y9058" s="330" t="s">
        <v>27444</v>
      </c>
      <c r="Z9058" s="331" t="s">
        <v>27445</v>
      </c>
    </row>
    <row r="9059" spans="25:26" ht="14.4">
      <c r="Y9059" s="330" t="s">
        <v>27446</v>
      </c>
      <c r="Z9059" s="331" t="s">
        <v>27447</v>
      </c>
    </row>
    <row r="9060" spans="25:26" ht="14.4">
      <c r="Y9060" s="330" t="s">
        <v>27448</v>
      </c>
      <c r="Z9060" s="331" t="s">
        <v>27449</v>
      </c>
    </row>
    <row r="9061" spans="25:26" ht="14.4">
      <c r="Y9061" s="330" t="s">
        <v>27450</v>
      </c>
      <c r="Z9061" s="331" t="s">
        <v>27451</v>
      </c>
    </row>
    <row r="9062" spans="25:26" ht="14.4">
      <c r="Y9062" s="330" t="s">
        <v>27452</v>
      </c>
      <c r="Z9062" s="331" t="s">
        <v>27453</v>
      </c>
    </row>
    <row r="9063" spans="25:26" ht="14.4">
      <c r="Y9063" s="330" t="s">
        <v>27454</v>
      </c>
      <c r="Z9063" s="331" t="s">
        <v>27455</v>
      </c>
    </row>
    <row r="9064" spans="25:26" ht="14.4">
      <c r="Y9064" s="330" t="s">
        <v>27456</v>
      </c>
      <c r="Z9064" s="331" t="s">
        <v>27457</v>
      </c>
    </row>
    <row r="9065" spans="25:26" ht="14.4">
      <c r="Y9065" s="330" t="s">
        <v>27458</v>
      </c>
      <c r="Z9065" s="331" t="s">
        <v>27459</v>
      </c>
    </row>
    <row r="9066" spans="25:26" ht="14.4">
      <c r="Y9066" s="330" t="s">
        <v>27460</v>
      </c>
      <c r="Z9066" s="331" t="s">
        <v>27461</v>
      </c>
    </row>
    <row r="9067" spans="25:26" ht="14.4">
      <c r="Y9067" s="330" t="s">
        <v>27462</v>
      </c>
      <c r="Z9067" s="331" t="s">
        <v>27463</v>
      </c>
    </row>
    <row r="9068" spans="25:26" ht="14.4">
      <c r="Y9068" s="330" t="s">
        <v>27464</v>
      </c>
      <c r="Z9068" s="331" t="s">
        <v>27465</v>
      </c>
    </row>
    <row r="9069" spans="25:26" ht="14.4">
      <c r="Y9069" s="330" t="s">
        <v>27466</v>
      </c>
      <c r="Z9069" s="331" t="s">
        <v>27467</v>
      </c>
    </row>
    <row r="9070" spans="25:26" ht="14.4">
      <c r="Y9070" s="330" t="s">
        <v>27468</v>
      </c>
      <c r="Z9070" s="331" t="s">
        <v>27469</v>
      </c>
    </row>
    <row r="9071" spans="25:26" ht="14.4">
      <c r="Y9071" s="330" t="s">
        <v>27470</v>
      </c>
      <c r="Z9071" s="331" t="s">
        <v>27471</v>
      </c>
    </row>
    <row r="9072" spans="25:26" ht="14.4">
      <c r="Y9072" s="330" t="s">
        <v>27472</v>
      </c>
      <c r="Z9072" s="331" t="s">
        <v>27473</v>
      </c>
    </row>
    <row r="9073" spans="25:26" ht="14.4">
      <c r="Y9073" s="330" t="s">
        <v>27474</v>
      </c>
      <c r="Z9073" s="331" t="s">
        <v>27475</v>
      </c>
    </row>
    <row r="9074" spans="25:26" ht="14.4">
      <c r="Y9074" s="330" t="s">
        <v>27476</v>
      </c>
      <c r="Z9074" s="331" t="s">
        <v>27477</v>
      </c>
    </row>
    <row r="9075" spans="25:26" ht="14.4">
      <c r="Y9075" s="330" t="s">
        <v>27478</v>
      </c>
      <c r="Z9075" s="331" t="s">
        <v>27479</v>
      </c>
    </row>
    <row r="9076" spans="25:26" ht="14.4">
      <c r="Y9076" s="330" t="s">
        <v>27480</v>
      </c>
      <c r="Z9076" s="331" t="s">
        <v>27481</v>
      </c>
    </row>
    <row r="9077" spans="25:26" ht="14.4">
      <c r="Y9077" s="330" t="s">
        <v>27482</v>
      </c>
      <c r="Z9077" s="331" t="s">
        <v>27483</v>
      </c>
    </row>
    <row r="9078" spans="25:26" ht="14.4">
      <c r="Y9078" s="330" t="s">
        <v>27484</v>
      </c>
      <c r="Z9078" s="331" t="s">
        <v>27485</v>
      </c>
    </row>
    <row r="9079" spans="25:26" ht="14.4">
      <c r="Y9079" s="330" t="s">
        <v>27486</v>
      </c>
      <c r="Z9079" s="331" t="s">
        <v>27487</v>
      </c>
    </row>
    <row r="9080" spans="25:26" ht="14.4">
      <c r="Y9080" s="330" t="s">
        <v>27488</v>
      </c>
      <c r="Z9080" s="331" t="s">
        <v>27489</v>
      </c>
    </row>
    <row r="9081" spans="25:26" ht="14.4">
      <c r="Y9081" s="330" t="s">
        <v>27490</v>
      </c>
      <c r="Z9081" s="331" t="s">
        <v>27491</v>
      </c>
    </row>
    <row r="9082" spans="25:26" ht="14.4">
      <c r="Y9082" s="330" t="s">
        <v>27492</v>
      </c>
      <c r="Z9082" s="331" t="s">
        <v>27493</v>
      </c>
    </row>
    <row r="9083" spans="25:26" ht="14.4">
      <c r="Y9083" s="330" t="s">
        <v>27494</v>
      </c>
      <c r="Z9083" s="331" t="s">
        <v>27495</v>
      </c>
    </row>
    <row r="9084" spans="25:26" ht="14.4">
      <c r="Y9084" s="330" t="s">
        <v>27496</v>
      </c>
      <c r="Z9084" s="331" t="s">
        <v>27497</v>
      </c>
    </row>
    <row r="9085" spans="25:26" ht="14.4">
      <c r="Y9085" s="330" t="s">
        <v>27498</v>
      </c>
      <c r="Z9085" s="331" t="s">
        <v>27499</v>
      </c>
    </row>
    <row r="9086" spans="25:26" ht="14.4">
      <c r="Y9086" s="330" t="s">
        <v>27500</v>
      </c>
      <c r="Z9086" s="331" t="s">
        <v>27501</v>
      </c>
    </row>
    <row r="9087" spans="25:26" ht="14.4">
      <c r="Y9087" s="330" t="s">
        <v>27502</v>
      </c>
      <c r="Z9087" s="331" t="s">
        <v>27503</v>
      </c>
    </row>
    <row r="9088" spans="25:26" ht="14.4">
      <c r="Y9088" s="330" t="s">
        <v>27504</v>
      </c>
      <c r="Z9088" s="331" t="s">
        <v>27505</v>
      </c>
    </row>
    <row r="9089" spans="25:26" ht="14.4">
      <c r="Y9089" s="330" t="s">
        <v>27506</v>
      </c>
      <c r="Z9089" s="331" t="s">
        <v>27507</v>
      </c>
    </row>
    <row r="9090" spans="25:26" ht="14.4">
      <c r="Y9090" s="330" t="s">
        <v>27508</v>
      </c>
      <c r="Z9090" s="331" t="s">
        <v>27509</v>
      </c>
    </row>
    <row r="9091" spans="25:26" ht="14.4">
      <c r="Y9091" s="330" t="s">
        <v>27510</v>
      </c>
      <c r="Z9091" s="331" t="s">
        <v>27511</v>
      </c>
    </row>
    <row r="9092" spans="25:26" ht="14.4">
      <c r="Y9092" s="330" t="s">
        <v>27512</v>
      </c>
      <c r="Z9092" s="331" t="s">
        <v>27513</v>
      </c>
    </row>
    <row r="9093" spans="25:26" ht="14.4">
      <c r="Y9093" s="330" t="s">
        <v>27514</v>
      </c>
      <c r="Z9093" s="331" t="s">
        <v>27515</v>
      </c>
    </row>
    <row r="9094" spans="25:26" ht="14.4">
      <c r="Y9094" s="330" t="s">
        <v>27516</v>
      </c>
      <c r="Z9094" s="331" t="s">
        <v>27517</v>
      </c>
    </row>
    <row r="9095" spans="25:26" ht="14.4">
      <c r="Y9095" s="330" t="s">
        <v>27518</v>
      </c>
      <c r="Z9095" s="331" t="s">
        <v>27519</v>
      </c>
    </row>
    <row r="9096" spans="25:26" ht="14.4">
      <c r="Y9096" s="330" t="s">
        <v>27520</v>
      </c>
      <c r="Z9096" s="331" t="s">
        <v>27521</v>
      </c>
    </row>
    <row r="9097" spans="25:26" ht="14.4">
      <c r="Y9097" s="330" t="s">
        <v>27522</v>
      </c>
      <c r="Z9097" s="331" t="s">
        <v>27523</v>
      </c>
    </row>
    <row r="9098" spans="25:26" ht="14.4">
      <c r="Y9098" s="330" t="s">
        <v>27524</v>
      </c>
      <c r="Z9098" s="331" t="s">
        <v>27525</v>
      </c>
    </row>
    <row r="9099" spans="25:26" ht="14.4">
      <c r="Y9099" s="330" t="s">
        <v>27526</v>
      </c>
      <c r="Z9099" s="331" t="s">
        <v>27527</v>
      </c>
    </row>
    <row r="9100" spans="25:26" ht="14.4">
      <c r="Y9100" s="330" t="s">
        <v>27528</v>
      </c>
      <c r="Z9100" s="331" t="s">
        <v>27529</v>
      </c>
    </row>
    <row r="9101" spans="25:26" ht="14.4">
      <c r="Y9101" s="330" t="s">
        <v>27530</v>
      </c>
      <c r="Z9101" s="331" t="s">
        <v>27531</v>
      </c>
    </row>
    <row r="9102" spans="25:26" ht="14.4">
      <c r="Y9102" s="330" t="s">
        <v>27532</v>
      </c>
      <c r="Z9102" s="331" t="s">
        <v>27533</v>
      </c>
    </row>
    <row r="9103" spans="25:26" ht="14.4">
      <c r="Y9103" s="330" t="s">
        <v>27534</v>
      </c>
      <c r="Z9103" s="331" t="s">
        <v>27535</v>
      </c>
    </row>
    <row r="9104" spans="25:26" ht="14.4">
      <c r="Y9104" s="330" t="s">
        <v>27536</v>
      </c>
      <c r="Z9104" s="331" t="s">
        <v>27537</v>
      </c>
    </row>
    <row r="9105" spans="25:26" ht="14.4">
      <c r="Y9105" s="330" t="s">
        <v>27538</v>
      </c>
      <c r="Z9105" s="331" t="s">
        <v>27539</v>
      </c>
    </row>
    <row r="9106" spans="25:26" ht="14.4">
      <c r="Y9106" s="330" t="s">
        <v>27540</v>
      </c>
      <c r="Z9106" s="331" t="s">
        <v>27541</v>
      </c>
    </row>
    <row r="9107" spans="25:26" ht="14.4">
      <c r="Y9107" s="330" t="s">
        <v>27542</v>
      </c>
      <c r="Z9107" s="331" t="s">
        <v>27543</v>
      </c>
    </row>
    <row r="9108" spans="25:26" ht="14.4">
      <c r="Y9108" s="330" t="s">
        <v>27544</v>
      </c>
      <c r="Z9108" s="331" t="s">
        <v>27545</v>
      </c>
    </row>
    <row r="9109" spans="25:26" ht="14.4">
      <c r="Y9109" s="330" t="s">
        <v>27546</v>
      </c>
      <c r="Z9109" s="331" t="s">
        <v>27547</v>
      </c>
    </row>
    <row r="9110" spans="25:26" ht="14.4">
      <c r="Y9110" s="330" t="s">
        <v>27548</v>
      </c>
      <c r="Z9110" s="331" t="s">
        <v>27549</v>
      </c>
    </row>
    <row r="9111" spans="25:26" ht="14.4">
      <c r="Y9111" s="330" t="s">
        <v>27550</v>
      </c>
      <c r="Z9111" s="331" t="s">
        <v>27551</v>
      </c>
    </row>
    <row r="9112" spans="25:26" ht="14.4">
      <c r="Y9112" s="330" t="s">
        <v>27552</v>
      </c>
      <c r="Z9112" s="331" t="s">
        <v>27553</v>
      </c>
    </row>
    <row r="9113" spans="25:26" ht="14.4">
      <c r="Y9113" s="330" t="s">
        <v>27554</v>
      </c>
      <c r="Z9113" s="331" t="s">
        <v>27555</v>
      </c>
    </row>
    <row r="9114" spans="25:26" ht="14.4">
      <c r="Y9114" s="330" t="s">
        <v>27556</v>
      </c>
      <c r="Z9114" s="331" t="s">
        <v>27557</v>
      </c>
    </row>
    <row r="9115" spans="25:26" ht="14.4">
      <c r="Y9115" s="330" t="s">
        <v>27558</v>
      </c>
      <c r="Z9115" s="331" t="s">
        <v>27559</v>
      </c>
    </row>
    <row r="9116" spans="25:26" ht="14.4">
      <c r="Y9116" s="330" t="s">
        <v>27560</v>
      </c>
      <c r="Z9116" s="331" t="s">
        <v>27561</v>
      </c>
    </row>
    <row r="9117" spans="25:26" ht="14.4">
      <c r="Y9117" s="330" t="s">
        <v>27562</v>
      </c>
      <c r="Z9117" s="331" t="s">
        <v>27563</v>
      </c>
    </row>
    <row r="9118" spans="25:26" ht="14.4">
      <c r="Y9118" s="330" t="s">
        <v>27564</v>
      </c>
      <c r="Z9118" s="331" t="s">
        <v>27565</v>
      </c>
    </row>
    <row r="9119" spans="25:26" ht="14.4">
      <c r="Y9119" s="330" t="s">
        <v>27566</v>
      </c>
      <c r="Z9119" s="331" t="s">
        <v>27567</v>
      </c>
    </row>
    <row r="9120" spans="25:26" ht="14.4">
      <c r="Y9120" s="330" t="s">
        <v>27568</v>
      </c>
      <c r="Z9120" s="331" t="s">
        <v>27569</v>
      </c>
    </row>
    <row r="9121" spans="25:26" ht="14.4">
      <c r="Y9121" s="330" t="s">
        <v>27570</v>
      </c>
      <c r="Z9121" s="331" t="s">
        <v>27571</v>
      </c>
    </row>
    <row r="9122" spans="25:26" ht="14.4">
      <c r="Y9122" s="330" t="s">
        <v>27572</v>
      </c>
      <c r="Z9122" s="331" t="s">
        <v>27573</v>
      </c>
    </row>
    <row r="9123" spans="25:26" ht="14.4">
      <c r="Y9123" s="330" t="s">
        <v>27574</v>
      </c>
      <c r="Z9123" s="331" t="s">
        <v>27575</v>
      </c>
    </row>
    <row r="9124" spans="25:26" ht="14.4">
      <c r="Y9124" s="330" t="s">
        <v>27576</v>
      </c>
      <c r="Z9124" s="331" t="s">
        <v>27577</v>
      </c>
    </row>
    <row r="9125" spans="25:26" ht="14.4">
      <c r="Y9125" s="330" t="s">
        <v>27578</v>
      </c>
      <c r="Z9125" s="331" t="s">
        <v>27579</v>
      </c>
    </row>
    <row r="9126" spans="25:26" ht="14.4">
      <c r="Y9126" s="330" t="s">
        <v>27580</v>
      </c>
      <c r="Z9126" s="331" t="s">
        <v>27581</v>
      </c>
    </row>
    <row r="9127" spans="25:26" ht="14.4">
      <c r="Y9127" s="330" t="s">
        <v>27582</v>
      </c>
      <c r="Z9127" s="331" t="s">
        <v>27583</v>
      </c>
    </row>
    <row r="9128" spans="25:26" ht="14.4">
      <c r="Y9128" s="330" t="s">
        <v>27584</v>
      </c>
      <c r="Z9128" s="331" t="s">
        <v>27585</v>
      </c>
    </row>
    <row r="9129" spans="25:26" ht="14.4">
      <c r="Y9129" s="330" t="s">
        <v>27586</v>
      </c>
      <c r="Z9129" s="331" t="s">
        <v>27587</v>
      </c>
    </row>
    <row r="9130" spans="25:26" ht="14.4">
      <c r="Y9130" s="330" t="s">
        <v>27588</v>
      </c>
      <c r="Z9130" s="331" t="s">
        <v>27589</v>
      </c>
    </row>
    <row r="9131" spans="25:26" ht="14.4">
      <c r="Y9131" s="330" t="s">
        <v>27590</v>
      </c>
      <c r="Z9131" s="331" t="s">
        <v>27591</v>
      </c>
    </row>
    <row r="9132" spans="25:26" ht="14.4">
      <c r="Y9132" s="330" t="s">
        <v>27592</v>
      </c>
      <c r="Z9132" s="331" t="s">
        <v>27593</v>
      </c>
    </row>
    <row r="9133" spans="25:26" ht="14.4">
      <c r="Y9133" s="330" t="s">
        <v>27594</v>
      </c>
      <c r="Z9133" s="331" t="s">
        <v>27595</v>
      </c>
    </row>
    <row r="9134" spans="25:26" ht="14.4">
      <c r="Y9134" s="330" t="s">
        <v>27596</v>
      </c>
      <c r="Z9134" s="331" t="s">
        <v>27597</v>
      </c>
    </row>
    <row r="9135" spans="25:26" ht="14.4">
      <c r="Y9135" s="330" t="s">
        <v>27598</v>
      </c>
      <c r="Z9135" s="331" t="s">
        <v>27523</v>
      </c>
    </row>
    <row r="9136" spans="25:26" ht="14.4">
      <c r="Y9136" s="330" t="s">
        <v>27599</v>
      </c>
      <c r="Z9136" s="331" t="s">
        <v>27600</v>
      </c>
    </row>
    <row r="9137" spans="25:26" ht="14.4">
      <c r="Y9137" s="330" t="s">
        <v>27601</v>
      </c>
      <c r="Z9137" s="331" t="s">
        <v>27602</v>
      </c>
    </row>
    <row r="9138" spans="25:26" ht="14.4">
      <c r="Y9138" s="330" t="s">
        <v>27603</v>
      </c>
      <c r="Z9138" s="331" t="s">
        <v>27604</v>
      </c>
    </row>
    <row r="9139" spans="25:26" ht="14.4">
      <c r="Y9139" s="330" t="s">
        <v>27605</v>
      </c>
      <c r="Z9139" s="331" t="s">
        <v>27606</v>
      </c>
    </row>
    <row r="9140" spans="25:26" ht="14.4">
      <c r="Y9140" s="330" t="s">
        <v>27607</v>
      </c>
      <c r="Z9140" s="331" t="s">
        <v>27608</v>
      </c>
    </row>
    <row r="9141" spans="25:26" ht="14.4">
      <c r="Y9141" s="330" t="s">
        <v>27609</v>
      </c>
      <c r="Z9141" s="331" t="s">
        <v>27610</v>
      </c>
    </row>
    <row r="9142" spans="25:26" ht="14.4">
      <c r="Y9142" s="330" t="s">
        <v>27611</v>
      </c>
      <c r="Z9142" s="331" t="s">
        <v>27612</v>
      </c>
    </row>
    <row r="9143" spans="25:26" ht="14.4">
      <c r="Y9143" s="330" t="s">
        <v>27613</v>
      </c>
      <c r="Z9143" s="331" t="s">
        <v>27614</v>
      </c>
    </row>
    <row r="9144" spans="25:26" ht="14.4">
      <c r="Y9144" s="330" t="s">
        <v>27615</v>
      </c>
      <c r="Z9144" s="331" t="s">
        <v>27616</v>
      </c>
    </row>
    <row r="9145" spans="25:26" ht="14.4">
      <c r="Y9145" s="330" t="s">
        <v>27617</v>
      </c>
      <c r="Z9145" s="331" t="s">
        <v>27618</v>
      </c>
    </row>
    <row r="9146" spans="25:26" ht="14.4">
      <c r="Y9146" s="330" t="s">
        <v>27619</v>
      </c>
      <c r="Z9146" s="331" t="s">
        <v>27620</v>
      </c>
    </row>
    <row r="9147" spans="25:26" ht="14.4">
      <c r="Y9147" s="330" t="s">
        <v>27621</v>
      </c>
      <c r="Z9147" s="331" t="s">
        <v>27622</v>
      </c>
    </row>
    <row r="9148" spans="25:26" ht="14.4">
      <c r="Y9148" s="330" t="s">
        <v>27623</v>
      </c>
      <c r="Z9148" s="331" t="s">
        <v>27624</v>
      </c>
    </row>
    <row r="9149" spans="25:26" ht="14.4">
      <c r="Y9149" s="330" t="s">
        <v>27625</v>
      </c>
      <c r="Z9149" s="331" t="s">
        <v>27626</v>
      </c>
    </row>
    <row r="9150" spans="25:26" ht="14.4">
      <c r="Y9150" s="330" t="s">
        <v>27627</v>
      </c>
      <c r="Z9150" s="331" t="s">
        <v>27628</v>
      </c>
    </row>
    <row r="9151" spans="25:26" ht="14.4">
      <c r="Y9151" s="330" t="s">
        <v>27629</v>
      </c>
      <c r="Z9151" s="331" t="s">
        <v>27630</v>
      </c>
    </row>
    <row r="9152" spans="25:26" ht="14.4">
      <c r="Y9152" s="330" t="s">
        <v>27631</v>
      </c>
      <c r="Z9152" s="331" t="s">
        <v>27632</v>
      </c>
    </row>
    <row r="9153" spans="25:26" ht="14.4">
      <c r="Y9153" s="330" t="s">
        <v>27633</v>
      </c>
      <c r="Z9153" s="331" t="s">
        <v>27634</v>
      </c>
    </row>
    <row r="9154" spans="25:26" ht="14.4">
      <c r="Y9154" s="330" t="s">
        <v>27635</v>
      </c>
      <c r="Z9154" s="331" t="s">
        <v>27636</v>
      </c>
    </row>
    <row r="9155" spans="25:26" ht="14.4">
      <c r="Y9155" s="330" t="s">
        <v>27637</v>
      </c>
      <c r="Z9155" s="331" t="s">
        <v>27638</v>
      </c>
    </row>
    <row r="9156" spans="25:26" ht="14.4">
      <c r="Y9156" s="330" t="s">
        <v>27639</v>
      </c>
      <c r="Z9156" s="331" t="s">
        <v>27640</v>
      </c>
    </row>
    <row r="9157" spans="25:26" ht="14.4">
      <c r="Y9157" s="330" t="s">
        <v>27641</v>
      </c>
      <c r="Z9157" s="331" t="s">
        <v>27642</v>
      </c>
    </row>
    <row r="9158" spans="25:26" ht="14.4">
      <c r="Y9158" s="330" t="s">
        <v>27643</v>
      </c>
      <c r="Z9158" s="331" t="s">
        <v>27644</v>
      </c>
    </row>
    <row r="9159" spans="25:26" ht="14.4">
      <c r="Y9159" s="330" t="s">
        <v>27645</v>
      </c>
      <c r="Z9159" s="331" t="s">
        <v>27646</v>
      </c>
    </row>
    <row r="9160" spans="25:26" ht="14.4">
      <c r="Y9160" s="330" t="s">
        <v>27647</v>
      </c>
      <c r="Z9160" s="331" t="s">
        <v>27648</v>
      </c>
    </row>
    <row r="9161" spans="25:26" ht="14.4">
      <c r="Y9161" s="330" t="s">
        <v>27649</v>
      </c>
      <c r="Z9161" s="331" t="s">
        <v>27650</v>
      </c>
    </row>
    <row r="9162" spans="25:26" ht="14.4">
      <c r="Y9162" s="330" t="s">
        <v>27651</v>
      </c>
      <c r="Z9162" s="331" t="s">
        <v>27652</v>
      </c>
    </row>
    <row r="9163" spans="25:26" ht="14.4">
      <c r="Y9163" s="330" t="s">
        <v>27653</v>
      </c>
      <c r="Z9163" s="331" t="s">
        <v>27654</v>
      </c>
    </row>
    <row r="9164" spans="25:26" ht="14.4">
      <c r="Y9164" s="330" t="s">
        <v>27655</v>
      </c>
      <c r="Z9164" s="331" t="s">
        <v>27656</v>
      </c>
    </row>
    <row r="9165" spans="25:26" ht="14.4">
      <c r="Y9165" s="330" t="s">
        <v>27657</v>
      </c>
      <c r="Z9165" s="331" t="s">
        <v>27658</v>
      </c>
    </row>
    <row r="9166" spans="25:26" ht="14.4">
      <c r="Y9166" s="330" t="s">
        <v>27659</v>
      </c>
      <c r="Z9166" s="331" t="s">
        <v>27660</v>
      </c>
    </row>
    <row r="9167" spans="25:26" ht="14.4">
      <c r="Y9167" s="330" t="s">
        <v>27661</v>
      </c>
      <c r="Z9167" s="331" t="s">
        <v>27662</v>
      </c>
    </row>
    <row r="9168" spans="25:26" ht="14.4">
      <c r="Y9168" s="330" t="s">
        <v>27663</v>
      </c>
      <c r="Z9168" s="331" t="s">
        <v>27664</v>
      </c>
    </row>
    <row r="9169" spans="25:26" ht="14.4">
      <c r="Y9169" s="330" t="s">
        <v>27665</v>
      </c>
      <c r="Z9169" s="331" t="s">
        <v>27666</v>
      </c>
    </row>
    <row r="9170" spans="25:26" ht="14.4">
      <c r="Y9170" s="330" t="s">
        <v>27667</v>
      </c>
      <c r="Z9170" s="331" t="s">
        <v>27668</v>
      </c>
    </row>
    <row r="9171" spans="25:26" ht="14.4">
      <c r="Y9171" s="330" t="s">
        <v>27669</v>
      </c>
      <c r="Z9171" s="331" t="s">
        <v>27670</v>
      </c>
    </row>
    <row r="9172" spans="25:26" ht="14.4">
      <c r="Y9172" s="330" t="s">
        <v>27671</v>
      </c>
      <c r="Z9172" s="331" t="s">
        <v>27672</v>
      </c>
    </row>
    <row r="9173" spans="25:26" ht="14.4">
      <c r="Y9173" s="330" t="s">
        <v>27673</v>
      </c>
      <c r="Z9173" s="331" t="s">
        <v>27674</v>
      </c>
    </row>
    <row r="9174" spans="25:26" ht="14.4">
      <c r="Y9174" s="330" t="s">
        <v>27675</v>
      </c>
      <c r="Z9174" s="331" t="s">
        <v>27676</v>
      </c>
    </row>
    <row r="9175" spans="25:26" ht="14.4">
      <c r="Y9175" s="330" t="s">
        <v>27677</v>
      </c>
      <c r="Z9175" s="331" t="s">
        <v>27678</v>
      </c>
    </row>
    <row r="9176" spans="25:26" ht="14.4">
      <c r="Y9176" s="330" t="s">
        <v>27679</v>
      </c>
      <c r="Z9176" s="331" t="s">
        <v>27680</v>
      </c>
    </row>
    <row r="9177" spans="25:26" ht="14.4">
      <c r="Y9177" s="330" t="s">
        <v>27681</v>
      </c>
      <c r="Z9177" s="331" t="s">
        <v>27682</v>
      </c>
    </row>
    <row r="9178" spans="25:26" ht="14.4">
      <c r="Y9178" s="330" t="s">
        <v>27683</v>
      </c>
      <c r="Z9178" s="331" t="s">
        <v>27684</v>
      </c>
    </row>
    <row r="9179" spans="25:26" ht="14.4">
      <c r="Y9179" s="330" t="s">
        <v>27685</v>
      </c>
      <c r="Z9179" s="331" t="s">
        <v>27686</v>
      </c>
    </row>
    <row r="9180" spans="25:26" ht="14.4">
      <c r="Y9180" s="330" t="s">
        <v>27687</v>
      </c>
      <c r="Z9180" s="331" t="s">
        <v>27688</v>
      </c>
    </row>
    <row r="9181" spans="25:26" ht="14.4">
      <c r="Y9181" s="330" t="s">
        <v>27689</v>
      </c>
      <c r="Z9181" s="331" t="s">
        <v>27690</v>
      </c>
    </row>
    <row r="9182" spans="25:26" ht="14.4">
      <c r="Y9182" s="330" t="s">
        <v>27691</v>
      </c>
      <c r="Z9182" s="331" t="s">
        <v>27692</v>
      </c>
    </row>
    <row r="9183" spans="25:26" ht="14.4">
      <c r="Y9183" s="330" t="s">
        <v>27693</v>
      </c>
      <c r="Z9183" s="331" t="s">
        <v>27694</v>
      </c>
    </row>
    <row r="9184" spans="25:26" ht="14.4">
      <c r="Y9184" s="330" t="s">
        <v>27695</v>
      </c>
      <c r="Z9184" s="331" t="s">
        <v>27696</v>
      </c>
    </row>
    <row r="9185" spans="25:26" ht="14.4">
      <c r="Y9185" s="330" t="s">
        <v>27697</v>
      </c>
      <c r="Z9185" s="331" t="s">
        <v>27698</v>
      </c>
    </row>
    <row r="9186" spans="25:26" ht="14.4">
      <c r="Y9186" s="330" t="s">
        <v>27699</v>
      </c>
      <c r="Z9186" s="331" t="s">
        <v>27700</v>
      </c>
    </row>
    <row r="9187" spans="25:26" ht="14.4">
      <c r="Y9187" s="330" t="s">
        <v>27701</v>
      </c>
      <c r="Z9187" s="331" t="s">
        <v>27702</v>
      </c>
    </row>
    <row r="9188" spans="25:26" ht="14.4">
      <c r="Y9188" s="330" t="s">
        <v>27703</v>
      </c>
      <c r="Z9188" s="331" t="s">
        <v>27704</v>
      </c>
    </row>
    <row r="9189" spans="25:26" ht="14.4">
      <c r="Y9189" s="330" t="s">
        <v>27705</v>
      </c>
      <c r="Z9189" s="331" t="s">
        <v>27706</v>
      </c>
    </row>
    <row r="9190" spans="25:26" ht="14.4">
      <c r="Y9190" s="330" t="s">
        <v>27707</v>
      </c>
      <c r="Z9190" s="331" t="s">
        <v>27708</v>
      </c>
    </row>
    <row r="9191" spans="25:26" ht="14.4">
      <c r="Y9191" s="330" t="s">
        <v>27709</v>
      </c>
      <c r="Z9191" s="331" t="s">
        <v>27710</v>
      </c>
    </row>
    <row r="9192" spans="25:26" ht="14.4">
      <c r="Y9192" s="330" t="s">
        <v>27711</v>
      </c>
      <c r="Z9192" s="331" t="s">
        <v>27712</v>
      </c>
    </row>
    <row r="9193" spans="25:26" ht="14.4">
      <c r="Y9193" s="330" t="s">
        <v>27713</v>
      </c>
      <c r="Z9193" s="331" t="s">
        <v>27714</v>
      </c>
    </row>
    <row r="9194" spans="25:26" ht="14.4">
      <c r="Y9194" s="330" t="s">
        <v>27715</v>
      </c>
      <c r="Z9194" s="331" t="s">
        <v>27716</v>
      </c>
    </row>
    <row r="9195" spans="25:26" ht="14.4">
      <c r="Y9195" s="330" t="s">
        <v>27717</v>
      </c>
      <c r="Z9195" s="331" t="s">
        <v>27718</v>
      </c>
    </row>
    <row r="9196" spans="25:26" ht="14.4">
      <c r="Y9196" s="330" t="s">
        <v>27719</v>
      </c>
      <c r="Z9196" s="331" t="s">
        <v>27720</v>
      </c>
    </row>
    <row r="9197" spans="25:26" ht="14.4">
      <c r="Y9197" s="330" t="s">
        <v>27721</v>
      </c>
      <c r="Z9197" s="331" t="s">
        <v>27722</v>
      </c>
    </row>
    <row r="9198" spans="25:26" ht="14.4">
      <c r="Y9198" s="330" t="s">
        <v>27723</v>
      </c>
      <c r="Z9198" s="331" t="s">
        <v>27724</v>
      </c>
    </row>
    <row r="9199" spans="25:26" ht="14.4">
      <c r="Y9199" s="330" t="s">
        <v>27725</v>
      </c>
      <c r="Z9199" s="331" t="s">
        <v>27726</v>
      </c>
    </row>
    <row r="9200" spans="25:26" ht="14.4">
      <c r="Y9200" s="330" t="s">
        <v>27727</v>
      </c>
      <c r="Z9200" s="331" t="s">
        <v>27728</v>
      </c>
    </row>
    <row r="9201" spans="25:26" ht="14.4">
      <c r="Y9201" s="330" t="s">
        <v>27729</v>
      </c>
      <c r="Z9201" s="331" t="s">
        <v>27730</v>
      </c>
    </row>
    <row r="9202" spans="25:26" ht="14.4">
      <c r="Y9202" s="330" t="s">
        <v>27731</v>
      </c>
      <c r="Z9202" s="331" t="s">
        <v>27732</v>
      </c>
    </row>
    <row r="9203" spans="25:26" ht="14.4">
      <c r="Y9203" s="330" t="s">
        <v>27733</v>
      </c>
      <c r="Z9203" s="331" t="s">
        <v>27734</v>
      </c>
    </row>
    <row r="9204" spans="25:26" ht="14.4">
      <c r="Y9204" s="330" t="s">
        <v>27735</v>
      </c>
      <c r="Z9204" s="331" t="s">
        <v>27736</v>
      </c>
    </row>
    <row r="9205" spans="25:26" ht="14.4">
      <c r="Y9205" s="330" t="s">
        <v>27737</v>
      </c>
      <c r="Z9205" s="331" t="s">
        <v>27738</v>
      </c>
    </row>
    <row r="9206" spans="25:26" ht="14.4">
      <c r="Y9206" s="330" t="s">
        <v>27739</v>
      </c>
      <c r="Z9206" s="331" t="s">
        <v>27740</v>
      </c>
    </row>
    <row r="9207" spans="25:26" ht="14.4">
      <c r="Y9207" s="330" t="s">
        <v>27741</v>
      </c>
      <c r="Z9207" s="331" t="s">
        <v>27742</v>
      </c>
    </row>
    <row r="9208" spans="25:26" ht="14.4">
      <c r="Y9208" s="330" t="s">
        <v>27743</v>
      </c>
      <c r="Z9208" s="331" t="s">
        <v>27744</v>
      </c>
    </row>
    <row r="9209" spans="25:26" ht="14.4">
      <c r="Y9209" s="330" t="s">
        <v>27745</v>
      </c>
      <c r="Z9209" s="331" t="s">
        <v>27746</v>
      </c>
    </row>
    <row r="9210" spans="25:26" ht="14.4">
      <c r="Y9210" s="330" t="s">
        <v>27747</v>
      </c>
      <c r="Z9210" s="331" t="s">
        <v>27748</v>
      </c>
    </row>
    <row r="9211" spans="25:26" ht="14.4">
      <c r="Y9211" s="330" t="s">
        <v>27749</v>
      </c>
      <c r="Z9211" s="331" t="s">
        <v>27429</v>
      </c>
    </row>
    <row r="9212" spans="25:26" ht="14.4">
      <c r="Y9212" s="330" t="s">
        <v>27750</v>
      </c>
      <c r="Z9212" s="331" t="s">
        <v>27751</v>
      </c>
    </row>
    <row r="9213" spans="25:26" ht="14.4">
      <c r="Y9213" s="330" t="s">
        <v>27752</v>
      </c>
      <c r="Z9213" s="331" t="s">
        <v>27753</v>
      </c>
    </row>
    <row r="9214" spans="25:26" ht="14.4">
      <c r="Y9214" s="330" t="s">
        <v>27754</v>
      </c>
      <c r="Z9214" s="331" t="s">
        <v>27755</v>
      </c>
    </row>
    <row r="9215" spans="25:26" ht="14.4">
      <c r="Y9215" s="330" t="s">
        <v>27756</v>
      </c>
      <c r="Z9215" s="331" t="s">
        <v>27757</v>
      </c>
    </row>
    <row r="9216" spans="25:26" ht="14.4">
      <c r="Y9216" s="330" t="s">
        <v>27758</v>
      </c>
      <c r="Z9216" s="331" t="s">
        <v>27759</v>
      </c>
    </row>
    <row r="9217" spans="25:26" ht="14.4">
      <c r="Y9217" s="330" t="s">
        <v>27760</v>
      </c>
      <c r="Z9217" s="331" t="s">
        <v>27761</v>
      </c>
    </row>
    <row r="9218" spans="25:26" ht="14.4">
      <c r="Y9218" s="330" t="s">
        <v>27762</v>
      </c>
      <c r="Z9218" s="331" t="s">
        <v>27763</v>
      </c>
    </row>
    <row r="9219" spans="25:26" ht="14.4">
      <c r="Y9219" s="330" t="s">
        <v>27764</v>
      </c>
      <c r="Z9219" s="331" t="s">
        <v>27765</v>
      </c>
    </row>
    <row r="9220" spans="25:26" ht="14.4">
      <c r="Y9220" s="330" t="s">
        <v>27766</v>
      </c>
      <c r="Z9220" s="331" t="s">
        <v>27767</v>
      </c>
    </row>
    <row r="9221" spans="25:26" ht="14.4">
      <c r="Y9221" s="330" t="s">
        <v>27768</v>
      </c>
      <c r="Z9221" s="331" t="s">
        <v>27769</v>
      </c>
    </row>
    <row r="9222" spans="25:26" ht="14.4">
      <c r="Y9222" s="330" t="s">
        <v>27770</v>
      </c>
      <c r="Z9222" s="331" t="s">
        <v>27771</v>
      </c>
    </row>
    <row r="9223" spans="25:26" ht="14.4">
      <c r="Y9223" s="330" t="s">
        <v>27772</v>
      </c>
      <c r="Z9223" s="331" t="s">
        <v>27773</v>
      </c>
    </row>
    <row r="9224" spans="25:26" ht="14.4">
      <c r="Y9224" s="330" t="s">
        <v>27774</v>
      </c>
      <c r="Z9224" s="331" t="s">
        <v>27775</v>
      </c>
    </row>
    <row r="9225" spans="25:26" ht="14.4">
      <c r="Y9225" s="330" t="s">
        <v>27776</v>
      </c>
      <c r="Z9225" s="331" t="s">
        <v>27777</v>
      </c>
    </row>
    <row r="9226" spans="25:26" ht="14.4">
      <c r="Y9226" s="330" t="s">
        <v>27778</v>
      </c>
      <c r="Z9226" s="331" t="s">
        <v>27779</v>
      </c>
    </row>
    <row r="9227" spans="25:26" ht="14.4">
      <c r="Y9227" s="330" t="s">
        <v>27780</v>
      </c>
      <c r="Z9227" s="331" t="s">
        <v>27421</v>
      </c>
    </row>
    <row r="9228" spans="25:26" ht="14.4">
      <c r="Y9228" s="330" t="s">
        <v>27781</v>
      </c>
      <c r="Z9228" s="331" t="s">
        <v>27782</v>
      </c>
    </row>
    <row r="9229" spans="25:26" ht="14.4">
      <c r="Y9229" s="330" t="s">
        <v>27783</v>
      </c>
      <c r="Z9229" s="331" t="s">
        <v>27784</v>
      </c>
    </row>
    <row r="9230" spans="25:26" ht="14.4">
      <c r="Y9230" s="330" t="s">
        <v>27785</v>
      </c>
      <c r="Z9230" s="331" t="s">
        <v>27786</v>
      </c>
    </row>
    <row r="9231" spans="25:26" ht="14.4">
      <c r="Y9231" s="330" t="s">
        <v>27787</v>
      </c>
      <c r="Z9231" s="331" t="s">
        <v>27788</v>
      </c>
    </row>
    <row r="9232" spans="25:26" ht="14.4">
      <c r="Y9232" s="330" t="s">
        <v>27789</v>
      </c>
      <c r="Z9232" s="331" t="s">
        <v>27790</v>
      </c>
    </row>
    <row r="9233" spans="25:26" ht="14.4">
      <c r="Y9233" s="330" t="s">
        <v>27791</v>
      </c>
      <c r="Z9233" s="331" t="s">
        <v>27792</v>
      </c>
    </row>
    <row r="9234" spans="25:26" ht="14.4">
      <c r="Y9234" s="330" t="s">
        <v>27793</v>
      </c>
      <c r="Z9234" s="331" t="s">
        <v>27794</v>
      </c>
    </row>
    <row r="9235" spans="25:26" ht="14.4">
      <c r="Y9235" s="330" t="s">
        <v>27795</v>
      </c>
      <c r="Z9235" s="331" t="s">
        <v>27796</v>
      </c>
    </row>
    <row r="9236" spans="25:26" ht="14.4">
      <c r="Y9236" s="330" t="s">
        <v>27797</v>
      </c>
      <c r="Z9236" s="331" t="s">
        <v>27798</v>
      </c>
    </row>
    <row r="9237" spans="25:26" ht="14.4">
      <c r="Y9237" s="330" t="s">
        <v>27799</v>
      </c>
      <c r="Z9237" s="331" t="s">
        <v>27800</v>
      </c>
    </row>
    <row r="9238" spans="25:26" ht="14.4">
      <c r="Y9238" s="330" t="s">
        <v>27801</v>
      </c>
      <c r="Z9238" s="331" t="s">
        <v>27802</v>
      </c>
    </row>
    <row r="9239" spans="25:26" ht="14.4">
      <c r="Y9239" s="330" t="s">
        <v>27803</v>
      </c>
      <c r="Z9239" s="331" t="s">
        <v>27804</v>
      </c>
    </row>
    <row r="9240" spans="25:26" ht="14.4">
      <c r="Y9240" s="330" t="s">
        <v>27805</v>
      </c>
      <c r="Z9240" s="331" t="s">
        <v>27806</v>
      </c>
    </row>
    <row r="9241" spans="25:26" ht="14.4">
      <c r="Y9241" s="330" t="s">
        <v>27807</v>
      </c>
      <c r="Z9241" s="331" t="s">
        <v>27808</v>
      </c>
    </row>
    <row r="9242" spans="25:26" ht="14.4">
      <c r="Y9242" s="330" t="s">
        <v>27809</v>
      </c>
      <c r="Z9242" s="331" t="s">
        <v>27810</v>
      </c>
    </row>
    <row r="9243" spans="25:26" ht="14.4">
      <c r="Y9243" s="330" t="s">
        <v>27811</v>
      </c>
      <c r="Z9243" s="331" t="s">
        <v>27812</v>
      </c>
    </row>
    <row r="9244" spans="25:26" ht="14.4">
      <c r="Y9244" s="330" t="s">
        <v>27813</v>
      </c>
      <c r="Z9244" s="331" t="s">
        <v>27814</v>
      </c>
    </row>
    <row r="9245" spans="25:26" ht="14.4">
      <c r="Y9245" s="330" t="s">
        <v>27815</v>
      </c>
      <c r="Z9245" s="331" t="s">
        <v>27816</v>
      </c>
    </row>
    <row r="9246" spans="25:26" ht="14.4">
      <c r="Y9246" s="330" t="s">
        <v>27817</v>
      </c>
      <c r="Z9246" s="331" t="s">
        <v>27818</v>
      </c>
    </row>
    <row r="9247" spans="25:26" ht="14.4">
      <c r="Y9247" s="330" t="s">
        <v>27819</v>
      </c>
      <c r="Z9247" s="331" t="s">
        <v>27820</v>
      </c>
    </row>
    <row r="9248" spans="25:26" ht="14.4">
      <c r="Y9248" s="330" t="s">
        <v>27821</v>
      </c>
      <c r="Z9248" s="331" t="s">
        <v>27822</v>
      </c>
    </row>
    <row r="9249" spans="25:26" ht="14.4">
      <c r="Y9249" s="330" t="s">
        <v>27823</v>
      </c>
      <c r="Z9249" s="331" t="s">
        <v>27824</v>
      </c>
    </row>
    <row r="9250" spans="25:26" ht="14.4">
      <c r="Y9250" s="330" t="s">
        <v>27825</v>
      </c>
      <c r="Z9250" s="331" t="s">
        <v>27826</v>
      </c>
    </row>
    <row r="9251" spans="25:26" ht="14.4">
      <c r="Y9251" s="330" t="s">
        <v>27827</v>
      </c>
      <c r="Z9251" s="331" t="s">
        <v>27828</v>
      </c>
    </row>
    <row r="9252" spans="25:26" ht="14.4">
      <c r="Y9252" s="330" t="s">
        <v>27829</v>
      </c>
      <c r="Z9252" s="331" t="s">
        <v>27830</v>
      </c>
    </row>
    <row r="9253" spans="25:26" ht="14.4">
      <c r="Y9253" s="330" t="s">
        <v>27831</v>
      </c>
      <c r="Z9253" s="331" t="s">
        <v>27832</v>
      </c>
    </row>
    <row r="9254" spans="25:26" ht="14.4">
      <c r="Y9254" s="330" t="s">
        <v>27833</v>
      </c>
      <c r="Z9254" s="331" t="s">
        <v>27834</v>
      </c>
    </row>
    <row r="9255" spans="25:26" ht="14.4">
      <c r="Y9255" s="330" t="s">
        <v>27835</v>
      </c>
      <c r="Z9255" s="331" t="s">
        <v>27836</v>
      </c>
    </row>
    <row r="9256" spans="25:26" ht="14.4">
      <c r="Y9256" s="330" t="s">
        <v>27837</v>
      </c>
      <c r="Z9256" s="331" t="s">
        <v>14926</v>
      </c>
    </row>
    <row r="9257" spans="25:26" ht="14.4">
      <c r="Y9257" s="330" t="s">
        <v>27838</v>
      </c>
      <c r="Z9257" s="331" t="s">
        <v>25442</v>
      </c>
    </row>
    <row r="9258" spans="25:26" ht="14.4">
      <c r="Y9258" s="330" t="s">
        <v>27839</v>
      </c>
      <c r="Z9258" s="331" t="s">
        <v>27419</v>
      </c>
    </row>
    <row r="9259" spans="25:26" ht="14.4">
      <c r="Y9259" s="330" t="s">
        <v>27840</v>
      </c>
      <c r="Z9259" s="331" t="s">
        <v>14788</v>
      </c>
    </row>
    <row r="9260" spans="25:26" ht="14.4">
      <c r="Y9260" s="330" t="s">
        <v>27841</v>
      </c>
      <c r="Z9260" s="331" t="s">
        <v>27842</v>
      </c>
    </row>
    <row r="9261" spans="25:26" ht="14.4">
      <c r="Y9261" s="330" t="s">
        <v>27843</v>
      </c>
      <c r="Z9261" s="331" t="s">
        <v>27844</v>
      </c>
    </row>
    <row r="9262" spans="25:26" ht="14.4">
      <c r="Y9262" s="330" t="s">
        <v>27845</v>
      </c>
      <c r="Z9262" s="331" t="s">
        <v>27846</v>
      </c>
    </row>
    <row r="9263" spans="25:26" ht="14.4">
      <c r="Y9263" s="330" t="s">
        <v>27847</v>
      </c>
      <c r="Z9263" s="331" t="s">
        <v>27848</v>
      </c>
    </row>
    <row r="9264" spans="25:26" ht="14.4">
      <c r="Y9264" s="330" t="s">
        <v>27849</v>
      </c>
      <c r="Z9264" s="331" t="s">
        <v>27850</v>
      </c>
    </row>
    <row r="9265" spans="25:26" ht="14.4">
      <c r="Y9265" s="330" t="s">
        <v>27851</v>
      </c>
      <c r="Z9265" s="331" t="s">
        <v>27852</v>
      </c>
    </row>
    <row r="9266" spans="25:26" ht="14.4">
      <c r="Y9266" s="330" t="s">
        <v>27853</v>
      </c>
      <c r="Z9266" s="331" t="s">
        <v>27854</v>
      </c>
    </row>
    <row r="9267" spans="25:26" ht="14.4">
      <c r="Y9267" s="330" t="s">
        <v>27855</v>
      </c>
      <c r="Z9267" s="331" t="s">
        <v>27856</v>
      </c>
    </row>
    <row r="9268" spans="25:26" ht="14.4">
      <c r="Y9268" s="330" t="s">
        <v>27857</v>
      </c>
      <c r="Z9268" s="331" t="s">
        <v>27858</v>
      </c>
    </row>
    <row r="9269" spans="25:26" ht="14.4">
      <c r="Y9269" s="330" t="s">
        <v>27859</v>
      </c>
      <c r="Z9269" s="331" t="s">
        <v>15069</v>
      </c>
    </row>
    <row r="9270" spans="25:26" ht="14.4">
      <c r="Y9270" s="330" t="s">
        <v>27860</v>
      </c>
      <c r="Z9270" s="331" t="s">
        <v>27861</v>
      </c>
    </row>
    <row r="9271" spans="25:26" ht="14.4">
      <c r="Y9271" s="330" t="s">
        <v>27862</v>
      </c>
      <c r="Z9271" s="331" t="s">
        <v>27863</v>
      </c>
    </row>
    <row r="9272" spans="25:26" ht="14.4">
      <c r="Y9272" s="330" t="s">
        <v>27864</v>
      </c>
      <c r="Z9272" s="331" t="s">
        <v>27865</v>
      </c>
    </row>
    <row r="9273" spans="25:26" ht="14.4">
      <c r="Y9273" s="330" t="s">
        <v>27866</v>
      </c>
      <c r="Z9273" s="331" t="s">
        <v>27867</v>
      </c>
    </row>
    <row r="9274" spans="25:26" ht="14.4">
      <c r="Y9274" s="330" t="s">
        <v>27868</v>
      </c>
      <c r="Z9274" s="331" t="s">
        <v>27869</v>
      </c>
    </row>
    <row r="9275" spans="25:26" ht="14.4">
      <c r="Y9275" s="330" t="s">
        <v>27870</v>
      </c>
      <c r="Z9275" s="331" t="s">
        <v>27871</v>
      </c>
    </row>
    <row r="9276" spans="25:26" ht="14.4">
      <c r="Y9276" s="330" t="s">
        <v>27872</v>
      </c>
      <c r="Z9276" s="331" t="s">
        <v>27873</v>
      </c>
    </row>
    <row r="9277" spans="25:26" ht="14.4">
      <c r="Y9277" s="330" t="s">
        <v>27874</v>
      </c>
      <c r="Z9277" s="331" t="s">
        <v>27875</v>
      </c>
    </row>
    <row r="9278" spans="25:26" ht="14.4">
      <c r="Y9278" s="330" t="s">
        <v>27876</v>
      </c>
      <c r="Z9278" s="331" t="s">
        <v>27877</v>
      </c>
    </row>
    <row r="9279" spans="25:26" ht="14.4">
      <c r="Y9279" s="330" t="s">
        <v>27878</v>
      </c>
      <c r="Z9279" s="331" t="s">
        <v>27879</v>
      </c>
    </row>
    <row r="9280" spans="25:26" ht="14.4">
      <c r="Y9280" s="330" t="s">
        <v>27880</v>
      </c>
      <c r="Z9280" s="331" t="s">
        <v>27881</v>
      </c>
    </row>
    <row r="9281" spans="25:26" ht="14.4">
      <c r="Y9281" s="330" t="s">
        <v>27882</v>
      </c>
      <c r="Z9281" s="331" t="s">
        <v>27883</v>
      </c>
    </row>
    <row r="9282" spans="25:26" ht="14.4">
      <c r="Y9282" s="330" t="s">
        <v>27884</v>
      </c>
      <c r="Z9282" s="331" t="s">
        <v>27885</v>
      </c>
    </row>
    <row r="9283" spans="25:26" ht="14.4">
      <c r="Y9283" s="330" t="s">
        <v>27886</v>
      </c>
      <c r="Z9283" s="331" t="s">
        <v>27887</v>
      </c>
    </row>
    <row r="9284" spans="25:26" ht="14.4">
      <c r="Y9284" s="330" t="s">
        <v>27888</v>
      </c>
      <c r="Z9284" s="331" t="s">
        <v>27889</v>
      </c>
    </row>
    <row r="9285" spans="25:26" ht="14.4">
      <c r="Y9285" s="330" t="s">
        <v>27890</v>
      </c>
      <c r="Z9285" s="331" t="s">
        <v>27891</v>
      </c>
    </row>
    <row r="9286" spans="25:26" ht="14.4">
      <c r="Y9286" s="330" t="s">
        <v>27892</v>
      </c>
      <c r="Z9286" s="331" t="s">
        <v>27893</v>
      </c>
    </row>
    <row r="9287" spans="25:26" ht="14.4">
      <c r="Y9287" s="330" t="s">
        <v>27894</v>
      </c>
      <c r="Z9287" s="331" t="s">
        <v>27895</v>
      </c>
    </row>
    <row r="9288" spans="25:26" ht="14.4">
      <c r="Y9288" s="330" t="s">
        <v>27896</v>
      </c>
      <c r="Z9288" s="331" t="s">
        <v>27897</v>
      </c>
    </row>
    <row r="9289" spans="25:26" ht="14.4">
      <c r="Y9289" s="330" t="s">
        <v>27898</v>
      </c>
      <c r="Z9289" s="331" t="s">
        <v>27899</v>
      </c>
    </row>
    <row r="9290" spans="25:26" ht="14.4">
      <c r="Y9290" s="330" t="s">
        <v>27900</v>
      </c>
      <c r="Z9290" s="331" t="s">
        <v>27901</v>
      </c>
    </row>
    <row r="9291" spans="25:26" ht="14.4">
      <c r="Y9291" s="330" t="s">
        <v>27902</v>
      </c>
      <c r="Z9291" s="331" t="s">
        <v>27903</v>
      </c>
    </row>
    <row r="9292" spans="25:26" ht="14.4">
      <c r="Y9292" s="330" t="s">
        <v>27904</v>
      </c>
      <c r="Z9292" s="331" t="s">
        <v>27905</v>
      </c>
    </row>
    <row r="9293" spans="25:26" ht="14.4">
      <c r="Y9293" s="330" t="s">
        <v>27906</v>
      </c>
      <c r="Z9293" s="331" t="s">
        <v>27907</v>
      </c>
    </row>
    <row r="9294" spans="25:26" ht="14.4">
      <c r="Y9294" s="330" t="s">
        <v>27908</v>
      </c>
      <c r="Z9294" s="331" t="s">
        <v>27909</v>
      </c>
    </row>
    <row r="9295" spans="25:26" ht="14.4">
      <c r="Y9295" s="330" t="s">
        <v>27910</v>
      </c>
      <c r="Z9295" s="331" t="s">
        <v>27911</v>
      </c>
    </row>
    <row r="9296" spans="25:26" ht="14.4">
      <c r="Y9296" s="330" t="s">
        <v>27912</v>
      </c>
      <c r="Z9296" s="331" t="s">
        <v>27913</v>
      </c>
    </row>
    <row r="9297" spans="25:26" ht="14.4">
      <c r="Y9297" s="330" t="s">
        <v>27914</v>
      </c>
      <c r="Z9297" s="331" t="s">
        <v>27915</v>
      </c>
    </row>
    <row r="9298" spans="25:26" ht="14.4">
      <c r="Y9298" s="330" t="s">
        <v>27916</v>
      </c>
      <c r="Z9298" s="331" t="s">
        <v>27917</v>
      </c>
    </row>
    <row r="9299" spans="25:26" ht="14.4">
      <c r="Y9299" s="330" t="s">
        <v>27918</v>
      </c>
      <c r="Z9299" s="331" t="s">
        <v>27919</v>
      </c>
    </row>
    <row r="9300" spans="25:26" ht="14.4">
      <c r="Y9300" s="330" t="s">
        <v>27920</v>
      </c>
      <c r="Z9300" s="331" t="s">
        <v>27921</v>
      </c>
    </row>
    <row r="9301" spans="25:26" ht="14.4">
      <c r="Y9301" s="330" t="s">
        <v>27922</v>
      </c>
      <c r="Z9301" s="331" t="s">
        <v>27923</v>
      </c>
    </row>
    <row r="9302" spans="25:26" ht="14.4">
      <c r="Y9302" s="330" t="s">
        <v>27924</v>
      </c>
      <c r="Z9302" s="331" t="s">
        <v>27925</v>
      </c>
    </row>
    <row r="9303" spans="25:26" ht="14.4">
      <c r="Y9303" s="330" t="s">
        <v>27926</v>
      </c>
      <c r="Z9303" s="331" t="s">
        <v>27927</v>
      </c>
    </row>
    <row r="9304" spans="25:26" ht="14.4">
      <c r="Y9304" s="330" t="s">
        <v>27928</v>
      </c>
      <c r="Z9304" s="331" t="s">
        <v>27929</v>
      </c>
    </row>
    <row r="9305" spans="25:26" ht="14.4">
      <c r="Y9305" s="330" t="s">
        <v>27930</v>
      </c>
      <c r="Z9305" s="331" t="s">
        <v>27931</v>
      </c>
    </row>
    <row r="9306" spans="25:26" ht="14.4">
      <c r="Y9306" s="330" t="s">
        <v>27932</v>
      </c>
      <c r="Z9306" s="331" t="s">
        <v>27933</v>
      </c>
    </row>
    <row r="9307" spans="25:26" ht="14.4">
      <c r="Y9307" s="330" t="s">
        <v>27934</v>
      </c>
      <c r="Z9307" s="331" t="s">
        <v>27935</v>
      </c>
    </row>
    <row r="9308" spans="25:26" ht="14.4">
      <c r="Y9308" s="330" t="s">
        <v>27936</v>
      </c>
      <c r="Z9308" s="331" t="s">
        <v>27937</v>
      </c>
    </row>
    <row r="9309" spans="25:26" ht="14.4">
      <c r="Y9309" s="330" t="s">
        <v>27938</v>
      </c>
      <c r="Z9309" s="331" t="s">
        <v>27939</v>
      </c>
    </row>
    <row r="9310" spans="25:26" ht="14.4">
      <c r="Y9310" s="330" t="s">
        <v>27940</v>
      </c>
      <c r="Z9310" s="331" t="s">
        <v>27941</v>
      </c>
    </row>
    <row r="9311" spans="25:26" ht="14.4">
      <c r="Y9311" s="330" t="s">
        <v>27942</v>
      </c>
      <c r="Z9311" s="331" t="s">
        <v>15161</v>
      </c>
    </row>
    <row r="9312" spans="25:26" ht="14.4">
      <c r="Y9312" s="330" t="s">
        <v>27943</v>
      </c>
      <c r="Z9312" s="331" t="s">
        <v>27944</v>
      </c>
    </row>
    <row r="9313" spans="25:26" ht="14.4">
      <c r="Y9313" s="330" t="s">
        <v>27945</v>
      </c>
      <c r="Z9313" s="331" t="s">
        <v>27946</v>
      </c>
    </row>
    <row r="9314" spans="25:26" ht="14.4">
      <c r="Y9314" s="330" t="s">
        <v>27947</v>
      </c>
      <c r="Z9314" s="331" t="s">
        <v>27948</v>
      </c>
    </row>
    <row r="9315" spans="25:26" ht="14.4">
      <c r="Y9315" s="330" t="s">
        <v>27949</v>
      </c>
      <c r="Z9315" s="331" t="s">
        <v>25156</v>
      </c>
    </row>
    <row r="9316" spans="25:26" ht="14.4">
      <c r="Y9316" s="330" t="s">
        <v>27950</v>
      </c>
      <c r="Z9316" s="331" t="s">
        <v>27951</v>
      </c>
    </row>
    <row r="9317" spans="25:26" ht="14.4">
      <c r="Y9317" s="330" t="s">
        <v>27952</v>
      </c>
      <c r="Z9317" s="331" t="s">
        <v>27953</v>
      </c>
    </row>
    <row r="9318" spans="25:26" ht="14.4">
      <c r="Y9318" s="330" t="s">
        <v>27954</v>
      </c>
      <c r="Z9318" s="331" t="s">
        <v>27955</v>
      </c>
    </row>
    <row r="9319" spans="25:26" ht="14.4">
      <c r="Y9319" s="330" t="s">
        <v>27956</v>
      </c>
      <c r="Z9319" s="331" t="s">
        <v>27957</v>
      </c>
    </row>
    <row r="9320" spans="25:26" ht="14.4">
      <c r="Y9320" s="330" t="s">
        <v>27958</v>
      </c>
      <c r="Z9320" s="331" t="s">
        <v>27959</v>
      </c>
    </row>
    <row r="9321" spans="25:26" ht="14.4">
      <c r="Y9321" s="330" t="s">
        <v>27960</v>
      </c>
      <c r="Z9321" s="331" t="s">
        <v>27961</v>
      </c>
    </row>
    <row r="9322" spans="25:26" ht="14.4">
      <c r="Y9322" s="330" t="s">
        <v>27962</v>
      </c>
      <c r="Z9322" s="331" t="s">
        <v>27963</v>
      </c>
    </row>
    <row r="9323" spans="25:26" ht="14.4">
      <c r="Y9323" s="330" t="s">
        <v>27964</v>
      </c>
      <c r="Z9323" s="331" t="s">
        <v>27965</v>
      </c>
    </row>
    <row r="9324" spans="25:26" ht="14.4">
      <c r="Y9324" s="330" t="s">
        <v>27966</v>
      </c>
      <c r="Z9324" s="331" t="s">
        <v>27967</v>
      </c>
    </row>
    <row r="9325" spans="25:26" ht="14.4">
      <c r="Y9325" s="330" t="s">
        <v>27968</v>
      </c>
      <c r="Z9325" s="331" t="s">
        <v>27969</v>
      </c>
    </row>
    <row r="9326" spans="25:26" ht="14.4">
      <c r="Y9326" s="330" t="s">
        <v>27970</v>
      </c>
      <c r="Z9326" s="331" t="s">
        <v>27971</v>
      </c>
    </row>
    <row r="9327" spans="25:26" ht="14.4">
      <c r="Y9327" s="330" t="s">
        <v>27972</v>
      </c>
      <c r="Z9327" s="331" t="s">
        <v>27973</v>
      </c>
    </row>
    <row r="9328" spans="25:26" ht="14.4">
      <c r="Y9328" s="330" t="s">
        <v>27974</v>
      </c>
      <c r="Z9328" s="331" t="s">
        <v>27975</v>
      </c>
    </row>
    <row r="9329" spans="25:26" ht="14.4">
      <c r="Y9329" s="330" t="s">
        <v>27976</v>
      </c>
      <c r="Z9329" s="331" t="s">
        <v>27977</v>
      </c>
    </row>
    <row r="9330" spans="25:26" ht="14.4">
      <c r="Y9330" s="330" t="s">
        <v>27978</v>
      </c>
      <c r="Z9330" s="331" t="s">
        <v>27979</v>
      </c>
    </row>
    <row r="9331" spans="25:26" ht="14.4">
      <c r="Y9331" s="330" t="s">
        <v>27980</v>
      </c>
      <c r="Z9331" s="331" t="s">
        <v>27981</v>
      </c>
    </row>
    <row r="9332" spans="25:26" ht="14.4">
      <c r="Y9332" s="330" t="s">
        <v>27982</v>
      </c>
      <c r="Z9332" s="331" t="s">
        <v>27983</v>
      </c>
    </row>
    <row r="9333" spans="25:26" ht="14.4">
      <c r="Y9333" s="330" t="s">
        <v>27984</v>
      </c>
      <c r="Z9333" s="331" t="s">
        <v>27985</v>
      </c>
    </row>
    <row r="9334" spans="25:26" ht="14.4">
      <c r="Y9334" s="330" t="s">
        <v>27986</v>
      </c>
      <c r="Z9334" s="331" t="s">
        <v>27987</v>
      </c>
    </row>
    <row r="9335" spans="25:26" ht="14.4">
      <c r="Y9335" s="330" t="s">
        <v>27988</v>
      </c>
      <c r="Z9335" s="331" t="s">
        <v>14897</v>
      </c>
    </row>
    <row r="9336" spans="25:26" ht="14.4">
      <c r="Y9336" s="330" t="s">
        <v>27989</v>
      </c>
      <c r="Z9336" s="331" t="s">
        <v>27990</v>
      </c>
    </row>
    <row r="9337" spans="25:26" ht="14.4">
      <c r="Y9337" s="330" t="s">
        <v>27991</v>
      </c>
      <c r="Z9337" s="331" t="s">
        <v>27992</v>
      </c>
    </row>
    <row r="9338" spans="25:26" ht="14.4">
      <c r="Y9338" s="330" t="s">
        <v>27993</v>
      </c>
      <c r="Z9338" s="331" t="s">
        <v>27994</v>
      </c>
    </row>
    <row r="9339" spans="25:26" ht="14.4">
      <c r="Y9339" s="330" t="s">
        <v>27995</v>
      </c>
      <c r="Z9339" s="331" t="s">
        <v>27996</v>
      </c>
    </row>
    <row r="9340" spans="25:26" ht="14.4">
      <c r="Y9340" s="330" t="s">
        <v>27997</v>
      </c>
      <c r="Z9340" s="331" t="s">
        <v>27998</v>
      </c>
    </row>
    <row r="9341" spans="25:26" ht="14.4">
      <c r="Y9341" s="330" t="s">
        <v>27999</v>
      </c>
      <c r="Z9341" s="331" t="s">
        <v>28000</v>
      </c>
    </row>
    <row r="9342" spans="25:26" ht="14.4">
      <c r="Y9342" s="330" t="s">
        <v>28001</v>
      </c>
      <c r="Z9342" s="331" t="s">
        <v>28002</v>
      </c>
    </row>
    <row r="9343" spans="25:26" ht="14.4">
      <c r="Y9343" s="330" t="s">
        <v>28003</v>
      </c>
      <c r="Z9343" s="331" t="s">
        <v>28004</v>
      </c>
    </row>
    <row r="9344" spans="25:26" ht="14.4">
      <c r="Y9344" s="330" t="s">
        <v>28005</v>
      </c>
      <c r="Z9344" s="331" t="s">
        <v>28006</v>
      </c>
    </row>
    <row r="9345" spans="25:26" ht="14.4">
      <c r="Y9345" s="330" t="s">
        <v>28007</v>
      </c>
      <c r="Z9345" s="331" t="s">
        <v>28008</v>
      </c>
    </row>
    <row r="9346" spans="25:26" ht="14.4">
      <c r="Y9346" s="330" t="s">
        <v>28009</v>
      </c>
      <c r="Z9346" s="331" t="s">
        <v>28010</v>
      </c>
    </row>
    <row r="9347" spans="25:26" ht="14.4">
      <c r="Y9347" s="330" t="s">
        <v>28011</v>
      </c>
      <c r="Z9347" s="331" t="s">
        <v>28012</v>
      </c>
    </row>
    <row r="9348" spans="25:26" ht="14.4">
      <c r="Y9348" s="330" t="s">
        <v>28013</v>
      </c>
      <c r="Z9348" s="331" t="s">
        <v>28014</v>
      </c>
    </row>
    <row r="9349" spans="25:26" ht="14.4">
      <c r="Y9349" s="330" t="s">
        <v>28015</v>
      </c>
      <c r="Z9349" s="331" t="s">
        <v>28016</v>
      </c>
    </row>
    <row r="9350" spans="25:26" ht="14.4">
      <c r="Y9350" s="330" t="s">
        <v>28017</v>
      </c>
      <c r="Z9350" s="331" t="s">
        <v>28018</v>
      </c>
    </row>
    <row r="9351" spans="25:26" ht="14.4">
      <c r="Y9351" s="330" t="s">
        <v>28019</v>
      </c>
      <c r="Z9351" s="331" t="s">
        <v>3418</v>
      </c>
    </row>
    <row r="9352" spans="25:26" ht="14.4">
      <c r="Y9352" s="330" t="s">
        <v>28020</v>
      </c>
      <c r="Z9352" s="331" t="s">
        <v>28021</v>
      </c>
    </row>
    <row r="9353" spans="25:26" ht="14.4">
      <c r="Y9353" s="330" t="s">
        <v>28022</v>
      </c>
      <c r="Z9353" s="331" t="s">
        <v>28023</v>
      </c>
    </row>
    <row r="9354" spans="25:26" ht="14.4">
      <c r="Y9354" s="330" t="s">
        <v>28024</v>
      </c>
      <c r="Z9354" s="331" t="s">
        <v>28025</v>
      </c>
    </row>
    <row r="9355" spans="25:26" ht="14.4">
      <c r="Y9355" s="330" t="s">
        <v>28026</v>
      </c>
      <c r="Z9355" s="331" t="s">
        <v>25442</v>
      </c>
    </row>
    <row r="9356" spans="25:26" ht="14.4">
      <c r="Y9356" s="330" t="s">
        <v>28027</v>
      </c>
      <c r="Z9356" s="331" t="s">
        <v>28028</v>
      </c>
    </row>
    <row r="9357" spans="25:26" ht="14.4">
      <c r="Y9357" s="330" t="s">
        <v>28029</v>
      </c>
      <c r="Z9357" s="331" t="s">
        <v>28030</v>
      </c>
    </row>
    <row r="9358" spans="25:26" ht="14.4">
      <c r="Y9358" s="330" t="s">
        <v>28031</v>
      </c>
      <c r="Z9358" s="331" t="s">
        <v>28032</v>
      </c>
    </row>
    <row r="9359" spans="25:26" ht="14.4">
      <c r="Y9359" s="330" t="s">
        <v>28033</v>
      </c>
      <c r="Z9359" s="331" t="s">
        <v>27557</v>
      </c>
    </row>
    <row r="9360" spans="25:26" ht="14.4">
      <c r="Y9360" s="330" t="s">
        <v>28034</v>
      </c>
      <c r="Z9360" s="331" t="s">
        <v>18158</v>
      </c>
    </row>
    <row r="9361" spans="25:26" ht="14.4">
      <c r="Y9361" s="330" t="s">
        <v>28035</v>
      </c>
      <c r="Z9361" s="331" t="s">
        <v>23081</v>
      </c>
    </row>
    <row r="9362" spans="25:26" ht="14.4">
      <c r="Y9362" s="330" t="s">
        <v>28036</v>
      </c>
      <c r="Z9362" s="331" t="s">
        <v>27559</v>
      </c>
    </row>
    <row r="9363" spans="25:26" ht="14.4">
      <c r="Y9363" s="330" t="s">
        <v>28037</v>
      </c>
      <c r="Z9363" s="331" t="s">
        <v>4996</v>
      </c>
    </row>
    <row r="9364" spans="25:26" ht="14.4">
      <c r="Y9364" s="330" t="s">
        <v>28038</v>
      </c>
      <c r="Z9364" s="331" t="s">
        <v>28039</v>
      </c>
    </row>
    <row r="9365" spans="25:26" ht="14.4">
      <c r="Y9365" s="330" t="s">
        <v>28040</v>
      </c>
      <c r="Z9365" s="331" t="s">
        <v>28041</v>
      </c>
    </row>
    <row r="9366" spans="25:26" ht="14.4">
      <c r="Y9366" s="330" t="s">
        <v>28042</v>
      </c>
      <c r="Z9366" s="331" t="s">
        <v>28043</v>
      </c>
    </row>
    <row r="9367" spans="25:26" ht="14.4">
      <c r="Y9367" s="330" t="s">
        <v>28044</v>
      </c>
      <c r="Z9367" s="331" t="s">
        <v>28045</v>
      </c>
    </row>
    <row r="9368" spans="25:26" ht="14.4">
      <c r="Y9368" s="330" t="s">
        <v>28046</v>
      </c>
      <c r="Z9368" s="331" t="s">
        <v>28047</v>
      </c>
    </row>
    <row r="9369" spans="25:26" ht="14.4">
      <c r="Y9369" s="330" t="s">
        <v>28048</v>
      </c>
      <c r="Z9369" s="331" t="s">
        <v>28049</v>
      </c>
    </row>
    <row r="9370" spans="25:26" ht="14.4">
      <c r="Y9370" s="330" t="s">
        <v>28050</v>
      </c>
      <c r="Z9370" s="331" t="s">
        <v>28051</v>
      </c>
    </row>
    <row r="9371" spans="25:26" ht="14.4">
      <c r="Y9371" s="330" t="s">
        <v>28052</v>
      </c>
      <c r="Z9371" s="331" t="s">
        <v>28053</v>
      </c>
    </row>
    <row r="9372" spans="25:26" ht="14.4">
      <c r="Y9372" s="330" t="s">
        <v>28054</v>
      </c>
      <c r="Z9372" s="331" t="s">
        <v>28055</v>
      </c>
    </row>
    <row r="9373" spans="25:26" ht="14.4">
      <c r="Y9373" s="330" t="s">
        <v>28056</v>
      </c>
      <c r="Z9373" s="331" t="s">
        <v>28057</v>
      </c>
    </row>
    <row r="9374" spans="25:26" ht="14.4">
      <c r="Y9374" s="330" t="s">
        <v>28058</v>
      </c>
      <c r="Z9374" s="331" t="s">
        <v>28059</v>
      </c>
    </row>
    <row r="9375" spans="25:26" ht="14.4">
      <c r="Y9375" s="330" t="s">
        <v>28060</v>
      </c>
      <c r="Z9375" s="331" t="s">
        <v>28061</v>
      </c>
    </row>
    <row r="9376" spans="25:26" ht="14.4">
      <c r="Y9376" s="330" t="s">
        <v>28062</v>
      </c>
      <c r="Z9376" s="331" t="s">
        <v>28063</v>
      </c>
    </row>
    <row r="9377" spans="25:26" ht="14.4">
      <c r="Y9377" s="330" t="s">
        <v>28064</v>
      </c>
      <c r="Z9377" s="331" t="s">
        <v>28065</v>
      </c>
    </row>
    <row r="9378" spans="25:26" ht="14.4">
      <c r="Y9378" s="330" t="s">
        <v>28066</v>
      </c>
      <c r="Z9378" s="331" t="s">
        <v>28067</v>
      </c>
    </row>
    <row r="9379" spans="25:26" ht="14.4">
      <c r="Y9379" s="330" t="s">
        <v>28068</v>
      </c>
      <c r="Z9379" s="331" t="s">
        <v>28069</v>
      </c>
    </row>
    <row r="9380" spans="25:26" ht="14.4">
      <c r="Y9380" s="330" t="s">
        <v>28070</v>
      </c>
      <c r="Z9380" s="331" t="s">
        <v>28071</v>
      </c>
    </row>
    <row r="9381" spans="25:26" ht="14.4">
      <c r="Y9381" s="330" t="s">
        <v>28072</v>
      </c>
      <c r="Z9381" s="331" t="s">
        <v>28073</v>
      </c>
    </row>
    <row r="9382" spans="25:26" ht="14.4">
      <c r="Y9382" s="330" t="s">
        <v>28074</v>
      </c>
      <c r="Z9382" s="331" t="s">
        <v>28075</v>
      </c>
    </row>
    <row r="9383" spans="25:26" ht="14.4">
      <c r="Y9383" s="330" t="s">
        <v>28076</v>
      </c>
      <c r="Z9383" s="331" t="s">
        <v>28077</v>
      </c>
    </row>
    <row r="9384" spans="25:26" ht="14.4">
      <c r="Y9384" s="330" t="s">
        <v>28078</v>
      </c>
      <c r="Z9384" s="331" t="s">
        <v>27854</v>
      </c>
    </row>
    <row r="9385" spans="25:26" ht="14.4">
      <c r="Y9385" s="330" t="s">
        <v>28079</v>
      </c>
      <c r="Z9385" s="331" t="s">
        <v>28080</v>
      </c>
    </row>
    <row r="9386" spans="25:26" ht="14.4">
      <c r="Y9386" s="330" t="s">
        <v>28081</v>
      </c>
      <c r="Z9386" s="331" t="s">
        <v>28082</v>
      </c>
    </row>
    <row r="9387" spans="25:26" ht="14.4">
      <c r="Y9387" s="330" t="s">
        <v>28083</v>
      </c>
      <c r="Z9387" s="331" t="s">
        <v>15069</v>
      </c>
    </row>
    <row r="9388" spans="25:26" ht="14.4">
      <c r="Y9388" s="330" t="s">
        <v>28084</v>
      </c>
      <c r="Z9388" s="331" t="s">
        <v>28085</v>
      </c>
    </row>
    <row r="9389" spans="25:26" ht="14.4">
      <c r="Y9389" s="330" t="s">
        <v>28086</v>
      </c>
      <c r="Z9389" s="331" t="s">
        <v>28087</v>
      </c>
    </row>
    <row r="9390" spans="25:26" ht="14.4">
      <c r="Y9390" s="330" t="s">
        <v>28088</v>
      </c>
      <c r="Z9390" s="331" t="s">
        <v>28089</v>
      </c>
    </row>
    <row r="9391" spans="25:26" ht="14.4">
      <c r="Y9391" s="330" t="s">
        <v>28090</v>
      </c>
      <c r="Z9391" s="331" t="s">
        <v>28091</v>
      </c>
    </row>
    <row r="9392" spans="25:26" ht="14.4">
      <c r="Y9392" s="330" t="s">
        <v>28092</v>
      </c>
      <c r="Z9392" s="331" t="s">
        <v>27867</v>
      </c>
    </row>
    <row r="9393" spans="25:26" ht="14.4">
      <c r="Y9393" s="330" t="s">
        <v>28093</v>
      </c>
      <c r="Z9393" s="331" t="s">
        <v>27871</v>
      </c>
    </row>
    <row r="9394" spans="25:26" ht="14.4">
      <c r="Y9394" s="330" t="s">
        <v>28094</v>
      </c>
      <c r="Z9394" s="331" t="s">
        <v>28095</v>
      </c>
    </row>
    <row r="9395" spans="25:26" ht="14.4">
      <c r="Y9395" s="330" t="s">
        <v>28096</v>
      </c>
      <c r="Z9395" s="331" t="s">
        <v>28097</v>
      </c>
    </row>
    <row r="9396" spans="25:26" ht="14.4">
      <c r="Y9396" s="330" t="s">
        <v>28098</v>
      </c>
      <c r="Z9396" s="331" t="s">
        <v>28099</v>
      </c>
    </row>
    <row r="9397" spans="25:26" ht="14.4">
      <c r="Y9397" s="330" t="s">
        <v>28100</v>
      </c>
      <c r="Z9397" s="331" t="s">
        <v>28101</v>
      </c>
    </row>
    <row r="9398" spans="25:26" ht="14.4">
      <c r="Y9398" s="330" t="s">
        <v>28102</v>
      </c>
      <c r="Z9398" s="331" t="s">
        <v>27948</v>
      </c>
    </row>
    <row r="9399" spans="25:26" ht="14.4">
      <c r="Y9399" s="330" t="s">
        <v>28103</v>
      </c>
      <c r="Z9399" s="331" t="s">
        <v>28104</v>
      </c>
    </row>
    <row r="9400" spans="25:26" ht="14.4">
      <c r="Y9400" s="330" t="s">
        <v>28105</v>
      </c>
      <c r="Z9400" s="331" t="s">
        <v>28106</v>
      </c>
    </row>
    <row r="9401" spans="25:26" ht="14.4">
      <c r="Y9401" s="330" t="s">
        <v>28107</v>
      </c>
      <c r="Z9401" s="331" t="s">
        <v>28108</v>
      </c>
    </row>
    <row r="9402" spans="25:26" ht="14.4">
      <c r="Y9402" s="330" t="s">
        <v>28109</v>
      </c>
      <c r="Z9402" s="331" t="s">
        <v>28110</v>
      </c>
    </row>
    <row r="9403" spans="25:26" ht="14.4">
      <c r="Y9403" s="330" t="s">
        <v>28111</v>
      </c>
      <c r="Z9403" s="331" t="s">
        <v>28112</v>
      </c>
    </row>
    <row r="9404" spans="25:26" ht="14.4">
      <c r="Y9404" s="330" t="s">
        <v>28113</v>
      </c>
      <c r="Z9404" s="331" t="s">
        <v>28114</v>
      </c>
    </row>
    <row r="9405" spans="25:26" ht="14.4">
      <c r="Y9405" s="330" t="s">
        <v>28115</v>
      </c>
      <c r="Z9405" s="331" t="s">
        <v>27923</v>
      </c>
    </row>
    <row r="9406" spans="25:26" ht="14.4">
      <c r="Y9406" s="330" t="s">
        <v>28116</v>
      </c>
      <c r="Z9406" s="331" t="s">
        <v>27897</v>
      </c>
    </row>
    <row r="9407" spans="25:26" ht="14.4">
      <c r="Y9407" s="330" t="s">
        <v>28117</v>
      </c>
      <c r="Z9407" s="331" t="s">
        <v>28118</v>
      </c>
    </row>
    <row r="9408" spans="25:26" ht="14.4">
      <c r="Y9408" s="330" t="s">
        <v>28119</v>
      </c>
      <c r="Z9408" s="331" t="s">
        <v>27899</v>
      </c>
    </row>
    <row r="9409" spans="25:26" ht="14.4">
      <c r="Y9409" s="330" t="s">
        <v>28120</v>
      </c>
      <c r="Z9409" s="331" t="s">
        <v>28121</v>
      </c>
    </row>
    <row r="9410" spans="25:26" ht="14.4">
      <c r="Y9410" s="330" t="s">
        <v>28122</v>
      </c>
      <c r="Z9410" s="331" t="s">
        <v>28123</v>
      </c>
    </row>
    <row r="9411" spans="25:26" ht="14.4">
      <c r="Y9411" s="330" t="s">
        <v>28124</v>
      </c>
      <c r="Z9411" s="331" t="s">
        <v>28125</v>
      </c>
    </row>
    <row r="9412" spans="25:26" ht="14.4">
      <c r="Y9412" s="330" t="s">
        <v>28126</v>
      </c>
      <c r="Z9412" s="331" t="s">
        <v>28127</v>
      </c>
    </row>
    <row r="9413" spans="25:26" ht="14.4">
      <c r="Y9413" s="330" t="s">
        <v>28128</v>
      </c>
      <c r="Z9413" s="331" t="s">
        <v>27913</v>
      </c>
    </row>
    <row r="9414" spans="25:26" ht="14.4">
      <c r="Y9414" s="330" t="s">
        <v>28129</v>
      </c>
      <c r="Z9414" s="331" t="s">
        <v>27901</v>
      </c>
    </row>
    <row r="9415" spans="25:26" ht="14.4">
      <c r="Y9415" s="330" t="s">
        <v>28130</v>
      </c>
      <c r="Z9415" s="331" t="s">
        <v>28131</v>
      </c>
    </row>
    <row r="9416" spans="25:26" ht="14.4">
      <c r="Y9416" s="330" t="s">
        <v>28132</v>
      </c>
      <c r="Z9416" s="331" t="s">
        <v>28133</v>
      </c>
    </row>
    <row r="9417" spans="25:26" ht="14.4">
      <c r="Y9417" s="330" t="s">
        <v>28134</v>
      </c>
      <c r="Z9417" s="331" t="s">
        <v>28135</v>
      </c>
    </row>
    <row r="9418" spans="25:26" ht="14.4">
      <c r="Y9418" s="330" t="s">
        <v>28136</v>
      </c>
      <c r="Z9418" s="331" t="s">
        <v>28137</v>
      </c>
    </row>
    <row r="9419" spans="25:26" ht="14.4">
      <c r="Y9419" s="330" t="s">
        <v>28138</v>
      </c>
      <c r="Z9419" s="331" t="s">
        <v>28139</v>
      </c>
    </row>
    <row r="9420" spans="25:26" ht="14.4">
      <c r="Y9420" s="330" t="s">
        <v>28140</v>
      </c>
      <c r="Z9420" s="331" t="s">
        <v>28141</v>
      </c>
    </row>
    <row r="9421" spans="25:26" ht="14.4">
      <c r="Y9421" s="330" t="s">
        <v>28142</v>
      </c>
      <c r="Z9421" s="331" t="s">
        <v>28143</v>
      </c>
    </row>
    <row r="9422" spans="25:26" ht="14.4">
      <c r="Y9422" s="330" t="s">
        <v>28144</v>
      </c>
      <c r="Z9422" s="331" t="s">
        <v>27911</v>
      </c>
    </row>
    <row r="9423" spans="25:26" ht="14.4">
      <c r="Y9423" s="330" t="s">
        <v>28145</v>
      </c>
      <c r="Z9423" s="331" t="s">
        <v>28146</v>
      </c>
    </row>
    <row r="9424" spans="25:26" ht="14.4">
      <c r="Y9424" s="330" t="s">
        <v>28147</v>
      </c>
      <c r="Z9424" s="331" t="s">
        <v>28148</v>
      </c>
    </row>
    <row r="9425" spans="25:26" ht="14.4">
      <c r="Y9425" s="330" t="s">
        <v>28149</v>
      </c>
      <c r="Z9425" s="331" t="s">
        <v>28150</v>
      </c>
    </row>
    <row r="9426" spans="25:26" ht="14.4">
      <c r="Y9426" s="330" t="s">
        <v>28151</v>
      </c>
      <c r="Z9426" s="331" t="s">
        <v>28152</v>
      </c>
    </row>
    <row r="9427" spans="25:26" ht="14.4">
      <c r="Y9427" s="330" t="s">
        <v>28153</v>
      </c>
      <c r="Z9427" s="331" t="s">
        <v>22597</v>
      </c>
    </row>
    <row r="9428" spans="25:26" ht="14.4">
      <c r="Y9428" s="330" t="s">
        <v>28154</v>
      </c>
      <c r="Z9428" s="331" t="s">
        <v>28155</v>
      </c>
    </row>
    <row r="9429" spans="25:26" ht="14.4">
      <c r="Y9429" s="330" t="s">
        <v>28156</v>
      </c>
      <c r="Z9429" s="331" t="s">
        <v>28157</v>
      </c>
    </row>
    <row r="9430" spans="25:26" ht="14.4">
      <c r="Y9430" s="330" t="s">
        <v>28158</v>
      </c>
      <c r="Z9430" s="331" t="s">
        <v>28159</v>
      </c>
    </row>
    <row r="9431" spans="25:26" ht="14.4">
      <c r="Y9431" s="330" t="s">
        <v>28160</v>
      </c>
      <c r="Z9431" s="331" t="s">
        <v>28161</v>
      </c>
    </row>
    <row r="9432" spans="25:26" ht="14.4">
      <c r="Y9432" s="330" t="s">
        <v>28162</v>
      </c>
      <c r="Z9432" s="331" t="s">
        <v>28163</v>
      </c>
    </row>
    <row r="9433" spans="25:26" ht="14.4">
      <c r="Y9433" s="330" t="s">
        <v>28164</v>
      </c>
      <c r="Z9433" s="331" t="s">
        <v>28165</v>
      </c>
    </row>
    <row r="9434" spans="25:26" ht="14.4">
      <c r="Y9434" s="330" t="s">
        <v>28166</v>
      </c>
      <c r="Z9434" s="331" t="s">
        <v>28167</v>
      </c>
    </row>
    <row r="9435" spans="25:26" ht="14.4">
      <c r="Y9435" s="330" t="s">
        <v>28168</v>
      </c>
      <c r="Z9435" s="331" t="s">
        <v>27443</v>
      </c>
    </row>
    <row r="9436" spans="25:26" ht="14.4">
      <c r="Y9436" s="330" t="s">
        <v>28169</v>
      </c>
      <c r="Z9436" s="331" t="s">
        <v>28170</v>
      </c>
    </row>
    <row r="9437" spans="25:26" ht="14.4">
      <c r="Y9437" s="330" t="s">
        <v>28171</v>
      </c>
      <c r="Z9437" s="331" t="s">
        <v>28172</v>
      </c>
    </row>
    <row r="9438" spans="25:26" ht="14.4">
      <c r="Y9438" s="330" t="s">
        <v>28173</v>
      </c>
      <c r="Z9438" s="331" t="s">
        <v>27848</v>
      </c>
    </row>
    <row r="9439" spans="25:26" ht="14.4">
      <c r="Y9439" s="330" t="s">
        <v>28174</v>
      </c>
      <c r="Z9439" s="331" t="s">
        <v>28175</v>
      </c>
    </row>
    <row r="9440" spans="25:26" ht="14.4">
      <c r="Y9440" s="330" t="s">
        <v>28176</v>
      </c>
      <c r="Z9440" s="331" t="s">
        <v>28177</v>
      </c>
    </row>
    <row r="9441" spans="25:26" ht="14.4">
      <c r="Y9441" s="330" t="s">
        <v>28178</v>
      </c>
      <c r="Z9441" s="331" t="s">
        <v>28179</v>
      </c>
    </row>
    <row r="9442" spans="25:26" ht="14.4">
      <c r="Y9442" s="330" t="s">
        <v>28180</v>
      </c>
      <c r="Z9442" s="331" t="s">
        <v>28181</v>
      </c>
    </row>
    <row r="9443" spans="25:26" ht="14.4">
      <c r="Y9443" s="330" t="s">
        <v>28182</v>
      </c>
      <c r="Z9443" s="331" t="s">
        <v>28183</v>
      </c>
    </row>
    <row r="9444" spans="25:26" ht="14.4">
      <c r="Y9444" s="330" t="s">
        <v>28184</v>
      </c>
      <c r="Z9444" s="331" t="s">
        <v>28185</v>
      </c>
    </row>
    <row r="9445" spans="25:26" ht="14.4">
      <c r="Y9445" s="330" t="s">
        <v>28186</v>
      </c>
      <c r="Z9445" s="331" t="s">
        <v>28187</v>
      </c>
    </row>
    <row r="9446" spans="25:26" ht="14.4">
      <c r="Y9446" s="330" t="s">
        <v>28188</v>
      </c>
      <c r="Z9446" s="331" t="s">
        <v>20714</v>
      </c>
    </row>
    <row r="9447" spans="25:26" ht="14.4">
      <c r="Y9447" s="330" t="s">
        <v>28189</v>
      </c>
      <c r="Z9447" s="331" t="s">
        <v>20757</v>
      </c>
    </row>
    <row r="9448" spans="25:26" ht="14.4">
      <c r="Y9448" s="330" t="s">
        <v>28190</v>
      </c>
      <c r="Z9448" s="331" t="s">
        <v>28191</v>
      </c>
    </row>
    <row r="9449" spans="25:26" ht="14.4">
      <c r="Y9449" s="330" t="s">
        <v>28192</v>
      </c>
      <c r="Z9449" s="331" t="s">
        <v>28193</v>
      </c>
    </row>
    <row r="9450" spans="25:26" ht="14.4">
      <c r="Y9450" s="330" t="s">
        <v>28194</v>
      </c>
      <c r="Z9450" s="331" t="s">
        <v>28195</v>
      </c>
    </row>
    <row r="9451" spans="25:26" ht="14.4">
      <c r="Y9451" s="330" t="s">
        <v>28196</v>
      </c>
      <c r="Z9451" s="331" t="s">
        <v>28197</v>
      </c>
    </row>
    <row r="9452" spans="25:26" ht="14.4">
      <c r="Y9452" s="330" t="s">
        <v>28198</v>
      </c>
      <c r="Z9452" s="331" t="s">
        <v>28199</v>
      </c>
    </row>
    <row r="9453" spans="25:26" ht="14.4">
      <c r="Y9453" s="330" t="s">
        <v>28200</v>
      </c>
      <c r="Z9453" s="331" t="s">
        <v>28201</v>
      </c>
    </row>
    <row r="9454" spans="25:26" ht="14.4">
      <c r="Y9454" s="330" t="s">
        <v>28202</v>
      </c>
      <c r="Z9454" s="331" t="s">
        <v>28203</v>
      </c>
    </row>
    <row r="9455" spans="25:26" ht="14.4">
      <c r="Y9455" s="330" t="s">
        <v>28204</v>
      </c>
      <c r="Z9455" s="331" t="s">
        <v>28205</v>
      </c>
    </row>
    <row r="9456" spans="25:26" ht="14.4">
      <c r="Y9456" s="330" t="s">
        <v>28206</v>
      </c>
      <c r="Z9456" s="331" t="s">
        <v>28207</v>
      </c>
    </row>
    <row r="9457" spans="25:26" ht="14.4">
      <c r="Y9457" s="330" t="s">
        <v>28208</v>
      </c>
      <c r="Z9457" s="331" t="s">
        <v>28209</v>
      </c>
    </row>
    <row r="9458" spans="25:26" ht="14.4">
      <c r="Y9458" s="330" t="s">
        <v>28210</v>
      </c>
      <c r="Z9458" s="331" t="s">
        <v>28211</v>
      </c>
    </row>
    <row r="9459" spans="25:26" ht="14.4">
      <c r="Y9459" s="330" t="s">
        <v>28212</v>
      </c>
      <c r="Z9459" s="331" t="s">
        <v>28213</v>
      </c>
    </row>
    <row r="9460" spans="25:26" ht="14.4">
      <c r="Y9460" s="330" t="s">
        <v>28214</v>
      </c>
      <c r="Z9460" s="331" t="s">
        <v>28215</v>
      </c>
    </row>
    <row r="9461" spans="25:26" ht="14.4">
      <c r="Y9461" s="330" t="s">
        <v>28216</v>
      </c>
      <c r="Z9461" s="331" t="s">
        <v>28217</v>
      </c>
    </row>
    <row r="9462" spans="25:26" ht="14.4">
      <c r="Y9462" s="330" t="s">
        <v>28218</v>
      </c>
      <c r="Z9462" s="331" t="s">
        <v>28219</v>
      </c>
    </row>
    <row r="9463" spans="25:26" ht="14.4">
      <c r="Y9463" s="330" t="s">
        <v>28220</v>
      </c>
      <c r="Z9463" s="331" t="s">
        <v>28221</v>
      </c>
    </row>
    <row r="9464" spans="25:26" ht="14.4">
      <c r="Y9464" s="330" t="s">
        <v>28222</v>
      </c>
      <c r="Z9464" s="331" t="s">
        <v>28223</v>
      </c>
    </row>
    <row r="9465" spans="25:26" ht="14.4">
      <c r="Y9465" s="330" t="s">
        <v>28224</v>
      </c>
      <c r="Z9465" s="331" t="s">
        <v>28225</v>
      </c>
    </row>
    <row r="9466" spans="25:26" ht="14.4">
      <c r="Y9466" s="330" t="s">
        <v>28226</v>
      </c>
      <c r="Z9466" s="331" t="s">
        <v>28227</v>
      </c>
    </row>
    <row r="9467" spans="25:26" ht="14.4">
      <c r="Y9467" s="330" t="s">
        <v>28228</v>
      </c>
      <c r="Z9467" s="331" t="s">
        <v>28229</v>
      </c>
    </row>
    <row r="9468" spans="25:26" ht="14.4">
      <c r="Y9468" s="330" t="s">
        <v>28230</v>
      </c>
      <c r="Z9468" s="331" t="s">
        <v>28231</v>
      </c>
    </row>
    <row r="9469" spans="25:26" ht="14.4">
      <c r="Y9469" s="330" t="s">
        <v>28232</v>
      </c>
      <c r="Z9469" s="331" t="s">
        <v>28233</v>
      </c>
    </row>
    <row r="9470" spans="25:26" ht="14.4">
      <c r="Y9470" s="330" t="s">
        <v>28234</v>
      </c>
      <c r="Z9470" s="331" t="s">
        <v>28235</v>
      </c>
    </row>
    <row r="9471" spans="25:26" ht="14.4">
      <c r="Y9471" s="330" t="s">
        <v>28236</v>
      </c>
      <c r="Z9471" s="331" t="s">
        <v>28237</v>
      </c>
    </row>
    <row r="9472" spans="25:26" ht="14.4">
      <c r="Y9472" s="330" t="s">
        <v>28238</v>
      </c>
      <c r="Z9472" s="331" t="s">
        <v>28239</v>
      </c>
    </row>
    <row r="9473" spans="25:26" ht="14.4">
      <c r="Y9473" s="330" t="s">
        <v>28240</v>
      </c>
      <c r="Z9473" s="331" t="s">
        <v>28241</v>
      </c>
    </row>
    <row r="9474" spans="25:26" ht="14.4">
      <c r="Y9474" s="330" t="s">
        <v>28242</v>
      </c>
      <c r="Z9474" s="331" t="s">
        <v>28243</v>
      </c>
    </row>
    <row r="9475" spans="25:26" ht="14.4">
      <c r="Y9475" s="330" t="s">
        <v>28244</v>
      </c>
      <c r="Z9475" s="331" t="s">
        <v>28245</v>
      </c>
    </row>
    <row r="9476" spans="25:26" ht="14.4">
      <c r="Y9476" s="330" t="s">
        <v>28246</v>
      </c>
      <c r="Z9476" s="331" t="s">
        <v>28247</v>
      </c>
    </row>
    <row r="9477" spans="25:26" ht="14.4">
      <c r="Y9477" s="330" t="s">
        <v>28248</v>
      </c>
      <c r="Z9477" s="331" t="s">
        <v>28249</v>
      </c>
    </row>
    <row r="9478" spans="25:26" ht="14.4">
      <c r="Y9478" s="330" t="s">
        <v>28250</v>
      </c>
      <c r="Z9478" s="331" t="s">
        <v>28251</v>
      </c>
    </row>
    <row r="9479" spans="25:26" ht="14.4">
      <c r="Y9479" s="330" t="s">
        <v>28252</v>
      </c>
      <c r="Z9479" s="331" t="s">
        <v>28253</v>
      </c>
    </row>
    <row r="9480" spans="25:26" ht="14.4">
      <c r="Y9480" s="330" t="s">
        <v>28254</v>
      </c>
      <c r="Z9480" s="331" t="s">
        <v>28255</v>
      </c>
    </row>
    <row r="9481" spans="25:26" ht="14.4">
      <c r="Y9481" s="330" t="s">
        <v>28256</v>
      </c>
      <c r="Z9481" s="331" t="s">
        <v>28257</v>
      </c>
    </row>
    <row r="9482" spans="25:26" ht="14.4">
      <c r="Y9482" s="330" t="s">
        <v>28258</v>
      </c>
      <c r="Z9482" s="331" t="s">
        <v>28259</v>
      </c>
    </row>
    <row r="9483" spans="25:26" ht="14.4">
      <c r="Y9483" s="330" t="s">
        <v>28260</v>
      </c>
      <c r="Z9483" s="331" t="s">
        <v>28261</v>
      </c>
    </row>
    <row r="9484" spans="25:26" ht="14.4">
      <c r="Y9484" s="330" t="s">
        <v>28262</v>
      </c>
      <c r="Z9484" s="331" t="s">
        <v>28263</v>
      </c>
    </row>
    <row r="9485" spans="25:26" ht="14.4">
      <c r="Y9485" s="330" t="s">
        <v>28264</v>
      </c>
      <c r="Z9485" s="331" t="s">
        <v>28265</v>
      </c>
    </row>
    <row r="9486" spans="25:26" ht="14.4">
      <c r="Y9486" s="330" t="s">
        <v>28266</v>
      </c>
      <c r="Z9486" s="331" t="s">
        <v>28267</v>
      </c>
    </row>
    <row r="9487" spans="25:26" ht="14.4">
      <c r="Y9487" s="330" t="s">
        <v>28268</v>
      </c>
      <c r="Z9487" s="331" t="s">
        <v>28269</v>
      </c>
    </row>
    <row r="9488" spans="25:26" ht="14.4">
      <c r="Y9488" s="330" t="s">
        <v>28270</v>
      </c>
      <c r="Z9488" s="331" t="s">
        <v>28271</v>
      </c>
    </row>
    <row r="9489" spans="25:26" ht="14.4">
      <c r="Y9489" s="330" t="s">
        <v>28272</v>
      </c>
      <c r="Z9489" s="331" t="s">
        <v>28273</v>
      </c>
    </row>
    <row r="9490" spans="25:26" ht="14.4">
      <c r="Y9490" s="330" t="s">
        <v>28274</v>
      </c>
      <c r="Z9490" s="331" t="s">
        <v>28275</v>
      </c>
    </row>
    <row r="9491" spans="25:26" ht="14.4">
      <c r="Y9491" s="330" t="s">
        <v>28276</v>
      </c>
      <c r="Z9491" s="331" t="s">
        <v>28277</v>
      </c>
    </row>
    <row r="9492" spans="25:26" ht="14.4">
      <c r="Y9492" s="330" t="s">
        <v>28278</v>
      </c>
      <c r="Z9492" s="331" t="s">
        <v>28279</v>
      </c>
    </row>
    <row r="9493" spans="25:26" ht="14.4">
      <c r="Y9493" s="330" t="s">
        <v>28280</v>
      </c>
      <c r="Z9493" s="331" t="s">
        <v>28281</v>
      </c>
    </row>
    <row r="9494" spans="25:26" ht="14.4">
      <c r="Y9494" s="330" t="s">
        <v>28282</v>
      </c>
      <c r="Z9494" s="331" t="s">
        <v>28283</v>
      </c>
    </row>
    <row r="9495" spans="25:26" ht="14.4">
      <c r="Y9495" s="330" t="s">
        <v>28284</v>
      </c>
      <c r="Z9495" s="331" t="s">
        <v>28285</v>
      </c>
    </row>
    <row r="9496" spans="25:26" ht="14.4">
      <c r="Y9496" s="330" t="s">
        <v>28286</v>
      </c>
      <c r="Z9496" s="331" t="s">
        <v>28287</v>
      </c>
    </row>
    <row r="9497" spans="25:26" ht="14.4">
      <c r="Y9497" s="330" t="s">
        <v>28288</v>
      </c>
      <c r="Z9497" s="331" t="s">
        <v>28289</v>
      </c>
    </row>
    <row r="9498" spans="25:26" ht="14.4">
      <c r="Y9498" s="330" t="s">
        <v>28290</v>
      </c>
      <c r="Z9498" s="331" t="s">
        <v>28291</v>
      </c>
    </row>
    <row r="9499" spans="25:26" ht="14.4">
      <c r="Y9499" s="330" t="s">
        <v>28292</v>
      </c>
      <c r="Z9499" s="331" t="s">
        <v>27828</v>
      </c>
    </row>
    <row r="9500" spans="25:26" ht="14.4">
      <c r="Y9500" s="330" t="s">
        <v>28293</v>
      </c>
      <c r="Z9500" s="331" t="s">
        <v>27830</v>
      </c>
    </row>
    <row r="9501" spans="25:26" ht="14.4">
      <c r="Y9501" s="330" t="s">
        <v>28294</v>
      </c>
      <c r="Z9501" s="331" t="s">
        <v>27577</v>
      </c>
    </row>
    <row r="9502" spans="25:26" ht="14.4">
      <c r="Y9502" s="330" t="s">
        <v>28295</v>
      </c>
      <c r="Z9502" s="331" t="s">
        <v>14926</v>
      </c>
    </row>
    <row r="9503" spans="25:26" ht="14.4">
      <c r="Y9503" s="330" t="s">
        <v>28296</v>
      </c>
      <c r="Z9503" s="331" t="s">
        <v>27834</v>
      </c>
    </row>
    <row r="9504" spans="25:26" ht="14.4">
      <c r="Y9504" s="330" t="s">
        <v>28297</v>
      </c>
      <c r="Z9504" s="331" t="s">
        <v>27836</v>
      </c>
    </row>
    <row r="9505" spans="25:26" ht="14.4">
      <c r="Y9505" s="330" t="s">
        <v>28298</v>
      </c>
      <c r="Z9505" s="331" t="s">
        <v>28299</v>
      </c>
    </row>
    <row r="9506" spans="25:26" ht="14.4">
      <c r="Y9506" s="330" t="s">
        <v>28300</v>
      </c>
      <c r="Z9506" s="331" t="s">
        <v>25442</v>
      </c>
    </row>
    <row r="9507" spans="25:26" ht="14.4">
      <c r="Y9507" s="330" t="s">
        <v>28301</v>
      </c>
      <c r="Z9507" s="331" t="s">
        <v>28302</v>
      </c>
    </row>
    <row r="9508" spans="25:26" ht="14.4">
      <c r="Y9508" s="330" t="s">
        <v>28303</v>
      </c>
      <c r="Z9508" s="331" t="s">
        <v>28304</v>
      </c>
    </row>
    <row r="9509" spans="25:26" ht="14.4">
      <c r="Y9509" s="330" t="s">
        <v>28305</v>
      </c>
      <c r="Z9509" s="331" t="s">
        <v>28306</v>
      </c>
    </row>
    <row r="9510" spans="25:26" ht="14.4">
      <c r="Y9510" s="330" t="s">
        <v>28307</v>
      </c>
      <c r="Z9510" s="331" t="s">
        <v>28308</v>
      </c>
    </row>
    <row r="9511" spans="25:26" ht="14.4">
      <c r="Y9511" s="330" t="s">
        <v>28309</v>
      </c>
      <c r="Z9511" s="331" t="s">
        <v>28310</v>
      </c>
    </row>
    <row r="9512" spans="25:26" ht="14.4">
      <c r="Y9512" s="330" t="s">
        <v>28311</v>
      </c>
      <c r="Z9512" s="331" t="s">
        <v>28312</v>
      </c>
    </row>
    <row r="9513" spans="25:26" ht="14.4">
      <c r="Y9513" s="330" t="s">
        <v>28313</v>
      </c>
      <c r="Z9513" s="331" t="s">
        <v>28314</v>
      </c>
    </row>
    <row r="9514" spans="25:26" ht="14.4">
      <c r="Y9514" s="330" t="s">
        <v>28315</v>
      </c>
      <c r="Z9514" s="331" t="s">
        <v>28316</v>
      </c>
    </row>
    <row r="9515" spans="25:26" ht="14.4">
      <c r="Y9515" s="330" t="s">
        <v>28317</v>
      </c>
      <c r="Z9515" s="331" t="s">
        <v>28318</v>
      </c>
    </row>
    <row r="9516" spans="25:26" ht="14.4">
      <c r="Y9516" s="330" t="s">
        <v>28319</v>
      </c>
      <c r="Z9516" s="331" t="s">
        <v>28320</v>
      </c>
    </row>
    <row r="9517" spans="25:26" ht="14.4">
      <c r="Y9517" s="330" t="s">
        <v>28321</v>
      </c>
      <c r="Z9517" s="331" t="s">
        <v>28322</v>
      </c>
    </row>
    <row r="9518" spans="25:26" ht="14.4">
      <c r="Y9518" s="330" t="s">
        <v>28323</v>
      </c>
      <c r="Z9518" s="331" t="s">
        <v>28324</v>
      </c>
    </row>
    <row r="9519" spans="25:26" ht="14.4">
      <c r="Y9519" s="330" t="s">
        <v>28325</v>
      </c>
      <c r="Z9519" s="331" t="s">
        <v>28326</v>
      </c>
    </row>
    <row r="9520" spans="25:26" ht="14.4">
      <c r="Y9520" s="330" t="s">
        <v>28327</v>
      </c>
      <c r="Z9520" s="331" t="s">
        <v>28328</v>
      </c>
    </row>
    <row r="9521" spans="25:26" ht="14.4">
      <c r="Y9521" s="330" t="s">
        <v>28329</v>
      </c>
      <c r="Z9521" s="331" t="s">
        <v>27419</v>
      </c>
    </row>
    <row r="9522" spans="25:26" ht="14.4">
      <c r="Y9522" s="330" t="s">
        <v>28330</v>
      </c>
      <c r="Z9522" s="331" t="s">
        <v>28331</v>
      </c>
    </row>
    <row r="9523" spans="25:26" ht="14.4">
      <c r="Y9523" s="330" t="s">
        <v>28332</v>
      </c>
      <c r="Z9523" s="331" t="s">
        <v>28333</v>
      </c>
    </row>
    <row r="9524" spans="25:26" ht="14.4">
      <c r="Y9524" s="330" t="s">
        <v>28334</v>
      </c>
      <c r="Z9524" s="331" t="s">
        <v>27531</v>
      </c>
    </row>
    <row r="9525" spans="25:26" ht="14.4">
      <c r="Y9525" s="330" t="s">
        <v>28335</v>
      </c>
      <c r="Z9525" s="331" t="s">
        <v>28336</v>
      </c>
    </row>
    <row r="9526" spans="25:26" ht="14.4">
      <c r="Y9526" s="330" t="s">
        <v>28337</v>
      </c>
      <c r="Z9526" s="331" t="s">
        <v>28338</v>
      </c>
    </row>
    <row r="9527" spans="25:26" ht="14.4">
      <c r="Y9527" s="330" t="s">
        <v>28339</v>
      </c>
      <c r="Z9527" s="331" t="s">
        <v>28340</v>
      </c>
    </row>
    <row r="9528" spans="25:26" ht="14.4">
      <c r="Y9528" s="330" t="s">
        <v>28341</v>
      </c>
      <c r="Z9528" s="331" t="s">
        <v>28342</v>
      </c>
    </row>
    <row r="9529" spans="25:26" ht="14.4">
      <c r="Y9529" s="330" t="s">
        <v>28343</v>
      </c>
      <c r="Z9529" s="331" t="s">
        <v>28344</v>
      </c>
    </row>
    <row r="9530" spans="25:26" ht="14.4">
      <c r="Y9530" s="330" t="s">
        <v>28345</v>
      </c>
      <c r="Z9530" s="331" t="s">
        <v>28346</v>
      </c>
    </row>
    <row r="9531" spans="25:26" ht="14.4">
      <c r="Y9531" s="330" t="s">
        <v>28347</v>
      </c>
      <c r="Z9531" s="331" t="s">
        <v>28348</v>
      </c>
    </row>
    <row r="9532" spans="25:26" ht="14.4">
      <c r="Y9532" s="330" t="s">
        <v>28349</v>
      </c>
      <c r="Z9532" s="331" t="s">
        <v>28350</v>
      </c>
    </row>
    <row r="9533" spans="25:26" ht="14.4">
      <c r="Y9533" s="330" t="s">
        <v>28351</v>
      </c>
      <c r="Z9533" s="331" t="s">
        <v>28352</v>
      </c>
    </row>
    <row r="9534" spans="25:26" ht="14.4">
      <c r="Y9534" s="330" t="s">
        <v>28353</v>
      </c>
      <c r="Z9534" s="331" t="s">
        <v>28354</v>
      </c>
    </row>
    <row r="9535" spans="25:26" ht="14.4">
      <c r="Y9535" s="330" t="s">
        <v>28355</v>
      </c>
      <c r="Z9535" s="331" t="s">
        <v>28356</v>
      </c>
    </row>
    <row r="9536" spans="25:26" ht="14.4">
      <c r="Y9536" s="330" t="s">
        <v>28357</v>
      </c>
      <c r="Z9536" s="331" t="s">
        <v>28358</v>
      </c>
    </row>
    <row r="9537" spans="25:26" ht="14.4">
      <c r="Y9537" s="330" t="s">
        <v>28359</v>
      </c>
      <c r="Z9537" s="331" t="s">
        <v>28360</v>
      </c>
    </row>
    <row r="9538" spans="25:26" ht="14.4">
      <c r="Y9538" s="330" t="s">
        <v>28361</v>
      </c>
      <c r="Z9538" s="331" t="s">
        <v>28362</v>
      </c>
    </row>
    <row r="9539" spans="25:26" ht="14.4">
      <c r="Y9539" s="330" t="s">
        <v>28363</v>
      </c>
      <c r="Z9539" s="331" t="s">
        <v>28364</v>
      </c>
    </row>
    <row r="9540" spans="25:26" ht="14.4">
      <c r="Y9540" s="330" t="s">
        <v>28365</v>
      </c>
      <c r="Z9540" s="331" t="s">
        <v>28366</v>
      </c>
    </row>
    <row r="9541" spans="25:26" ht="14.4">
      <c r="Y9541" s="330" t="s">
        <v>28367</v>
      </c>
      <c r="Z9541" s="331" t="s">
        <v>28368</v>
      </c>
    </row>
    <row r="9542" spans="25:26" ht="14.4">
      <c r="Y9542" s="330" t="s">
        <v>28369</v>
      </c>
      <c r="Z9542" s="331" t="s">
        <v>28370</v>
      </c>
    </row>
    <row r="9543" spans="25:26" ht="14.4">
      <c r="Y9543" s="330" t="s">
        <v>28371</v>
      </c>
      <c r="Z9543" s="331" t="s">
        <v>28372</v>
      </c>
    </row>
    <row r="9544" spans="25:26" ht="14.4">
      <c r="Y9544" s="330" t="s">
        <v>28373</v>
      </c>
      <c r="Z9544" s="331" t="s">
        <v>28374</v>
      </c>
    </row>
    <row r="9545" spans="25:26" ht="14.4">
      <c r="Y9545" s="330" t="s">
        <v>28375</v>
      </c>
      <c r="Z9545" s="331" t="s">
        <v>28376</v>
      </c>
    </row>
    <row r="9546" spans="25:26" ht="14.4">
      <c r="Y9546" s="330" t="s">
        <v>28377</v>
      </c>
      <c r="Z9546" s="331" t="s">
        <v>28378</v>
      </c>
    </row>
    <row r="9547" spans="25:26" ht="14.4">
      <c r="Y9547" s="330" t="s">
        <v>28379</v>
      </c>
      <c r="Z9547" s="331" t="s">
        <v>28380</v>
      </c>
    </row>
    <row r="9548" spans="25:26" ht="14.4">
      <c r="Y9548" s="330" t="s">
        <v>28381</v>
      </c>
      <c r="Z9548" s="331" t="s">
        <v>28382</v>
      </c>
    </row>
    <row r="9549" spans="25:26" ht="14.4">
      <c r="Y9549" s="330" t="s">
        <v>28383</v>
      </c>
      <c r="Z9549" s="331" t="s">
        <v>28384</v>
      </c>
    </row>
    <row r="9550" spans="25:26" ht="14.4">
      <c r="Y9550" s="330" t="s">
        <v>28385</v>
      </c>
      <c r="Z9550" s="331" t="s">
        <v>28386</v>
      </c>
    </row>
    <row r="9551" spans="25:26" ht="14.4">
      <c r="Y9551" s="330" t="s">
        <v>28387</v>
      </c>
      <c r="Z9551" s="331" t="s">
        <v>28388</v>
      </c>
    </row>
    <row r="9552" spans="25:26" ht="14.4">
      <c r="Y9552" s="330" t="s">
        <v>28389</v>
      </c>
      <c r="Z9552" s="331" t="s">
        <v>28390</v>
      </c>
    </row>
    <row r="9553" spans="25:26" ht="14.4">
      <c r="Y9553" s="330" t="s">
        <v>28391</v>
      </c>
      <c r="Z9553" s="331" t="s">
        <v>28392</v>
      </c>
    </row>
    <row r="9554" spans="25:26" ht="14.4">
      <c r="Y9554" s="330" t="s">
        <v>28393</v>
      </c>
      <c r="Z9554" s="331" t="s">
        <v>28394</v>
      </c>
    </row>
    <row r="9555" spans="25:26" ht="14.4">
      <c r="Y9555" s="330" t="s">
        <v>28395</v>
      </c>
      <c r="Z9555" s="331" t="s">
        <v>28396</v>
      </c>
    </row>
    <row r="9556" spans="25:26" ht="14.4">
      <c r="Y9556" s="330" t="s">
        <v>28397</v>
      </c>
      <c r="Z9556" s="331" t="s">
        <v>28398</v>
      </c>
    </row>
    <row r="9557" spans="25:26" ht="14.4">
      <c r="Y9557" s="330" t="s">
        <v>28399</v>
      </c>
      <c r="Z9557" s="331" t="s">
        <v>28400</v>
      </c>
    </row>
    <row r="9558" spans="25:26" ht="14.4">
      <c r="Y9558" s="330" t="s">
        <v>28401</v>
      </c>
      <c r="Z9558" s="331" t="s">
        <v>28402</v>
      </c>
    </row>
    <row r="9559" spans="25:26" ht="14.4">
      <c r="Y9559" s="330" t="s">
        <v>28403</v>
      </c>
      <c r="Z9559" s="331" t="s">
        <v>28404</v>
      </c>
    </row>
    <row r="9560" spans="25:26" ht="14.4">
      <c r="Y9560" s="330" t="s">
        <v>28405</v>
      </c>
      <c r="Z9560" s="331" t="s">
        <v>28406</v>
      </c>
    </row>
    <row r="9561" spans="25:26" ht="14.4">
      <c r="Y9561" s="330" t="s">
        <v>28407</v>
      </c>
      <c r="Z9561" s="331" t="s">
        <v>28408</v>
      </c>
    </row>
    <row r="9562" spans="25:26" ht="14.4">
      <c r="Y9562" s="330" t="s">
        <v>28409</v>
      </c>
      <c r="Z9562" s="331" t="s">
        <v>28410</v>
      </c>
    </row>
    <row r="9563" spans="25:26" ht="14.4">
      <c r="Y9563" s="330" t="s">
        <v>28411</v>
      </c>
      <c r="Z9563" s="331" t="s">
        <v>28412</v>
      </c>
    </row>
    <row r="9564" spans="25:26" ht="14.4">
      <c r="Y9564" s="330" t="s">
        <v>28413</v>
      </c>
      <c r="Z9564" s="331" t="s">
        <v>28414</v>
      </c>
    </row>
    <row r="9565" spans="25:26" ht="14.4">
      <c r="Y9565" s="330" t="s">
        <v>28415</v>
      </c>
      <c r="Z9565" s="331" t="s">
        <v>28416</v>
      </c>
    </row>
    <row r="9566" spans="25:26" ht="14.4">
      <c r="Y9566" s="330" t="s">
        <v>28417</v>
      </c>
      <c r="Z9566" s="331" t="s">
        <v>28418</v>
      </c>
    </row>
    <row r="9567" spans="25:26" ht="14.4">
      <c r="Y9567" s="330" t="s">
        <v>28419</v>
      </c>
      <c r="Z9567" s="331" t="s">
        <v>28420</v>
      </c>
    </row>
    <row r="9568" spans="25:26" ht="14.4">
      <c r="Y9568" s="330" t="s">
        <v>28421</v>
      </c>
      <c r="Z9568" s="331" t="s">
        <v>28422</v>
      </c>
    </row>
    <row r="9569" spans="25:26" ht="14.4">
      <c r="Y9569" s="330" t="s">
        <v>28423</v>
      </c>
      <c r="Z9569" s="331" t="s">
        <v>28424</v>
      </c>
    </row>
    <row r="9570" spans="25:26" ht="14.4">
      <c r="Y9570" s="330" t="s">
        <v>28425</v>
      </c>
      <c r="Z9570" s="331" t="s">
        <v>28426</v>
      </c>
    </row>
    <row r="9571" spans="25:26" ht="14.4">
      <c r="Y9571" s="330" t="s">
        <v>28427</v>
      </c>
      <c r="Z9571" s="331" t="s">
        <v>28428</v>
      </c>
    </row>
    <row r="9572" spans="25:26" ht="14.4">
      <c r="Y9572" s="330" t="s">
        <v>28429</v>
      </c>
      <c r="Z9572" s="331" t="s">
        <v>28430</v>
      </c>
    </row>
    <row r="9573" spans="25:26" ht="14.4">
      <c r="Y9573" s="330" t="s">
        <v>28431</v>
      </c>
      <c r="Z9573" s="331" t="s">
        <v>28432</v>
      </c>
    </row>
    <row r="9574" spans="25:26" ht="14.4">
      <c r="Y9574" s="330" t="s">
        <v>28433</v>
      </c>
      <c r="Z9574" s="331" t="s">
        <v>28434</v>
      </c>
    </row>
    <row r="9575" spans="25:26" ht="14.4">
      <c r="Y9575" s="330" t="s">
        <v>28435</v>
      </c>
      <c r="Z9575" s="331" t="s">
        <v>28436</v>
      </c>
    </row>
    <row r="9576" spans="25:26" ht="14.4">
      <c r="Y9576" s="330" t="s">
        <v>28437</v>
      </c>
      <c r="Z9576" s="331" t="s">
        <v>28438</v>
      </c>
    </row>
    <row r="9577" spans="25:26" ht="14.4">
      <c r="Y9577" s="330" t="s">
        <v>28439</v>
      </c>
      <c r="Z9577" s="331" t="s">
        <v>28440</v>
      </c>
    </row>
    <row r="9578" spans="25:26" ht="14.4">
      <c r="Y9578" s="330" t="s">
        <v>28441</v>
      </c>
      <c r="Z9578" s="331" t="s">
        <v>28442</v>
      </c>
    </row>
    <row r="9579" spans="25:26" ht="14.4">
      <c r="Y9579" s="330" t="s">
        <v>28443</v>
      </c>
      <c r="Z9579" s="331" t="s">
        <v>28444</v>
      </c>
    </row>
    <row r="9580" spans="25:26" ht="14.4">
      <c r="Y9580" s="330" t="s">
        <v>28445</v>
      </c>
      <c r="Z9580" s="331" t="s">
        <v>28446</v>
      </c>
    </row>
    <row r="9581" spans="25:26" ht="14.4">
      <c r="Y9581" s="330" t="s">
        <v>28447</v>
      </c>
      <c r="Z9581" s="331" t="s">
        <v>28448</v>
      </c>
    </row>
    <row r="9582" spans="25:26" ht="14.4">
      <c r="Y9582" s="330" t="s">
        <v>28449</v>
      </c>
      <c r="Z9582" s="331" t="s">
        <v>28450</v>
      </c>
    </row>
    <row r="9583" spans="25:26" ht="14.4">
      <c r="Y9583" s="330" t="s">
        <v>28451</v>
      </c>
      <c r="Z9583" s="331" t="s">
        <v>28452</v>
      </c>
    </row>
    <row r="9584" spans="25:26" ht="14.4">
      <c r="Y9584" s="330" t="s">
        <v>28453</v>
      </c>
      <c r="Z9584" s="331" t="s">
        <v>28454</v>
      </c>
    </row>
    <row r="9585" spans="25:26" ht="14.4">
      <c r="Y9585" s="330" t="s">
        <v>28455</v>
      </c>
      <c r="Z9585" s="331" t="s">
        <v>28456</v>
      </c>
    </row>
    <row r="9586" spans="25:26" ht="14.4">
      <c r="Y9586" s="330" t="s">
        <v>28457</v>
      </c>
      <c r="Z9586" s="331" t="s">
        <v>28458</v>
      </c>
    </row>
    <row r="9587" spans="25:26" ht="14.4">
      <c r="Y9587" s="330" t="s">
        <v>28459</v>
      </c>
      <c r="Z9587" s="331" t="s">
        <v>28460</v>
      </c>
    </row>
    <row r="9588" spans="25:26" ht="14.4">
      <c r="Y9588" s="330" t="s">
        <v>28461</v>
      </c>
      <c r="Z9588" s="331" t="s">
        <v>28462</v>
      </c>
    </row>
    <row r="9589" spans="25:26" ht="14.4">
      <c r="Y9589" s="330" t="s">
        <v>28463</v>
      </c>
      <c r="Z9589" s="331" t="s">
        <v>28464</v>
      </c>
    </row>
    <row r="9590" spans="25:26" ht="14.4">
      <c r="Y9590" s="330" t="s">
        <v>28465</v>
      </c>
      <c r="Z9590" s="331" t="s">
        <v>28466</v>
      </c>
    </row>
    <row r="9591" spans="25:26" ht="14.4">
      <c r="Y9591" s="330" t="s">
        <v>28467</v>
      </c>
      <c r="Z9591" s="331" t="s">
        <v>28468</v>
      </c>
    </row>
    <row r="9592" spans="25:26" ht="14.4">
      <c r="Y9592" s="330" t="s">
        <v>28469</v>
      </c>
      <c r="Z9592" s="331" t="s">
        <v>28470</v>
      </c>
    </row>
    <row r="9593" spans="25:26" ht="14.4">
      <c r="Y9593" s="330" t="s">
        <v>28471</v>
      </c>
      <c r="Z9593" s="331" t="s">
        <v>28472</v>
      </c>
    </row>
    <row r="9594" spans="25:26" ht="14.4">
      <c r="Y9594" s="330" t="s">
        <v>28473</v>
      </c>
      <c r="Z9594" s="331" t="s">
        <v>28474</v>
      </c>
    </row>
    <row r="9595" spans="25:26" ht="14.4">
      <c r="Y9595" s="330" t="s">
        <v>28475</v>
      </c>
      <c r="Z9595" s="331" t="s">
        <v>28476</v>
      </c>
    </row>
    <row r="9596" spans="25:26" ht="14.4">
      <c r="Y9596" s="330" t="s">
        <v>28477</v>
      </c>
      <c r="Z9596" s="331" t="s">
        <v>28478</v>
      </c>
    </row>
    <row r="9597" spans="25:26" ht="14.4">
      <c r="Y9597" s="330" t="s">
        <v>28479</v>
      </c>
      <c r="Z9597" s="331" t="s">
        <v>28480</v>
      </c>
    </row>
    <row r="9598" spans="25:26" ht="14.4">
      <c r="Y9598" s="330" t="s">
        <v>28481</v>
      </c>
      <c r="Z9598" s="331" t="s">
        <v>28482</v>
      </c>
    </row>
    <row r="9599" spans="25:26" ht="14.4">
      <c r="Y9599" s="330" t="s">
        <v>28483</v>
      </c>
      <c r="Z9599" s="331" t="s">
        <v>28484</v>
      </c>
    </row>
    <row r="9600" spans="25:26" ht="14.4">
      <c r="Y9600" s="330" t="s">
        <v>28485</v>
      </c>
      <c r="Z9600" s="331" t="s">
        <v>28486</v>
      </c>
    </row>
    <row r="9601" spans="25:26" ht="14.4">
      <c r="Y9601" s="330" t="s">
        <v>28487</v>
      </c>
      <c r="Z9601" s="331" t="s">
        <v>28488</v>
      </c>
    </row>
    <row r="9602" spans="25:26" ht="14.4">
      <c r="Y9602" s="330" t="s">
        <v>28489</v>
      </c>
      <c r="Z9602" s="331" t="s">
        <v>28490</v>
      </c>
    </row>
    <row r="9603" spans="25:26" ht="14.4">
      <c r="Y9603" s="330" t="s">
        <v>28491</v>
      </c>
      <c r="Z9603" s="331" t="s">
        <v>28492</v>
      </c>
    </row>
    <row r="9604" spans="25:26" ht="14.4">
      <c r="Y9604" s="330" t="s">
        <v>28493</v>
      </c>
      <c r="Z9604" s="331" t="s">
        <v>28494</v>
      </c>
    </row>
    <row r="9605" spans="25:26" ht="14.4">
      <c r="Y9605" s="330" t="s">
        <v>28495</v>
      </c>
      <c r="Z9605" s="331" t="s">
        <v>28496</v>
      </c>
    </row>
    <row r="9606" spans="25:26" ht="14.4">
      <c r="Y9606" s="330" t="s">
        <v>28497</v>
      </c>
      <c r="Z9606" s="331" t="s">
        <v>28498</v>
      </c>
    </row>
    <row r="9607" spans="25:26" ht="14.4">
      <c r="Y9607" s="330" t="s">
        <v>28499</v>
      </c>
      <c r="Z9607" s="331" t="s">
        <v>28500</v>
      </c>
    </row>
    <row r="9608" spans="25:26" ht="14.4">
      <c r="Y9608" s="330" t="s">
        <v>28501</v>
      </c>
      <c r="Z9608" s="331" t="s">
        <v>28502</v>
      </c>
    </row>
    <row r="9609" spans="25:26" ht="14.4">
      <c r="Y9609" s="330" t="s">
        <v>28503</v>
      </c>
      <c r="Z9609" s="331" t="s">
        <v>28504</v>
      </c>
    </row>
    <row r="9610" spans="25:26" ht="14.4">
      <c r="Y9610" s="330" t="s">
        <v>28505</v>
      </c>
      <c r="Z9610" s="331" t="s">
        <v>28506</v>
      </c>
    </row>
    <row r="9611" spans="25:26" ht="14.4">
      <c r="Y9611" s="330" t="s">
        <v>28507</v>
      </c>
      <c r="Z9611" s="331" t="s">
        <v>28508</v>
      </c>
    </row>
    <row r="9612" spans="25:26" ht="14.4">
      <c r="Y9612" s="330" t="s">
        <v>28509</v>
      </c>
      <c r="Z9612" s="331" t="s">
        <v>28510</v>
      </c>
    </row>
    <row r="9613" spans="25:26" ht="14.4">
      <c r="Y9613" s="330" t="s">
        <v>28511</v>
      </c>
      <c r="Z9613" s="331" t="s">
        <v>28512</v>
      </c>
    </row>
    <row r="9614" spans="25:26" ht="14.4">
      <c r="Y9614" s="330" t="s">
        <v>28513</v>
      </c>
      <c r="Z9614" s="331" t="s">
        <v>28514</v>
      </c>
    </row>
    <row r="9615" spans="25:26" ht="14.4">
      <c r="Y9615" s="330" t="s">
        <v>28515</v>
      </c>
      <c r="Z9615" s="331" t="s">
        <v>28516</v>
      </c>
    </row>
    <row r="9616" spans="25:26" ht="14.4">
      <c r="Y9616" s="330" t="s">
        <v>28517</v>
      </c>
      <c r="Z9616" s="331" t="s">
        <v>28518</v>
      </c>
    </row>
    <row r="9617" spans="25:26" ht="14.4">
      <c r="Y9617" s="330" t="s">
        <v>28519</v>
      </c>
      <c r="Z9617" s="331" t="s">
        <v>28520</v>
      </c>
    </row>
    <row r="9618" spans="25:26" ht="14.4">
      <c r="Y9618" s="330" t="s">
        <v>28521</v>
      </c>
      <c r="Z9618" s="331" t="s">
        <v>28522</v>
      </c>
    </row>
    <row r="9619" spans="25:26" ht="14.4">
      <c r="Y9619" s="330" t="s">
        <v>28523</v>
      </c>
      <c r="Z9619" s="331" t="s">
        <v>28524</v>
      </c>
    </row>
    <row r="9620" spans="25:26" ht="14.4">
      <c r="Y9620" s="330" t="s">
        <v>28525</v>
      </c>
      <c r="Z9620" s="331" t="s">
        <v>28526</v>
      </c>
    </row>
    <row r="9621" spans="25:26" ht="14.4">
      <c r="Y9621" s="330" t="s">
        <v>28527</v>
      </c>
      <c r="Z9621" s="331" t="s">
        <v>28528</v>
      </c>
    </row>
    <row r="9622" spans="25:26" ht="14.4">
      <c r="Y9622" s="330" t="s">
        <v>28529</v>
      </c>
      <c r="Z9622" s="331" t="s">
        <v>28530</v>
      </c>
    </row>
    <row r="9623" spans="25:26" ht="14.4">
      <c r="Y9623" s="330" t="s">
        <v>28531</v>
      </c>
      <c r="Z9623" s="331" t="s">
        <v>28532</v>
      </c>
    </row>
    <row r="9624" spans="25:26" ht="14.4">
      <c r="Y9624" s="330" t="s">
        <v>28533</v>
      </c>
      <c r="Z9624" s="331" t="s">
        <v>28534</v>
      </c>
    </row>
    <row r="9625" spans="25:26" ht="14.4">
      <c r="Y9625" s="330" t="s">
        <v>28535</v>
      </c>
      <c r="Z9625" s="331" t="s">
        <v>28536</v>
      </c>
    </row>
    <row r="9626" spans="25:26" ht="14.4">
      <c r="Y9626" s="330" t="s">
        <v>28537</v>
      </c>
      <c r="Z9626" s="331" t="s">
        <v>28538</v>
      </c>
    </row>
    <row r="9627" spans="25:26" ht="14.4">
      <c r="Y9627" s="330" t="s">
        <v>28539</v>
      </c>
      <c r="Z9627" s="331" t="s">
        <v>28540</v>
      </c>
    </row>
    <row r="9628" spans="25:26" ht="14.4">
      <c r="Y9628" s="330" t="s">
        <v>28541</v>
      </c>
      <c r="Z9628" s="331" t="s">
        <v>28542</v>
      </c>
    </row>
    <row r="9629" spans="25:26" ht="14.4">
      <c r="Y9629" s="330" t="s">
        <v>28543</v>
      </c>
      <c r="Z9629" s="331" t="s">
        <v>28544</v>
      </c>
    </row>
    <row r="9630" spans="25:26" ht="14.4">
      <c r="Y9630" s="330" t="s">
        <v>28545</v>
      </c>
      <c r="Z9630" s="331" t="s">
        <v>28183</v>
      </c>
    </row>
    <row r="9631" spans="25:26" ht="14.4">
      <c r="Y9631" s="330" t="s">
        <v>28546</v>
      </c>
      <c r="Z9631" s="331" t="s">
        <v>28547</v>
      </c>
    </row>
    <row r="9632" spans="25:26" ht="14.4">
      <c r="Y9632" s="330" t="s">
        <v>28548</v>
      </c>
      <c r="Z9632" s="331" t="s">
        <v>28549</v>
      </c>
    </row>
    <row r="9633" spans="25:26" ht="14.4">
      <c r="Y9633" s="330" t="s">
        <v>28550</v>
      </c>
      <c r="Z9633" s="331" t="s">
        <v>28551</v>
      </c>
    </row>
    <row r="9634" spans="25:26" ht="14.4">
      <c r="Y9634" s="330" t="s">
        <v>28552</v>
      </c>
      <c r="Z9634" s="331" t="s">
        <v>28553</v>
      </c>
    </row>
    <row r="9635" spans="25:26" ht="14.4">
      <c r="Y9635" s="330" t="s">
        <v>28554</v>
      </c>
      <c r="Z9635" s="331" t="s">
        <v>28555</v>
      </c>
    </row>
    <row r="9636" spans="25:26" ht="14.4">
      <c r="Y9636" s="330" t="s">
        <v>28556</v>
      </c>
      <c r="Z9636" s="331" t="s">
        <v>28557</v>
      </c>
    </row>
    <row r="9637" spans="25:26" ht="14.4">
      <c r="Y9637" s="330" t="s">
        <v>28558</v>
      </c>
      <c r="Z9637" s="331" t="s">
        <v>28559</v>
      </c>
    </row>
    <row r="9638" spans="25:26" ht="14.4">
      <c r="Y9638" s="330" t="s">
        <v>28560</v>
      </c>
      <c r="Z9638" s="331" t="s">
        <v>28561</v>
      </c>
    </row>
    <row r="9639" spans="25:26" ht="14.4">
      <c r="Y9639" s="330" t="s">
        <v>28562</v>
      </c>
      <c r="Z9639" s="331" t="s">
        <v>28563</v>
      </c>
    </row>
    <row r="9640" spans="25:26" ht="14.4">
      <c r="Y9640" s="330" t="s">
        <v>28564</v>
      </c>
      <c r="Z9640" s="331" t="s">
        <v>28565</v>
      </c>
    </row>
    <row r="9641" spans="25:26" ht="14.4">
      <c r="Y9641" s="330" t="s">
        <v>28566</v>
      </c>
      <c r="Z9641" s="331" t="s">
        <v>28567</v>
      </c>
    </row>
    <row r="9642" spans="25:26" ht="14.4">
      <c r="Y9642" s="330" t="s">
        <v>28568</v>
      </c>
      <c r="Z9642" s="331" t="s">
        <v>28569</v>
      </c>
    </row>
    <row r="9643" spans="25:26" ht="14.4">
      <c r="Y9643" s="330" t="s">
        <v>28570</v>
      </c>
      <c r="Z9643" s="331" t="s">
        <v>28571</v>
      </c>
    </row>
    <row r="9644" spans="25:26" ht="14.4">
      <c r="Y9644" s="330" t="s">
        <v>28572</v>
      </c>
      <c r="Z9644" s="331" t="s">
        <v>28573</v>
      </c>
    </row>
    <row r="9645" spans="25:26" ht="14.4">
      <c r="Y9645" s="330" t="s">
        <v>28574</v>
      </c>
      <c r="Z9645" s="331" t="s">
        <v>28575</v>
      </c>
    </row>
    <row r="9646" spans="25:26" ht="14.4">
      <c r="Y9646" s="330" t="s">
        <v>28576</v>
      </c>
      <c r="Z9646" s="331" t="s">
        <v>28577</v>
      </c>
    </row>
    <row r="9647" spans="25:26" ht="14.4">
      <c r="Y9647" s="330" t="s">
        <v>28578</v>
      </c>
      <c r="Z9647" s="331" t="s">
        <v>28579</v>
      </c>
    </row>
    <row r="9648" spans="25:26" ht="14.4">
      <c r="Y9648" s="330" t="s">
        <v>28580</v>
      </c>
      <c r="Z9648" s="331" t="s">
        <v>28581</v>
      </c>
    </row>
    <row r="9649" spans="25:26" ht="14.4">
      <c r="Y9649" s="330" t="s">
        <v>28582</v>
      </c>
      <c r="Z9649" s="331" t="s">
        <v>28583</v>
      </c>
    </row>
    <row r="9650" spans="25:26" ht="14.4">
      <c r="Y9650" s="330" t="s">
        <v>28584</v>
      </c>
      <c r="Z9650" s="331" t="s">
        <v>28585</v>
      </c>
    </row>
    <row r="9651" spans="25:26" ht="14.4">
      <c r="Y9651" s="330" t="s">
        <v>28586</v>
      </c>
      <c r="Z9651" s="331" t="s">
        <v>28039</v>
      </c>
    </row>
    <row r="9652" spans="25:26" ht="14.4">
      <c r="Y9652" s="330" t="s">
        <v>28587</v>
      </c>
      <c r="Z9652" s="331" t="s">
        <v>28588</v>
      </c>
    </row>
    <row r="9653" spans="25:26" ht="14.4">
      <c r="Y9653" s="330" t="s">
        <v>28589</v>
      </c>
      <c r="Z9653" s="331" t="s">
        <v>28590</v>
      </c>
    </row>
    <row r="9654" spans="25:26" ht="14.4">
      <c r="Y9654" s="330" t="s">
        <v>28591</v>
      </c>
      <c r="Z9654" s="331" t="s">
        <v>28592</v>
      </c>
    </row>
    <row r="9655" spans="25:26" ht="14.4">
      <c r="Y9655" s="330" t="s">
        <v>28593</v>
      </c>
      <c r="Z9655" s="331" t="s">
        <v>27981</v>
      </c>
    </row>
    <row r="9656" spans="25:26" ht="14.4">
      <c r="Y9656" s="330" t="s">
        <v>28594</v>
      </c>
      <c r="Z9656" s="331" t="s">
        <v>28595</v>
      </c>
    </row>
    <row r="9657" spans="25:26" ht="14.4">
      <c r="Y9657" s="330" t="s">
        <v>28596</v>
      </c>
      <c r="Z9657" s="331" t="s">
        <v>28597</v>
      </c>
    </row>
    <row r="9658" spans="25:26" ht="14.4">
      <c r="Y9658" s="330" t="s">
        <v>28598</v>
      </c>
      <c r="Z9658" s="331" t="s">
        <v>28599</v>
      </c>
    </row>
    <row r="9659" spans="25:26" ht="14.4">
      <c r="Y9659" s="330" t="s">
        <v>28600</v>
      </c>
      <c r="Z9659" s="331" t="s">
        <v>28601</v>
      </c>
    </row>
    <row r="9660" spans="25:26" ht="14.4">
      <c r="Y9660" s="330" t="s">
        <v>28602</v>
      </c>
      <c r="Z9660" s="331" t="s">
        <v>17358</v>
      </c>
    </row>
    <row r="9661" spans="25:26" ht="14.4">
      <c r="Y9661" s="330" t="s">
        <v>28603</v>
      </c>
      <c r="Z9661" s="331" t="s">
        <v>3141</v>
      </c>
    </row>
    <row r="9662" spans="25:26" ht="14.4">
      <c r="Y9662" s="330" t="s">
        <v>28604</v>
      </c>
      <c r="Z9662" s="331" t="s">
        <v>28605</v>
      </c>
    </row>
    <row r="9663" spans="25:26" ht="14.4">
      <c r="Y9663" s="330" t="s">
        <v>28606</v>
      </c>
      <c r="Z9663" s="331" t="s">
        <v>28607</v>
      </c>
    </row>
    <row r="9664" spans="25:26" ht="14.4">
      <c r="Y9664" s="330" t="s">
        <v>28608</v>
      </c>
      <c r="Z9664" s="331" t="s">
        <v>28609</v>
      </c>
    </row>
    <row r="9665" spans="25:26" ht="14.4">
      <c r="Y9665" s="330" t="s">
        <v>28610</v>
      </c>
      <c r="Z9665" s="331" t="s">
        <v>28611</v>
      </c>
    </row>
    <row r="9666" spans="25:26" ht="14.4">
      <c r="Y9666" s="330" t="s">
        <v>28612</v>
      </c>
      <c r="Z9666" s="331" t="s">
        <v>4996</v>
      </c>
    </row>
    <row r="9667" spans="25:26" ht="14.4">
      <c r="Y9667" s="330" t="s">
        <v>28613</v>
      </c>
      <c r="Z9667" s="331" t="s">
        <v>28614</v>
      </c>
    </row>
    <row r="9668" spans="25:26" ht="14.4">
      <c r="Y9668" s="330" t="s">
        <v>28615</v>
      </c>
      <c r="Z9668" s="331" t="s">
        <v>28616</v>
      </c>
    </row>
    <row r="9669" spans="25:26" ht="14.4">
      <c r="Y9669" s="330" t="s">
        <v>28617</v>
      </c>
      <c r="Z9669" s="331" t="s">
        <v>28618</v>
      </c>
    </row>
    <row r="9670" spans="25:26" ht="14.4">
      <c r="Y9670" s="330" t="s">
        <v>28619</v>
      </c>
      <c r="Z9670" s="331" t="s">
        <v>28620</v>
      </c>
    </row>
    <row r="9671" spans="25:26" ht="14.4">
      <c r="Y9671" s="330" t="s">
        <v>28621</v>
      </c>
      <c r="Z9671" s="331" t="s">
        <v>24988</v>
      </c>
    </row>
    <row r="9672" spans="25:26" ht="14.4">
      <c r="Y9672" s="330" t="s">
        <v>28622</v>
      </c>
      <c r="Z9672" s="331" t="s">
        <v>28623</v>
      </c>
    </row>
    <row r="9673" spans="25:26" ht="14.4">
      <c r="Y9673" s="330" t="s">
        <v>28624</v>
      </c>
      <c r="Z9673" s="331" t="s">
        <v>28625</v>
      </c>
    </row>
    <row r="9674" spans="25:26" ht="14.4">
      <c r="Y9674" s="330" t="s">
        <v>28626</v>
      </c>
      <c r="Z9674" s="331" t="s">
        <v>28627</v>
      </c>
    </row>
    <row r="9675" spans="25:26" ht="14.4">
      <c r="Y9675" s="330" t="s">
        <v>28628</v>
      </c>
      <c r="Z9675" s="331" t="s">
        <v>28629</v>
      </c>
    </row>
    <row r="9676" spans="25:26" ht="14.4">
      <c r="Y9676" s="330" t="s">
        <v>28630</v>
      </c>
      <c r="Z9676" s="331" t="s">
        <v>28631</v>
      </c>
    </row>
    <row r="9677" spans="25:26" ht="14.4">
      <c r="Y9677" s="330" t="s">
        <v>28632</v>
      </c>
      <c r="Z9677" s="331" t="s">
        <v>28633</v>
      </c>
    </row>
    <row r="9678" spans="25:26" ht="14.4">
      <c r="Y9678" s="330" t="s">
        <v>28634</v>
      </c>
      <c r="Z9678" s="331" t="s">
        <v>28635</v>
      </c>
    </row>
    <row r="9679" spans="25:26" ht="14.4">
      <c r="Y9679" s="330" t="s">
        <v>28636</v>
      </c>
      <c r="Z9679" s="331" t="s">
        <v>28637</v>
      </c>
    </row>
    <row r="9680" spans="25:26" ht="14.4">
      <c r="Y9680" s="330" t="s">
        <v>28638</v>
      </c>
      <c r="Z9680" s="331" t="s">
        <v>28639</v>
      </c>
    </row>
    <row r="9681" spans="25:26" ht="14.4">
      <c r="Y9681" s="330" t="s">
        <v>28640</v>
      </c>
      <c r="Z9681" s="331" t="s">
        <v>28641</v>
      </c>
    </row>
    <row r="9682" spans="25:26" ht="14.4">
      <c r="Y9682" s="330" t="s">
        <v>28642</v>
      </c>
      <c r="Z9682" s="331" t="s">
        <v>28643</v>
      </c>
    </row>
    <row r="9683" spans="25:26" ht="14.4">
      <c r="Y9683" s="330" t="s">
        <v>28644</v>
      </c>
      <c r="Z9683" s="331" t="s">
        <v>28645</v>
      </c>
    </row>
    <row r="9684" spans="25:26" ht="14.4">
      <c r="Y9684" s="330" t="s">
        <v>28646</v>
      </c>
      <c r="Z9684" s="331" t="s">
        <v>28647</v>
      </c>
    </row>
    <row r="9685" spans="25:26" ht="14.4">
      <c r="Y9685" s="330" t="s">
        <v>28648</v>
      </c>
      <c r="Z9685" s="331" t="s">
        <v>28649</v>
      </c>
    </row>
    <row r="9686" spans="25:26" ht="14.4">
      <c r="Y9686" s="330" t="s">
        <v>28650</v>
      </c>
      <c r="Z9686" s="331" t="s">
        <v>28651</v>
      </c>
    </row>
    <row r="9687" spans="25:26" ht="14.4">
      <c r="Y9687" s="330" t="s">
        <v>28652</v>
      </c>
      <c r="Z9687" s="331" t="s">
        <v>28653</v>
      </c>
    </row>
    <row r="9688" spans="25:26" ht="14.4">
      <c r="Y9688" s="330" t="s">
        <v>28654</v>
      </c>
      <c r="Z9688" s="331" t="s">
        <v>28655</v>
      </c>
    </row>
    <row r="9689" spans="25:26" ht="14.4">
      <c r="Y9689" s="330" t="s">
        <v>28656</v>
      </c>
      <c r="Z9689" s="331" t="s">
        <v>28657</v>
      </c>
    </row>
    <row r="9690" spans="25:26" ht="14.4">
      <c r="Y9690" s="330" t="s">
        <v>28658</v>
      </c>
      <c r="Z9690" s="331" t="s">
        <v>28659</v>
      </c>
    </row>
    <row r="9691" spans="25:26" ht="14.4">
      <c r="Y9691" s="330" t="s">
        <v>28660</v>
      </c>
      <c r="Z9691" s="331" t="s">
        <v>28661</v>
      </c>
    </row>
    <row r="9692" spans="25:26" ht="14.4">
      <c r="Y9692" s="330" t="s">
        <v>28662</v>
      </c>
      <c r="Z9692" s="331" t="s">
        <v>28663</v>
      </c>
    </row>
    <row r="9693" spans="25:26" ht="14.4">
      <c r="Y9693" s="330" t="s">
        <v>28664</v>
      </c>
      <c r="Z9693" s="331" t="s">
        <v>28665</v>
      </c>
    </row>
    <row r="9694" spans="25:26" ht="14.4">
      <c r="Y9694" s="330" t="s">
        <v>28666</v>
      </c>
      <c r="Z9694" s="331" t="s">
        <v>14788</v>
      </c>
    </row>
    <row r="9695" spans="25:26" ht="14.4">
      <c r="Y9695" s="330" t="s">
        <v>28667</v>
      </c>
      <c r="Z9695" s="331" t="s">
        <v>28668</v>
      </c>
    </row>
    <row r="9696" spans="25:26" ht="14.4">
      <c r="Y9696" s="330" t="s">
        <v>28669</v>
      </c>
      <c r="Z9696" s="331" t="s">
        <v>28670</v>
      </c>
    </row>
    <row r="9697" spans="25:26" ht="14.4">
      <c r="Y9697" s="330" t="s">
        <v>28671</v>
      </c>
      <c r="Z9697" s="331" t="s">
        <v>28672</v>
      </c>
    </row>
    <row r="9698" spans="25:26" ht="14.4">
      <c r="Y9698" s="330" t="s">
        <v>28673</v>
      </c>
      <c r="Z9698" s="331" t="s">
        <v>28674</v>
      </c>
    </row>
    <row r="9699" spans="25:26" ht="14.4">
      <c r="Y9699" s="330" t="s">
        <v>28675</v>
      </c>
      <c r="Z9699" s="331" t="s">
        <v>28676</v>
      </c>
    </row>
    <row r="9700" spans="25:26" ht="14.4">
      <c r="Y9700" s="330" t="s">
        <v>28677</v>
      </c>
      <c r="Z9700" s="331" t="s">
        <v>28678</v>
      </c>
    </row>
    <row r="9701" spans="25:26" ht="14.4">
      <c r="Y9701" s="330" t="s">
        <v>28679</v>
      </c>
      <c r="Z9701" s="331" t="s">
        <v>28680</v>
      </c>
    </row>
    <row r="9702" spans="25:26" ht="14.4">
      <c r="Y9702" s="330" t="s">
        <v>28681</v>
      </c>
      <c r="Z9702" s="331" t="s">
        <v>28682</v>
      </c>
    </row>
    <row r="9703" spans="25:26" ht="14.4">
      <c r="Y9703" s="330" t="s">
        <v>28683</v>
      </c>
      <c r="Z9703" s="331" t="s">
        <v>27577</v>
      </c>
    </row>
    <row r="9704" spans="25:26" ht="14.4">
      <c r="Y9704" s="330" t="s">
        <v>28684</v>
      </c>
      <c r="Z9704" s="331" t="s">
        <v>28685</v>
      </c>
    </row>
    <row r="9705" spans="25:26" ht="14.4">
      <c r="Y9705" s="330" t="s">
        <v>28686</v>
      </c>
      <c r="Z9705" s="331" t="s">
        <v>25442</v>
      </c>
    </row>
    <row r="9706" spans="25:26" ht="14.4">
      <c r="Y9706" s="330" t="s">
        <v>28687</v>
      </c>
      <c r="Z9706" s="331" t="s">
        <v>28028</v>
      </c>
    </row>
    <row r="9707" spans="25:26" ht="14.4">
      <c r="Y9707" s="330" t="s">
        <v>28688</v>
      </c>
      <c r="Z9707" s="331" t="s">
        <v>28016</v>
      </c>
    </row>
    <row r="9708" spans="25:26" ht="14.4">
      <c r="Y9708" s="330" t="s">
        <v>28689</v>
      </c>
      <c r="Z9708" s="331" t="s">
        <v>28690</v>
      </c>
    </row>
    <row r="9709" spans="25:26" ht="14.4">
      <c r="Y9709" s="330" t="s">
        <v>28691</v>
      </c>
      <c r="Z9709" s="331" t="s">
        <v>28692</v>
      </c>
    </row>
    <row r="9710" spans="25:26" ht="14.4">
      <c r="Y9710" s="330" t="s">
        <v>28693</v>
      </c>
      <c r="Z9710" s="331" t="s">
        <v>28694</v>
      </c>
    </row>
    <row r="9711" spans="25:26" ht="14.4">
      <c r="Y9711" s="330" t="s">
        <v>28695</v>
      </c>
      <c r="Z9711" s="331" t="s">
        <v>15069</v>
      </c>
    </row>
    <row r="9712" spans="25:26" ht="14.4">
      <c r="Y9712" s="330" t="s">
        <v>28696</v>
      </c>
      <c r="Z9712" s="331" t="s">
        <v>28697</v>
      </c>
    </row>
    <row r="9713" spans="25:26" ht="14.4">
      <c r="Y9713" s="330" t="s">
        <v>28698</v>
      </c>
      <c r="Z9713" s="331" t="s">
        <v>28699</v>
      </c>
    </row>
    <row r="9714" spans="25:26" ht="14.4">
      <c r="Y9714" s="330" t="s">
        <v>28700</v>
      </c>
      <c r="Z9714" s="331" t="s">
        <v>28701</v>
      </c>
    </row>
    <row r="9715" spans="25:26" ht="14.4">
      <c r="Y9715" s="330" t="s">
        <v>28702</v>
      </c>
      <c r="Z9715" s="331" t="s">
        <v>28659</v>
      </c>
    </row>
    <row r="9716" spans="25:26" ht="14.4">
      <c r="Y9716" s="330" t="s">
        <v>28703</v>
      </c>
      <c r="Z9716" s="331" t="s">
        <v>28704</v>
      </c>
    </row>
    <row r="9717" spans="25:26" ht="14.4">
      <c r="Y9717" s="330" t="s">
        <v>28705</v>
      </c>
      <c r="Z9717" s="331" t="s">
        <v>28706</v>
      </c>
    </row>
    <row r="9718" spans="25:26" ht="14.4">
      <c r="Y9718" s="330" t="s">
        <v>28707</v>
      </c>
      <c r="Z9718" s="331" t="s">
        <v>28708</v>
      </c>
    </row>
    <row r="9719" spans="25:26" ht="14.4">
      <c r="Y9719" s="330" t="s">
        <v>28709</v>
      </c>
      <c r="Z9719" s="331" t="s">
        <v>28710</v>
      </c>
    </row>
    <row r="9720" spans="25:26" ht="14.4">
      <c r="Y9720" s="330" t="s">
        <v>28711</v>
      </c>
      <c r="Z9720" s="331" t="s">
        <v>28712</v>
      </c>
    </row>
    <row r="9721" spans="25:26" ht="14.4">
      <c r="Y9721" s="330" t="s">
        <v>28713</v>
      </c>
      <c r="Z9721" s="331" t="s">
        <v>28714</v>
      </c>
    </row>
    <row r="9722" spans="25:26" ht="14.4">
      <c r="Y9722" s="330" t="s">
        <v>28715</v>
      </c>
      <c r="Z9722" s="331" t="s">
        <v>28716</v>
      </c>
    </row>
    <row r="9723" spans="25:26" ht="14.4">
      <c r="Y9723" s="330" t="s">
        <v>28717</v>
      </c>
      <c r="Z9723" s="331" t="s">
        <v>28718</v>
      </c>
    </row>
    <row r="9724" spans="25:26" ht="14.4">
      <c r="Y9724" s="330" t="s">
        <v>28719</v>
      </c>
      <c r="Z9724" s="331" t="s">
        <v>28720</v>
      </c>
    </row>
    <row r="9725" spans="25:26" ht="14.4">
      <c r="Y9725" s="330" t="s">
        <v>28721</v>
      </c>
      <c r="Z9725" s="331" t="s">
        <v>28722</v>
      </c>
    </row>
    <row r="9726" spans="25:26" ht="14.4">
      <c r="Y9726" s="330" t="s">
        <v>28723</v>
      </c>
      <c r="Z9726" s="331" t="s">
        <v>28724</v>
      </c>
    </row>
    <row r="9727" spans="25:26" ht="14.4">
      <c r="Y9727" s="330" t="s">
        <v>28725</v>
      </c>
      <c r="Z9727" s="331" t="s">
        <v>28726</v>
      </c>
    </row>
    <row r="9728" spans="25:26" ht="14.4">
      <c r="Y9728" s="330" t="s">
        <v>28727</v>
      </c>
      <c r="Z9728" s="331" t="s">
        <v>28728</v>
      </c>
    </row>
    <row r="9729" spans="25:26" ht="14.4">
      <c r="Y9729" s="330" t="s">
        <v>28729</v>
      </c>
      <c r="Z9729" s="331" t="s">
        <v>28730</v>
      </c>
    </row>
    <row r="9730" spans="25:26" ht="14.4">
      <c r="Y9730" s="330" t="s">
        <v>28731</v>
      </c>
      <c r="Z9730" s="331" t="s">
        <v>28732</v>
      </c>
    </row>
    <row r="9731" spans="25:26" ht="14.4">
      <c r="Y9731" s="330" t="s">
        <v>28733</v>
      </c>
      <c r="Z9731" s="331" t="s">
        <v>28734</v>
      </c>
    </row>
    <row r="9732" spans="25:26" ht="14.4">
      <c r="Y9732" s="330" t="s">
        <v>28735</v>
      </c>
      <c r="Z9732" s="331" t="s">
        <v>28736</v>
      </c>
    </row>
    <row r="9733" spans="25:26" ht="14.4">
      <c r="Y9733" s="330" t="s">
        <v>28737</v>
      </c>
      <c r="Z9733" s="331" t="s">
        <v>27946</v>
      </c>
    </row>
    <row r="9734" spans="25:26" ht="14.4">
      <c r="Y9734" s="330" t="s">
        <v>28738</v>
      </c>
      <c r="Z9734" s="331" t="s">
        <v>27923</v>
      </c>
    </row>
    <row r="9735" spans="25:26" ht="14.4">
      <c r="Y9735" s="330" t="s">
        <v>28739</v>
      </c>
      <c r="Z9735" s="331" t="s">
        <v>27925</v>
      </c>
    </row>
    <row r="9736" spans="25:26" ht="14.4">
      <c r="Y9736" s="330" t="s">
        <v>28740</v>
      </c>
      <c r="Z9736" s="331" t="s">
        <v>28163</v>
      </c>
    </row>
    <row r="9737" spans="25:26" ht="14.4">
      <c r="Y9737" s="330" t="s">
        <v>28741</v>
      </c>
      <c r="Z9737" s="331" t="s">
        <v>28742</v>
      </c>
    </row>
    <row r="9738" spans="25:26" ht="14.4">
      <c r="Y9738" s="330" t="s">
        <v>28743</v>
      </c>
      <c r="Z9738" s="331" t="s">
        <v>27897</v>
      </c>
    </row>
    <row r="9739" spans="25:26" ht="14.4">
      <c r="Y9739" s="330" t="s">
        <v>28744</v>
      </c>
      <c r="Z9739" s="331" t="s">
        <v>27915</v>
      </c>
    </row>
    <row r="9740" spans="25:26" ht="14.4">
      <c r="Y9740" s="330" t="s">
        <v>28745</v>
      </c>
      <c r="Z9740" s="331" t="s">
        <v>28746</v>
      </c>
    </row>
    <row r="9741" spans="25:26" ht="14.4">
      <c r="Y9741" s="330" t="s">
        <v>28747</v>
      </c>
      <c r="Z9741" s="331" t="s">
        <v>27854</v>
      </c>
    </row>
    <row r="9742" spans="25:26" ht="14.4">
      <c r="Y9742" s="330" t="s">
        <v>28748</v>
      </c>
      <c r="Z9742" s="331" t="s">
        <v>27903</v>
      </c>
    </row>
    <row r="9743" spans="25:26" ht="14.4">
      <c r="Y9743" s="330" t="s">
        <v>28749</v>
      </c>
      <c r="Z9743" s="331" t="s">
        <v>28750</v>
      </c>
    </row>
    <row r="9744" spans="25:26" ht="14.4">
      <c r="Y9744" s="330" t="s">
        <v>28751</v>
      </c>
      <c r="Z9744" s="331" t="s">
        <v>27901</v>
      </c>
    </row>
    <row r="9745" spans="25:26" ht="14.4">
      <c r="Y9745" s="330" t="s">
        <v>28752</v>
      </c>
      <c r="Z9745" s="331" t="s">
        <v>28753</v>
      </c>
    </row>
    <row r="9746" spans="25:26" ht="14.4">
      <c r="Y9746" s="330" t="s">
        <v>28754</v>
      </c>
      <c r="Z9746" s="331" t="s">
        <v>28755</v>
      </c>
    </row>
    <row r="9747" spans="25:26" ht="14.4">
      <c r="Y9747" s="330" t="s">
        <v>28756</v>
      </c>
      <c r="Z9747" s="331" t="s">
        <v>28757</v>
      </c>
    </row>
    <row r="9748" spans="25:26" ht="14.4">
      <c r="Y9748" s="330" t="s">
        <v>28758</v>
      </c>
      <c r="Z9748" s="331" t="s">
        <v>28759</v>
      </c>
    </row>
    <row r="9749" spans="25:26" ht="14.4">
      <c r="Y9749" s="330" t="s">
        <v>28760</v>
      </c>
      <c r="Z9749" s="331" t="s">
        <v>28761</v>
      </c>
    </row>
    <row r="9750" spans="25:26" ht="14.4">
      <c r="Y9750" s="330" t="s">
        <v>28762</v>
      </c>
      <c r="Z9750" s="331" t="s">
        <v>28763</v>
      </c>
    </row>
    <row r="9751" spans="25:26" ht="14.4">
      <c r="Y9751" s="330" t="s">
        <v>28764</v>
      </c>
      <c r="Z9751" s="331" t="s">
        <v>28765</v>
      </c>
    </row>
    <row r="9752" spans="25:26" ht="14.4">
      <c r="Y9752" s="330" t="s">
        <v>28766</v>
      </c>
      <c r="Z9752" s="331" t="s">
        <v>27867</v>
      </c>
    </row>
    <row r="9753" spans="25:26" ht="14.4">
      <c r="Y9753" s="330" t="s">
        <v>28767</v>
      </c>
      <c r="Z9753" s="331" t="s">
        <v>28768</v>
      </c>
    </row>
    <row r="9754" spans="25:26" ht="14.4">
      <c r="Y9754" s="330" t="s">
        <v>28769</v>
      </c>
      <c r="Z9754" s="331" t="s">
        <v>28770</v>
      </c>
    </row>
    <row r="9755" spans="25:26" ht="14.4">
      <c r="Y9755" s="330" t="s">
        <v>28771</v>
      </c>
      <c r="Z9755" s="331" t="s">
        <v>28772</v>
      </c>
    </row>
    <row r="9756" spans="25:26" ht="14.4">
      <c r="Y9756" s="330" t="s">
        <v>28773</v>
      </c>
      <c r="Z9756" s="331" t="s">
        <v>28137</v>
      </c>
    </row>
    <row r="9757" spans="25:26" ht="14.4">
      <c r="Y9757" s="330" t="s">
        <v>28774</v>
      </c>
      <c r="Z9757" s="331" t="s">
        <v>28775</v>
      </c>
    </row>
    <row r="9758" spans="25:26" ht="14.4">
      <c r="Y9758" s="330" t="s">
        <v>28776</v>
      </c>
      <c r="Z9758" s="331" t="s">
        <v>28112</v>
      </c>
    </row>
    <row r="9759" spans="25:26" ht="14.4">
      <c r="Y9759" s="330" t="s">
        <v>28777</v>
      </c>
      <c r="Z9759" s="331" t="s">
        <v>28778</v>
      </c>
    </row>
    <row r="9760" spans="25:26" ht="14.4">
      <c r="Y9760" s="330" t="s">
        <v>28779</v>
      </c>
      <c r="Z9760" s="331" t="s">
        <v>28780</v>
      </c>
    </row>
    <row r="9761" spans="25:26" ht="14.4">
      <c r="Y9761" s="330" t="s">
        <v>28781</v>
      </c>
      <c r="Z9761" s="331" t="s">
        <v>28782</v>
      </c>
    </row>
    <row r="9762" spans="25:26" ht="14.4">
      <c r="Y9762" s="330" t="s">
        <v>28783</v>
      </c>
      <c r="Z9762" s="331" t="s">
        <v>28784</v>
      </c>
    </row>
    <row r="9763" spans="25:26" ht="14.4">
      <c r="Y9763" s="330" t="s">
        <v>28785</v>
      </c>
      <c r="Z9763" s="331" t="s">
        <v>28786</v>
      </c>
    </row>
    <row r="9764" spans="25:26" ht="14.4">
      <c r="Y9764" s="330" t="s">
        <v>28787</v>
      </c>
      <c r="Z9764" s="331" t="s">
        <v>28788</v>
      </c>
    </row>
    <row r="9765" spans="25:26" ht="14.4">
      <c r="Y9765" s="330" t="s">
        <v>28789</v>
      </c>
      <c r="Z9765" s="331" t="s">
        <v>28790</v>
      </c>
    </row>
    <row r="9766" spans="25:26" ht="14.4">
      <c r="Y9766" s="330" t="s">
        <v>28791</v>
      </c>
      <c r="Z9766" s="331" t="s">
        <v>28792</v>
      </c>
    </row>
    <row r="9767" spans="25:26" ht="14.4">
      <c r="Y9767" s="330" t="s">
        <v>28793</v>
      </c>
      <c r="Z9767" s="331" t="s">
        <v>28794</v>
      </c>
    </row>
    <row r="9768" spans="25:26" ht="14.4">
      <c r="Y9768" s="330" t="s">
        <v>28795</v>
      </c>
      <c r="Z9768" s="331" t="s">
        <v>28796</v>
      </c>
    </row>
    <row r="9769" spans="25:26" ht="14.4">
      <c r="Y9769" s="330" t="s">
        <v>28797</v>
      </c>
      <c r="Z9769" s="331" t="s">
        <v>27850</v>
      </c>
    </row>
    <row r="9770" spans="25:26" ht="14.4">
      <c r="Y9770" s="330" t="s">
        <v>28798</v>
      </c>
      <c r="Z9770" s="331" t="s">
        <v>28799</v>
      </c>
    </row>
    <row r="9771" spans="25:26" ht="14.4">
      <c r="Y9771" s="330" t="s">
        <v>28800</v>
      </c>
      <c r="Z9771" s="331" t="s">
        <v>28801</v>
      </c>
    </row>
    <row r="9772" spans="25:26" ht="14.4">
      <c r="Y9772" s="330" t="s">
        <v>28802</v>
      </c>
      <c r="Z9772" s="331" t="s">
        <v>28803</v>
      </c>
    </row>
    <row r="9773" spans="25:26" ht="14.4">
      <c r="Y9773" s="330" t="s">
        <v>28804</v>
      </c>
      <c r="Z9773" s="331" t="s">
        <v>28805</v>
      </c>
    </row>
    <row r="9774" spans="25:26" ht="14.4">
      <c r="Y9774" s="330" t="s">
        <v>28806</v>
      </c>
      <c r="Z9774" s="331" t="s">
        <v>18597</v>
      </c>
    </row>
    <row r="9775" spans="25:26" ht="14.4">
      <c r="Y9775" s="330" t="s">
        <v>28807</v>
      </c>
      <c r="Z9775" s="331" t="s">
        <v>28808</v>
      </c>
    </row>
    <row r="9776" spans="25:26" ht="14.4">
      <c r="Y9776" s="330" t="s">
        <v>28809</v>
      </c>
      <c r="Z9776" s="331" t="s">
        <v>28810</v>
      </c>
    </row>
    <row r="9777" spans="25:26" ht="14.4">
      <c r="Y9777" s="330" t="s">
        <v>28811</v>
      </c>
      <c r="Z9777" s="331" t="s">
        <v>20840</v>
      </c>
    </row>
    <row r="9778" spans="25:26" ht="14.4">
      <c r="Y9778" s="330" t="s">
        <v>28812</v>
      </c>
      <c r="Z9778" s="331" t="s">
        <v>28813</v>
      </c>
    </row>
    <row r="9779" spans="25:26" ht="14.4">
      <c r="Y9779" s="330" t="s">
        <v>28814</v>
      </c>
      <c r="Z9779" s="331" t="s">
        <v>28815</v>
      </c>
    </row>
    <row r="9780" spans="25:26" ht="14.4">
      <c r="Y9780" s="330" t="s">
        <v>28816</v>
      </c>
      <c r="Z9780" s="331" t="s">
        <v>28043</v>
      </c>
    </row>
    <row r="9781" spans="25:26" ht="14.4">
      <c r="Y9781" s="330" t="s">
        <v>28817</v>
      </c>
      <c r="Z9781" s="331" t="s">
        <v>24988</v>
      </c>
    </row>
    <row r="9782" spans="25:26" ht="14.4">
      <c r="Y9782" s="330" t="s">
        <v>28818</v>
      </c>
      <c r="Z9782" s="331" t="s">
        <v>20695</v>
      </c>
    </row>
    <row r="9783" spans="25:26" ht="14.4">
      <c r="Y9783" s="330" t="s">
        <v>28819</v>
      </c>
      <c r="Z9783" s="331" t="s">
        <v>28820</v>
      </c>
    </row>
    <row r="9784" spans="25:26" ht="14.4">
      <c r="Y9784" s="330" t="s">
        <v>28821</v>
      </c>
      <c r="Z9784" s="331" t="s">
        <v>20803</v>
      </c>
    </row>
    <row r="9785" spans="25:26" ht="14.4">
      <c r="Y9785" s="330" t="s">
        <v>28822</v>
      </c>
      <c r="Z9785" s="331" t="s">
        <v>28823</v>
      </c>
    </row>
    <row r="9786" spans="25:26" ht="14.4">
      <c r="Y9786" s="330" t="s">
        <v>28824</v>
      </c>
      <c r="Z9786" s="331" t="s">
        <v>28197</v>
      </c>
    </row>
    <row r="9787" spans="25:26" ht="14.4">
      <c r="Y9787" s="330" t="s">
        <v>28825</v>
      </c>
      <c r="Z9787" s="331" t="s">
        <v>28826</v>
      </c>
    </row>
    <row r="9788" spans="25:26" ht="14.4">
      <c r="Y9788" s="330" t="s">
        <v>28827</v>
      </c>
      <c r="Z9788" s="331" t="s">
        <v>28828</v>
      </c>
    </row>
    <row r="9789" spans="25:26" ht="14.4">
      <c r="Y9789" s="330" t="s">
        <v>28829</v>
      </c>
      <c r="Z9789" s="331" t="s">
        <v>28830</v>
      </c>
    </row>
    <row r="9790" spans="25:26" ht="14.4">
      <c r="Y9790" s="330" t="s">
        <v>28831</v>
      </c>
      <c r="Z9790" s="331" t="s">
        <v>28832</v>
      </c>
    </row>
    <row r="9791" spans="25:26" ht="14.4">
      <c r="Y9791" s="330" t="s">
        <v>28833</v>
      </c>
      <c r="Z9791" s="331" t="s">
        <v>28834</v>
      </c>
    </row>
    <row r="9792" spans="25:26" ht="14.4">
      <c r="Y9792" s="330" t="s">
        <v>28835</v>
      </c>
      <c r="Z9792" s="331" t="s">
        <v>28836</v>
      </c>
    </row>
    <row r="9793" spans="25:26" ht="14.4">
      <c r="Y9793" s="330" t="s">
        <v>28837</v>
      </c>
      <c r="Z9793" s="331" t="s">
        <v>28838</v>
      </c>
    </row>
    <row r="9794" spans="25:26" ht="14.4">
      <c r="Y9794" s="330" t="s">
        <v>28839</v>
      </c>
      <c r="Z9794" s="331" t="s">
        <v>28840</v>
      </c>
    </row>
    <row r="9795" spans="25:26" ht="14.4">
      <c r="Y9795" s="330" t="s">
        <v>28841</v>
      </c>
      <c r="Z9795" s="331" t="s">
        <v>28842</v>
      </c>
    </row>
    <row r="9796" spans="25:26" ht="14.4">
      <c r="Y9796" s="330" t="s">
        <v>28843</v>
      </c>
      <c r="Z9796" s="331" t="s">
        <v>28844</v>
      </c>
    </row>
    <row r="9797" spans="25:26" ht="14.4">
      <c r="Y9797" s="330" t="s">
        <v>28845</v>
      </c>
      <c r="Z9797" s="331" t="s">
        <v>28846</v>
      </c>
    </row>
    <row r="9798" spans="25:26" ht="14.4">
      <c r="Y9798" s="330" t="s">
        <v>28847</v>
      </c>
      <c r="Z9798" s="331" t="s">
        <v>28848</v>
      </c>
    </row>
    <row r="9799" spans="25:26" ht="14.4">
      <c r="Y9799" s="330" t="s">
        <v>28849</v>
      </c>
      <c r="Z9799" s="331" t="s">
        <v>28850</v>
      </c>
    </row>
    <row r="9800" spans="25:26" ht="14.4">
      <c r="Y9800" s="330" t="s">
        <v>28851</v>
      </c>
      <c r="Z9800" s="331" t="s">
        <v>27443</v>
      </c>
    </row>
    <row r="9801" spans="25:26" ht="14.4">
      <c r="Y9801" s="330" t="s">
        <v>28852</v>
      </c>
      <c r="Z9801" s="331" t="s">
        <v>28853</v>
      </c>
    </row>
    <row r="9802" spans="25:26" ht="14.4">
      <c r="Y9802" s="330" t="s">
        <v>28854</v>
      </c>
      <c r="Z9802" s="331" t="s">
        <v>28855</v>
      </c>
    </row>
    <row r="9803" spans="25:26" ht="14.4">
      <c r="Y9803" s="330" t="s">
        <v>28856</v>
      </c>
      <c r="Z9803" s="331" t="s">
        <v>27834</v>
      </c>
    </row>
    <row r="9804" spans="25:26" ht="14.4">
      <c r="Y9804" s="330" t="s">
        <v>28857</v>
      </c>
      <c r="Z9804" s="331" t="s">
        <v>27836</v>
      </c>
    </row>
    <row r="9805" spans="25:26" ht="14.4">
      <c r="Y9805" s="330" t="s">
        <v>28858</v>
      </c>
      <c r="Z9805" s="331" t="s">
        <v>27828</v>
      </c>
    </row>
    <row r="9806" spans="25:26" ht="14.4">
      <c r="Y9806" s="330" t="s">
        <v>28859</v>
      </c>
      <c r="Z9806" s="331" t="s">
        <v>14926</v>
      </c>
    </row>
    <row r="9807" spans="25:26" ht="14.4">
      <c r="Y9807" s="330" t="s">
        <v>28860</v>
      </c>
      <c r="Z9807" s="331" t="s">
        <v>28299</v>
      </c>
    </row>
    <row r="9808" spans="25:26" ht="14.4">
      <c r="Y9808" s="330" t="s">
        <v>28861</v>
      </c>
      <c r="Z9808" s="331" t="s">
        <v>27830</v>
      </c>
    </row>
    <row r="9809" spans="25:26" ht="14.4">
      <c r="Y9809" s="330" t="s">
        <v>28862</v>
      </c>
      <c r="Z9809" s="331" t="s">
        <v>27577</v>
      </c>
    </row>
    <row r="9810" spans="25:26" ht="14.4">
      <c r="Y9810" s="330" t="s">
        <v>28863</v>
      </c>
      <c r="Z9810" s="331" t="s">
        <v>25442</v>
      </c>
    </row>
    <row r="9811" spans="25:26" ht="14.4">
      <c r="Y9811" s="330" t="s">
        <v>28864</v>
      </c>
      <c r="Z9811" s="331" t="s">
        <v>17310</v>
      </c>
    </row>
    <row r="9812" spans="25:26" ht="14.4">
      <c r="Y9812" s="330" t="s">
        <v>28865</v>
      </c>
      <c r="Z9812" s="331" t="s">
        <v>4996</v>
      </c>
    </row>
    <row r="9813" spans="25:26" ht="14.4">
      <c r="Y9813" s="330" t="s">
        <v>28866</v>
      </c>
      <c r="Z9813" s="331" t="s">
        <v>23081</v>
      </c>
    </row>
    <row r="9814" spans="25:26" ht="14.4">
      <c r="Y9814" s="330" t="s">
        <v>28867</v>
      </c>
      <c r="Z9814" s="331" t="s">
        <v>28868</v>
      </c>
    </row>
    <row r="9815" spans="25:26" ht="14.4">
      <c r="Y9815" s="330" t="s">
        <v>28869</v>
      </c>
      <c r="Z9815" s="331" t="s">
        <v>28611</v>
      </c>
    </row>
    <row r="9816" spans="25:26" ht="14.4">
      <c r="Y9816" s="330" t="s">
        <v>28870</v>
      </c>
      <c r="Z9816" s="331" t="s">
        <v>28871</v>
      </c>
    </row>
    <row r="9817" spans="25:26" ht="14.4">
      <c r="Y9817" s="330" t="s">
        <v>28872</v>
      </c>
      <c r="Z9817" s="331" t="s">
        <v>23000</v>
      </c>
    </row>
    <row r="9818" spans="25:26" ht="14.4">
      <c r="Y9818" s="330" t="s">
        <v>28873</v>
      </c>
      <c r="Z9818" s="331" t="s">
        <v>27531</v>
      </c>
    </row>
    <row r="9819" spans="25:26" ht="14.4">
      <c r="Y9819" s="330" t="s">
        <v>28874</v>
      </c>
      <c r="Z9819" s="331" t="s">
        <v>28875</v>
      </c>
    </row>
    <row r="9820" spans="25:26" ht="14.4">
      <c r="Y9820" s="330" t="s">
        <v>28876</v>
      </c>
      <c r="Z9820" s="331" t="s">
        <v>28877</v>
      </c>
    </row>
    <row r="9821" spans="25:26" ht="14.4">
      <c r="Y9821" s="330" t="s">
        <v>28878</v>
      </c>
      <c r="Z9821" s="331" t="s">
        <v>28879</v>
      </c>
    </row>
    <row r="9822" spans="25:26" ht="14.4">
      <c r="Y9822" s="330" t="s">
        <v>28880</v>
      </c>
      <c r="Z9822" s="331" t="s">
        <v>17356</v>
      </c>
    </row>
    <row r="9823" spans="25:26" ht="14.4">
      <c r="Y9823" s="330" t="s">
        <v>28881</v>
      </c>
      <c r="Z9823" s="331" t="s">
        <v>28882</v>
      </c>
    </row>
    <row r="9824" spans="25:26" ht="14.4">
      <c r="Y9824" s="330" t="s">
        <v>28883</v>
      </c>
      <c r="Z9824" s="331" t="s">
        <v>28884</v>
      </c>
    </row>
    <row r="9825" spans="25:26" ht="14.4">
      <c r="Y9825" s="330" t="s">
        <v>28885</v>
      </c>
      <c r="Z9825" s="331" t="s">
        <v>28886</v>
      </c>
    </row>
    <row r="9826" spans="25:26" ht="14.4">
      <c r="Y9826" s="330" t="s">
        <v>28887</v>
      </c>
      <c r="Z9826" s="331" t="s">
        <v>28041</v>
      </c>
    </row>
    <row r="9827" spans="25:26" ht="14.4">
      <c r="Y9827" s="330" t="s">
        <v>28888</v>
      </c>
      <c r="Z9827" s="331" t="s">
        <v>28889</v>
      </c>
    </row>
    <row r="9828" spans="25:26" ht="14.4">
      <c r="Y9828" s="330" t="s">
        <v>28890</v>
      </c>
      <c r="Z9828" s="331" t="s">
        <v>15161</v>
      </c>
    </row>
    <row r="9829" spans="25:26" ht="14.4">
      <c r="Y9829" s="330" t="s">
        <v>28891</v>
      </c>
      <c r="Z9829" s="331" t="s">
        <v>15069</v>
      </c>
    </row>
    <row r="9830" spans="25:26" ht="14.4">
      <c r="Y9830" s="330" t="s">
        <v>28892</v>
      </c>
      <c r="Z9830" s="331" t="s">
        <v>28893</v>
      </c>
    </row>
    <row r="9831" spans="25:26" ht="14.4">
      <c r="Y9831" s="330" t="s">
        <v>28894</v>
      </c>
      <c r="Z9831" s="331" t="s">
        <v>27850</v>
      </c>
    </row>
    <row r="9832" spans="25:26" ht="14.4">
      <c r="Y9832" s="330" t="s">
        <v>28895</v>
      </c>
      <c r="Z9832" s="331" t="s">
        <v>28896</v>
      </c>
    </row>
    <row r="9833" spans="25:26" ht="14.4">
      <c r="Y9833" s="330" t="s">
        <v>28897</v>
      </c>
      <c r="Z9833" s="331" t="s">
        <v>28898</v>
      </c>
    </row>
    <row r="9834" spans="25:26" ht="14.4">
      <c r="Y9834" s="330" t="s">
        <v>28899</v>
      </c>
      <c r="Z9834" s="331" t="s">
        <v>27899</v>
      </c>
    </row>
    <row r="9835" spans="25:26" ht="14.4">
      <c r="Y9835" s="330" t="s">
        <v>28900</v>
      </c>
      <c r="Z9835" s="331" t="s">
        <v>28901</v>
      </c>
    </row>
    <row r="9836" spans="25:26" ht="14.4">
      <c r="Y9836" s="330" t="s">
        <v>28902</v>
      </c>
      <c r="Z9836" s="331" t="s">
        <v>28903</v>
      </c>
    </row>
    <row r="9837" spans="25:26" ht="14.4">
      <c r="Y9837" s="330" t="s">
        <v>28904</v>
      </c>
      <c r="Z9837" s="331" t="s">
        <v>28905</v>
      </c>
    </row>
    <row r="9838" spans="25:26" ht="14.4">
      <c r="Y9838" s="330" t="s">
        <v>28906</v>
      </c>
      <c r="Z9838" s="331" t="s">
        <v>27848</v>
      </c>
    </row>
    <row r="9839" spans="25:26" ht="14.4">
      <c r="Y9839" s="330" t="s">
        <v>28907</v>
      </c>
      <c r="Z9839" s="331" t="s">
        <v>28908</v>
      </c>
    </row>
    <row r="9840" spans="25:26" ht="14.4">
      <c r="Y9840" s="330" t="s">
        <v>28909</v>
      </c>
      <c r="Z9840" s="331" t="s">
        <v>28910</v>
      </c>
    </row>
    <row r="9841" spans="25:26" ht="14.4">
      <c r="Y9841" s="330" t="s">
        <v>28911</v>
      </c>
      <c r="Z9841" s="331" t="s">
        <v>27901</v>
      </c>
    </row>
    <row r="9842" spans="25:26" ht="14.4">
      <c r="Y9842" s="330" t="s">
        <v>28912</v>
      </c>
      <c r="Z9842" s="331" t="s">
        <v>28913</v>
      </c>
    </row>
    <row r="9843" spans="25:26" ht="14.4">
      <c r="Y9843" s="330" t="s">
        <v>28914</v>
      </c>
      <c r="Z9843" s="331" t="s">
        <v>27854</v>
      </c>
    </row>
    <row r="9844" spans="25:26" ht="14.4">
      <c r="Y9844" s="330" t="s">
        <v>28915</v>
      </c>
      <c r="Z9844" s="331" t="s">
        <v>28139</v>
      </c>
    </row>
    <row r="9845" spans="25:26" ht="14.4">
      <c r="Y9845" s="330" t="s">
        <v>28916</v>
      </c>
      <c r="Z9845" s="331" t="s">
        <v>27923</v>
      </c>
    </row>
    <row r="9846" spans="25:26" ht="14.4">
      <c r="Y9846" s="330" t="s">
        <v>28917</v>
      </c>
      <c r="Z9846" s="331" t="s">
        <v>28918</v>
      </c>
    </row>
    <row r="9847" spans="25:26" ht="14.4">
      <c r="Y9847" s="330" t="s">
        <v>28919</v>
      </c>
      <c r="Z9847" s="331" t="s">
        <v>28920</v>
      </c>
    </row>
    <row r="9848" spans="25:26" ht="14.4">
      <c r="Y9848" s="330" t="s">
        <v>28921</v>
      </c>
      <c r="Z9848" s="331" t="s">
        <v>27897</v>
      </c>
    </row>
    <row r="9849" spans="25:26" ht="14.4">
      <c r="Y9849" s="330" t="s">
        <v>28922</v>
      </c>
      <c r="Z9849" s="331" t="s">
        <v>28923</v>
      </c>
    </row>
    <row r="9850" spans="25:26" ht="14.4">
      <c r="Y9850" s="330" t="s">
        <v>28924</v>
      </c>
      <c r="Z9850" s="331" t="s">
        <v>28925</v>
      </c>
    </row>
    <row r="9851" spans="25:26" ht="14.4">
      <c r="Y9851" s="330" t="s">
        <v>28926</v>
      </c>
      <c r="Z9851" s="331" t="s">
        <v>27903</v>
      </c>
    </row>
    <row r="9852" spans="25:26" ht="14.4">
      <c r="Y9852" s="330" t="s">
        <v>28927</v>
      </c>
      <c r="Z9852" s="331" t="s">
        <v>28163</v>
      </c>
    </row>
    <row r="9853" spans="25:26" ht="14.4">
      <c r="Y9853" s="330" t="s">
        <v>28928</v>
      </c>
      <c r="Z9853" s="331" t="s">
        <v>28929</v>
      </c>
    </row>
    <row r="9854" spans="25:26" ht="14.4">
      <c r="Y9854" s="330" t="s">
        <v>28930</v>
      </c>
      <c r="Z9854" s="331" t="s">
        <v>28931</v>
      </c>
    </row>
    <row r="9855" spans="25:26" ht="14.4">
      <c r="Y9855" s="330" t="s">
        <v>28932</v>
      </c>
      <c r="Z9855" s="331" t="s">
        <v>27937</v>
      </c>
    </row>
    <row r="9856" spans="25:26" ht="14.4">
      <c r="Y9856" s="330" t="s">
        <v>28933</v>
      </c>
      <c r="Z9856" s="331" t="s">
        <v>27867</v>
      </c>
    </row>
    <row r="9857" spans="25:26" ht="14.4">
      <c r="Y9857" s="330" t="s">
        <v>28934</v>
      </c>
      <c r="Z9857" s="331" t="s">
        <v>28935</v>
      </c>
    </row>
    <row r="9858" spans="25:26" ht="14.4">
      <c r="Y9858" s="330" t="s">
        <v>28936</v>
      </c>
      <c r="Z9858" s="331" t="s">
        <v>27865</v>
      </c>
    </row>
    <row r="9859" spans="25:26" ht="14.4">
      <c r="Y9859" s="330" t="s">
        <v>28937</v>
      </c>
      <c r="Z9859" s="331" t="s">
        <v>27869</v>
      </c>
    </row>
    <row r="9860" spans="25:26" ht="14.4">
      <c r="Y9860" s="330" t="s">
        <v>28938</v>
      </c>
      <c r="Z9860" s="331" t="s">
        <v>27877</v>
      </c>
    </row>
    <row r="9861" spans="25:26" ht="14.4">
      <c r="Y9861" s="330" t="s">
        <v>28939</v>
      </c>
      <c r="Z9861" s="331" t="s">
        <v>27887</v>
      </c>
    </row>
    <row r="9862" spans="25:26" ht="14.4">
      <c r="Y9862" s="330" t="s">
        <v>28940</v>
      </c>
      <c r="Z9862" s="331" t="s">
        <v>28941</v>
      </c>
    </row>
    <row r="9863" spans="25:26" ht="14.4">
      <c r="Y9863" s="330" t="s">
        <v>28942</v>
      </c>
      <c r="Z9863" s="331" t="s">
        <v>28943</v>
      </c>
    </row>
    <row r="9864" spans="25:26" ht="14.4">
      <c r="Y9864" s="330" t="s">
        <v>28944</v>
      </c>
      <c r="Z9864" s="331" t="s">
        <v>27891</v>
      </c>
    </row>
    <row r="9865" spans="25:26" ht="14.4">
      <c r="Y9865" s="330" t="s">
        <v>28945</v>
      </c>
      <c r="Z9865" s="331" t="s">
        <v>28946</v>
      </c>
    </row>
    <row r="9866" spans="25:26" ht="14.4">
      <c r="Y9866" s="330" t="s">
        <v>28947</v>
      </c>
      <c r="Z9866" s="331" t="s">
        <v>27895</v>
      </c>
    </row>
    <row r="9867" spans="25:26" ht="14.4">
      <c r="Y9867" s="330" t="s">
        <v>28948</v>
      </c>
      <c r="Z9867" s="331" t="s">
        <v>28949</v>
      </c>
    </row>
    <row r="9868" spans="25:26" ht="14.4">
      <c r="Y9868" s="330" t="s">
        <v>28950</v>
      </c>
      <c r="Z9868" s="331" t="s">
        <v>28951</v>
      </c>
    </row>
    <row r="9869" spans="25:26" ht="14.4">
      <c r="Y9869" s="330" t="s">
        <v>28952</v>
      </c>
      <c r="Z9869" s="331" t="s">
        <v>27919</v>
      </c>
    </row>
    <row r="9870" spans="25:26" ht="14.4">
      <c r="Y9870" s="330" t="s">
        <v>28953</v>
      </c>
      <c r="Z9870" s="331" t="s">
        <v>28954</v>
      </c>
    </row>
    <row r="9871" spans="25:26" ht="14.4">
      <c r="Y9871" s="330" t="s">
        <v>28955</v>
      </c>
      <c r="Z9871" s="331" t="s">
        <v>28956</v>
      </c>
    </row>
    <row r="9872" spans="25:26" ht="14.4">
      <c r="Y9872" s="330" t="s">
        <v>28957</v>
      </c>
      <c r="Z9872" s="331" t="s">
        <v>27856</v>
      </c>
    </row>
    <row r="9873" spans="25:26" ht="14.4">
      <c r="Y9873" s="330" t="s">
        <v>28958</v>
      </c>
      <c r="Z9873" s="331" t="s">
        <v>27909</v>
      </c>
    </row>
    <row r="9874" spans="25:26" ht="14.4">
      <c r="Y9874" s="330" t="s">
        <v>28959</v>
      </c>
      <c r="Z9874" s="331" t="s">
        <v>28137</v>
      </c>
    </row>
    <row r="9875" spans="25:26" ht="14.4">
      <c r="Y9875" s="330" t="s">
        <v>28960</v>
      </c>
      <c r="Z9875" s="331" t="s">
        <v>27863</v>
      </c>
    </row>
    <row r="9876" spans="25:26" ht="14.4">
      <c r="Y9876" s="330" t="s">
        <v>28961</v>
      </c>
      <c r="Z9876" s="331" t="s">
        <v>28724</v>
      </c>
    </row>
    <row r="9877" spans="25:26" ht="14.4">
      <c r="Y9877" s="330" t="s">
        <v>28962</v>
      </c>
      <c r="Z9877" s="331" t="s">
        <v>28963</v>
      </c>
    </row>
    <row r="9878" spans="25:26" ht="14.4">
      <c r="Y9878" s="330" t="s">
        <v>28964</v>
      </c>
      <c r="Z9878" s="331" t="s">
        <v>28965</v>
      </c>
    </row>
    <row r="9879" spans="25:26" ht="14.4">
      <c r="Y9879" s="330" t="s">
        <v>28966</v>
      </c>
      <c r="Z9879" s="331" t="s">
        <v>28967</v>
      </c>
    </row>
    <row r="9880" spans="25:26" ht="14.4">
      <c r="Y9880" s="330" t="s">
        <v>28968</v>
      </c>
      <c r="Z9880" s="331" t="s">
        <v>28969</v>
      </c>
    </row>
    <row r="9881" spans="25:26" ht="14.4">
      <c r="Y9881" s="330" t="s">
        <v>28970</v>
      </c>
      <c r="Z9881" s="331" t="s">
        <v>28971</v>
      </c>
    </row>
    <row r="9882" spans="25:26" ht="14.4">
      <c r="Y9882" s="330" t="s">
        <v>28972</v>
      </c>
      <c r="Z9882" s="331" t="s">
        <v>28973</v>
      </c>
    </row>
    <row r="9883" spans="25:26" ht="14.4">
      <c r="Y9883" s="330" t="s">
        <v>28974</v>
      </c>
      <c r="Z9883" s="331" t="s">
        <v>28975</v>
      </c>
    </row>
    <row r="9884" spans="25:26" ht="14.4">
      <c r="Y9884" s="330" t="s">
        <v>28976</v>
      </c>
      <c r="Z9884" s="331" t="s">
        <v>28977</v>
      </c>
    </row>
    <row r="9885" spans="25:26" ht="14.4">
      <c r="Y9885" s="330" t="s">
        <v>28978</v>
      </c>
      <c r="Z9885" s="331" t="s">
        <v>28979</v>
      </c>
    </row>
    <row r="9886" spans="25:26" ht="14.4">
      <c r="Y9886" s="330" t="s">
        <v>28980</v>
      </c>
      <c r="Z9886" s="331" t="s">
        <v>28981</v>
      </c>
    </row>
    <row r="9887" spans="25:26" ht="14.4">
      <c r="Y9887" s="330" t="s">
        <v>28982</v>
      </c>
      <c r="Z9887" s="331" t="s">
        <v>28983</v>
      </c>
    </row>
    <row r="9888" spans="25:26" ht="14.4">
      <c r="Y9888" s="330" t="s">
        <v>28984</v>
      </c>
      <c r="Z9888" s="331" t="s">
        <v>28985</v>
      </c>
    </row>
    <row r="9889" spans="25:26" ht="14.4">
      <c r="Y9889" s="330" t="s">
        <v>28986</v>
      </c>
      <c r="Z9889" s="331" t="s">
        <v>28987</v>
      </c>
    </row>
    <row r="9890" spans="25:26" ht="14.4">
      <c r="Y9890" s="330" t="s">
        <v>28988</v>
      </c>
      <c r="Z9890" s="331" t="s">
        <v>28989</v>
      </c>
    </row>
    <row r="9891" spans="25:26" ht="14.4">
      <c r="Y9891" s="330" t="s">
        <v>28990</v>
      </c>
      <c r="Z9891" s="331" t="s">
        <v>28991</v>
      </c>
    </row>
    <row r="9892" spans="25:26" ht="14.4">
      <c r="Y9892" s="330" t="s">
        <v>28992</v>
      </c>
      <c r="Z9892" s="331" t="s">
        <v>28993</v>
      </c>
    </row>
    <row r="9893" spans="25:26" ht="14.4">
      <c r="Y9893" s="330" t="s">
        <v>28994</v>
      </c>
      <c r="Z9893" s="331" t="s">
        <v>28995</v>
      </c>
    </row>
    <row r="9894" spans="25:26" ht="14.4">
      <c r="Y9894" s="330" t="s">
        <v>28996</v>
      </c>
      <c r="Z9894" s="331" t="s">
        <v>28997</v>
      </c>
    </row>
    <row r="9895" spans="25:26" ht="14.4">
      <c r="Y9895" s="330" t="s">
        <v>28998</v>
      </c>
      <c r="Z9895" s="331" t="s">
        <v>28999</v>
      </c>
    </row>
    <row r="9896" spans="25:26" ht="14.4">
      <c r="Y9896" s="330" t="s">
        <v>29000</v>
      </c>
      <c r="Z9896" s="331" t="s">
        <v>29001</v>
      </c>
    </row>
    <row r="9897" spans="25:26" ht="14.4">
      <c r="Y9897" s="330" t="s">
        <v>29002</v>
      </c>
      <c r="Z9897" s="331" t="s">
        <v>29003</v>
      </c>
    </row>
    <row r="9898" spans="25:26" ht="14.4">
      <c r="Y9898" s="330" t="s">
        <v>29004</v>
      </c>
      <c r="Z9898" s="331" t="s">
        <v>17358</v>
      </c>
    </row>
    <row r="9899" spans="25:26" ht="14.4">
      <c r="Y9899" s="330" t="s">
        <v>29005</v>
      </c>
      <c r="Z9899" s="331" t="s">
        <v>28197</v>
      </c>
    </row>
    <row r="9900" spans="25:26" ht="14.4">
      <c r="Y9900" s="330" t="s">
        <v>29006</v>
      </c>
      <c r="Z9900" s="331" t="s">
        <v>29007</v>
      </c>
    </row>
    <row r="9901" spans="25:26" ht="14.4">
      <c r="Y9901" s="330" t="s">
        <v>29008</v>
      </c>
      <c r="Z9901" s="331" t="s">
        <v>28823</v>
      </c>
    </row>
    <row r="9902" spans="25:26" ht="14.4">
      <c r="Y9902" s="330" t="s">
        <v>29009</v>
      </c>
      <c r="Z9902" s="331" t="s">
        <v>29010</v>
      </c>
    </row>
    <row r="9903" spans="25:26" ht="14.4">
      <c r="Y9903" s="330" t="s">
        <v>29011</v>
      </c>
      <c r="Z9903" s="331" t="s">
        <v>29012</v>
      </c>
    </row>
    <row r="9904" spans="25:26" ht="14.4">
      <c r="Y9904" s="330" t="s">
        <v>29013</v>
      </c>
      <c r="Z9904" s="331" t="s">
        <v>29014</v>
      </c>
    </row>
    <row r="9905" spans="25:26" ht="14.4">
      <c r="Y9905" s="330" t="s">
        <v>29015</v>
      </c>
      <c r="Z9905" s="331" t="s">
        <v>29016</v>
      </c>
    </row>
    <row r="9906" spans="25:26" ht="14.4">
      <c r="Y9906" s="330" t="s">
        <v>29017</v>
      </c>
      <c r="Z9906" s="331" t="s">
        <v>29018</v>
      </c>
    </row>
    <row r="9907" spans="25:26" ht="14.4">
      <c r="Y9907" s="330" t="s">
        <v>29019</v>
      </c>
      <c r="Z9907" s="331" t="s">
        <v>29020</v>
      </c>
    </row>
    <row r="9908" spans="25:26" ht="14.4">
      <c r="Y9908" s="330" t="s">
        <v>29021</v>
      </c>
      <c r="Z9908" s="331" t="s">
        <v>29022</v>
      </c>
    </row>
    <row r="9909" spans="25:26" ht="14.4">
      <c r="Y9909" s="330" t="s">
        <v>29023</v>
      </c>
      <c r="Z9909" s="331" t="s">
        <v>27419</v>
      </c>
    </row>
    <row r="9910" spans="25:26" ht="14.4">
      <c r="Y9910" s="330" t="s">
        <v>29024</v>
      </c>
      <c r="Z9910" s="331" t="s">
        <v>29025</v>
      </c>
    </row>
    <row r="9911" spans="25:26" ht="14.4">
      <c r="Y9911" s="330" t="s">
        <v>29026</v>
      </c>
      <c r="Z9911" s="331" t="s">
        <v>28039</v>
      </c>
    </row>
    <row r="9912" spans="25:26" ht="14.4">
      <c r="Y9912" s="330" t="s">
        <v>29027</v>
      </c>
      <c r="Z9912" s="331" t="s">
        <v>28016</v>
      </c>
    </row>
    <row r="9913" spans="25:26" ht="14.4">
      <c r="Y9913" s="330" t="s">
        <v>29028</v>
      </c>
      <c r="Z9913" s="331" t="s">
        <v>27788</v>
      </c>
    </row>
    <row r="9914" spans="25:26" ht="14.4">
      <c r="Y9914" s="330" t="s">
        <v>29029</v>
      </c>
      <c r="Z9914" s="331" t="s">
        <v>29030</v>
      </c>
    </row>
    <row r="9915" spans="25:26" ht="14.4">
      <c r="Y9915" s="330" t="s">
        <v>29031</v>
      </c>
      <c r="Z9915" s="331" t="s">
        <v>29032</v>
      </c>
    </row>
    <row r="9916" spans="25:26" ht="14.4">
      <c r="Y9916" s="330" t="s">
        <v>29033</v>
      </c>
      <c r="Z9916" s="331" t="s">
        <v>27830</v>
      </c>
    </row>
    <row r="9917" spans="25:26" ht="14.4">
      <c r="Y9917" s="330" t="s">
        <v>29034</v>
      </c>
      <c r="Z9917" s="331" t="s">
        <v>27577</v>
      </c>
    </row>
    <row r="9918" spans="25:26" ht="14.4">
      <c r="Y9918" s="330" t="s">
        <v>29035</v>
      </c>
      <c r="Z9918" s="331" t="s">
        <v>27834</v>
      </c>
    </row>
    <row r="9919" spans="25:26" ht="14.4">
      <c r="Y9919" s="330" t="s">
        <v>29036</v>
      </c>
      <c r="Z9919" s="331" t="s">
        <v>29037</v>
      </c>
    </row>
    <row r="9920" spans="25:26" ht="14.4">
      <c r="Y9920" s="330" t="s">
        <v>29038</v>
      </c>
      <c r="Z9920" s="331" t="s">
        <v>27828</v>
      </c>
    </row>
    <row r="9921" spans="25:26" ht="14.4">
      <c r="Y9921" s="330" t="s">
        <v>29039</v>
      </c>
      <c r="Z9921" s="331" t="s">
        <v>29040</v>
      </c>
    </row>
    <row r="9922" spans="25:26" ht="14.4">
      <c r="Y9922" s="330" t="s">
        <v>29041</v>
      </c>
      <c r="Z9922" s="331" t="s">
        <v>14926</v>
      </c>
    </row>
    <row r="9923" spans="25:26" ht="14.4">
      <c r="Y9923" s="330" t="s">
        <v>29042</v>
      </c>
      <c r="Z9923" s="331" t="s">
        <v>25442</v>
      </c>
    </row>
    <row r="9924" spans="25:26" ht="14.4">
      <c r="Y9924" s="330" t="s">
        <v>29043</v>
      </c>
      <c r="Z9924" s="331" t="s">
        <v>28028</v>
      </c>
    </row>
    <row r="9925" spans="25:26" ht="14.4">
      <c r="Y9925" s="330" t="s">
        <v>29044</v>
      </c>
      <c r="Z9925" s="331" t="s">
        <v>29045</v>
      </c>
    </row>
    <row r="9926" spans="25:26" ht="14.4">
      <c r="Y9926" s="330" t="s">
        <v>29046</v>
      </c>
      <c r="Z9926" s="331" t="s">
        <v>29047</v>
      </c>
    </row>
    <row r="9927" spans="25:26" ht="14.4">
      <c r="Y9927" s="330" t="s">
        <v>29048</v>
      </c>
      <c r="Z9927" s="331" t="s">
        <v>28039</v>
      </c>
    </row>
    <row r="9928" spans="25:26" ht="14.4">
      <c r="Y9928" s="330" t="s">
        <v>29049</v>
      </c>
      <c r="Z9928" s="331" t="s">
        <v>29050</v>
      </c>
    </row>
    <row r="9929" spans="25:26" ht="14.4">
      <c r="Y9929" s="330" t="s">
        <v>29051</v>
      </c>
      <c r="Z9929" s="331" t="s">
        <v>14788</v>
      </c>
    </row>
    <row r="9930" spans="25:26" ht="14.4">
      <c r="Y9930" s="330" t="s">
        <v>29052</v>
      </c>
      <c r="Z9930" s="331" t="s">
        <v>27523</v>
      </c>
    </row>
    <row r="9931" spans="25:26" ht="14.4">
      <c r="Y9931" s="330" t="s">
        <v>29053</v>
      </c>
      <c r="Z9931" s="331" t="s">
        <v>27531</v>
      </c>
    </row>
    <row r="9932" spans="25:26" ht="14.4">
      <c r="Y9932" s="330" t="s">
        <v>29054</v>
      </c>
      <c r="Z9932" s="331" t="s">
        <v>29055</v>
      </c>
    </row>
    <row r="9933" spans="25:26" ht="14.4">
      <c r="Y9933" s="330" t="s">
        <v>29056</v>
      </c>
      <c r="Z9933" s="331" t="s">
        <v>29057</v>
      </c>
    </row>
    <row r="9934" spans="25:26" ht="14.4">
      <c r="Y9934" s="330" t="s">
        <v>29058</v>
      </c>
      <c r="Z9934" s="331" t="s">
        <v>29059</v>
      </c>
    </row>
    <row r="9935" spans="25:26" ht="14.4">
      <c r="Y9935" s="330" t="s">
        <v>29060</v>
      </c>
      <c r="Z9935" s="331" t="s">
        <v>29061</v>
      </c>
    </row>
    <row r="9936" spans="25:26" ht="14.4">
      <c r="Y9936" s="330" t="s">
        <v>29062</v>
      </c>
      <c r="Z9936" s="331" t="s">
        <v>29063</v>
      </c>
    </row>
    <row r="9937" spans="25:26" ht="14.4">
      <c r="Y9937" s="330" t="s">
        <v>29064</v>
      </c>
      <c r="Z9937" s="331" t="s">
        <v>29065</v>
      </c>
    </row>
    <row r="9938" spans="25:26" ht="14.4">
      <c r="Y9938" s="330" t="s">
        <v>29066</v>
      </c>
      <c r="Z9938" s="331" t="s">
        <v>29067</v>
      </c>
    </row>
    <row r="9939" spans="25:26" ht="14.4">
      <c r="Y9939" s="330" t="s">
        <v>29068</v>
      </c>
      <c r="Z9939" s="331" t="s">
        <v>29069</v>
      </c>
    </row>
    <row r="9940" spans="25:26" ht="14.4">
      <c r="Y9940" s="330" t="s">
        <v>29070</v>
      </c>
      <c r="Z9940" s="331" t="s">
        <v>29071</v>
      </c>
    </row>
    <row r="9941" spans="25:26" ht="14.4">
      <c r="Y9941" s="330" t="s">
        <v>29072</v>
      </c>
      <c r="Z9941" s="331" t="s">
        <v>15069</v>
      </c>
    </row>
    <row r="9942" spans="25:26" ht="14.4">
      <c r="Y9942" s="330" t="s">
        <v>29073</v>
      </c>
      <c r="Z9942" s="331" t="s">
        <v>29074</v>
      </c>
    </row>
    <row r="9943" spans="25:26" ht="14.4">
      <c r="Y9943" s="330" t="s">
        <v>29075</v>
      </c>
      <c r="Z9943" s="331" t="s">
        <v>29076</v>
      </c>
    </row>
    <row r="9944" spans="25:26" ht="14.4">
      <c r="Y9944" s="330" t="s">
        <v>29077</v>
      </c>
      <c r="Z9944" s="331" t="s">
        <v>27873</v>
      </c>
    </row>
    <row r="9945" spans="25:26" ht="14.4">
      <c r="Y9945" s="330" t="s">
        <v>29078</v>
      </c>
      <c r="Z9945" s="331" t="s">
        <v>29079</v>
      </c>
    </row>
    <row r="9946" spans="25:26" ht="14.4">
      <c r="Y9946" s="330" t="s">
        <v>29080</v>
      </c>
      <c r="Z9946" s="331" t="s">
        <v>29081</v>
      </c>
    </row>
    <row r="9947" spans="25:26" ht="14.4">
      <c r="Y9947" s="330" t="s">
        <v>29082</v>
      </c>
      <c r="Z9947" s="331" t="s">
        <v>29083</v>
      </c>
    </row>
    <row r="9948" spans="25:26" ht="14.4">
      <c r="Y9948" s="330" t="s">
        <v>29084</v>
      </c>
      <c r="Z9948" s="331" t="s">
        <v>26259</v>
      </c>
    </row>
    <row r="9949" spans="25:26" ht="14.4">
      <c r="Y9949" s="330" t="s">
        <v>29085</v>
      </c>
      <c r="Z9949" s="331" t="s">
        <v>29086</v>
      </c>
    </row>
    <row r="9950" spans="25:26" ht="14.4">
      <c r="Y9950" s="330" t="s">
        <v>29087</v>
      </c>
      <c r="Z9950" s="331" t="s">
        <v>29088</v>
      </c>
    </row>
    <row r="9951" spans="25:26" ht="14.4">
      <c r="Y9951" s="330" t="s">
        <v>29089</v>
      </c>
      <c r="Z9951" s="331" t="s">
        <v>29090</v>
      </c>
    </row>
    <row r="9952" spans="25:26" ht="14.4">
      <c r="Y9952" s="330" t="s">
        <v>29091</v>
      </c>
      <c r="Z9952" s="331" t="s">
        <v>29092</v>
      </c>
    </row>
    <row r="9953" spans="25:26" ht="14.4">
      <c r="Y9953" s="330" t="s">
        <v>29093</v>
      </c>
      <c r="Z9953" s="331" t="s">
        <v>29094</v>
      </c>
    </row>
    <row r="9954" spans="25:26" ht="14.4">
      <c r="Y9954" s="330" t="s">
        <v>29095</v>
      </c>
      <c r="Z9954" s="331" t="s">
        <v>29096</v>
      </c>
    </row>
    <row r="9955" spans="25:26" ht="14.4">
      <c r="Y9955" s="330" t="s">
        <v>29097</v>
      </c>
      <c r="Z9955" s="331" t="s">
        <v>27897</v>
      </c>
    </row>
    <row r="9956" spans="25:26" ht="14.4">
      <c r="Y9956" s="330" t="s">
        <v>29098</v>
      </c>
      <c r="Z9956" s="331" t="s">
        <v>29099</v>
      </c>
    </row>
    <row r="9957" spans="25:26" ht="14.4">
      <c r="Y9957" s="330" t="s">
        <v>29100</v>
      </c>
      <c r="Z9957" s="331" t="s">
        <v>28923</v>
      </c>
    </row>
    <row r="9958" spans="25:26" ht="14.4">
      <c r="Y9958" s="330" t="s">
        <v>29101</v>
      </c>
      <c r="Z9958" s="331" t="s">
        <v>29102</v>
      </c>
    </row>
    <row r="9959" spans="25:26" ht="14.4">
      <c r="Y9959" s="330" t="s">
        <v>29103</v>
      </c>
      <c r="Z9959" s="331" t="s">
        <v>28137</v>
      </c>
    </row>
    <row r="9960" spans="25:26" ht="14.4">
      <c r="Y9960" s="330" t="s">
        <v>29104</v>
      </c>
      <c r="Z9960" s="331" t="s">
        <v>29105</v>
      </c>
    </row>
    <row r="9961" spans="25:26" ht="14.4">
      <c r="Y9961" s="330" t="s">
        <v>29106</v>
      </c>
      <c r="Z9961" s="331" t="s">
        <v>29107</v>
      </c>
    </row>
    <row r="9962" spans="25:26" ht="14.4">
      <c r="Y9962" s="330" t="s">
        <v>29108</v>
      </c>
      <c r="Z9962" s="331" t="s">
        <v>29109</v>
      </c>
    </row>
    <row r="9963" spans="25:26" ht="14.4">
      <c r="Y9963" s="330" t="s">
        <v>29110</v>
      </c>
      <c r="Z9963" s="331" t="s">
        <v>29111</v>
      </c>
    </row>
    <row r="9964" spans="25:26" ht="14.4">
      <c r="Y9964" s="330" t="s">
        <v>29112</v>
      </c>
      <c r="Z9964" s="331" t="s">
        <v>29113</v>
      </c>
    </row>
    <row r="9965" spans="25:26" ht="14.4">
      <c r="Y9965" s="330" t="s">
        <v>29114</v>
      </c>
      <c r="Z9965" s="331" t="s">
        <v>29115</v>
      </c>
    </row>
    <row r="9966" spans="25:26" ht="14.4">
      <c r="Y9966" s="330" t="s">
        <v>29116</v>
      </c>
      <c r="Z9966" s="331" t="s">
        <v>29117</v>
      </c>
    </row>
    <row r="9967" spans="25:26" ht="14.4">
      <c r="Y9967" s="330" t="s">
        <v>29118</v>
      </c>
      <c r="Z9967" s="331" t="s">
        <v>29119</v>
      </c>
    </row>
    <row r="9968" spans="25:26" ht="14.4">
      <c r="Y9968" s="330" t="s">
        <v>29120</v>
      </c>
      <c r="Z9968" s="331" t="s">
        <v>29121</v>
      </c>
    </row>
    <row r="9969" spans="25:26" ht="14.4">
      <c r="Y9969" s="330" t="s">
        <v>29122</v>
      </c>
      <c r="Z9969" s="331" t="s">
        <v>29123</v>
      </c>
    </row>
    <row r="9970" spans="25:26" ht="14.4">
      <c r="Y9970" s="330" t="s">
        <v>29124</v>
      </c>
      <c r="Z9970" s="331" t="s">
        <v>29125</v>
      </c>
    </row>
    <row r="9971" spans="25:26" ht="14.4">
      <c r="Y9971" s="330" t="s">
        <v>29126</v>
      </c>
      <c r="Z9971" s="331" t="s">
        <v>29127</v>
      </c>
    </row>
    <row r="9972" spans="25:26" ht="14.4">
      <c r="Y9972" s="330" t="s">
        <v>29128</v>
      </c>
      <c r="Z9972" s="331" t="s">
        <v>29129</v>
      </c>
    </row>
    <row r="9973" spans="25:26" ht="14.4">
      <c r="Y9973" s="330" t="s">
        <v>29130</v>
      </c>
      <c r="Z9973" s="331" t="s">
        <v>28724</v>
      </c>
    </row>
    <row r="9974" spans="25:26" ht="14.4">
      <c r="Y9974" s="330" t="s">
        <v>29131</v>
      </c>
      <c r="Z9974" s="331" t="s">
        <v>28732</v>
      </c>
    </row>
    <row r="9975" spans="25:26" ht="14.4">
      <c r="Y9975" s="330" t="s">
        <v>29132</v>
      </c>
      <c r="Z9975" s="331" t="s">
        <v>29133</v>
      </c>
    </row>
    <row r="9976" spans="25:26" ht="14.4">
      <c r="Y9976" s="330" t="s">
        <v>29134</v>
      </c>
      <c r="Z9976" s="331" t="s">
        <v>29135</v>
      </c>
    </row>
    <row r="9977" spans="25:26" ht="14.4">
      <c r="Y9977" s="330" t="s">
        <v>29136</v>
      </c>
      <c r="Z9977" s="331" t="s">
        <v>29137</v>
      </c>
    </row>
    <row r="9978" spans="25:26" ht="14.4">
      <c r="Y9978" s="330" t="s">
        <v>29138</v>
      </c>
      <c r="Z9978" s="331" t="s">
        <v>27848</v>
      </c>
    </row>
    <row r="9979" spans="25:26" ht="14.4">
      <c r="Y9979" s="330" t="s">
        <v>29139</v>
      </c>
      <c r="Z9979" s="331" t="s">
        <v>29140</v>
      </c>
    </row>
    <row r="9980" spans="25:26" ht="14.4">
      <c r="Y9980" s="330" t="s">
        <v>29141</v>
      </c>
      <c r="Z9980" s="331" t="s">
        <v>29142</v>
      </c>
    </row>
    <row r="9981" spans="25:26" ht="14.4">
      <c r="Y9981" s="330" t="s">
        <v>29143</v>
      </c>
      <c r="Z9981" s="331" t="s">
        <v>29144</v>
      </c>
    </row>
    <row r="9982" spans="25:26" ht="14.4">
      <c r="Y9982" s="330" t="s">
        <v>29145</v>
      </c>
      <c r="Z9982" s="331" t="s">
        <v>29146</v>
      </c>
    </row>
    <row r="9983" spans="25:26" ht="14.4">
      <c r="Y9983" s="330" t="s">
        <v>29147</v>
      </c>
      <c r="Z9983" s="331" t="s">
        <v>4996</v>
      </c>
    </row>
    <row r="9984" spans="25:26" ht="14.4">
      <c r="Y9984" s="330" t="s">
        <v>29148</v>
      </c>
      <c r="Z9984" s="331" t="s">
        <v>21161</v>
      </c>
    </row>
    <row r="9985" spans="25:26" ht="14.4">
      <c r="Y9985" s="330" t="s">
        <v>29149</v>
      </c>
      <c r="Z9985" s="331" t="s">
        <v>29150</v>
      </c>
    </row>
    <row r="9986" spans="25:26" ht="14.4">
      <c r="Y9986" s="330" t="s">
        <v>29151</v>
      </c>
      <c r="Z9986" s="331" t="s">
        <v>29152</v>
      </c>
    </row>
    <row r="9987" spans="25:26" ht="14.4">
      <c r="Y9987" s="330" t="s">
        <v>29153</v>
      </c>
      <c r="Z9987" s="331" t="s">
        <v>29154</v>
      </c>
    </row>
    <row r="9988" spans="25:26" ht="14.4">
      <c r="Y9988" s="330" t="s">
        <v>29155</v>
      </c>
      <c r="Z9988" s="331" t="s">
        <v>29156</v>
      </c>
    </row>
    <row r="9989" spans="25:26" ht="14.4">
      <c r="Y9989" s="330" t="s">
        <v>29157</v>
      </c>
      <c r="Z9989" s="331" t="s">
        <v>29158</v>
      </c>
    </row>
    <row r="9990" spans="25:26" ht="14.4">
      <c r="Y9990" s="330" t="s">
        <v>29159</v>
      </c>
      <c r="Z9990" s="331" t="s">
        <v>29160</v>
      </c>
    </row>
    <row r="9991" spans="25:26" ht="14.4">
      <c r="Y9991" s="330" t="s">
        <v>29161</v>
      </c>
      <c r="Z9991" s="331" t="s">
        <v>29162</v>
      </c>
    </row>
    <row r="9992" spans="25:26" ht="14.4">
      <c r="Y9992" s="330" t="s">
        <v>29163</v>
      </c>
      <c r="Z9992" s="331" t="s">
        <v>29164</v>
      </c>
    </row>
    <row r="9993" spans="25:26" ht="14.4">
      <c r="Y9993" s="330" t="s">
        <v>29165</v>
      </c>
      <c r="Z9993" s="331" t="s">
        <v>27429</v>
      </c>
    </row>
    <row r="9994" spans="25:26" ht="14.4">
      <c r="Y9994" s="330" t="s">
        <v>29166</v>
      </c>
      <c r="Z9994" s="331" t="s">
        <v>29167</v>
      </c>
    </row>
    <row r="9995" spans="25:26" ht="14.4">
      <c r="Y9995" s="330" t="s">
        <v>29168</v>
      </c>
      <c r="Z9995" s="331" t="s">
        <v>29169</v>
      </c>
    </row>
    <row r="9996" spans="25:26" ht="14.4">
      <c r="Y9996" s="330" t="s">
        <v>29170</v>
      </c>
      <c r="Z9996" s="331" t="s">
        <v>29171</v>
      </c>
    </row>
    <row r="9997" spans="25:26" ht="14.4">
      <c r="Y9997" s="330" t="s">
        <v>29172</v>
      </c>
      <c r="Z9997" s="331" t="s">
        <v>28659</v>
      </c>
    </row>
    <row r="9998" spans="25:26" ht="14.4">
      <c r="Y9998" s="330" t="s">
        <v>29173</v>
      </c>
      <c r="Z9998" s="331" t="s">
        <v>29174</v>
      </c>
    </row>
    <row r="9999" spans="25:26" ht="14.4">
      <c r="Y9999" s="330" t="s">
        <v>29175</v>
      </c>
      <c r="Z9999" s="331" t="s">
        <v>28197</v>
      </c>
    </row>
    <row r="10000" spans="25:26" ht="14.4">
      <c r="Y10000" s="330" t="s">
        <v>29176</v>
      </c>
      <c r="Z10000" s="331" t="s">
        <v>29177</v>
      </c>
    </row>
    <row r="10001" spans="25:26" ht="14.4">
      <c r="Y10001" s="330" t="s">
        <v>29178</v>
      </c>
      <c r="Z10001" s="331" t="s">
        <v>29179</v>
      </c>
    </row>
    <row r="10002" spans="25:26" ht="14.4">
      <c r="Y10002" s="330" t="s">
        <v>29180</v>
      </c>
      <c r="Z10002" s="331" t="s">
        <v>28823</v>
      </c>
    </row>
    <row r="10003" spans="25:26" ht="14.4">
      <c r="Y10003" s="330" t="s">
        <v>29181</v>
      </c>
      <c r="Z10003" s="331" t="s">
        <v>29182</v>
      </c>
    </row>
    <row r="10004" spans="25:26" ht="14.4">
      <c r="Y10004" s="330" t="s">
        <v>29183</v>
      </c>
      <c r="Z10004" s="331" t="s">
        <v>29184</v>
      </c>
    </row>
    <row r="10005" spans="25:26" ht="14.4">
      <c r="Y10005" s="330" t="s">
        <v>29185</v>
      </c>
      <c r="Z10005" s="331" t="s">
        <v>29186</v>
      </c>
    </row>
    <row r="10006" spans="25:26" ht="14.4">
      <c r="Y10006" s="330" t="s">
        <v>29187</v>
      </c>
      <c r="Z10006" s="331" t="s">
        <v>29188</v>
      </c>
    </row>
    <row r="10007" spans="25:26" ht="14.4">
      <c r="Y10007" s="330" t="s">
        <v>29189</v>
      </c>
      <c r="Z10007" s="331" t="s">
        <v>27421</v>
      </c>
    </row>
    <row r="10008" spans="25:26" ht="14.4">
      <c r="Y10008" s="330" t="s">
        <v>29190</v>
      </c>
      <c r="Z10008" s="331" t="s">
        <v>28016</v>
      </c>
    </row>
    <row r="10009" spans="25:26" ht="14.4">
      <c r="Y10009" s="330" t="s">
        <v>29191</v>
      </c>
      <c r="Z10009" s="331" t="s">
        <v>29192</v>
      </c>
    </row>
    <row r="10010" spans="25:26" ht="14.4">
      <c r="Y10010" s="330" t="s">
        <v>29193</v>
      </c>
      <c r="Z10010" s="331" t="s">
        <v>29194</v>
      </c>
    </row>
    <row r="10011" spans="25:26" ht="14.4">
      <c r="Y10011" s="330" t="s">
        <v>29195</v>
      </c>
      <c r="Z10011" s="331" t="s">
        <v>27557</v>
      </c>
    </row>
    <row r="10012" spans="25:26" ht="14.4">
      <c r="Y10012" s="330" t="s">
        <v>29196</v>
      </c>
      <c r="Z10012" s="331" t="s">
        <v>23081</v>
      </c>
    </row>
    <row r="10013" spans="25:26" ht="14.4">
      <c r="Y10013" s="330" t="s">
        <v>29197</v>
      </c>
      <c r="Z10013" s="331" t="s">
        <v>10178</v>
      </c>
    </row>
    <row r="10014" spans="25:26" ht="14.4">
      <c r="Y10014" s="330" t="s">
        <v>29198</v>
      </c>
      <c r="Z10014" s="331" t="s">
        <v>29199</v>
      </c>
    </row>
    <row r="10015" spans="25:26" ht="14.4">
      <c r="Y10015" s="330" t="s">
        <v>29200</v>
      </c>
      <c r="Z10015" s="331" t="s">
        <v>29201</v>
      </c>
    </row>
    <row r="10016" spans="25:26" ht="14.4">
      <c r="Y10016" s="330" t="s">
        <v>29202</v>
      </c>
      <c r="Z10016" s="331" t="s">
        <v>29203</v>
      </c>
    </row>
    <row r="10017" spans="25:26" ht="14.4">
      <c r="Y10017" s="330" t="s">
        <v>29204</v>
      </c>
      <c r="Z10017" s="331" t="s">
        <v>29205</v>
      </c>
    </row>
    <row r="10018" spans="25:26" ht="14.4">
      <c r="Y10018" s="330" t="s">
        <v>29206</v>
      </c>
      <c r="Z10018" s="331" t="s">
        <v>29207</v>
      </c>
    </row>
    <row r="10019" spans="25:26" ht="14.4">
      <c r="Y10019" s="330" t="s">
        <v>29208</v>
      </c>
      <c r="Z10019" s="331" t="s">
        <v>29209</v>
      </c>
    </row>
    <row r="10020" spans="25:26" ht="14.4">
      <c r="Y10020" s="330" t="s">
        <v>29210</v>
      </c>
      <c r="Z10020" s="331" t="s">
        <v>29211</v>
      </c>
    </row>
    <row r="10021" spans="25:26" ht="14.4">
      <c r="Y10021" s="330" t="s">
        <v>29212</v>
      </c>
      <c r="Z10021" s="331" t="s">
        <v>29213</v>
      </c>
    </row>
    <row r="10022" spans="25:26" ht="14.4">
      <c r="Y10022" s="330" t="s">
        <v>29214</v>
      </c>
      <c r="Z10022" s="331" t="s">
        <v>29215</v>
      </c>
    </row>
    <row r="10023" spans="25:26" ht="14.4">
      <c r="Y10023" s="330" t="s">
        <v>29216</v>
      </c>
      <c r="Z10023" s="331" t="s">
        <v>29217</v>
      </c>
    </row>
    <row r="10024" spans="25:26" ht="14.4">
      <c r="Y10024" s="330" t="s">
        <v>29218</v>
      </c>
      <c r="Z10024" s="331" t="s">
        <v>29219</v>
      </c>
    </row>
    <row r="10025" spans="25:26" ht="14.4">
      <c r="Y10025" s="330" t="s">
        <v>29220</v>
      </c>
      <c r="Z10025" s="331" t="s">
        <v>29221</v>
      </c>
    </row>
    <row r="10026" spans="25:26" ht="14.4">
      <c r="Y10026" s="330" t="s">
        <v>29222</v>
      </c>
      <c r="Z10026" s="331" t="s">
        <v>29223</v>
      </c>
    </row>
    <row r="10027" spans="25:26" ht="14.4">
      <c r="Y10027" s="330" t="s">
        <v>29224</v>
      </c>
      <c r="Z10027" s="331" t="s">
        <v>29225</v>
      </c>
    </row>
    <row r="10028" spans="25:26" ht="14.4">
      <c r="Y10028" s="330" t="s">
        <v>29226</v>
      </c>
      <c r="Z10028" s="331" t="s">
        <v>29227</v>
      </c>
    </row>
    <row r="10029" spans="25:26" ht="14.4">
      <c r="Y10029" s="330" t="s">
        <v>29228</v>
      </c>
      <c r="Z10029" s="331" t="s">
        <v>29229</v>
      </c>
    </row>
    <row r="10030" spans="25:26" ht="14.4">
      <c r="Y10030" s="330" t="s">
        <v>29230</v>
      </c>
      <c r="Z10030" s="331" t="s">
        <v>29231</v>
      </c>
    </row>
    <row r="10031" spans="25:26" ht="14.4">
      <c r="Y10031" s="330" t="s">
        <v>29232</v>
      </c>
      <c r="Z10031" s="331" t="s">
        <v>29233</v>
      </c>
    </row>
    <row r="10032" spans="25:26" ht="14.4">
      <c r="Y10032" s="330" t="s">
        <v>29234</v>
      </c>
      <c r="Z10032" s="331" t="s">
        <v>29235</v>
      </c>
    </row>
    <row r="10033" spans="25:26" ht="14.4">
      <c r="Y10033" s="330" t="s">
        <v>29236</v>
      </c>
      <c r="Z10033" s="331" t="s">
        <v>29237</v>
      </c>
    </row>
    <row r="10034" spans="25:26" ht="14.4">
      <c r="Y10034" s="330" t="s">
        <v>29238</v>
      </c>
      <c r="Z10034" s="331" t="s">
        <v>29239</v>
      </c>
    </row>
    <row r="10035" spans="25:26" ht="14.4">
      <c r="Y10035" s="330" t="s">
        <v>29240</v>
      </c>
      <c r="Z10035" s="331" t="s">
        <v>29241</v>
      </c>
    </row>
    <row r="10036" spans="25:26" ht="14.4">
      <c r="Y10036" s="330" t="s">
        <v>29242</v>
      </c>
      <c r="Z10036" s="331" t="s">
        <v>29243</v>
      </c>
    </row>
    <row r="10037" spans="25:26" ht="14.4">
      <c r="Y10037" s="330" t="s">
        <v>29244</v>
      </c>
      <c r="Z10037" s="331" t="s">
        <v>29245</v>
      </c>
    </row>
    <row r="10038" spans="25:26" ht="14.4">
      <c r="Y10038" s="330" t="s">
        <v>29246</v>
      </c>
      <c r="Z10038" s="331" t="s">
        <v>29247</v>
      </c>
    </row>
    <row r="10039" spans="25:26" ht="14.4">
      <c r="Y10039" s="330" t="s">
        <v>29248</v>
      </c>
      <c r="Z10039" s="331" t="s">
        <v>29249</v>
      </c>
    </row>
    <row r="10040" spans="25:26" ht="14.4">
      <c r="Y10040" s="330" t="s">
        <v>29250</v>
      </c>
      <c r="Z10040" s="331" t="s">
        <v>29251</v>
      </c>
    </row>
    <row r="10041" spans="25:26" ht="14.4">
      <c r="Y10041" s="330" t="s">
        <v>29252</v>
      </c>
      <c r="Z10041" s="331" t="s">
        <v>29253</v>
      </c>
    </row>
    <row r="10042" spans="25:26" ht="14.4">
      <c r="Y10042" s="330" t="s">
        <v>29254</v>
      </c>
      <c r="Z10042" s="331" t="s">
        <v>29255</v>
      </c>
    </row>
    <row r="10043" spans="25:26" ht="14.4">
      <c r="Y10043" s="330" t="s">
        <v>29256</v>
      </c>
      <c r="Z10043" s="331" t="s">
        <v>29257</v>
      </c>
    </row>
    <row r="10044" spans="25:26" ht="14.4">
      <c r="Y10044" s="330" t="s">
        <v>29258</v>
      </c>
      <c r="Z10044" s="331" t="s">
        <v>29259</v>
      </c>
    </row>
    <row r="10045" spans="25:26" ht="14.4">
      <c r="Y10045" s="330" t="s">
        <v>29260</v>
      </c>
      <c r="Z10045" s="331" t="s">
        <v>29261</v>
      </c>
    </row>
    <row r="10046" spans="25:26" ht="14.4">
      <c r="Y10046" s="330" t="s">
        <v>29262</v>
      </c>
      <c r="Z10046" s="331" t="s">
        <v>29263</v>
      </c>
    </row>
    <row r="10047" spans="25:26" ht="14.4">
      <c r="Y10047" s="330" t="s">
        <v>29264</v>
      </c>
      <c r="Z10047" s="331" t="s">
        <v>29265</v>
      </c>
    </row>
    <row r="10048" spans="25:26" ht="14.4">
      <c r="Y10048" s="330" t="s">
        <v>29266</v>
      </c>
      <c r="Z10048" s="331" t="s">
        <v>29267</v>
      </c>
    </row>
    <row r="10049" spans="25:26" ht="14.4">
      <c r="Y10049" s="330" t="s">
        <v>29268</v>
      </c>
      <c r="Z10049" s="331" t="s">
        <v>29269</v>
      </c>
    </row>
    <row r="10050" spans="25:26" ht="14.4">
      <c r="Y10050" s="330" t="s">
        <v>29270</v>
      </c>
      <c r="Z10050" s="331" t="s">
        <v>29271</v>
      </c>
    </row>
    <row r="10051" spans="25:26" ht="14.4">
      <c r="Y10051" s="330" t="s">
        <v>29272</v>
      </c>
      <c r="Z10051" s="331" t="s">
        <v>29273</v>
      </c>
    </row>
    <row r="10052" spans="25:26" ht="14.4">
      <c r="Y10052" s="330" t="s">
        <v>29274</v>
      </c>
      <c r="Z10052" s="331" t="s">
        <v>29275</v>
      </c>
    </row>
    <row r="10053" spans="25:26" ht="14.4">
      <c r="Y10053" s="330" t="s">
        <v>29276</v>
      </c>
      <c r="Z10053" s="331" t="s">
        <v>29277</v>
      </c>
    </row>
    <row r="10054" spans="25:26" ht="14.4">
      <c r="Y10054" s="330" t="s">
        <v>29278</v>
      </c>
      <c r="Z10054" s="331" t="s">
        <v>29279</v>
      </c>
    </row>
    <row r="10055" spans="25:26" ht="14.4">
      <c r="Y10055" s="330" t="s">
        <v>29280</v>
      </c>
      <c r="Z10055" s="331" t="s">
        <v>29281</v>
      </c>
    </row>
    <row r="10056" spans="25:26" ht="14.4">
      <c r="Y10056" s="330" t="s">
        <v>29282</v>
      </c>
      <c r="Z10056" s="331" t="s">
        <v>29283</v>
      </c>
    </row>
    <row r="10057" spans="25:26" ht="14.4">
      <c r="Y10057" s="330" t="s">
        <v>29284</v>
      </c>
      <c r="Z10057" s="331" t="s">
        <v>29285</v>
      </c>
    </row>
    <row r="10058" spans="25:26" ht="14.4">
      <c r="Y10058" s="330" t="s">
        <v>29286</v>
      </c>
      <c r="Z10058" s="331" t="s">
        <v>29287</v>
      </c>
    </row>
    <row r="10059" spans="25:26" ht="14.4">
      <c r="Y10059" s="330" t="s">
        <v>29288</v>
      </c>
      <c r="Z10059" s="331" t="s">
        <v>29289</v>
      </c>
    </row>
    <row r="10060" spans="25:26" ht="14.4">
      <c r="Y10060" s="330" t="s">
        <v>29290</v>
      </c>
      <c r="Z10060" s="331" t="s">
        <v>29291</v>
      </c>
    </row>
    <row r="10061" spans="25:26" ht="14.4">
      <c r="Y10061" s="330" t="s">
        <v>29292</v>
      </c>
      <c r="Z10061" s="331" t="s">
        <v>29293</v>
      </c>
    </row>
    <row r="10062" spans="25:26" ht="14.4">
      <c r="Y10062" s="330" t="s">
        <v>29294</v>
      </c>
      <c r="Z10062" s="331" t="s">
        <v>29295</v>
      </c>
    </row>
    <row r="10063" spans="25:26" ht="14.4">
      <c r="Y10063" s="330" t="s">
        <v>29296</v>
      </c>
      <c r="Z10063" s="331" t="s">
        <v>29297</v>
      </c>
    </row>
    <row r="10064" spans="25:26" ht="14.4">
      <c r="Y10064" s="330" t="s">
        <v>29298</v>
      </c>
      <c r="Z10064" s="331" t="s">
        <v>29299</v>
      </c>
    </row>
    <row r="10065" spans="25:26" ht="14.4">
      <c r="Y10065" s="330" t="s">
        <v>29300</v>
      </c>
      <c r="Z10065" s="331" t="s">
        <v>29301</v>
      </c>
    </row>
    <row r="10066" spans="25:26" ht="14.4">
      <c r="Y10066" s="330" t="s">
        <v>29302</v>
      </c>
      <c r="Z10066" s="331" t="s">
        <v>29303</v>
      </c>
    </row>
    <row r="10067" spans="25:26" ht="14.4">
      <c r="Y10067" s="330" t="s">
        <v>29304</v>
      </c>
      <c r="Z10067" s="331" t="s">
        <v>29305</v>
      </c>
    </row>
    <row r="10068" spans="25:26" ht="14.4">
      <c r="Y10068" s="330" t="s">
        <v>29306</v>
      </c>
      <c r="Z10068" s="331" t="s">
        <v>29307</v>
      </c>
    </row>
    <row r="10069" spans="25:26" ht="14.4">
      <c r="Y10069" s="330" t="s">
        <v>29308</v>
      </c>
      <c r="Z10069" s="331" t="s">
        <v>29309</v>
      </c>
    </row>
    <row r="10070" spans="25:26" ht="14.4">
      <c r="Y10070" s="330" t="s">
        <v>29310</v>
      </c>
      <c r="Z10070" s="331" t="s">
        <v>29311</v>
      </c>
    </row>
    <row r="10071" spans="25:26" ht="14.4">
      <c r="Y10071" s="330" t="s">
        <v>29312</v>
      </c>
      <c r="Z10071" s="331" t="s">
        <v>29313</v>
      </c>
    </row>
    <row r="10072" spans="25:26" ht="14.4">
      <c r="Y10072" s="330" t="s">
        <v>29314</v>
      </c>
      <c r="Z10072" s="331" t="s">
        <v>29315</v>
      </c>
    </row>
    <row r="10073" spans="25:26" ht="14.4">
      <c r="Y10073" s="330" t="s">
        <v>29316</v>
      </c>
      <c r="Z10073" s="331" t="s">
        <v>29317</v>
      </c>
    </row>
    <row r="10074" spans="25:26" ht="14.4">
      <c r="Y10074" s="330" t="s">
        <v>29318</v>
      </c>
      <c r="Z10074" s="331" t="s">
        <v>29319</v>
      </c>
    </row>
    <row r="10075" spans="25:26" ht="14.4">
      <c r="Y10075" s="330" t="s">
        <v>29320</v>
      </c>
      <c r="Z10075" s="331" t="s">
        <v>29321</v>
      </c>
    </row>
    <row r="10076" spans="25:26" ht="14.4">
      <c r="Y10076" s="330" t="s">
        <v>29322</v>
      </c>
      <c r="Z10076" s="331" t="s">
        <v>29323</v>
      </c>
    </row>
    <row r="10077" spans="25:26" ht="14.4">
      <c r="Y10077" s="330" t="s">
        <v>29324</v>
      </c>
      <c r="Z10077" s="331" t="s">
        <v>29325</v>
      </c>
    </row>
    <row r="10078" spans="25:26" ht="14.4">
      <c r="Y10078" s="330" t="s">
        <v>29326</v>
      </c>
      <c r="Z10078" s="331" t="s">
        <v>29327</v>
      </c>
    </row>
    <row r="10079" spans="25:26" ht="14.4">
      <c r="Y10079" s="330" t="s">
        <v>29328</v>
      </c>
      <c r="Z10079" s="331" t="s">
        <v>29329</v>
      </c>
    </row>
    <row r="10080" spans="25:26" ht="14.4">
      <c r="Y10080" s="330" t="s">
        <v>29330</v>
      </c>
      <c r="Z10080" s="331" t="s">
        <v>29331</v>
      </c>
    </row>
    <row r="10081" spans="25:26" ht="14.4">
      <c r="Y10081" s="330" t="s">
        <v>29332</v>
      </c>
      <c r="Z10081" s="331" t="s">
        <v>29333</v>
      </c>
    </row>
    <row r="10082" spans="25:26" ht="14.4">
      <c r="Y10082" s="330" t="s">
        <v>29334</v>
      </c>
      <c r="Z10082" s="331" t="s">
        <v>29335</v>
      </c>
    </row>
    <row r="10083" spans="25:26" ht="14.4">
      <c r="Y10083" s="330" t="s">
        <v>29336</v>
      </c>
      <c r="Z10083" s="331" t="s">
        <v>29337</v>
      </c>
    </row>
    <row r="10084" spans="25:26" ht="14.4">
      <c r="Y10084" s="330" t="s">
        <v>29338</v>
      </c>
      <c r="Z10084" s="331" t="s">
        <v>29339</v>
      </c>
    </row>
    <row r="10085" spans="25:26" ht="14.4">
      <c r="Y10085" s="330" t="s">
        <v>29340</v>
      </c>
      <c r="Z10085" s="331" t="s">
        <v>29341</v>
      </c>
    </row>
    <row r="10086" spans="25:26" ht="14.4">
      <c r="Y10086" s="330" t="s">
        <v>29342</v>
      </c>
      <c r="Z10086" s="331" t="s">
        <v>29343</v>
      </c>
    </row>
    <row r="10087" spans="25:26" ht="14.4">
      <c r="Y10087" s="330" t="s">
        <v>29344</v>
      </c>
      <c r="Z10087" s="331" t="s">
        <v>29345</v>
      </c>
    </row>
    <row r="10088" spans="25:26" ht="14.4">
      <c r="Y10088" s="330" t="s">
        <v>29346</v>
      </c>
      <c r="Z10088" s="331" t="s">
        <v>29347</v>
      </c>
    </row>
    <row r="10089" spans="25:26" ht="14.4">
      <c r="Y10089" s="330" t="s">
        <v>29348</v>
      </c>
      <c r="Z10089" s="331" t="s">
        <v>29349</v>
      </c>
    </row>
    <row r="10090" spans="25:26" ht="14.4">
      <c r="Y10090" s="330" t="s">
        <v>29350</v>
      </c>
      <c r="Z10090" s="331" t="s">
        <v>29351</v>
      </c>
    </row>
    <row r="10091" spans="25:26" ht="14.4">
      <c r="Y10091" s="330" t="s">
        <v>29352</v>
      </c>
      <c r="Z10091" s="331" t="s">
        <v>29353</v>
      </c>
    </row>
    <row r="10092" spans="25:26" ht="14.4">
      <c r="Y10092" s="330" t="s">
        <v>29354</v>
      </c>
      <c r="Z10092" s="331" t="s">
        <v>29355</v>
      </c>
    </row>
    <row r="10093" spans="25:26" ht="14.4">
      <c r="Y10093" s="330" t="s">
        <v>29356</v>
      </c>
      <c r="Z10093" s="331" t="s">
        <v>29357</v>
      </c>
    </row>
    <row r="10094" spans="25:26" ht="14.4">
      <c r="Y10094" s="330" t="s">
        <v>29358</v>
      </c>
      <c r="Z10094" s="331" t="s">
        <v>29359</v>
      </c>
    </row>
    <row r="10095" spans="25:26" ht="14.4">
      <c r="Y10095" s="330" t="s">
        <v>29360</v>
      </c>
      <c r="Z10095" s="331" t="s">
        <v>29361</v>
      </c>
    </row>
    <row r="10096" spans="25:26" ht="14.4">
      <c r="Y10096" s="330" t="s">
        <v>29362</v>
      </c>
      <c r="Z10096" s="331" t="s">
        <v>29363</v>
      </c>
    </row>
    <row r="10097" spans="25:26" ht="14.4">
      <c r="Y10097" s="330" t="s">
        <v>29364</v>
      </c>
      <c r="Z10097" s="331" t="s">
        <v>29365</v>
      </c>
    </row>
    <row r="10098" spans="25:26" ht="14.4">
      <c r="Y10098" s="330" t="s">
        <v>29366</v>
      </c>
      <c r="Z10098" s="331" t="s">
        <v>29367</v>
      </c>
    </row>
    <row r="10099" spans="25:26" ht="14.4">
      <c r="Y10099" s="330" t="s">
        <v>29368</v>
      </c>
      <c r="Z10099" s="331" t="s">
        <v>29369</v>
      </c>
    </row>
    <row r="10100" spans="25:26" ht="14.4">
      <c r="Y10100" s="330" t="s">
        <v>29370</v>
      </c>
      <c r="Z10100" s="331" t="s">
        <v>29371</v>
      </c>
    </row>
    <row r="10101" spans="25:26" ht="14.4">
      <c r="Y10101" s="330" t="s">
        <v>29372</v>
      </c>
      <c r="Z10101" s="331" t="s">
        <v>29373</v>
      </c>
    </row>
    <row r="10102" spans="25:26" ht="14.4">
      <c r="Y10102" s="330" t="s">
        <v>29374</v>
      </c>
      <c r="Z10102" s="331" t="s">
        <v>29375</v>
      </c>
    </row>
    <row r="10103" spans="25:26" ht="14.4">
      <c r="Y10103" s="330" t="s">
        <v>29376</v>
      </c>
      <c r="Z10103" s="331" t="s">
        <v>29377</v>
      </c>
    </row>
    <row r="10104" spans="25:26" ht="14.4">
      <c r="Y10104" s="330" t="s">
        <v>29378</v>
      </c>
      <c r="Z10104" s="331" t="s">
        <v>29379</v>
      </c>
    </row>
    <row r="10105" spans="25:26" ht="14.4">
      <c r="Y10105" s="330" t="s">
        <v>29380</v>
      </c>
      <c r="Z10105" s="331" t="s">
        <v>29381</v>
      </c>
    </row>
    <row r="10106" spans="25:26" ht="14.4">
      <c r="Y10106" s="330" t="s">
        <v>29382</v>
      </c>
      <c r="Z10106" s="331" t="s">
        <v>29383</v>
      </c>
    </row>
    <row r="10107" spans="25:26" ht="14.4">
      <c r="Y10107" s="330" t="s">
        <v>29384</v>
      </c>
      <c r="Z10107" s="331" t="s">
        <v>29385</v>
      </c>
    </row>
    <row r="10108" spans="25:26" ht="14.4">
      <c r="Y10108" s="330" t="s">
        <v>29386</v>
      </c>
      <c r="Z10108" s="331" t="s">
        <v>29387</v>
      </c>
    </row>
    <row r="10109" spans="25:26" ht="14.4">
      <c r="Y10109" s="330" t="s">
        <v>29388</v>
      </c>
      <c r="Z10109" s="331" t="s">
        <v>29389</v>
      </c>
    </row>
    <row r="10110" spans="25:26" ht="14.4">
      <c r="Y10110" s="330" t="s">
        <v>29390</v>
      </c>
      <c r="Z10110" s="331" t="s">
        <v>29391</v>
      </c>
    </row>
    <row r="10111" spans="25:26" ht="14.4">
      <c r="Y10111" s="330" t="s">
        <v>29392</v>
      </c>
      <c r="Z10111" s="331" t="s">
        <v>29393</v>
      </c>
    </row>
    <row r="10112" spans="25:26" ht="14.4">
      <c r="Y10112" s="330" t="s">
        <v>29394</v>
      </c>
      <c r="Z10112" s="331" t="s">
        <v>27419</v>
      </c>
    </row>
    <row r="10113" spans="25:26" ht="14.4">
      <c r="Y10113" s="330" t="s">
        <v>29395</v>
      </c>
      <c r="Z10113" s="331" t="s">
        <v>29396</v>
      </c>
    </row>
    <row r="10114" spans="25:26" ht="14.4">
      <c r="Y10114" s="330" t="s">
        <v>29397</v>
      </c>
      <c r="Z10114" s="331" t="s">
        <v>29398</v>
      </c>
    </row>
    <row r="10115" spans="25:26" ht="14.4">
      <c r="Y10115" s="330" t="s">
        <v>29399</v>
      </c>
      <c r="Z10115" s="331" t="s">
        <v>29400</v>
      </c>
    </row>
    <row r="10116" spans="25:26" ht="14.4">
      <c r="Y10116" s="330" t="s">
        <v>29401</v>
      </c>
      <c r="Z10116" s="331" t="s">
        <v>27563</v>
      </c>
    </row>
    <row r="10117" spans="25:26" ht="14.4">
      <c r="Y10117" s="330" t="s">
        <v>29402</v>
      </c>
      <c r="Z10117" s="331" t="s">
        <v>29403</v>
      </c>
    </row>
    <row r="10118" spans="25:26" ht="14.4">
      <c r="Y10118" s="330" t="s">
        <v>29404</v>
      </c>
      <c r="Z10118" s="331" t="s">
        <v>29405</v>
      </c>
    </row>
    <row r="10119" spans="25:26" ht="14.4">
      <c r="Y10119" s="330" t="s">
        <v>29406</v>
      </c>
      <c r="Z10119" s="331" t="s">
        <v>29407</v>
      </c>
    </row>
    <row r="10120" spans="25:26" ht="14.4">
      <c r="Y10120" s="330" t="s">
        <v>29408</v>
      </c>
      <c r="Z10120" s="331" t="s">
        <v>29409</v>
      </c>
    </row>
    <row r="10121" spans="25:26" ht="14.4">
      <c r="Y10121" s="330" t="s">
        <v>29410</v>
      </c>
      <c r="Z10121" s="331" t="s">
        <v>29411</v>
      </c>
    </row>
    <row r="10122" spans="25:26" ht="14.4">
      <c r="Y10122" s="330" t="s">
        <v>29412</v>
      </c>
      <c r="Z10122" s="331" t="s">
        <v>29413</v>
      </c>
    </row>
    <row r="10123" spans="25:26" ht="14.4">
      <c r="Y10123" s="330" t="s">
        <v>29414</v>
      </c>
      <c r="Z10123" s="331" t="s">
        <v>29415</v>
      </c>
    </row>
    <row r="10124" spans="25:26" ht="14.4">
      <c r="Y10124" s="330" t="s">
        <v>29416</v>
      </c>
      <c r="Z10124" s="331" t="s">
        <v>29417</v>
      </c>
    </row>
    <row r="10125" spans="25:26" ht="14.4">
      <c r="Y10125" s="330" t="s">
        <v>29418</v>
      </c>
      <c r="Z10125" s="331" t="s">
        <v>29419</v>
      </c>
    </row>
    <row r="10126" spans="25:26" ht="14.4">
      <c r="Y10126" s="330" t="s">
        <v>29420</v>
      </c>
      <c r="Z10126" s="331" t="s">
        <v>28016</v>
      </c>
    </row>
    <row r="10127" spans="25:26" ht="14.4">
      <c r="Y10127" s="330" t="s">
        <v>29421</v>
      </c>
      <c r="Z10127" s="331" t="s">
        <v>29422</v>
      </c>
    </row>
    <row r="10128" spans="25:26" ht="14.4">
      <c r="Y10128" s="330" t="s">
        <v>29423</v>
      </c>
      <c r="Z10128" s="331" t="s">
        <v>29424</v>
      </c>
    </row>
    <row r="10129" spans="25:26" ht="14.4">
      <c r="Y10129" s="330" t="s">
        <v>29425</v>
      </c>
      <c r="Z10129" s="331" t="s">
        <v>29426</v>
      </c>
    </row>
    <row r="10130" spans="25:26" ht="14.4">
      <c r="Y10130" s="330" t="s">
        <v>29427</v>
      </c>
      <c r="Z10130" s="331" t="s">
        <v>14938</v>
      </c>
    </row>
    <row r="10131" spans="25:26" ht="14.4">
      <c r="Y10131" s="330" t="s">
        <v>29428</v>
      </c>
      <c r="Z10131" s="331" t="s">
        <v>28197</v>
      </c>
    </row>
    <row r="10132" spans="25:26" ht="14.4">
      <c r="Y10132" s="330" t="s">
        <v>29429</v>
      </c>
      <c r="Z10132" s="331" t="s">
        <v>28823</v>
      </c>
    </row>
    <row r="10133" spans="25:26" ht="14.4">
      <c r="Y10133" s="330" t="s">
        <v>29430</v>
      </c>
      <c r="Z10133" s="331" t="s">
        <v>29431</v>
      </c>
    </row>
    <row r="10134" spans="25:26" ht="14.4">
      <c r="Y10134" s="330" t="s">
        <v>29432</v>
      </c>
      <c r="Z10134" s="331" t="s">
        <v>29433</v>
      </c>
    </row>
    <row r="10135" spans="25:26" ht="14.4">
      <c r="Y10135" s="330" t="s">
        <v>29434</v>
      </c>
      <c r="Z10135" s="331" t="s">
        <v>27981</v>
      </c>
    </row>
    <row r="10136" spans="25:26" ht="14.4">
      <c r="Y10136" s="330" t="s">
        <v>29435</v>
      </c>
      <c r="Z10136" s="331" t="s">
        <v>29436</v>
      </c>
    </row>
    <row r="10137" spans="25:26" ht="14.4">
      <c r="Y10137" s="330" t="s">
        <v>29437</v>
      </c>
      <c r="Z10137" s="331" t="s">
        <v>29438</v>
      </c>
    </row>
    <row r="10138" spans="25:26" ht="14.4">
      <c r="Y10138" s="330" t="s">
        <v>29439</v>
      </c>
      <c r="Z10138" s="331" t="s">
        <v>29440</v>
      </c>
    </row>
    <row r="10139" spans="25:26" ht="14.4">
      <c r="Y10139" s="330" t="s">
        <v>29441</v>
      </c>
      <c r="Z10139" s="331" t="s">
        <v>29442</v>
      </c>
    </row>
    <row r="10140" spans="25:26" ht="14.4">
      <c r="Y10140" s="330" t="s">
        <v>29443</v>
      </c>
      <c r="Z10140" s="331" t="s">
        <v>29444</v>
      </c>
    </row>
    <row r="10141" spans="25:26" ht="14.4">
      <c r="Y10141" s="330" t="s">
        <v>29445</v>
      </c>
      <c r="Z10141" s="331" t="s">
        <v>29446</v>
      </c>
    </row>
    <row r="10142" spans="25:26" ht="14.4">
      <c r="Y10142" s="330" t="s">
        <v>29447</v>
      </c>
      <c r="Z10142" s="331" t="s">
        <v>29448</v>
      </c>
    </row>
    <row r="10143" spans="25:26" ht="14.4">
      <c r="Y10143" s="330" t="s">
        <v>29449</v>
      </c>
      <c r="Z10143" s="331" t="s">
        <v>27985</v>
      </c>
    </row>
    <row r="10144" spans="25:26" ht="14.4">
      <c r="Y10144" s="330" t="s">
        <v>29450</v>
      </c>
      <c r="Z10144" s="331" t="s">
        <v>29146</v>
      </c>
    </row>
    <row r="10145" spans="25:26" ht="14.4">
      <c r="Y10145" s="330" t="s">
        <v>29451</v>
      </c>
      <c r="Z10145" s="331" t="s">
        <v>27441</v>
      </c>
    </row>
    <row r="10146" spans="25:26" ht="14.4">
      <c r="Y10146" s="330" t="s">
        <v>29452</v>
      </c>
      <c r="Z10146" s="331" t="s">
        <v>29453</v>
      </c>
    </row>
    <row r="10147" spans="25:26" ht="14.4">
      <c r="Y10147" s="330" t="s">
        <v>29454</v>
      </c>
      <c r="Z10147" s="331" t="s">
        <v>29455</v>
      </c>
    </row>
    <row r="10148" spans="25:26" ht="14.4">
      <c r="Y10148" s="330" t="s">
        <v>29456</v>
      </c>
      <c r="Z10148" s="331" t="s">
        <v>29457</v>
      </c>
    </row>
    <row r="10149" spans="25:26" ht="14.4">
      <c r="Y10149" s="330" t="s">
        <v>29458</v>
      </c>
      <c r="Z10149" s="331" t="s">
        <v>29459</v>
      </c>
    </row>
    <row r="10150" spans="25:26" ht="14.4">
      <c r="Y10150" s="330" t="s">
        <v>29460</v>
      </c>
      <c r="Z10150" s="331" t="s">
        <v>29461</v>
      </c>
    </row>
    <row r="10151" spans="25:26" ht="14.4">
      <c r="Y10151" s="330" t="s">
        <v>29462</v>
      </c>
      <c r="Z10151" s="331" t="s">
        <v>29463</v>
      </c>
    </row>
    <row r="10152" spans="25:26" ht="14.4">
      <c r="Y10152" s="330" t="s">
        <v>29464</v>
      </c>
      <c r="Z10152" s="331" t="s">
        <v>29465</v>
      </c>
    </row>
    <row r="10153" spans="25:26" ht="14.4">
      <c r="Y10153" s="330" t="s">
        <v>29466</v>
      </c>
      <c r="Z10153" s="331" t="s">
        <v>29467</v>
      </c>
    </row>
    <row r="10154" spans="25:26" ht="14.4">
      <c r="Y10154" s="330" t="s">
        <v>29468</v>
      </c>
      <c r="Z10154" s="331" t="s">
        <v>29071</v>
      </c>
    </row>
    <row r="10155" spans="25:26" ht="14.4">
      <c r="Y10155" s="330" t="s">
        <v>29469</v>
      </c>
      <c r="Z10155" s="331" t="s">
        <v>29470</v>
      </c>
    </row>
    <row r="10156" spans="25:26" ht="14.4">
      <c r="Y10156" s="330" t="s">
        <v>29471</v>
      </c>
      <c r="Z10156" s="331" t="s">
        <v>29472</v>
      </c>
    </row>
    <row r="10157" spans="25:26" ht="14.4">
      <c r="Y10157" s="330" t="s">
        <v>29473</v>
      </c>
      <c r="Z10157" s="331" t="s">
        <v>29474</v>
      </c>
    </row>
    <row r="10158" spans="25:26" ht="14.4">
      <c r="Y10158" s="330" t="s">
        <v>29475</v>
      </c>
      <c r="Z10158" s="331" t="s">
        <v>29476</v>
      </c>
    </row>
    <row r="10159" spans="25:26" ht="14.4">
      <c r="Y10159" s="330" t="s">
        <v>29477</v>
      </c>
      <c r="Z10159" s="331" t="s">
        <v>29478</v>
      </c>
    </row>
    <row r="10160" spans="25:26" ht="14.4">
      <c r="Y10160" s="330" t="s">
        <v>29479</v>
      </c>
      <c r="Z10160" s="331" t="s">
        <v>29480</v>
      </c>
    </row>
    <row r="10161" spans="25:26" ht="14.4">
      <c r="Y10161" s="330" t="s">
        <v>29481</v>
      </c>
      <c r="Z10161" s="331" t="s">
        <v>28714</v>
      </c>
    </row>
    <row r="10162" spans="25:26" ht="14.4">
      <c r="Y10162" s="330" t="s">
        <v>29482</v>
      </c>
      <c r="Z10162" s="331" t="s">
        <v>29483</v>
      </c>
    </row>
    <row r="10163" spans="25:26" ht="14.4">
      <c r="Y10163" s="330" t="s">
        <v>29484</v>
      </c>
      <c r="Z10163" s="331" t="s">
        <v>29485</v>
      </c>
    </row>
    <row r="10164" spans="25:26" ht="14.4">
      <c r="Y10164" s="330" t="s">
        <v>29486</v>
      </c>
      <c r="Z10164" s="331" t="s">
        <v>29487</v>
      </c>
    </row>
    <row r="10165" spans="25:26" ht="14.4">
      <c r="Y10165" s="330" t="s">
        <v>29488</v>
      </c>
      <c r="Z10165" s="331" t="s">
        <v>18597</v>
      </c>
    </row>
    <row r="10166" spans="25:26" ht="14.4">
      <c r="Y10166" s="330" t="s">
        <v>29489</v>
      </c>
      <c r="Z10166" s="331" t="s">
        <v>29490</v>
      </c>
    </row>
    <row r="10167" spans="25:26" ht="14.4">
      <c r="Y10167" s="330" t="s">
        <v>29491</v>
      </c>
      <c r="Z10167" s="331" t="s">
        <v>29492</v>
      </c>
    </row>
    <row r="10168" spans="25:26" ht="14.4">
      <c r="Y10168" s="330" t="s">
        <v>29493</v>
      </c>
      <c r="Z10168" s="331" t="s">
        <v>29494</v>
      </c>
    </row>
    <row r="10169" spans="25:26" ht="14.4">
      <c r="Y10169" s="330" t="s">
        <v>29495</v>
      </c>
      <c r="Z10169" s="331" t="s">
        <v>27531</v>
      </c>
    </row>
    <row r="10170" spans="25:26" ht="14.4">
      <c r="Y10170" s="330" t="s">
        <v>29496</v>
      </c>
      <c r="Z10170" s="331" t="s">
        <v>29497</v>
      </c>
    </row>
    <row r="10171" spans="25:26" ht="14.4">
      <c r="Y10171" s="330" t="s">
        <v>29498</v>
      </c>
      <c r="Z10171" s="331" t="s">
        <v>29499</v>
      </c>
    </row>
    <row r="10172" spans="25:26" ht="14.4">
      <c r="Y10172" s="330" t="s">
        <v>29500</v>
      </c>
      <c r="Z10172" s="331" t="s">
        <v>29501</v>
      </c>
    </row>
    <row r="10173" spans="25:26" ht="14.4">
      <c r="Y10173" s="330" t="s">
        <v>29502</v>
      </c>
      <c r="Z10173" s="331" t="s">
        <v>29503</v>
      </c>
    </row>
    <row r="10174" spans="25:26" ht="14.4">
      <c r="Y10174" s="330" t="s">
        <v>29504</v>
      </c>
      <c r="Z10174" s="331" t="s">
        <v>29030</v>
      </c>
    </row>
    <row r="10175" spans="25:26" ht="14.4">
      <c r="Y10175" s="330" t="s">
        <v>29505</v>
      </c>
      <c r="Z10175" s="331" t="s">
        <v>29506</v>
      </c>
    </row>
    <row r="10176" spans="25:26" ht="14.4">
      <c r="Y10176" s="330" t="s">
        <v>29507</v>
      </c>
      <c r="Z10176" s="331" t="s">
        <v>29508</v>
      </c>
    </row>
    <row r="10177" spans="25:26" ht="14.4">
      <c r="Y10177" s="330" t="s">
        <v>29509</v>
      </c>
      <c r="Z10177" s="331" t="s">
        <v>29510</v>
      </c>
    </row>
    <row r="10178" spans="25:26" ht="14.4">
      <c r="Y10178" s="330" t="s">
        <v>29511</v>
      </c>
      <c r="Z10178" s="331" t="s">
        <v>29512</v>
      </c>
    </row>
    <row r="10179" spans="25:26" ht="14.4">
      <c r="Y10179" s="330" t="s">
        <v>29513</v>
      </c>
      <c r="Z10179" s="331" t="s">
        <v>28659</v>
      </c>
    </row>
    <row r="10180" spans="25:26" ht="14.4">
      <c r="Y10180" s="330" t="s">
        <v>29514</v>
      </c>
      <c r="Z10180" s="331" t="s">
        <v>29515</v>
      </c>
    </row>
    <row r="10181" spans="25:26" ht="14.4">
      <c r="Y10181" s="330" t="s">
        <v>29516</v>
      </c>
      <c r="Z10181" s="331" t="s">
        <v>29517</v>
      </c>
    </row>
    <row r="10182" spans="25:26" ht="14.4">
      <c r="Y10182" s="330" t="s">
        <v>29518</v>
      </c>
      <c r="Z10182" s="331" t="s">
        <v>29519</v>
      </c>
    </row>
    <row r="10183" spans="25:26" ht="14.4">
      <c r="Y10183" s="330" t="s">
        <v>29520</v>
      </c>
      <c r="Z10183" s="331" t="s">
        <v>28131</v>
      </c>
    </row>
    <row r="10184" spans="25:26" ht="14.4">
      <c r="Y10184" s="330" t="s">
        <v>29521</v>
      </c>
      <c r="Z10184" s="331" t="s">
        <v>29522</v>
      </c>
    </row>
    <row r="10185" spans="25:26" ht="14.4">
      <c r="Y10185" s="330" t="s">
        <v>29523</v>
      </c>
      <c r="Z10185" s="331" t="s">
        <v>28935</v>
      </c>
    </row>
    <row r="10186" spans="25:26" ht="14.4">
      <c r="Y10186" s="330" t="s">
        <v>29524</v>
      </c>
      <c r="Z10186" s="331" t="s">
        <v>29525</v>
      </c>
    </row>
    <row r="10187" spans="25:26" ht="14.4">
      <c r="Y10187" s="330" t="s">
        <v>29526</v>
      </c>
      <c r="Z10187" s="331" t="s">
        <v>29527</v>
      </c>
    </row>
    <row r="10188" spans="25:26" ht="14.4">
      <c r="Y10188" s="330" t="s">
        <v>29528</v>
      </c>
      <c r="Z10188" s="331" t="s">
        <v>27848</v>
      </c>
    </row>
    <row r="10189" spans="25:26" ht="14.4">
      <c r="Y10189" s="330" t="s">
        <v>29529</v>
      </c>
      <c r="Z10189" s="331" t="s">
        <v>28091</v>
      </c>
    </row>
    <row r="10190" spans="25:26" ht="14.4">
      <c r="Y10190" s="330" t="s">
        <v>29530</v>
      </c>
      <c r="Z10190" s="331" t="s">
        <v>29531</v>
      </c>
    </row>
    <row r="10191" spans="25:26" ht="14.4">
      <c r="Y10191" s="330" t="s">
        <v>29532</v>
      </c>
      <c r="Z10191" s="331" t="s">
        <v>29533</v>
      </c>
    </row>
    <row r="10192" spans="25:26" ht="14.4">
      <c r="Y10192" s="330" t="s">
        <v>29534</v>
      </c>
      <c r="Z10192" s="331" t="s">
        <v>29535</v>
      </c>
    </row>
    <row r="10193" spans="25:26" ht="14.4">
      <c r="Y10193" s="330" t="s">
        <v>29536</v>
      </c>
      <c r="Z10193" s="331" t="s">
        <v>27873</v>
      </c>
    </row>
    <row r="10194" spans="25:26" ht="14.4">
      <c r="Y10194" s="330" t="s">
        <v>29537</v>
      </c>
      <c r="Z10194" s="331" t="s">
        <v>29538</v>
      </c>
    </row>
    <row r="10195" spans="25:26" ht="14.4">
      <c r="Y10195" s="330" t="s">
        <v>29539</v>
      </c>
      <c r="Z10195" s="331" t="s">
        <v>29540</v>
      </c>
    </row>
    <row r="10196" spans="25:26" ht="14.4">
      <c r="Y10196" s="330" t="s">
        <v>29541</v>
      </c>
      <c r="Z10196" s="331" t="s">
        <v>27856</v>
      </c>
    </row>
    <row r="10197" spans="25:26" ht="14.4">
      <c r="Y10197" s="330" t="s">
        <v>29542</v>
      </c>
      <c r="Z10197" s="331" t="s">
        <v>27899</v>
      </c>
    </row>
    <row r="10198" spans="25:26" ht="14.4">
      <c r="Y10198" s="330" t="s">
        <v>29543</v>
      </c>
      <c r="Z10198" s="331" t="s">
        <v>27883</v>
      </c>
    </row>
    <row r="10199" spans="25:26" ht="14.4">
      <c r="Y10199" s="330" t="s">
        <v>29544</v>
      </c>
      <c r="Z10199" s="331" t="s">
        <v>29545</v>
      </c>
    </row>
    <row r="10200" spans="25:26" ht="14.4">
      <c r="Y10200" s="330" t="s">
        <v>29546</v>
      </c>
      <c r="Z10200" s="331" t="s">
        <v>29547</v>
      </c>
    </row>
    <row r="10201" spans="25:26" ht="14.4">
      <c r="Y10201" s="330" t="s">
        <v>29548</v>
      </c>
      <c r="Z10201" s="331" t="s">
        <v>29549</v>
      </c>
    </row>
    <row r="10202" spans="25:26" ht="14.4">
      <c r="Y10202" s="330" t="s">
        <v>29550</v>
      </c>
      <c r="Z10202" s="331" t="s">
        <v>27897</v>
      </c>
    </row>
    <row r="10203" spans="25:26" ht="14.4">
      <c r="Y10203" s="330" t="s">
        <v>29551</v>
      </c>
      <c r="Z10203" s="331" t="s">
        <v>27923</v>
      </c>
    </row>
    <row r="10204" spans="25:26" ht="14.4">
      <c r="Y10204" s="330" t="s">
        <v>29552</v>
      </c>
      <c r="Z10204" s="331" t="s">
        <v>29553</v>
      </c>
    </row>
    <row r="10205" spans="25:26" ht="14.4">
      <c r="Y10205" s="330" t="s">
        <v>29554</v>
      </c>
      <c r="Z10205" s="331" t="s">
        <v>29555</v>
      </c>
    </row>
    <row r="10206" spans="25:26" ht="14.4">
      <c r="Y10206" s="330" t="s">
        <v>29556</v>
      </c>
      <c r="Z10206" s="331" t="s">
        <v>29557</v>
      </c>
    </row>
    <row r="10207" spans="25:26" ht="14.4">
      <c r="Y10207" s="330" t="s">
        <v>29558</v>
      </c>
      <c r="Z10207" s="331" t="s">
        <v>29559</v>
      </c>
    </row>
    <row r="10208" spans="25:26" ht="14.4">
      <c r="Y10208" s="330" t="s">
        <v>29560</v>
      </c>
      <c r="Z10208" s="331" t="s">
        <v>27901</v>
      </c>
    </row>
    <row r="10209" spans="25:26" ht="14.4">
      <c r="Y10209" s="330" t="s">
        <v>29561</v>
      </c>
      <c r="Z10209" s="331" t="s">
        <v>28137</v>
      </c>
    </row>
    <row r="10210" spans="25:26" ht="14.4">
      <c r="Y10210" s="330" t="s">
        <v>29562</v>
      </c>
      <c r="Z10210" s="331" t="s">
        <v>29563</v>
      </c>
    </row>
    <row r="10211" spans="25:26" ht="14.4">
      <c r="Y10211" s="330" t="s">
        <v>29564</v>
      </c>
      <c r="Z10211" s="331" t="s">
        <v>27935</v>
      </c>
    </row>
    <row r="10212" spans="25:26" ht="14.4">
      <c r="Y10212" s="330" t="s">
        <v>29565</v>
      </c>
      <c r="Z10212" s="331" t="s">
        <v>28118</v>
      </c>
    </row>
    <row r="10213" spans="25:26" ht="14.4">
      <c r="Y10213" s="330" t="s">
        <v>29566</v>
      </c>
      <c r="Z10213" s="331" t="s">
        <v>29567</v>
      </c>
    </row>
    <row r="10214" spans="25:26" ht="14.4">
      <c r="Y10214" s="330" t="s">
        <v>29568</v>
      </c>
      <c r="Z10214" s="331" t="s">
        <v>29569</v>
      </c>
    </row>
    <row r="10215" spans="25:26" ht="14.4">
      <c r="Y10215" s="330" t="s">
        <v>29570</v>
      </c>
      <c r="Z10215" s="331" t="s">
        <v>29571</v>
      </c>
    </row>
    <row r="10216" spans="25:26" ht="14.4">
      <c r="Y10216" s="330" t="s">
        <v>29572</v>
      </c>
      <c r="Z10216" s="331" t="s">
        <v>29573</v>
      </c>
    </row>
    <row r="10217" spans="25:26" ht="14.4">
      <c r="Y10217" s="330" t="s">
        <v>29574</v>
      </c>
      <c r="Z10217" s="331" t="s">
        <v>29575</v>
      </c>
    </row>
    <row r="10218" spans="25:26" ht="14.4">
      <c r="Y10218" s="330" t="s">
        <v>29576</v>
      </c>
      <c r="Z10218" s="331" t="s">
        <v>29577</v>
      </c>
    </row>
    <row r="10219" spans="25:26" ht="14.4">
      <c r="Y10219" s="330" t="s">
        <v>29578</v>
      </c>
      <c r="Z10219" s="331" t="s">
        <v>29579</v>
      </c>
    </row>
    <row r="10220" spans="25:26" ht="14.4">
      <c r="Y10220" s="330" t="s">
        <v>29580</v>
      </c>
      <c r="Z10220" s="331" t="s">
        <v>29581</v>
      </c>
    </row>
    <row r="10221" spans="25:26" ht="14.4">
      <c r="Y10221" s="330" t="s">
        <v>29582</v>
      </c>
      <c r="Z10221" s="331" t="s">
        <v>29583</v>
      </c>
    </row>
    <row r="10222" spans="25:26" ht="14.4">
      <c r="Y10222" s="330" t="s">
        <v>29584</v>
      </c>
      <c r="Z10222" s="331" t="s">
        <v>29585</v>
      </c>
    </row>
    <row r="10223" spans="25:26" ht="14.4">
      <c r="Y10223" s="330" t="s">
        <v>29586</v>
      </c>
      <c r="Z10223" s="331" t="s">
        <v>27487</v>
      </c>
    </row>
    <row r="10224" spans="25:26" ht="14.4">
      <c r="Y10224" s="330" t="s">
        <v>29587</v>
      </c>
      <c r="Z10224" s="331" t="s">
        <v>27443</v>
      </c>
    </row>
    <row r="10225" spans="25:26" ht="14.4">
      <c r="Y10225" s="330" t="s">
        <v>29588</v>
      </c>
      <c r="Z10225" s="331" t="s">
        <v>29589</v>
      </c>
    </row>
    <row r="10226" spans="25:26" ht="14.4">
      <c r="Y10226" s="330" t="s">
        <v>29590</v>
      </c>
      <c r="Z10226" s="331" t="s">
        <v>29591</v>
      </c>
    </row>
    <row r="10227" spans="25:26" ht="14.4">
      <c r="Y10227" s="330" t="s">
        <v>29592</v>
      </c>
      <c r="Z10227" s="331" t="s">
        <v>29593</v>
      </c>
    </row>
    <row r="10228" spans="25:26" ht="14.4">
      <c r="Y10228" s="330" t="s">
        <v>29594</v>
      </c>
      <c r="Z10228" s="331" t="s">
        <v>29595</v>
      </c>
    </row>
    <row r="10229" spans="25:26" ht="14.4">
      <c r="Y10229" s="330" t="s">
        <v>29596</v>
      </c>
      <c r="Z10229" s="331" t="s">
        <v>29597</v>
      </c>
    </row>
    <row r="10230" spans="25:26" ht="14.4">
      <c r="Y10230" s="330" t="s">
        <v>29598</v>
      </c>
      <c r="Z10230" s="331" t="s">
        <v>29599</v>
      </c>
    </row>
    <row r="10231" spans="25:26" ht="14.4">
      <c r="Y10231" s="330" t="s">
        <v>29600</v>
      </c>
      <c r="Z10231" s="331" t="s">
        <v>29601</v>
      </c>
    </row>
    <row r="10232" spans="25:26" ht="14.4">
      <c r="Y10232" s="330" t="s">
        <v>29602</v>
      </c>
      <c r="Z10232" s="331" t="s">
        <v>29603</v>
      </c>
    </row>
    <row r="10233" spans="25:26" ht="14.4">
      <c r="Y10233" s="330" t="s">
        <v>29604</v>
      </c>
      <c r="Z10233" s="331" t="s">
        <v>29605</v>
      </c>
    </row>
    <row r="10234" spans="25:26" ht="14.4">
      <c r="Y10234" s="330" t="s">
        <v>29606</v>
      </c>
      <c r="Z10234" s="331" t="s">
        <v>29607</v>
      </c>
    </row>
    <row r="10235" spans="25:26" ht="14.4">
      <c r="Y10235" s="330" t="s">
        <v>29608</v>
      </c>
      <c r="Z10235" s="331" t="s">
        <v>29609</v>
      </c>
    </row>
    <row r="10236" spans="25:26" ht="14.4">
      <c r="Y10236" s="330" t="s">
        <v>29610</v>
      </c>
      <c r="Z10236" s="331" t="s">
        <v>29611</v>
      </c>
    </row>
    <row r="10237" spans="25:26" ht="14.4">
      <c r="Y10237" s="330" t="s">
        <v>29612</v>
      </c>
      <c r="Z10237" s="331" t="s">
        <v>29613</v>
      </c>
    </row>
    <row r="10238" spans="25:26" ht="14.4">
      <c r="Y10238" s="330" t="s">
        <v>29614</v>
      </c>
      <c r="Z10238" s="331" t="s">
        <v>29615</v>
      </c>
    </row>
    <row r="10239" spans="25:26" ht="14.4">
      <c r="Y10239" s="330" t="s">
        <v>29616</v>
      </c>
      <c r="Z10239" s="331" t="s">
        <v>29617</v>
      </c>
    </row>
    <row r="10240" spans="25:26" ht="14.4">
      <c r="Y10240" s="330" t="s">
        <v>29618</v>
      </c>
      <c r="Z10240" s="331" t="s">
        <v>29619</v>
      </c>
    </row>
    <row r="10241" spans="25:26" ht="14.4">
      <c r="Y10241" s="330" t="s">
        <v>29620</v>
      </c>
      <c r="Z10241" s="331" t="s">
        <v>29621</v>
      </c>
    </row>
    <row r="10242" spans="25:26" ht="14.4">
      <c r="Y10242" s="330" t="s">
        <v>29622</v>
      </c>
      <c r="Z10242" s="331" t="s">
        <v>29623</v>
      </c>
    </row>
    <row r="10243" spans="25:26" ht="14.4">
      <c r="Y10243" s="330" t="s">
        <v>29624</v>
      </c>
      <c r="Z10243" s="331" t="s">
        <v>29625</v>
      </c>
    </row>
    <row r="10244" spans="25:26" ht="14.4">
      <c r="Y10244" s="330" t="s">
        <v>29626</v>
      </c>
      <c r="Z10244" s="331" t="s">
        <v>29627</v>
      </c>
    </row>
    <row r="10245" spans="25:26" ht="14.4">
      <c r="Y10245" s="330" t="s">
        <v>29628</v>
      </c>
      <c r="Z10245" s="331" t="s">
        <v>23081</v>
      </c>
    </row>
    <row r="10246" spans="25:26" ht="14.4">
      <c r="Y10246" s="330" t="s">
        <v>29629</v>
      </c>
      <c r="Z10246" s="331" t="s">
        <v>29630</v>
      </c>
    </row>
    <row r="10247" spans="25:26" ht="14.4">
      <c r="Y10247" s="330" t="s">
        <v>29631</v>
      </c>
      <c r="Z10247" s="331" t="s">
        <v>21174</v>
      </c>
    </row>
    <row r="10248" spans="25:26" ht="14.4">
      <c r="Y10248" s="330" t="s">
        <v>29632</v>
      </c>
      <c r="Z10248" s="331" t="s">
        <v>27555</v>
      </c>
    </row>
    <row r="10249" spans="25:26" ht="14.4">
      <c r="Y10249" s="330" t="s">
        <v>29633</v>
      </c>
      <c r="Z10249" s="331" t="s">
        <v>20757</v>
      </c>
    </row>
    <row r="10250" spans="25:26" ht="14.4">
      <c r="Y10250" s="330" t="s">
        <v>29634</v>
      </c>
      <c r="Z10250" s="331" t="s">
        <v>28191</v>
      </c>
    </row>
    <row r="10251" spans="25:26" ht="14.4">
      <c r="Y10251" s="330" t="s">
        <v>29635</v>
      </c>
      <c r="Z10251" s="331" t="s">
        <v>29636</v>
      </c>
    </row>
    <row r="10252" spans="25:26" ht="14.4">
      <c r="Y10252" s="330" t="s">
        <v>29637</v>
      </c>
      <c r="Z10252" s="331" t="s">
        <v>29638</v>
      </c>
    </row>
    <row r="10253" spans="25:26" ht="14.4">
      <c r="Y10253" s="330" t="s">
        <v>29639</v>
      </c>
      <c r="Z10253" s="331" t="s">
        <v>29640</v>
      </c>
    </row>
    <row r="10254" spans="25:26" ht="14.4">
      <c r="Y10254" s="330" t="s">
        <v>29641</v>
      </c>
      <c r="Z10254" s="331" t="s">
        <v>29642</v>
      </c>
    </row>
    <row r="10255" spans="25:26" ht="14.4">
      <c r="Y10255" s="330" t="s">
        <v>29643</v>
      </c>
      <c r="Z10255" s="331" t="s">
        <v>4996</v>
      </c>
    </row>
    <row r="10256" spans="25:26" ht="14.4">
      <c r="Y10256" s="330" t="s">
        <v>29644</v>
      </c>
      <c r="Z10256" s="331" t="s">
        <v>29645</v>
      </c>
    </row>
    <row r="10257" spans="25:26" ht="14.4">
      <c r="Y10257" s="330" t="s">
        <v>29646</v>
      </c>
      <c r="Z10257" s="331" t="s">
        <v>18158</v>
      </c>
    </row>
    <row r="10258" spans="25:26" ht="14.4">
      <c r="Y10258" s="330" t="s">
        <v>29647</v>
      </c>
      <c r="Z10258" s="331" t="s">
        <v>29648</v>
      </c>
    </row>
    <row r="10259" spans="25:26" ht="14.4">
      <c r="Y10259" s="330" t="s">
        <v>29649</v>
      </c>
      <c r="Z10259" s="331" t="s">
        <v>29650</v>
      </c>
    </row>
    <row r="10260" spans="25:26" ht="14.4">
      <c r="Y10260" s="330" t="s">
        <v>29651</v>
      </c>
      <c r="Z10260" s="331" t="s">
        <v>29652</v>
      </c>
    </row>
    <row r="10261" spans="25:26" ht="14.4">
      <c r="Y10261" s="330" t="s">
        <v>29653</v>
      </c>
      <c r="Z10261" s="331" t="s">
        <v>29654</v>
      </c>
    </row>
    <row r="10262" spans="25:26" ht="14.4">
      <c r="Y10262" s="330" t="s">
        <v>29655</v>
      </c>
      <c r="Z10262" s="331" t="s">
        <v>29656</v>
      </c>
    </row>
    <row r="10263" spans="25:26" ht="14.4">
      <c r="Y10263" s="330" t="s">
        <v>29657</v>
      </c>
      <c r="Z10263" s="331" t="s">
        <v>29658</v>
      </c>
    </row>
    <row r="10264" spans="25:26" ht="14.4">
      <c r="Y10264" s="330" t="s">
        <v>29659</v>
      </c>
      <c r="Z10264" s="331" t="s">
        <v>29660</v>
      </c>
    </row>
    <row r="10265" spans="25:26" ht="14.4">
      <c r="Y10265" s="330" t="s">
        <v>29661</v>
      </c>
      <c r="Z10265" s="331" t="s">
        <v>29662</v>
      </c>
    </row>
    <row r="10266" spans="25:26" ht="14.4">
      <c r="Y10266" s="330" t="s">
        <v>29663</v>
      </c>
      <c r="Z10266" s="331" t="s">
        <v>27909</v>
      </c>
    </row>
    <row r="10267" spans="25:26" ht="14.4">
      <c r="Y10267" s="330" t="s">
        <v>29664</v>
      </c>
      <c r="Z10267" s="331" t="s">
        <v>29665</v>
      </c>
    </row>
    <row r="10268" spans="25:26" ht="14.4">
      <c r="Y10268" s="330" t="s">
        <v>29666</v>
      </c>
      <c r="Z10268" s="331" t="s">
        <v>29667</v>
      </c>
    </row>
    <row r="10269" spans="25:26" ht="14.4">
      <c r="Y10269" s="330" t="s">
        <v>29668</v>
      </c>
      <c r="Z10269" s="331" t="s">
        <v>29669</v>
      </c>
    </row>
    <row r="10270" spans="25:26" ht="14.4">
      <c r="Y10270" s="330" t="s">
        <v>29670</v>
      </c>
      <c r="Z10270" s="331" t="s">
        <v>29671</v>
      </c>
    </row>
    <row r="10271" spans="25:26" ht="14.4">
      <c r="Y10271" s="330" t="s">
        <v>29672</v>
      </c>
      <c r="Z10271" s="331" t="s">
        <v>29673</v>
      </c>
    </row>
    <row r="10272" spans="25:26" ht="14.4">
      <c r="Y10272" s="330" t="s">
        <v>29674</v>
      </c>
      <c r="Z10272" s="331" t="s">
        <v>29675</v>
      </c>
    </row>
    <row r="10273" spans="25:26" ht="14.4">
      <c r="Y10273" s="330" t="s">
        <v>29676</v>
      </c>
      <c r="Z10273" s="331" t="s">
        <v>28929</v>
      </c>
    </row>
    <row r="10274" spans="25:26" ht="14.4">
      <c r="Y10274" s="330" t="s">
        <v>29677</v>
      </c>
      <c r="Z10274" s="331" t="s">
        <v>28724</v>
      </c>
    </row>
    <row r="10275" spans="25:26" ht="14.4">
      <c r="Y10275" s="330" t="s">
        <v>29678</v>
      </c>
      <c r="Z10275" s="331" t="s">
        <v>29679</v>
      </c>
    </row>
    <row r="10276" spans="25:26" ht="14.4">
      <c r="Y10276" s="330" t="s">
        <v>29680</v>
      </c>
      <c r="Z10276" s="331" t="s">
        <v>29681</v>
      </c>
    </row>
    <row r="10277" spans="25:26" ht="14.4">
      <c r="Y10277" s="330" t="s">
        <v>29682</v>
      </c>
      <c r="Z10277" s="331" t="s">
        <v>29683</v>
      </c>
    </row>
    <row r="10278" spans="25:26" ht="14.4">
      <c r="Y10278" s="330" t="s">
        <v>29684</v>
      </c>
      <c r="Z10278" s="331" t="s">
        <v>28104</v>
      </c>
    </row>
    <row r="10279" spans="25:26" ht="14.4">
      <c r="Y10279" s="330" t="s">
        <v>29685</v>
      </c>
      <c r="Z10279" s="331" t="s">
        <v>29686</v>
      </c>
    </row>
    <row r="10280" spans="25:26" ht="14.4">
      <c r="Y10280" s="330" t="s">
        <v>29687</v>
      </c>
      <c r="Z10280" s="331" t="s">
        <v>29688</v>
      </c>
    </row>
    <row r="10281" spans="25:26" ht="14.4">
      <c r="Y10281" s="330" t="s">
        <v>29689</v>
      </c>
      <c r="Z10281" s="331" t="s">
        <v>29690</v>
      </c>
    </row>
    <row r="10282" spans="25:26" ht="14.4">
      <c r="Y10282" s="330" t="s">
        <v>29691</v>
      </c>
      <c r="Z10282" s="331" t="s">
        <v>29692</v>
      </c>
    </row>
    <row r="10283" spans="25:26" ht="14.4">
      <c r="Y10283" s="330" t="s">
        <v>29693</v>
      </c>
      <c r="Z10283" s="331" t="s">
        <v>29694</v>
      </c>
    </row>
    <row r="10284" spans="25:26" ht="14.4">
      <c r="Y10284" s="330" t="s">
        <v>29695</v>
      </c>
      <c r="Z10284" s="331" t="s">
        <v>29696</v>
      </c>
    </row>
    <row r="10285" spans="25:26" ht="14.4">
      <c r="Y10285" s="330" t="s">
        <v>29697</v>
      </c>
      <c r="Z10285" s="331" t="s">
        <v>29698</v>
      </c>
    </row>
    <row r="10286" spans="25:26" ht="14.4">
      <c r="Y10286" s="330" t="s">
        <v>29699</v>
      </c>
      <c r="Z10286" s="331" t="s">
        <v>29700</v>
      </c>
    </row>
    <row r="10287" spans="25:26" ht="14.4">
      <c r="Y10287" s="330" t="s">
        <v>29701</v>
      </c>
      <c r="Z10287" s="331" t="s">
        <v>29702</v>
      </c>
    </row>
    <row r="10288" spans="25:26" ht="14.4">
      <c r="Y10288" s="330" t="s">
        <v>29703</v>
      </c>
      <c r="Z10288" s="331" t="s">
        <v>28163</v>
      </c>
    </row>
    <row r="10289" spans="25:26" ht="14.4">
      <c r="Y10289" s="330" t="s">
        <v>29704</v>
      </c>
      <c r="Z10289" s="331" t="s">
        <v>29705</v>
      </c>
    </row>
    <row r="10290" spans="25:26" ht="14.4">
      <c r="Y10290" s="330" t="s">
        <v>29706</v>
      </c>
      <c r="Z10290" s="331" t="s">
        <v>28095</v>
      </c>
    </row>
    <row r="10291" spans="25:26" ht="14.4">
      <c r="Y10291" s="330" t="s">
        <v>29707</v>
      </c>
      <c r="Z10291" s="331" t="s">
        <v>29708</v>
      </c>
    </row>
    <row r="10292" spans="25:26" ht="14.4">
      <c r="Y10292" s="330" t="s">
        <v>29709</v>
      </c>
      <c r="Z10292" s="331" t="s">
        <v>29710</v>
      </c>
    </row>
    <row r="10293" spans="25:26" ht="14.4">
      <c r="Y10293" s="330" t="s">
        <v>29711</v>
      </c>
      <c r="Z10293" s="331" t="s">
        <v>29712</v>
      </c>
    </row>
    <row r="10294" spans="25:26" ht="14.4">
      <c r="Y10294" s="330" t="s">
        <v>29713</v>
      </c>
      <c r="Z10294" s="331" t="s">
        <v>29714</v>
      </c>
    </row>
    <row r="10295" spans="25:26" ht="14.4">
      <c r="Y10295" s="330" t="s">
        <v>29715</v>
      </c>
      <c r="Z10295" s="331" t="s">
        <v>29716</v>
      </c>
    </row>
    <row r="10296" spans="25:26" ht="14.4">
      <c r="Y10296" s="330" t="s">
        <v>29717</v>
      </c>
      <c r="Z10296" s="331" t="s">
        <v>29718</v>
      </c>
    </row>
    <row r="10297" spans="25:26" ht="14.4">
      <c r="Y10297" s="330" t="s">
        <v>29719</v>
      </c>
      <c r="Z10297" s="331" t="s">
        <v>29720</v>
      </c>
    </row>
    <row r="10298" spans="25:26" ht="14.4">
      <c r="Y10298" s="330" t="s">
        <v>29721</v>
      </c>
      <c r="Z10298" s="331" t="s">
        <v>14990</v>
      </c>
    </row>
    <row r="10299" spans="25:26" ht="14.4">
      <c r="Y10299" s="330" t="s">
        <v>29722</v>
      </c>
      <c r="Z10299" s="331" t="s">
        <v>29723</v>
      </c>
    </row>
    <row r="10300" spans="25:26" ht="14.4">
      <c r="Y10300" s="330" t="s">
        <v>29724</v>
      </c>
      <c r="Z10300" s="331" t="s">
        <v>29725</v>
      </c>
    </row>
    <row r="10301" spans="25:26" ht="14.4">
      <c r="Y10301" s="330" t="s">
        <v>29726</v>
      </c>
      <c r="Z10301" s="331" t="s">
        <v>29727</v>
      </c>
    </row>
    <row r="10302" spans="25:26" ht="14.4">
      <c r="Y10302" s="330" t="s">
        <v>29728</v>
      </c>
      <c r="Z10302" s="331" t="s">
        <v>29729</v>
      </c>
    </row>
    <row r="10303" spans="25:26" ht="14.4">
      <c r="Y10303" s="330" t="s">
        <v>29730</v>
      </c>
      <c r="Z10303" s="331" t="s">
        <v>29731</v>
      </c>
    </row>
    <row r="10304" spans="25:26" ht="14.4">
      <c r="Y10304" s="330" t="s">
        <v>29732</v>
      </c>
      <c r="Z10304" s="331" t="s">
        <v>29733</v>
      </c>
    </row>
    <row r="10305" spans="25:26" ht="14.4">
      <c r="Y10305" s="330" t="s">
        <v>29734</v>
      </c>
      <c r="Z10305" s="331" t="s">
        <v>29735</v>
      </c>
    </row>
    <row r="10306" spans="25:26" ht="14.4">
      <c r="Y10306" s="330" t="s">
        <v>29736</v>
      </c>
      <c r="Z10306" s="331" t="s">
        <v>29737</v>
      </c>
    </row>
    <row r="10307" spans="25:26" ht="14.4">
      <c r="Y10307" s="330" t="s">
        <v>29738</v>
      </c>
      <c r="Z10307" s="331" t="s">
        <v>29739</v>
      </c>
    </row>
    <row r="10308" spans="25:26" ht="14.4">
      <c r="Y10308" s="330" t="s">
        <v>29740</v>
      </c>
      <c r="Z10308" s="331" t="s">
        <v>29741</v>
      </c>
    </row>
    <row r="10309" spans="25:26" ht="14.4">
      <c r="Y10309" s="330" t="s">
        <v>29742</v>
      </c>
      <c r="Z10309" s="331" t="s">
        <v>29743</v>
      </c>
    </row>
    <row r="10310" spans="25:26" ht="14.4">
      <c r="Y10310" s="330" t="s">
        <v>29744</v>
      </c>
      <c r="Z10310" s="331" t="s">
        <v>29745</v>
      </c>
    </row>
    <row r="10311" spans="25:26" ht="14.4">
      <c r="Y10311" s="330" t="s">
        <v>29746</v>
      </c>
      <c r="Z10311" s="331" t="s">
        <v>29747</v>
      </c>
    </row>
    <row r="10312" spans="25:26" ht="14.4">
      <c r="Y10312" s="330" t="s">
        <v>29748</v>
      </c>
      <c r="Z10312" s="331" t="s">
        <v>29749</v>
      </c>
    </row>
    <row r="10313" spans="25:26" ht="14.4">
      <c r="Y10313" s="330" t="s">
        <v>29750</v>
      </c>
      <c r="Z10313" s="331" t="s">
        <v>29751</v>
      </c>
    </row>
    <row r="10314" spans="25:26" ht="14.4">
      <c r="Y10314" s="330" t="s">
        <v>29752</v>
      </c>
      <c r="Z10314" s="331" t="s">
        <v>29753</v>
      </c>
    </row>
    <row r="10315" spans="25:26" ht="14.4">
      <c r="Y10315" s="330" t="s">
        <v>29754</v>
      </c>
      <c r="Z10315" s="331" t="s">
        <v>29755</v>
      </c>
    </row>
    <row r="10316" spans="25:26" ht="14.4">
      <c r="Y10316" s="330" t="s">
        <v>29756</v>
      </c>
      <c r="Z10316" s="331" t="s">
        <v>29757</v>
      </c>
    </row>
    <row r="10317" spans="25:26" ht="14.4">
      <c r="Y10317" s="330" t="s">
        <v>29758</v>
      </c>
      <c r="Z10317" s="331" t="s">
        <v>29759</v>
      </c>
    </row>
    <row r="10318" spans="25:26" ht="14.4">
      <c r="Y10318" s="330" t="s">
        <v>29760</v>
      </c>
      <c r="Z10318" s="331" t="s">
        <v>29761</v>
      </c>
    </row>
    <row r="10319" spans="25:26" ht="14.4">
      <c r="Y10319" s="330" t="s">
        <v>29762</v>
      </c>
      <c r="Z10319" s="331" t="s">
        <v>29763</v>
      </c>
    </row>
    <row r="10320" spans="25:26" ht="14.4">
      <c r="Y10320" s="330" t="s">
        <v>29764</v>
      </c>
      <c r="Z10320" s="331" t="s">
        <v>29765</v>
      </c>
    </row>
    <row r="10321" spans="25:26" ht="14.4">
      <c r="Y10321" s="330" t="s">
        <v>29766</v>
      </c>
      <c r="Z10321" s="331" t="s">
        <v>29767</v>
      </c>
    </row>
    <row r="10322" spans="25:26" ht="14.4">
      <c r="Y10322" s="330" t="s">
        <v>29768</v>
      </c>
      <c r="Z10322" s="331" t="s">
        <v>29769</v>
      </c>
    </row>
    <row r="10323" spans="25:26" ht="14.4">
      <c r="Y10323" s="330" t="s">
        <v>29770</v>
      </c>
      <c r="Z10323" s="331" t="s">
        <v>29771</v>
      </c>
    </row>
    <row r="10324" spans="25:26" ht="14.4">
      <c r="Y10324" s="330" t="s">
        <v>29772</v>
      </c>
      <c r="Z10324" s="331" t="s">
        <v>29773</v>
      </c>
    </row>
    <row r="10325" spans="25:26" ht="14.4">
      <c r="Y10325" s="330" t="s">
        <v>29774</v>
      </c>
      <c r="Z10325" s="331" t="s">
        <v>29775</v>
      </c>
    </row>
    <row r="10326" spans="25:26" ht="14.4">
      <c r="Y10326" s="330" t="s">
        <v>29776</v>
      </c>
      <c r="Z10326" s="331" t="s">
        <v>29777</v>
      </c>
    </row>
    <row r="10327" spans="25:26" ht="14.4">
      <c r="Y10327" s="330" t="s">
        <v>29778</v>
      </c>
      <c r="Z10327" s="331" t="s">
        <v>29779</v>
      </c>
    </row>
    <row r="10328" spans="25:26" ht="14.4">
      <c r="Y10328" s="330" t="s">
        <v>29780</v>
      </c>
      <c r="Z10328" s="331" t="s">
        <v>29781</v>
      </c>
    </row>
    <row r="10329" spans="25:26" ht="14.4">
      <c r="Y10329" s="330" t="s">
        <v>29782</v>
      </c>
      <c r="Z10329" s="331" t="s">
        <v>29783</v>
      </c>
    </row>
    <row r="10330" spans="25:26" ht="14.4">
      <c r="Y10330" s="330" t="s">
        <v>29784</v>
      </c>
      <c r="Z10330" s="331" t="s">
        <v>29785</v>
      </c>
    </row>
    <row r="10331" spans="25:26" ht="14.4">
      <c r="Y10331" s="330" t="s">
        <v>29786</v>
      </c>
      <c r="Z10331" s="331" t="s">
        <v>29787</v>
      </c>
    </row>
    <row r="10332" spans="25:26" ht="14.4">
      <c r="Y10332" s="330" t="s">
        <v>29788</v>
      </c>
      <c r="Z10332" s="331" t="s">
        <v>29789</v>
      </c>
    </row>
    <row r="10333" spans="25:26" ht="14.4">
      <c r="Y10333" s="330" t="s">
        <v>29790</v>
      </c>
      <c r="Z10333" s="331" t="s">
        <v>29791</v>
      </c>
    </row>
    <row r="10334" spans="25:26" ht="14.4">
      <c r="Y10334" s="330" t="s">
        <v>29792</v>
      </c>
      <c r="Z10334" s="331" t="s">
        <v>29793</v>
      </c>
    </row>
    <row r="10335" spans="25:26" ht="14.4">
      <c r="Y10335" s="330" t="s">
        <v>29794</v>
      </c>
      <c r="Z10335" s="331" t="s">
        <v>29795</v>
      </c>
    </row>
    <row r="10336" spans="25:26" ht="14.4">
      <c r="Y10336" s="330" t="s">
        <v>29796</v>
      </c>
      <c r="Z10336" s="331" t="s">
        <v>29797</v>
      </c>
    </row>
    <row r="10337" spans="25:26" ht="14.4">
      <c r="Y10337" s="330" t="s">
        <v>29798</v>
      </c>
      <c r="Z10337" s="331" t="s">
        <v>29799</v>
      </c>
    </row>
    <row r="10338" spans="25:26" ht="14.4">
      <c r="Y10338" s="330" t="s">
        <v>29800</v>
      </c>
      <c r="Z10338" s="331" t="s">
        <v>29801</v>
      </c>
    </row>
    <row r="10339" spans="25:26" ht="14.4">
      <c r="Y10339" s="330" t="s">
        <v>29802</v>
      </c>
      <c r="Z10339" s="331" t="s">
        <v>29803</v>
      </c>
    </row>
    <row r="10340" spans="25:26" ht="14.4">
      <c r="Y10340" s="330" t="s">
        <v>29804</v>
      </c>
      <c r="Z10340" s="331" t="s">
        <v>29805</v>
      </c>
    </row>
    <row r="10341" spans="25:26" ht="14.4">
      <c r="Y10341" s="330" t="s">
        <v>29806</v>
      </c>
      <c r="Z10341" s="331" t="s">
        <v>29807</v>
      </c>
    </row>
    <row r="10342" spans="25:26" ht="14.4">
      <c r="Y10342" s="330" t="s">
        <v>29808</v>
      </c>
      <c r="Z10342" s="331" t="s">
        <v>29809</v>
      </c>
    </row>
    <row r="10343" spans="25:26" ht="14.4">
      <c r="Y10343" s="330" t="s">
        <v>29810</v>
      </c>
      <c r="Z10343" s="331" t="s">
        <v>29811</v>
      </c>
    </row>
    <row r="10344" spans="25:26" ht="14.4">
      <c r="Y10344" s="330" t="s">
        <v>29812</v>
      </c>
      <c r="Z10344" s="331" t="s">
        <v>29813</v>
      </c>
    </row>
    <row r="10345" spans="25:26" ht="14.4">
      <c r="Y10345" s="330" t="s">
        <v>29814</v>
      </c>
      <c r="Z10345" s="331" t="s">
        <v>29815</v>
      </c>
    </row>
    <row r="10346" spans="25:26" ht="14.4">
      <c r="Y10346" s="330" t="s">
        <v>29816</v>
      </c>
      <c r="Z10346" s="331" t="s">
        <v>29817</v>
      </c>
    </row>
    <row r="10347" spans="25:26" ht="14.4">
      <c r="Y10347" s="330" t="s">
        <v>29818</v>
      </c>
      <c r="Z10347" s="331" t="s">
        <v>29819</v>
      </c>
    </row>
    <row r="10348" spans="25:26" ht="14.4">
      <c r="Y10348" s="330" t="s">
        <v>29820</v>
      </c>
      <c r="Z10348" s="331" t="s">
        <v>29821</v>
      </c>
    </row>
    <row r="10349" spans="25:26" ht="14.4">
      <c r="Y10349" s="330" t="s">
        <v>29822</v>
      </c>
      <c r="Z10349" s="331" t="s">
        <v>29823</v>
      </c>
    </row>
    <row r="10350" spans="25:26" ht="14.4">
      <c r="Y10350" s="330" t="s">
        <v>29824</v>
      </c>
      <c r="Z10350" s="331" t="s">
        <v>29825</v>
      </c>
    </row>
    <row r="10351" spans="25:26" ht="14.4">
      <c r="Y10351" s="330" t="s">
        <v>29826</v>
      </c>
      <c r="Z10351" s="331" t="s">
        <v>29827</v>
      </c>
    </row>
    <row r="10352" spans="25:26" ht="14.4">
      <c r="Y10352" s="330" t="s">
        <v>29828</v>
      </c>
      <c r="Z10352" s="331" t="s">
        <v>29829</v>
      </c>
    </row>
    <row r="10353" spans="25:26" ht="14.4">
      <c r="Y10353" s="330" t="s">
        <v>29830</v>
      </c>
      <c r="Z10353" s="331" t="s">
        <v>29831</v>
      </c>
    </row>
    <row r="10354" spans="25:26" ht="14.4">
      <c r="Y10354" s="330" t="s">
        <v>29832</v>
      </c>
      <c r="Z10354" s="331" t="s">
        <v>29833</v>
      </c>
    </row>
    <row r="10355" spans="25:26" ht="14.4">
      <c r="Y10355" s="330" t="s">
        <v>29834</v>
      </c>
      <c r="Z10355" s="331" t="s">
        <v>29835</v>
      </c>
    </row>
    <row r="10356" spans="25:26" ht="14.4">
      <c r="Y10356" s="330" t="s">
        <v>29836</v>
      </c>
      <c r="Z10356" s="331" t="s">
        <v>29837</v>
      </c>
    </row>
    <row r="10357" spans="25:26" ht="14.4">
      <c r="Y10357" s="330" t="s">
        <v>29838</v>
      </c>
      <c r="Z10357" s="331" t="s">
        <v>29839</v>
      </c>
    </row>
    <row r="10358" spans="25:26" ht="14.4">
      <c r="Y10358" s="330" t="s">
        <v>29840</v>
      </c>
      <c r="Z10358" s="331" t="s">
        <v>29841</v>
      </c>
    </row>
    <row r="10359" spans="25:26" ht="14.4">
      <c r="Y10359" s="330" t="s">
        <v>29842</v>
      </c>
      <c r="Z10359" s="331" t="s">
        <v>29843</v>
      </c>
    </row>
    <row r="10360" spans="25:26" ht="14.4">
      <c r="Y10360" s="330" t="s">
        <v>29844</v>
      </c>
      <c r="Z10360" s="331" t="s">
        <v>29845</v>
      </c>
    </row>
    <row r="10361" spans="25:26" ht="14.4">
      <c r="Y10361" s="330" t="s">
        <v>29846</v>
      </c>
      <c r="Z10361" s="331" t="s">
        <v>29847</v>
      </c>
    </row>
    <row r="10362" spans="25:26" ht="14.4">
      <c r="Y10362" s="330" t="s">
        <v>29848</v>
      </c>
      <c r="Z10362" s="331" t="s">
        <v>29849</v>
      </c>
    </row>
    <row r="10363" spans="25:26" ht="14.4">
      <c r="Y10363" s="330" t="s">
        <v>29850</v>
      </c>
      <c r="Z10363" s="331" t="s">
        <v>29851</v>
      </c>
    </row>
    <row r="10364" spans="25:26" ht="14.4">
      <c r="Y10364" s="330" t="s">
        <v>29852</v>
      </c>
      <c r="Z10364" s="331" t="s">
        <v>29853</v>
      </c>
    </row>
    <row r="10365" spans="25:26" ht="14.4">
      <c r="Y10365" s="330" t="s">
        <v>29854</v>
      </c>
      <c r="Z10365" s="331" t="s">
        <v>29855</v>
      </c>
    </row>
    <row r="10366" spans="25:26" ht="14.4">
      <c r="Y10366" s="330" t="s">
        <v>29856</v>
      </c>
      <c r="Z10366" s="331" t="s">
        <v>29857</v>
      </c>
    </row>
    <row r="10367" spans="25:26" ht="14.4">
      <c r="Y10367" s="330" t="s">
        <v>29858</v>
      </c>
      <c r="Z10367" s="331" t="s">
        <v>29859</v>
      </c>
    </row>
    <row r="10368" spans="25:26" ht="14.4">
      <c r="Y10368" s="330" t="s">
        <v>29860</v>
      </c>
      <c r="Z10368" s="331" t="s">
        <v>25442</v>
      </c>
    </row>
    <row r="10369" spans="25:26" ht="14.4">
      <c r="Y10369" s="330" t="s">
        <v>29861</v>
      </c>
      <c r="Z10369" s="331" t="s">
        <v>29862</v>
      </c>
    </row>
    <row r="10370" spans="25:26" ht="14.4">
      <c r="Y10370" s="330" t="s">
        <v>29863</v>
      </c>
      <c r="Z10370" s="331" t="s">
        <v>29864</v>
      </c>
    </row>
    <row r="10371" spans="25:26" ht="14.4">
      <c r="Y10371" s="330" t="s">
        <v>29865</v>
      </c>
      <c r="Z10371" s="331" t="s">
        <v>29866</v>
      </c>
    </row>
    <row r="10372" spans="25:26" ht="14.4">
      <c r="Y10372" s="330" t="s">
        <v>29867</v>
      </c>
      <c r="Z10372" s="331" t="s">
        <v>28611</v>
      </c>
    </row>
    <row r="10373" spans="25:26" ht="14.4">
      <c r="Y10373" s="330" t="s">
        <v>29868</v>
      </c>
      <c r="Z10373" s="331" t="s">
        <v>29869</v>
      </c>
    </row>
    <row r="10374" spans="25:26" ht="14.4">
      <c r="Y10374" s="330" t="s">
        <v>29870</v>
      </c>
      <c r="Z10374" s="331" t="s">
        <v>29871</v>
      </c>
    </row>
    <row r="10375" spans="25:26" ht="14.4">
      <c r="Y10375" s="330" t="s">
        <v>29872</v>
      </c>
      <c r="Z10375" s="331" t="s">
        <v>29873</v>
      </c>
    </row>
    <row r="10376" spans="25:26" ht="14.4">
      <c r="Y10376" s="330" t="s">
        <v>29874</v>
      </c>
      <c r="Z10376" s="331" t="s">
        <v>29875</v>
      </c>
    </row>
    <row r="10377" spans="25:26" ht="14.4">
      <c r="Y10377" s="330" t="s">
        <v>29876</v>
      </c>
      <c r="Z10377" s="331" t="s">
        <v>29877</v>
      </c>
    </row>
    <row r="10378" spans="25:26" ht="14.4">
      <c r="Y10378" s="330" t="s">
        <v>29878</v>
      </c>
      <c r="Z10378" s="331" t="s">
        <v>29879</v>
      </c>
    </row>
    <row r="10379" spans="25:26" ht="14.4">
      <c r="Y10379" s="330" t="s">
        <v>29880</v>
      </c>
      <c r="Z10379" s="331" t="s">
        <v>29881</v>
      </c>
    </row>
    <row r="10380" spans="25:26" ht="14.4">
      <c r="Y10380" s="330" t="s">
        <v>29882</v>
      </c>
      <c r="Z10380" s="331" t="s">
        <v>29883</v>
      </c>
    </row>
    <row r="10381" spans="25:26" ht="14.4">
      <c r="Y10381" s="330" t="s">
        <v>29884</v>
      </c>
      <c r="Z10381" s="331" t="s">
        <v>29885</v>
      </c>
    </row>
    <row r="10382" spans="25:26" ht="14.4">
      <c r="Y10382" s="330" t="s">
        <v>29886</v>
      </c>
      <c r="Z10382" s="331" t="s">
        <v>29887</v>
      </c>
    </row>
    <row r="10383" spans="25:26" ht="14.4">
      <c r="Y10383" s="330" t="s">
        <v>29888</v>
      </c>
      <c r="Z10383" s="331" t="s">
        <v>28016</v>
      </c>
    </row>
    <row r="10384" spans="25:26" ht="14.4">
      <c r="Y10384" s="330" t="s">
        <v>29889</v>
      </c>
      <c r="Z10384" s="331" t="s">
        <v>27443</v>
      </c>
    </row>
    <row r="10385" spans="25:26" ht="14.4">
      <c r="Y10385" s="330" t="s">
        <v>29890</v>
      </c>
      <c r="Z10385" s="331" t="s">
        <v>29891</v>
      </c>
    </row>
    <row r="10386" spans="25:26" ht="14.4">
      <c r="Y10386" s="330" t="s">
        <v>29892</v>
      </c>
      <c r="Z10386" s="331" t="s">
        <v>29893</v>
      </c>
    </row>
    <row r="10387" spans="25:26" ht="14.4">
      <c r="Y10387" s="330" t="s">
        <v>29894</v>
      </c>
      <c r="Z10387" s="331" t="s">
        <v>29895</v>
      </c>
    </row>
    <row r="10388" spans="25:26" ht="14.4">
      <c r="Y10388" s="330" t="s">
        <v>29896</v>
      </c>
      <c r="Z10388" s="331" t="s">
        <v>27854</v>
      </c>
    </row>
    <row r="10389" spans="25:26" ht="14.4">
      <c r="Y10389" s="330" t="s">
        <v>29897</v>
      </c>
      <c r="Z10389" s="331" t="s">
        <v>29898</v>
      </c>
    </row>
    <row r="10390" spans="25:26" ht="14.4">
      <c r="Y10390" s="330" t="s">
        <v>29899</v>
      </c>
      <c r="Z10390" s="331" t="s">
        <v>28896</v>
      </c>
    </row>
    <row r="10391" spans="25:26" ht="14.4">
      <c r="Y10391" s="330" t="s">
        <v>29900</v>
      </c>
      <c r="Z10391" s="331" t="s">
        <v>28724</v>
      </c>
    </row>
    <row r="10392" spans="25:26" ht="14.4">
      <c r="Y10392" s="330" t="s">
        <v>29901</v>
      </c>
      <c r="Z10392" s="331" t="s">
        <v>27848</v>
      </c>
    </row>
    <row r="10393" spans="25:26" ht="14.4">
      <c r="Y10393" s="330" t="s">
        <v>29902</v>
      </c>
      <c r="Z10393" s="331" t="s">
        <v>29903</v>
      </c>
    </row>
    <row r="10394" spans="25:26" ht="14.4">
      <c r="Y10394" s="330" t="s">
        <v>29904</v>
      </c>
      <c r="Z10394" s="331" t="s">
        <v>29905</v>
      </c>
    </row>
    <row r="10395" spans="25:26" ht="14.4">
      <c r="Y10395" s="330" t="s">
        <v>29906</v>
      </c>
      <c r="Z10395" s="331" t="s">
        <v>29907</v>
      </c>
    </row>
    <row r="10396" spans="25:26" ht="14.4">
      <c r="Y10396" s="330" t="s">
        <v>29908</v>
      </c>
      <c r="Z10396" s="331" t="s">
        <v>29079</v>
      </c>
    </row>
    <row r="10397" spans="25:26" ht="14.4">
      <c r="Y10397" s="330" t="s">
        <v>29909</v>
      </c>
      <c r="Z10397" s="331" t="s">
        <v>27925</v>
      </c>
    </row>
    <row r="10398" spans="25:26" ht="14.4">
      <c r="Y10398" s="330" t="s">
        <v>29910</v>
      </c>
      <c r="Z10398" s="331" t="s">
        <v>29911</v>
      </c>
    </row>
    <row r="10399" spans="25:26" ht="14.4">
      <c r="Y10399" s="330" t="s">
        <v>29912</v>
      </c>
      <c r="Z10399" s="331" t="s">
        <v>29913</v>
      </c>
    </row>
    <row r="10400" spans="25:26" ht="14.4">
      <c r="Y10400" s="330" t="s">
        <v>29914</v>
      </c>
      <c r="Z10400" s="331" t="s">
        <v>27887</v>
      </c>
    </row>
    <row r="10401" spans="25:26" ht="14.4">
      <c r="Y10401" s="330" t="s">
        <v>29915</v>
      </c>
      <c r="Z10401" s="331" t="s">
        <v>29916</v>
      </c>
    </row>
    <row r="10402" spans="25:26" ht="14.4">
      <c r="Y10402" s="330" t="s">
        <v>29917</v>
      </c>
      <c r="Z10402" s="331" t="s">
        <v>29918</v>
      </c>
    </row>
    <row r="10403" spans="25:26" ht="14.4">
      <c r="Y10403" s="330" t="s">
        <v>29919</v>
      </c>
      <c r="Z10403" s="331" t="s">
        <v>27895</v>
      </c>
    </row>
    <row r="10404" spans="25:26" ht="14.4">
      <c r="Y10404" s="330" t="s">
        <v>29920</v>
      </c>
      <c r="Z10404" s="331" t="s">
        <v>28763</v>
      </c>
    </row>
    <row r="10405" spans="25:26" ht="14.4">
      <c r="Y10405" s="330" t="s">
        <v>29921</v>
      </c>
      <c r="Z10405" s="331" t="s">
        <v>29922</v>
      </c>
    </row>
    <row r="10406" spans="25:26" ht="14.4">
      <c r="Y10406" s="330" t="s">
        <v>29923</v>
      </c>
      <c r="Z10406" s="331" t="s">
        <v>29924</v>
      </c>
    </row>
    <row r="10407" spans="25:26" ht="14.4">
      <c r="Y10407" s="330" t="s">
        <v>29925</v>
      </c>
      <c r="Z10407" s="331" t="s">
        <v>28137</v>
      </c>
    </row>
    <row r="10408" spans="25:26" ht="14.4">
      <c r="Y10408" s="330" t="s">
        <v>29926</v>
      </c>
      <c r="Z10408" s="331" t="s">
        <v>27923</v>
      </c>
    </row>
    <row r="10409" spans="25:26" ht="14.4">
      <c r="Y10409" s="330" t="s">
        <v>29927</v>
      </c>
      <c r="Z10409" s="331" t="s">
        <v>27897</v>
      </c>
    </row>
    <row r="10410" spans="25:26" ht="14.4">
      <c r="Y10410" s="330" t="s">
        <v>29928</v>
      </c>
      <c r="Z10410" s="331" t="s">
        <v>29929</v>
      </c>
    </row>
    <row r="10411" spans="25:26" ht="14.4">
      <c r="Y10411" s="330" t="s">
        <v>29930</v>
      </c>
      <c r="Z10411" s="331" t="s">
        <v>29557</v>
      </c>
    </row>
    <row r="10412" spans="25:26" ht="14.4">
      <c r="Y10412" s="330" t="s">
        <v>29931</v>
      </c>
      <c r="Z10412" s="331" t="s">
        <v>29932</v>
      </c>
    </row>
    <row r="10413" spans="25:26" ht="14.4">
      <c r="Y10413" s="330" t="s">
        <v>29933</v>
      </c>
      <c r="Z10413" s="331" t="s">
        <v>29934</v>
      </c>
    </row>
    <row r="10414" spans="25:26" ht="14.4">
      <c r="Y10414" s="330" t="s">
        <v>29935</v>
      </c>
      <c r="Z10414" s="331" t="s">
        <v>29936</v>
      </c>
    </row>
    <row r="10415" spans="25:26" ht="14.4">
      <c r="Y10415" s="330" t="s">
        <v>29937</v>
      </c>
      <c r="Z10415" s="331" t="s">
        <v>29938</v>
      </c>
    </row>
    <row r="10416" spans="25:26" ht="14.4">
      <c r="Y10416" s="330" t="s">
        <v>29939</v>
      </c>
      <c r="Z10416" s="331" t="s">
        <v>27856</v>
      </c>
    </row>
    <row r="10417" spans="25:26" ht="14.4">
      <c r="Y10417" s="330" t="s">
        <v>29940</v>
      </c>
      <c r="Z10417" s="331" t="s">
        <v>27919</v>
      </c>
    </row>
    <row r="10418" spans="25:26" ht="14.4">
      <c r="Y10418" s="330" t="s">
        <v>29941</v>
      </c>
      <c r="Z10418" s="331" t="s">
        <v>29942</v>
      </c>
    </row>
    <row r="10419" spans="25:26" ht="14.4">
      <c r="Y10419" s="330" t="s">
        <v>29943</v>
      </c>
      <c r="Z10419" s="331" t="s">
        <v>29944</v>
      </c>
    </row>
    <row r="10420" spans="25:26" ht="14.4">
      <c r="Y10420" s="330" t="s">
        <v>29945</v>
      </c>
      <c r="Z10420" s="331" t="s">
        <v>29946</v>
      </c>
    </row>
    <row r="10421" spans="25:26" ht="14.4">
      <c r="Y10421" s="330" t="s">
        <v>29947</v>
      </c>
      <c r="Z10421" s="331" t="s">
        <v>29948</v>
      </c>
    </row>
    <row r="10422" spans="25:26" ht="14.4">
      <c r="Y10422" s="330" t="s">
        <v>29949</v>
      </c>
      <c r="Z10422" s="331" t="s">
        <v>27865</v>
      </c>
    </row>
    <row r="10423" spans="25:26" ht="14.4">
      <c r="Y10423" s="330" t="s">
        <v>29950</v>
      </c>
      <c r="Z10423" s="331" t="s">
        <v>29951</v>
      </c>
    </row>
    <row r="10424" spans="25:26" ht="14.4">
      <c r="Y10424" s="330" t="s">
        <v>29952</v>
      </c>
      <c r="Z10424" s="331" t="s">
        <v>27901</v>
      </c>
    </row>
    <row r="10425" spans="25:26" ht="14.4">
      <c r="Y10425" s="330" t="s">
        <v>29953</v>
      </c>
      <c r="Z10425" s="331" t="s">
        <v>15069</v>
      </c>
    </row>
    <row r="10426" spans="25:26" ht="14.4">
      <c r="Y10426" s="330" t="s">
        <v>29954</v>
      </c>
      <c r="Z10426" s="331" t="s">
        <v>27850</v>
      </c>
    </row>
    <row r="10427" spans="25:26" ht="14.4">
      <c r="Y10427" s="330" t="s">
        <v>29955</v>
      </c>
      <c r="Z10427" s="331" t="s">
        <v>29956</v>
      </c>
    </row>
    <row r="10428" spans="25:26" ht="14.4">
      <c r="Y10428" s="330" t="s">
        <v>29957</v>
      </c>
      <c r="Z10428" s="331" t="s">
        <v>29958</v>
      </c>
    </row>
    <row r="10429" spans="25:26" ht="14.4">
      <c r="Y10429" s="330" t="s">
        <v>29959</v>
      </c>
      <c r="Z10429" s="331" t="s">
        <v>29960</v>
      </c>
    </row>
    <row r="10430" spans="25:26" ht="14.4">
      <c r="Y10430" s="330" t="s">
        <v>29961</v>
      </c>
      <c r="Z10430" s="331" t="s">
        <v>29962</v>
      </c>
    </row>
    <row r="10431" spans="25:26" ht="14.4">
      <c r="Y10431" s="330" t="s">
        <v>29963</v>
      </c>
      <c r="Z10431" s="331" t="s">
        <v>29964</v>
      </c>
    </row>
    <row r="10432" spans="25:26" ht="14.4">
      <c r="Y10432" s="330" t="s">
        <v>29965</v>
      </c>
      <c r="Z10432" s="331" t="s">
        <v>29966</v>
      </c>
    </row>
    <row r="10433" spans="25:26" ht="14.4">
      <c r="Y10433" s="330" t="s">
        <v>29967</v>
      </c>
      <c r="Z10433" s="331" t="s">
        <v>29968</v>
      </c>
    </row>
    <row r="10434" spans="25:26" ht="14.4">
      <c r="Y10434" s="330" t="s">
        <v>29969</v>
      </c>
      <c r="Z10434" s="331" t="s">
        <v>29970</v>
      </c>
    </row>
    <row r="10435" spans="25:26" ht="14.4">
      <c r="Y10435" s="330" t="s">
        <v>29971</v>
      </c>
      <c r="Z10435" s="331" t="s">
        <v>29972</v>
      </c>
    </row>
    <row r="10436" spans="25:26" ht="14.4">
      <c r="Y10436" s="330" t="s">
        <v>29973</v>
      </c>
      <c r="Z10436" s="331" t="s">
        <v>29974</v>
      </c>
    </row>
    <row r="10437" spans="25:26" ht="14.4">
      <c r="Y10437" s="330" t="s">
        <v>29975</v>
      </c>
      <c r="Z10437" s="331" t="s">
        <v>29976</v>
      </c>
    </row>
    <row r="10438" spans="25:26" ht="14.4">
      <c r="Y10438" s="330" t="s">
        <v>29977</v>
      </c>
      <c r="Z10438" s="331" t="s">
        <v>29978</v>
      </c>
    </row>
    <row r="10439" spans="25:26" ht="14.4">
      <c r="Y10439" s="330" t="s">
        <v>29979</v>
      </c>
      <c r="Z10439" s="331" t="s">
        <v>29980</v>
      </c>
    </row>
    <row r="10440" spans="25:26" ht="14.4">
      <c r="Y10440" s="330" t="s">
        <v>29981</v>
      </c>
      <c r="Z10440" s="331" t="s">
        <v>29982</v>
      </c>
    </row>
    <row r="10441" spans="25:26" ht="14.4">
      <c r="Y10441" s="330" t="s">
        <v>29983</v>
      </c>
      <c r="Z10441" s="331" t="s">
        <v>29984</v>
      </c>
    </row>
    <row r="10442" spans="25:26" ht="14.4">
      <c r="Y10442" s="330" t="s">
        <v>29985</v>
      </c>
      <c r="Z10442" s="331" t="s">
        <v>29986</v>
      </c>
    </row>
    <row r="10443" spans="25:26" ht="14.4">
      <c r="Y10443" s="330" t="s">
        <v>29987</v>
      </c>
      <c r="Z10443" s="331" t="s">
        <v>29988</v>
      </c>
    </row>
    <row r="10444" spans="25:26" ht="14.4">
      <c r="Y10444" s="330" t="s">
        <v>29989</v>
      </c>
      <c r="Z10444" s="331" t="s">
        <v>29990</v>
      </c>
    </row>
    <row r="10445" spans="25:26" ht="14.4">
      <c r="Y10445" s="330" t="s">
        <v>29991</v>
      </c>
      <c r="Z10445" s="331" t="s">
        <v>29992</v>
      </c>
    </row>
    <row r="10446" spans="25:26" ht="14.4">
      <c r="Y10446" s="330" t="s">
        <v>29993</v>
      </c>
      <c r="Z10446" s="331" t="s">
        <v>29994</v>
      </c>
    </row>
    <row r="10447" spans="25:26" ht="14.4">
      <c r="Y10447" s="330" t="s">
        <v>29995</v>
      </c>
      <c r="Z10447" s="331" t="s">
        <v>29996</v>
      </c>
    </row>
    <row r="10448" spans="25:26" ht="14.4">
      <c r="Y10448" s="330" t="s">
        <v>29997</v>
      </c>
      <c r="Z10448" s="331" t="s">
        <v>29998</v>
      </c>
    </row>
    <row r="10449" spans="25:26" ht="14.4">
      <c r="Y10449" s="330" t="s">
        <v>29999</v>
      </c>
      <c r="Z10449" s="331" t="s">
        <v>30000</v>
      </c>
    </row>
    <row r="10450" spans="25:26" ht="14.4">
      <c r="Y10450" s="330" t="s">
        <v>30001</v>
      </c>
      <c r="Z10450" s="331" t="s">
        <v>30002</v>
      </c>
    </row>
    <row r="10451" spans="25:26" ht="14.4">
      <c r="Y10451" s="330" t="s">
        <v>30003</v>
      </c>
      <c r="Z10451" s="331" t="s">
        <v>30004</v>
      </c>
    </row>
    <row r="10452" spans="25:26" ht="14.4">
      <c r="Y10452" s="330" t="s">
        <v>30005</v>
      </c>
      <c r="Z10452" s="331" t="s">
        <v>30006</v>
      </c>
    </row>
    <row r="10453" spans="25:26" ht="14.4">
      <c r="Y10453" s="330" t="s">
        <v>30007</v>
      </c>
      <c r="Z10453" s="331" t="s">
        <v>30008</v>
      </c>
    </row>
    <row r="10454" spans="25:26" ht="14.4">
      <c r="Y10454" s="330" t="s">
        <v>30009</v>
      </c>
      <c r="Z10454" s="331" t="s">
        <v>30004</v>
      </c>
    </row>
    <row r="10455" spans="25:26" ht="14.4">
      <c r="Y10455" s="330" t="s">
        <v>30010</v>
      </c>
      <c r="Z10455" s="331" t="s">
        <v>30011</v>
      </c>
    </row>
    <row r="10456" spans="25:26" ht="14.4">
      <c r="Y10456" s="330" t="s">
        <v>30012</v>
      </c>
      <c r="Z10456" s="331" t="s">
        <v>30013</v>
      </c>
    </row>
    <row r="10457" spans="25:26" ht="14.4">
      <c r="Y10457" s="330" t="s">
        <v>30014</v>
      </c>
      <c r="Z10457" s="331" t="s">
        <v>30015</v>
      </c>
    </row>
    <row r="10458" spans="25:26" ht="14.4">
      <c r="Y10458" s="330" t="s">
        <v>30016</v>
      </c>
      <c r="Z10458" s="331" t="s">
        <v>30017</v>
      </c>
    </row>
    <row r="10459" spans="25:26" ht="14.4">
      <c r="Y10459" s="330" t="s">
        <v>30018</v>
      </c>
      <c r="Z10459" s="331" t="s">
        <v>30019</v>
      </c>
    </row>
    <row r="10460" spans="25:26" ht="14.4">
      <c r="Y10460" s="330" t="s">
        <v>30020</v>
      </c>
      <c r="Z10460" s="331" t="s">
        <v>30021</v>
      </c>
    </row>
    <row r="10461" spans="25:26" ht="14.4">
      <c r="Y10461" s="330" t="s">
        <v>30022</v>
      </c>
      <c r="Z10461" s="331" t="s">
        <v>30023</v>
      </c>
    </row>
    <row r="10462" spans="25:26" ht="14.4">
      <c r="Y10462" s="330" t="s">
        <v>30024</v>
      </c>
      <c r="Z10462" s="331" t="s">
        <v>30025</v>
      </c>
    </row>
    <row r="10463" spans="25:26" ht="14.4">
      <c r="Y10463" s="330" t="s">
        <v>30026</v>
      </c>
      <c r="Z10463" s="331" t="s">
        <v>27593</v>
      </c>
    </row>
    <row r="10464" spans="25:26" ht="14.4">
      <c r="Y10464" s="330" t="s">
        <v>30027</v>
      </c>
      <c r="Z10464" s="331" t="s">
        <v>30028</v>
      </c>
    </row>
    <row r="10465" spans="25:26" ht="14.4">
      <c r="Y10465" s="330" t="s">
        <v>30029</v>
      </c>
      <c r="Z10465" s="331" t="s">
        <v>28039</v>
      </c>
    </row>
    <row r="10466" spans="25:26" ht="14.4">
      <c r="Y10466" s="330" t="s">
        <v>30030</v>
      </c>
      <c r="Z10466" s="331" t="s">
        <v>28704</v>
      </c>
    </row>
    <row r="10467" spans="25:26" ht="14.4">
      <c r="Y10467" s="330" t="s">
        <v>30031</v>
      </c>
      <c r="Z10467" s="331" t="s">
        <v>30032</v>
      </c>
    </row>
    <row r="10468" spans="25:26" ht="14.4">
      <c r="Y10468" s="330" t="s">
        <v>30033</v>
      </c>
      <c r="Z10468" s="331" t="s">
        <v>30034</v>
      </c>
    </row>
    <row r="10469" spans="25:26" ht="14.4">
      <c r="Y10469" s="330" t="s">
        <v>30035</v>
      </c>
      <c r="Z10469" s="331" t="s">
        <v>28183</v>
      </c>
    </row>
    <row r="10470" spans="25:26" ht="14.4">
      <c r="Y10470" s="330" t="s">
        <v>30036</v>
      </c>
      <c r="Z10470" s="331" t="s">
        <v>30037</v>
      </c>
    </row>
    <row r="10471" spans="25:26" ht="14.4">
      <c r="Y10471" s="330" t="s">
        <v>30038</v>
      </c>
      <c r="Z10471" s="331" t="s">
        <v>27992</v>
      </c>
    </row>
    <row r="10472" spans="25:26" ht="14.4">
      <c r="Y10472" s="330" t="s">
        <v>30039</v>
      </c>
      <c r="Z10472" s="331" t="s">
        <v>27981</v>
      </c>
    </row>
    <row r="10473" spans="25:26" ht="14.4">
      <c r="Y10473" s="330" t="s">
        <v>30040</v>
      </c>
      <c r="Z10473" s="331" t="s">
        <v>30041</v>
      </c>
    </row>
    <row r="10474" spans="25:26" ht="14.4">
      <c r="Y10474" s="330" t="s">
        <v>30042</v>
      </c>
      <c r="Z10474" s="331" t="s">
        <v>30043</v>
      </c>
    </row>
    <row r="10475" spans="25:26" ht="14.4">
      <c r="Y10475" s="330" t="s">
        <v>30044</v>
      </c>
      <c r="Z10475" s="331" t="s">
        <v>28836</v>
      </c>
    </row>
    <row r="10476" spans="25:26" ht="14.4">
      <c r="Y10476" s="330" t="s">
        <v>30045</v>
      </c>
      <c r="Z10476" s="331" t="s">
        <v>30046</v>
      </c>
    </row>
    <row r="10477" spans="25:26" ht="14.4">
      <c r="Y10477" s="330" t="s">
        <v>30047</v>
      </c>
      <c r="Z10477" s="331" t="s">
        <v>30048</v>
      </c>
    </row>
    <row r="10478" spans="25:26" ht="14.4">
      <c r="Y10478" s="330" t="s">
        <v>30049</v>
      </c>
      <c r="Z10478" s="331" t="s">
        <v>30050</v>
      </c>
    </row>
    <row r="10479" spans="25:26" ht="14.4">
      <c r="Y10479" s="330" t="s">
        <v>30051</v>
      </c>
      <c r="Z10479" s="331" t="s">
        <v>30052</v>
      </c>
    </row>
    <row r="10480" spans="25:26" ht="14.4">
      <c r="Y10480" s="330" t="s">
        <v>30053</v>
      </c>
      <c r="Z10480" s="331" t="s">
        <v>30054</v>
      </c>
    </row>
    <row r="10481" spans="25:26" ht="14.4">
      <c r="Y10481" s="330" t="s">
        <v>30055</v>
      </c>
      <c r="Z10481" s="331" t="s">
        <v>30056</v>
      </c>
    </row>
    <row r="10482" spans="25:26" ht="14.4">
      <c r="Y10482" s="330" t="s">
        <v>30057</v>
      </c>
      <c r="Z10482" s="331" t="s">
        <v>30058</v>
      </c>
    </row>
    <row r="10483" spans="25:26" ht="14.4">
      <c r="Y10483" s="330" t="s">
        <v>30059</v>
      </c>
      <c r="Z10483" s="331" t="s">
        <v>30060</v>
      </c>
    </row>
    <row r="10484" spans="25:26" ht="14.4">
      <c r="Y10484" s="330" t="s">
        <v>30061</v>
      </c>
      <c r="Z10484" s="331" t="s">
        <v>28949</v>
      </c>
    </row>
    <row r="10485" spans="25:26" ht="14.4">
      <c r="Y10485" s="330" t="s">
        <v>30062</v>
      </c>
      <c r="Z10485" s="331" t="s">
        <v>27421</v>
      </c>
    </row>
    <row r="10486" spans="25:26" ht="14.4">
      <c r="Y10486" s="330" t="s">
        <v>30063</v>
      </c>
      <c r="Z10486" s="331" t="s">
        <v>30064</v>
      </c>
    </row>
    <row r="10487" spans="25:26" ht="14.4">
      <c r="Y10487" s="330" t="s">
        <v>30065</v>
      </c>
      <c r="Z10487" s="331" t="s">
        <v>30066</v>
      </c>
    </row>
    <row r="10488" spans="25:26" ht="14.4">
      <c r="Y10488" s="330" t="s">
        <v>30067</v>
      </c>
      <c r="Z10488" s="331" t="s">
        <v>30068</v>
      </c>
    </row>
    <row r="10489" spans="25:26" ht="14.4">
      <c r="Y10489" s="330" t="s">
        <v>30069</v>
      </c>
      <c r="Z10489" s="331" t="s">
        <v>30070</v>
      </c>
    </row>
    <row r="10490" spans="25:26" ht="14.4">
      <c r="Y10490" s="330" t="s">
        <v>30071</v>
      </c>
      <c r="Z10490" s="331" t="s">
        <v>30072</v>
      </c>
    </row>
    <row r="10491" spans="25:26" ht="14.4">
      <c r="Y10491" s="330" t="s">
        <v>30073</v>
      </c>
      <c r="Z10491" s="331" t="s">
        <v>30074</v>
      </c>
    </row>
    <row r="10492" spans="25:26" ht="14.4">
      <c r="Y10492" s="330" t="s">
        <v>30075</v>
      </c>
      <c r="Z10492" s="331" t="s">
        <v>30076</v>
      </c>
    </row>
    <row r="10493" spans="25:26" ht="14.4">
      <c r="Y10493" s="330" t="s">
        <v>30077</v>
      </c>
      <c r="Z10493" s="331" t="s">
        <v>30078</v>
      </c>
    </row>
    <row r="10494" spans="25:26" ht="14.4">
      <c r="Y10494" s="330" t="s">
        <v>30079</v>
      </c>
      <c r="Z10494" s="331" t="s">
        <v>30080</v>
      </c>
    </row>
    <row r="10495" spans="25:26" ht="14.4">
      <c r="Y10495" s="330" t="s">
        <v>30081</v>
      </c>
      <c r="Z10495" s="331" t="s">
        <v>28949</v>
      </c>
    </row>
    <row r="10496" spans="25:26" ht="14.4">
      <c r="Y10496" s="330" t="s">
        <v>30082</v>
      </c>
      <c r="Z10496" s="331" t="s">
        <v>29538</v>
      </c>
    </row>
    <row r="10497" spans="25:26" ht="14.4">
      <c r="Y10497" s="330" t="s">
        <v>30083</v>
      </c>
      <c r="Z10497" s="331" t="s">
        <v>28923</v>
      </c>
    </row>
    <row r="10498" spans="25:26" ht="14.4">
      <c r="Y10498" s="330" t="s">
        <v>30084</v>
      </c>
      <c r="Z10498" s="331" t="s">
        <v>30085</v>
      </c>
    </row>
    <row r="10499" spans="25:26" ht="14.4">
      <c r="Y10499" s="330" t="s">
        <v>30086</v>
      </c>
      <c r="Z10499" s="331" t="s">
        <v>30087</v>
      </c>
    </row>
    <row r="10500" spans="25:26" ht="14.4">
      <c r="Y10500" s="330" t="s">
        <v>30088</v>
      </c>
      <c r="Z10500" s="331" t="s">
        <v>30089</v>
      </c>
    </row>
    <row r="10501" spans="25:26" ht="14.4">
      <c r="Y10501" s="330" t="s">
        <v>30090</v>
      </c>
      <c r="Z10501" s="331" t="s">
        <v>30091</v>
      </c>
    </row>
    <row r="10502" spans="25:26" ht="14.4">
      <c r="Y10502" s="330" t="s">
        <v>30092</v>
      </c>
      <c r="Z10502" s="331" t="s">
        <v>30093</v>
      </c>
    </row>
    <row r="10503" spans="25:26" ht="14.4">
      <c r="Y10503" s="330" t="s">
        <v>30094</v>
      </c>
      <c r="Z10503" s="331" t="s">
        <v>30095</v>
      </c>
    </row>
    <row r="10504" spans="25:26" ht="14.4">
      <c r="Y10504" s="330" t="s">
        <v>30096</v>
      </c>
      <c r="Z10504" s="331" t="s">
        <v>30097</v>
      </c>
    </row>
    <row r="10505" spans="25:26" ht="14.4">
      <c r="Y10505" s="330" t="s">
        <v>30098</v>
      </c>
      <c r="Z10505" s="331" t="s">
        <v>30099</v>
      </c>
    </row>
    <row r="10506" spans="25:26" ht="14.4">
      <c r="Y10506" s="330" t="s">
        <v>30100</v>
      </c>
      <c r="Z10506" s="331" t="s">
        <v>30101</v>
      </c>
    </row>
    <row r="10507" spans="25:26" ht="14.4">
      <c r="Y10507" s="330" t="s">
        <v>30102</v>
      </c>
      <c r="Z10507" s="331" t="s">
        <v>30103</v>
      </c>
    </row>
    <row r="10508" spans="25:26" ht="14.4">
      <c r="Y10508" s="330" t="s">
        <v>30104</v>
      </c>
      <c r="Z10508" s="331" t="s">
        <v>30105</v>
      </c>
    </row>
    <row r="10509" spans="25:26" ht="14.4">
      <c r="Y10509" s="330" t="s">
        <v>30106</v>
      </c>
      <c r="Z10509" s="331" t="s">
        <v>30107</v>
      </c>
    </row>
    <row r="10510" spans="25:26" ht="14.4">
      <c r="Y10510" s="330" t="s">
        <v>30108</v>
      </c>
      <c r="Z10510" s="331" t="s">
        <v>30109</v>
      </c>
    </row>
    <row r="10511" spans="25:26" ht="14.4">
      <c r="Y10511" s="330" t="s">
        <v>30110</v>
      </c>
      <c r="Z10511" s="331" t="s">
        <v>30111</v>
      </c>
    </row>
    <row r="10512" spans="25:26" ht="14.4">
      <c r="Y10512" s="330" t="s">
        <v>30112</v>
      </c>
      <c r="Z10512" s="331" t="s">
        <v>30113</v>
      </c>
    </row>
    <row r="10513" spans="25:26" ht="14.4">
      <c r="Y10513" s="330" t="s">
        <v>30114</v>
      </c>
      <c r="Z10513" s="331" t="s">
        <v>30115</v>
      </c>
    </row>
    <row r="10514" spans="25:26" ht="14.4">
      <c r="Y10514" s="330" t="s">
        <v>30116</v>
      </c>
      <c r="Z10514" s="331" t="s">
        <v>30117</v>
      </c>
    </row>
    <row r="10515" spans="25:26" ht="14.4">
      <c r="Y10515" s="330" t="s">
        <v>30118</v>
      </c>
      <c r="Z10515" s="331" t="s">
        <v>30119</v>
      </c>
    </row>
    <row r="10516" spans="25:26" ht="14.4">
      <c r="Y10516" s="330" t="s">
        <v>30120</v>
      </c>
      <c r="Z10516" s="331" t="s">
        <v>30121</v>
      </c>
    </row>
    <row r="10517" spans="25:26" ht="14.4">
      <c r="Y10517" s="330" t="s">
        <v>30122</v>
      </c>
      <c r="Z10517" s="331" t="s">
        <v>30123</v>
      </c>
    </row>
    <row r="10518" spans="25:26" ht="14.4">
      <c r="Y10518" s="330" t="s">
        <v>30124</v>
      </c>
      <c r="Z10518" s="331" t="s">
        <v>30125</v>
      </c>
    </row>
    <row r="10519" spans="25:26" ht="14.4">
      <c r="Y10519" s="330" t="s">
        <v>30126</v>
      </c>
      <c r="Z10519" s="331" t="s">
        <v>30127</v>
      </c>
    </row>
    <row r="10520" spans="25:26" ht="14.4">
      <c r="Y10520" s="330" t="s">
        <v>30128</v>
      </c>
      <c r="Z10520" s="331" t="s">
        <v>30129</v>
      </c>
    </row>
    <row r="10521" spans="25:26" ht="14.4">
      <c r="Y10521" s="330" t="s">
        <v>30130</v>
      </c>
      <c r="Z10521" s="331" t="s">
        <v>30131</v>
      </c>
    </row>
    <row r="10522" spans="25:26" ht="14.4">
      <c r="Y10522" s="330" t="s">
        <v>30132</v>
      </c>
      <c r="Z10522" s="331" t="s">
        <v>30133</v>
      </c>
    </row>
    <row r="10523" spans="25:26" ht="14.4">
      <c r="Y10523" s="330" t="s">
        <v>30134</v>
      </c>
      <c r="Z10523" s="331" t="s">
        <v>30135</v>
      </c>
    </row>
    <row r="10524" spans="25:26" ht="14.4">
      <c r="Y10524" s="330" t="s">
        <v>30136</v>
      </c>
      <c r="Z10524" s="331" t="s">
        <v>30137</v>
      </c>
    </row>
    <row r="10525" spans="25:26" ht="14.4">
      <c r="Y10525" s="330" t="s">
        <v>30138</v>
      </c>
      <c r="Z10525" s="331" t="s">
        <v>30139</v>
      </c>
    </row>
    <row r="10526" spans="25:26" ht="14.4">
      <c r="Y10526" s="330" t="s">
        <v>30140</v>
      </c>
      <c r="Z10526" s="331" t="s">
        <v>30141</v>
      </c>
    </row>
    <row r="10527" spans="25:26" ht="14.4">
      <c r="Y10527" s="330" t="s">
        <v>30142</v>
      </c>
      <c r="Z10527" s="331" t="s">
        <v>30143</v>
      </c>
    </row>
    <row r="10528" spans="25:26" ht="14.4">
      <c r="Y10528" s="330" t="s">
        <v>30144</v>
      </c>
      <c r="Z10528" s="331" t="s">
        <v>27953</v>
      </c>
    </row>
    <row r="10529" spans="25:26" ht="14.4">
      <c r="Y10529" s="330" t="s">
        <v>30145</v>
      </c>
      <c r="Z10529" s="331" t="s">
        <v>30146</v>
      </c>
    </row>
    <row r="10530" spans="25:26" ht="14.4">
      <c r="Y10530" s="330" t="s">
        <v>30147</v>
      </c>
      <c r="Z10530" s="331" t="s">
        <v>30148</v>
      </c>
    </row>
    <row r="10531" spans="25:26" ht="14.4">
      <c r="Y10531" s="330" t="s">
        <v>30149</v>
      </c>
      <c r="Z10531" s="331" t="s">
        <v>30150</v>
      </c>
    </row>
    <row r="10532" spans="25:26" ht="14.4">
      <c r="Y10532" s="330" t="s">
        <v>30151</v>
      </c>
      <c r="Z10532" s="331" t="s">
        <v>25442</v>
      </c>
    </row>
    <row r="10533" spans="25:26" ht="14.4">
      <c r="Y10533" s="330" t="s">
        <v>30152</v>
      </c>
      <c r="Z10533" s="331" t="s">
        <v>28028</v>
      </c>
    </row>
    <row r="10534" spans="25:26" ht="14.4">
      <c r="Y10534" s="330" t="s">
        <v>30153</v>
      </c>
      <c r="Z10534" s="331" t="s">
        <v>30154</v>
      </c>
    </row>
    <row r="10535" spans="25:26" ht="14.4">
      <c r="Y10535" s="330" t="s">
        <v>30155</v>
      </c>
      <c r="Z10535" s="331" t="s">
        <v>30156</v>
      </c>
    </row>
    <row r="10536" spans="25:26" ht="14.4">
      <c r="Y10536" s="330" t="s">
        <v>30157</v>
      </c>
      <c r="Z10536" s="331" t="s">
        <v>30158</v>
      </c>
    </row>
    <row r="10537" spans="25:26" ht="14.4">
      <c r="Y10537" s="330" t="s">
        <v>30159</v>
      </c>
      <c r="Z10537" s="331" t="s">
        <v>30160</v>
      </c>
    </row>
    <row r="10538" spans="25:26" ht="14.4">
      <c r="Y10538" s="330" t="s">
        <v>30161</v>
      </c>
      <c r="Z10538" s="331" t="s">
        <v>15012</v>
      </c>
    </row>
    <row r="10539" spans="25:26" ht="14.4">
      <c r="Y10539" s="330" t="s">
        <v>30162</v>
      </c>
      <c r="Z10539" s="331" t="s">
        <v>4996</v>
      </c>
    </row>
    <row r="10540" spans="25:26" ht="14.4">
      <c r="Y10540" s="330" t="s">
        <v>30163</v>
      </c>
      <c r="Z10540" s="331" t="s">
        <v>30164</v>
      </c>
    </row>
    <row r="10541" spans="25:26" ht="14.4">
      <c r="Y10541" s="330" t="s">
        <v>30165</v>
      </c>
      <c r="Z10541" s="331" t="s">
        <v>30166</v>
      </c>
    </row>
    <row r="10542" spans="25:26" ht="14.4">
      <c r="Y10542" s="330" t="s">
        <v>30167</v>
      </c>
      <c r="Z10542" s="331" t="s">
        <v>30168</v>
      </c>
    </row>
    <row r="10543" spans="25:26" ht="14.4">
      <c r="Y10543" s="330" t="s">
        <v>30169</v>
      </c>
      <c r="Z10543" s="331" t="s">
        <v>30170</v>
      </c>
    </row>
    <row r="10544" spans="25:26" ht="14.4">
      <c r="Y10544" s="330" t="s">
        <v>30171</v>
      </c>
      <c r="Z10544" s="331" t="s">
        <v>30172</v>
      </c>
    </row>
    <row r="10545" spans="25:26" ht="14.4">
      <c r="Y10545" s="330" t="s">
        <v>30173</v>
      </c>
      <c r="Z10545" s="331" t="s">
        <v>30174</v>
      </c>
    </row>
    <row r="10546" spans="25:26" ht="14.4">
      <c r="Y10546" s="330" t="s">
        <v>30175</v>
      </c>
      <c r="Z10546" s="331" t="s">
        <v>30176</v>
      </c>
    </row>
    <row r="10547" spans="25:26" ht="14.4">
      <c r="Y10547" s="330" t="s">
        <v>30177</v>
      </c>
      <c r="Z10547" s="331" t="s">
        <v>28197</v>
      </c>
    </row>
    <row r="10548" spans="25:26" ht="14.4">
      <c r="Y10548" s="330" t="s">
        <v>30178</v>
      </c>
      <c r="Z10548" s="331" t="s">
        <v>30179</v>
      </c>
    </row>
    <row r="10549" spans="25:26" ht="14.4">
      <c r="Y10549" s="330" t="s">
        <v>30180</v>
      </c>
      <c r="Z10549" s="331" t="s">
        <v>28016</v>
      </c>
    </row>
    <row r="10550" spans="25:26" ht="14.4">
      <c r="Y10550" s="330" t="s">
        <v>30181</v>
      </c>
      <c r="Z10550" s="331" t="s">
        <v>30182</v>
      </c>
    </row>
    <row r="10551" spans="25:26" ht="14.4">
      <c r="Y10551" s="330" t="s">
        <v>30183</v>
      </c>
      <c r="Z10551" s="331" t="s">
        <v>30184</v>
      </c>
    </row>
    <row r="10552" spans="25:26" ht="14.4">
      <c r="Y10552" s="330" t="s">
        <v>30185</v>
      </c>
      <c r="Z10552" s="331" t="s">
        <v>30186</v>
      </c>
    </row>
    <row r="10553" spans="25:26" ht="14.4">
      <c r="Y10553" s="330" t="s">
        <v>30187</v>
      </c>
      <c r="Z10553" s="331" t="s">
        <v>25225</v>
      </c>
    </row>
    <row r="10554" spans="25:26" ht="14.4">
      <c r="Y10554" s="330" t="s">
        <v>30188</v>
      </c>
      <c r="Z10554" s="331" t="s">
        <v>14788</v>
      </c>
    </row>
    <row r="10555" spans="25:26" ht="14.4">
      <c r="Y10555" s="330" t="s">
        <v>30189</v>
      </c>
      <c r="Z10555" s="331" t="s">
        <v>30190</v>
      </c>
    </row>
    <row r="10556" spans="25:26" ht="14.4">
      <c r="Y10556" s="330" t="s">
        <v>30191</v>
      </c>
      <c r="Z10556" s="331" t="s">
        <v>20724</v>
      </c>
    </row>
    <row r="10557" spans="25:26" ht="14.4">
      <c r="Y10557" s="330" t="s">
        <v>30192</v>
      </c>
      <c r="Z10557" s="331" t="s">
        <v>30193</v>
      </c>
    </row>
    <row r="10558" spans="25:26" ht="14.4">
      <c r="Y10558" s="330" t="s">
        <v>30194</v>
      </c>
      <c r="Z10558" s="331" t="s">
        <v>30195</v>
      </c>
    </row>
    <row r="10559" spans="25:26" ht="14.4">
      <c r="Y10559" s="330" t="s">
        <v>30196</v>
      </c>
      <c r="Z10559" s="331" t="s">
        <v>30197</v>
      </c>
    </row>
    <row r="10560" spans="25:26" ht="14.4">
      <c r="Y10560" s="330" t="s">
        <v>30198</v>
      </c>
      <c r="Z10560" s="331" t="s">
        <v>30199</v>
      </c>
    </row>
    <row r="10561" spans="25:26" ht="14.4">
      <c r="Y10561" s="330" t="s">
        <v>30200</v>
      </c>
      <c r="Z10561" s="331" t="s">
        <v>30201</v>
      </c>
    </row>
    <row r="10562" spans="25:26" ht="14.4">
      <c r="Y10562" s="330" t="s">
        <v>30202</v>
      </c>
      <c r="Z10562" s="331" t="s">
        <v>30203</v>
      </c>
    </row>
    <row r="10563" spans="25:26" ht="14.4">
      <c r="Y10563" s="330" t="s">
        <v>30204</v>
      </c>
      <c r="Z10563" s="331" t="s">
        <v>14938</v>
      </c>
    </row>
    <row r="10564" spans="25:26" ht="14.4">
      <c r="Y10564" s="330" t="s">
        <v>30205</v>
      </c>
      <c r="Z10564" s="331" t="s">
        <v>30206</v>
      </c>
    </row>
    <row r="10565" spans="25:26" ht="14.4">
      <c r="Y10565" s="330" t="s">
        <v>30207</v>
      </c>
      <c r="Z10565" s="331" t="s">
        <v>30208</v>
      </c>
    </row>
    <row r="10566" spans="25:26" ht="14.4">
      <c r="Y10566" s="330" t="s">
        <v>30209</v>
      </c>
      <c r="Z10566" s="331" t="s">
        <v>29007</v>
      </c>
    </row>
    <row r="10567" spans="25:26" ht="14.4">
      <c r="Y10567" s="330" t="s">
        <v>30210</v>
      </c>
      <c r="Z10567" s="331" t="s">
        <v>29186</v>
      </c>
    </row>
    <row r="10568" spans="25:26" ht="14.4">
      <c r="Y10568" s="330" t="s">
        <v>30211</v>
      </c>
      <c r="Z10568" s="331" t="s">
        <v>30212</v>
      </c>
    </row>
    <row r="10569" spans="25:26" ht="14.4">
      <c r="Y10569" s="330" t="s">
        <v>30213</v>
      </c>
      <c r="Z10569" s="331" t="s">
        <v>27985</v>
      </c>
    </row>
    <row r="10570" spans="25:26" ht="14.4">
      <c r="Y10570" s="330" t="s">
        <v>30214</v>
      </c>
      <c r="Z10570" s="331" t="s">
        <v>30215</v>
      </c>
    </row>
    <row r="10571" spans="25:26" ht="14.4">
      <c r="Y10571" s="330" t="s">
        <v>30216</v>
      </c>
      <c r="Z10571" s="331" t="s">
        <v>30217</v>
      </c>
    </row>
    <row r="10572" spans="25:26" ht="14.4">
      <c r="Y10572" s="330" t="s">
        <v>30218</v>
      </c>
      <c r="Z10572" s="331" t="s">
        <v>30219</v>
      </c>
    </row>
    <row r="10573" spans="25:26" ht="14.4">
      <c r="Y10573" s="330" t="s">
        <v>30220</v>
      </c>
      <c r="Z10573" s="331" t="s">
        <v>30221</v>
      </c>
    </row>
    <row r="10574" spans="25:26" ht="14.4">
      <c r="Y10574" s="330" t="s">
        <v>30222</v>
      </c>
      <c r="Z10574" s="331" t="s">
        <v>30223</v>
      </c>
    </row>
    <row r="10575" spans="25:26" ht="14.4">
      <c r="Y10575" s="330" t="s">
        <v>30224</v>
      </c>
      <c r="Z10575" s="331" t="s">
        <v>30225</v>
      </c>
    </row>
    <row r="10576" spans="25:26" ht="14.4">
      <c r="Y10576" s="330" t="s">
        <v>30226</v>
      </c>
      <c r="Z10576" s="331" t="s">
        <v>30227</v>
      </c>
    </row>
    <row r="10577" spans="25:26" ht="14.4">
      <c r="Y10577" s="330" t="s">
        <v>30228</v>
      </c>
      <c r="Z10577" s="331" t="s">
        <v>30229</v>
      </c>
    </row>
    <row r="10578" spans="25:26" ht="14.4">
      <c r="Y10578" s="330" t="s">
        <v>30230</v>
      </c>
      <c r="Z10578" s="331" t="s">
        <v>30231</v>
      </c>
    </row>
    <row r="10579" spans="25:26" ht="14.4">
      <c r="Y10579" s="330" t="s">
        <v>30232</v>
      </c>
      <c r="Z10579" s="331" t="s">
        <v>27358</v>
      </c>
    </row>
    <row r="10580" spans="25:26" ht="14.4">
      <c r="Y10580" s="330" t="s">
        <v>30233</v>
      </c>
      <c r="Z10580" s="331" t="s">
        <v>30234</v>
      </c>
    </row>
    <row r="10581" spans="25:26" ht="14.4">
      <c r="Y10581" s="330" t="s">
        <v>30235</v>
      </c>
      <c r="Z10581" s="331" t="s">
        <v>17356</v>
      </c>
    </row>
    <row r="10582" spans="25:26" ht="14.4">
      <c r="Y10582" s="330" t="s">
        <v>30236</v>
      </c>
      <c r="Z10582" s="331" t="s">
        <v>27443</v>
      </c>
    </row>
    <row r="10583" spans="25:26" ht="14.4">
      <c r="Y10583" s="330" t="s">
        <v>30237</v>
      </c>
      <c r="Z10583" s="331" t="s">
        <v>30238</v>
      </c>
    </row>
    <row r="10584" spans="25:26" ht="14.4">
      <c r="Y10584" s="330" t="s">
        <v>30239</v>
      </c>
      <c r="Z10584" s="331" t="s">
        <v>30240</v>
      </c>
    </row>
    <row r="10585" spans="25:26" ht="14.4">
      <c r="Y10585" s="330" t="s">
        <v>30241</v>
      </c>
      <c r="Z10585" s="331" t="s">
        <v>24988</v>
      </c>
    </row>
    <row r="10586" spans="25:26" ht="14.4">
      <c r="Y10586" s="330" t="s">
        <v>30242</v>
      </c>
      <c r="Z10586" s="331" t="s">
        <v>28792</v>
      </c>
    </row>
    <row r="10587" spans="25:26" ht="14.4">
      <c r="Y10587" s="330" t="s">
        <v>30243</v>
      </c>
      <c r="Z10587" s="331" t="s">
        <v>30244</v>
      </c>
    </row>
    <row r="10588" spans="25:26" ht="14.4">
      <c r="Y10588" s="330" t="s">
        <v>30245</v>
      </c>
      <c r="Z10588" s="331" t="s">
        <v>30246</v>
      </c>
    </row>
    <row r="10589" spans="25:26" ht="14.4">
      <c r="Y10589" s="330" t="s">
        <v>30247</v>
      </c>
      <c r="Z10589" s="331" t="s">
        <v>27887</v>
      </c>
    </row>
    <row r="10590" spans="25:26" ht="14.4">
      <c r="Y10590" s="330" t="s">
        <v>30248</v>
      </c>
      <c r="Z10590" s="331" t="s">
        <v>28763</v>
      </c>
    </row>
    <row r="10591" spans="25:26" ht="14.4">
      <c r="Y10591" s="330" t="s">
        <v>30249</v>
      </c>
      <c r="Z10591" s="331" t="s">
        <v>27867</v>
      </c>
    </row>
    <row r="10592" spans="25:26" ht="14.4">
      <c r="Y10592" s="330" t="s">
        <v>30250</v>
      </c>
      <c r="Z10592" s="331" t="s">
        <v>28954</v>
      </c>
    </row>
    <row r="10593" spans="25:26" ht="14.4">
      <c r="Y10593" s="330" t="s">
        <v>30251</v>
      </c>
      <c r="Z10593" s="331" t="s">
        <v>30252</v>
      </c>
    </row>
    <row r="10594" spans="25:26" ht="14.4">
      <c r="Y10594" s="330" t="s">
        <v>30253</v>
      </c>
      <c r="Z10594" s="331" t="s">
        <v>27919</v>
      </c>
    </row>
    <row r="10595" spans="25:26" ht="14.4">
      <c r="Y10595" s="330" t="s">
        <v>30254</v>
      </c>
      <c r="Z10595" s="331" t="s">
        <v>28898</v>
      </c>
    </row>
    <row r="10596" spans="25:26" ht="14.4">
      <c r="Y10596" s="330" t="s">
        <v>30255</v>
      </c>
      <c r="Z10596" s="331" t="s">
        <v>27895</v>
      </c>
    </row>
    <row r="10597" spans="25:26" ht="14.4">
      <c r="Y10597" s="330" t="s">
        <v>30256</v>
      </c>
      <c r="Z10597" s="331" t="s">
        <v>28941</v>
      </c>
    </row>
    <row r="10598" spans="25:26" ht="14.4">
      <c r="Y10598" s="330" t="s">
        <v>30257</v>
      </c>
      <c r="Z10598" s="331" t="s">
        <v>29127</v>
      </c>
    </row>
    <row r="10599" spans="25:26" ht="14.4">
      <c r="Y10599" s="330" t="s">
        <v>30258</v>
      </c>
      <c r="Z10599" s="331" t="s">
        <v>30259</v>
      </c>
    </row>
    <row r="10600" spans="25:26" ht="14.4">
      <c r="Y10600" s="330" t="s">
        <v>30260</v>
      </c>
      <c r="Z10600" s="331" t="s">
        <v>30261</v>
      </c>
    </row>
    <row r="10601" spans="25:26" ht="14.4">
      <c r="Y10601" s="330" t="s">
        <v>30262</v>
      </c>
      <c r="Z10601" s="331" t="s">
        <v>15131</v>
      </c>
    </row>
    <row r="10602" spans="25:26" ht="14.4">
      <c r="Y10602" s="330" t="s">
        <v>30263</v>
      </c>
      <c r="Z10602" s="331" t="s">
        <v>29898</v>
      </c>
    </row>
    <row r="10603" spans="25:26" ht="14.4">
      <c r="Y10603" s="330" t="s">
        <v>30264</v>
      </c>
      <c r="Z10603" s="331" t="s">
        <v>30265</v>
      </c>
    </row>
    <row r="10604" spans="25:26" ht="14.4">
      <c r="Y10604" s="330" t="s">
        <v>30266</v>
      </c>
      <c r="Z10604" s="331" t="s">
        <v>30267</v>
      </c>
    </row>
    <row r="10605" spans="25:26" ht="14.4">
      <c r="Y10605" s="330" t="s">
        <v>30268</v>
      </c>
      <c r="Z10605" s="331" t="s">
        <v>30269</v>
      </c>
    </row>
    <row r="10606" spans="25:26" ht="14.4">
      <c r="Y10606" s="330" t="s">
        <v>30270</v>
      </c>
      <c r="Z10606" s="331" t="s">
        <v>30271</v>
      </c>
    </row>
    <row r="10607" spans="25:26" ht="14.4">
      <c r="Y10607" s="330" t="s">
        <v>30272</v>
      </c>
      <c r="Z10607" s="331" t="s">
        <v>30273</v>
      </c>
    </row>
    <row r="10608" spans="25:26" ht="14.4">
      <c r="Y10608" s="330" t="s">
        <v>30274</v>
      </c>
      <c r="Z10608" s="331" t="s">
        <v>30275</v>
      </c>
    </row>
    <row r="10609" spans="25:26" ht="14.4">
      <c r="Y10609" s="330" t="s">
        <v>30276</v>
      </c>
      <c r="Z10609" s="331" t="s">
        <v>28524</v>
      </c>
    </row>
    <row r="10610" spans="25:26" ht="14.4">
      <c r="Y10610" s="330" t="s">
        <v>30277</v>
      </c>
      <c r="Z10610" s="331" t="s">
        <v>27850</v>
      </c>
    </row>
    <row r="10611" spans="25:26" ht="14.4">
      <c r="Y10611" s="330" t="s">
        <v>30278</v>
      </c>
      <c r="Z10611" s="331" t="s">
        <v>30279</v>
      </c>
    </row>
    <row r="10612" spans="25:26" ht="14.4">
      <c r="Y10612" s="330" t="s">
        <v>30280</v>
      </c>
      <c r="Z10612" s="331" t="s">
        <v>28775</v>
      </c>
    </row>
    <row r="10613" spans="25:26" ht="14.4">
      <c r="Y10613" s="330" t="s">
        <v>30281</v>
      </c>
      <c r="Z10613" s="331" t="s">
        <v>28724</v>
      </c>
    </row>
    <row r="10614" spans="25:26" ht="14.4">
      <c r="Y10614" s="330" t="s">
        <v>30282</v>
      </c>
      <c r="Z10614" s="331" t="s">
        <v>30283</v>
      </c>
    </row>
    <row r="10615" spans="25:26" ht="14.4">
      <c r="Y10615" s="330" t="s">
        <v>30284</v>
      </c>
      <c r="Z10615" s="331" t="s">
        <v>27856</v>
      </c>
    </row>
    <row r="10616" spans="25:26" ht="14.4">
      <c r="Y10616" s="330" t="s">
        <v>30285</v>
      </c>
      <c r="Z10616" s="331" t="s">
        <v>27948</v>
      </c>
    </row>
    <row r="10617" spans="25:26" ht="14.4">
      <c r="Y10617" s="330" t="s">
        <v>30286</v>
      </c>
      <c r="Z10617" s="331" t="s">
        <v>30287</v>
      </c>
    </row>
    <row r="10618" spans="25:26" ht="14.4">
      <c r="Y10618" s="330" t="s">
        <v>30288</v>
      </c>
      <c r="Z10618" s="331" t="s">
        <v>30289</v>
      </c>
    </row>
    <row r="10619" spans="25:26" ht="14.4">
      <c r="Y10619" s="330" t="s">
        <v>30290</v>
      </c>
      <c r="Z10619" s="331" t="s">
        <v>15069</v>
      </c>
    </row>
    <row r="10620" spans="25:26" ht="14.4">
      <c r="Y10620" s="330" t="s">
        <v>30291</v>
      </c>
      <c r="Z10620" s="331" t="s">
        <v>30292</v>
      </c>
    </row>
    <row r="10621" spans="25:26" ht="14.4">
      <c r="Y10621" s="330" t="s">
        <v>30293</v>
      </c>
      <c r="Z10621" s="331" t="s">
        <v>30294</v>
      </c>
    </row>
    <row r="10622" spans="25:26" ht="14.4">
      <c r="Y10622" s="330" t="s">
        <v>30295</v>
      </c>
      <c r="Z10622" s="331" t="s">
        <v>27883</v>
      </c>
    </row>
    <row r="10623" spans="25:26" ht="14.4">
      <c r="Y10623" s="330" t="s">
        <v>30296</v>
      </c>
      <c r="Z10623" s="331" t="s">
        <v>30297</v>
      </c>
    </row>
    <row r="10624" spans="25:26" ht="14.4">
      <c r="Y10624" s="330" t="s">
        <v>30298</v>
      </c>
      <c r="Z10624" s="331" t="s">
        <v>30299</v>
      </c>
    </row>
    <row r="10625" spans="25:26" ht="14.4">
      <c r="Y10625" s="330" t="s">
        <v>30300</v>
      </c>
      <c r="Z10625" s="331" t="s">
        <v>29575</v>
      </c>
    </row>
    <row r="10626" spans="25:26" ht="14.4">
      <c r="Y10626" s="330" t="s">
        <v>30301</v>
      </c>
      <c r="Z10626" s="331" t="s">
        <v>30302</v>
      </c>
    </row>
    <row r="10627" spans="25:26" ht="14.4">
      <c r="Y10627" s="330" t="s">
        <v>30303</v>
      </c>
      <c r="Z10627" s="331" t="s">
        <v>30304</v>
      </c>
    </row>
    <row r="10628" spans="25:26" ht="14.4">
      <c r="Y10628" s="330" t="s">
        <v>30305</v>
      </c>
      <c r="Z10628" s="331" t="s">
        <v>30306</v>
      </c>
    </row>
    <row r="10629" spans="25:26" ht="14.4">
      <c r="Y10629" s="330" t="s">
        <v>30307</v>
      </c>
      <c r="Z10629" s="331" t="s">
        <v>27899</v>
      </c>
    </row>
    <row r="10630" spans="25:26" ht="14.4">
      <c r="Y10630" s="330" t="s">
        <v>30308</v>
      </c>
      <c r="Z10630" s="331" t="s">
        <v>30309</v>
      </c>
    </row>
    <row r="10631" spans="25:26" ht="14.4">
      <c r="Y10631" s="330" t="s">
        <v>30310</v>
      </c>
      <c r="Z10631" s="331" t="s">
        <v>30311</v>
      </c>
    </row>
    <row r="10632" spans="25:26" ht="14.4">
      <c r="Y10632" s="330" t="s">
        <v>30312</v>
      </c>
      <c r="Z10632" s="331" t="s">
        <v>28095</v>
      </c>
    </row>
    <row r="10633" spans="25:26" ht="14.4">
      <c r="Y10633" s="330" t="s">
        <v>30313</v>
      </c>
      <c r="Z10633" s="331" t="s">
        <v>30314</v>
      </c>
    </row>
    <row r="10634" spans="25:26" ht="14.4">
      <c r="Y10634" s="330" t="s">
        <v>30315</v>
      </c>
      <c r="Z10634" s="331" t="s">
        <v>27923</v>
      </c>
    </row>
    <row r="10635" spans="25:26" ht="14.4">
      <c r="Y10635" s="330" t="s">
        <v>30316</v>
      </c>
      <c r="Z10635" s="331" t="s">
        <v>27925</v>
      </c>
    </row>
    <row r="10636" spans="25:26" ht="14.4">
      <c r="Y10636" s="330" t="s">
        <v>30317</v>
      </c>
      <c r="Z10636" s="331" t="s">
        <v>30318</v>
      </c>
    </row>
    <row r="10637" spans="25:26" ht="14.4">
      <c r="Y10637" s="330" t="s">
        <v>30319</v>
      </c>
      <c r="Z10637" s="331" t="s">
        <v>27897</v>
      </c>
    </row>
    <row r="10638" spans="25:26" ht="14.4">
      <c r="Y10638" s="330" t="s">
        <v>30320</v>
      </c>
      <c r="Z10638" s="331" t="s">
        <v>30321</v>
      </c>
    </row>
    <row r="10639" spans="25:26" ht="14.4">
      <c r="Y10639" s="330" t="s">
        <v>30322</v>
      </c>
      <c r="Z10639" s="331" t="s">
        <v>27915</v>
      </c>
    </row>
    <row r="10640" spans="25:26" ht="14.4">
      <c r="Y10640" s="330" t="s">
        <v>30323</v>
      </c>
      <c r="Z10640" s="331" t="s">
        <v>28087</v>
      </c>
    </row>
    <row r="10641" spans="25:26" ht="14.4">
      <c r="Y10641" s="330" t="s">
        <v>30324</v>
      </c>
      <c r="Z10641" s="331" t="s">
        <v>30325</v>
      </c>
    </row>
    <row r="10642" spans="25:26" ht="14.4">
      <c r="Y10642" s="330" t="s">
        <v>30326</v>
      </c>
      <c r="Z10642" s="331" t="s">
        <v>30327</v>
      </c>
    </row>
    <row r="10643" spans="25:26" ht="14.4">
      <c r="Y10643" s="330" t="s">
        <v>30328</v>
      </c>
      <c r="Z10643" s="331" t="s">
        <v>27903</v>
      </c>
    </row>
    <row r="10644" spans="25:26" ht="14.4">
      <c r="Y10644" s="330" t="s">
        <v>30329</v>
      </c>
      <c r="Z10644" s="331" t="s">
        <v>27901</v>
      </c>
    </row>
    <row r="10645" spans="25:26" ht="14.4">
      <c r="Y10645" s="330" t="s">
        <v>30330</v>
      </c>
      <c r="Z10645" s="331" t="s">
        <v>30331</v>
      </c>
    </row>
    <row r="10646" spans="25:26" ht="14.4">
      <c r="Y10646" s="330" t="s">
        <v>30332</v>
      </c>
      <c r="Z10646" s="331" t="s">
        <v>30333</v>
      </c>
    </row>
    <row r="10647" spans="25:26" ht="14.4">
      <c r="Y10647" s="330" t="s">
        <v>30334</v>
      </c>
      <c r="Z10647" s="331" t="s">
        <v>30335</v>
      </c>
    </row>
    <row r="10648" spans="25:26" ht="14.4">
      <c r="Y10648" s="330" t="s">
        <v>30336</v>
      </c>
      <c r="Z10648" s="331" t="s">
        <v>30337</v>
      </c>
    </row>
    <row r="10649" spans="25:26" ht="14.4">
      <c r="Y10649" s="330" t="s">
        <v>30338</v>
      </c>
      <c r="Z10649" s="331" t="s">
        <v>30339</v>
      </c>
    </row>
    <row r="10650" spans="25:26" ht="14.4">
      <c r="Y10650" s="330" t="s">
        <v>30340</v>
      </c>
      <c r="Z10650" s="331" t="s">
        <v>28137</v>
      </c>
    </row>
    <row r="10651" spans="25:26" ht="14.4">
      <c r="Y10651" s="330" t="s">
        <v>30341</v>
      </c>
      <c r="Z10651" s="331" t="s">
        <v>30342</v>
      </c>
    </row>
    <row r="10652" spans="25:26" ht="14.4">
      <c r="Y10652" s="330" t="s">
        <v>30343</v>
      </c>
      <c r="Z10652" s="331" t="s">
        <v>30344</v>
      </c>
    </row>
    <row r="10653" spans="25:26" ht="14.4">
      <c r="Y10653" s="330" t="s">
        <v>30345</v>
      </c>
      <c r="Z10653" s="331" t="s">
        <v>30346</v>
      </c>
    </row>
    <row r="10654" spans="25:26" ht="14.4">
      <c r="Y10654" s="330" t="s">
        <v>30347</v>
      </c>
      <c r="Z10654" s="331" t="s">
        <v>30348</v>
      </c>
    </row>
    <row r="10655" spans="25:26" ht="14.4">
      <c r="Y10655" s="330" t="s">
        <v>30349</v>
      </c>
      <c r="Z10655" s="331" t="s">
        <v>30350</v>
      </c>
    </row>
    <row r="10656" spans="25:26" ht="14.4">
      <c r="Y10656" s="330" t="s">
        <v>30351</v>
      </c>
      <c r="Z10656" s="331" t="s">
        <v>30352</v>
      </c>
    </row>
    <row r="10657" spans="25:26" ht="14.4">
      <c r="Y10657" s="330" t="s">
        <v>30353</v>
      </c>
      <c r="Z10657" s="331" t="s">
        <v>30354</v>
      </c>
    </row>
    <row r="10658" spans="25:26" ht="14.4">
      <c r="Y10658" s="330" t="s">
        <v>30355</v>
      </c>
      <c r="Z10658" s="331" t="s">
        <v>30356</v>
      </c>
    </row>
    <row r="10659" spans="25:26" ht="14.4">
      <c r="Y10659" s="330" t="s">
        <v>30357</v>
      </c>
      <c r="Z10659" s="331" t="s">
        <v>30358</v>
      </c>
    </row>
    <row r="10660" spans="25:26" ht="14.4">
      <c r="Y10660" s="330" t="s">
        <v>30359</v>
      </c>
      <c r="Z10660" s="331" t="s">
        <v>30360</v>
      </c>
    </row>
    <row r="10661" spans="25:26" ht="14.4">
      <c r="Y10661" s="330" t="s">
        <v>30361</v>
      </c>
      <c r="Z10661" s="331" t="s">
        <v>30362</v>
      </c>
    </row>
    <row r="10662" spans="25:26" ht="14.4">
      <c r="Y10662" s="330" t="s">
        <v>30363</v>
      </c>
      <c r="Z10662" s="331" t="s">
        <v>30364</v>
      </c>
    </row>
    <row r="10663" spans="25:26" ht="14.4">
      <c r="Y10663" s="330" t="s">
        <v>30365</v>
      </c>
      <c r="Z10663" s="331" t="s">
        <v>30366</v>
      </c>
    </row>
    <row r="10664" spans="25:26" ht="14.4">
      <c r="Y10664" s="330" t="s">
        <v>30367</v>
      </c>
      <c r="Z10664" s="331" t="s">
        <v>30368</v>
      </c>
    </row>
    <row r="10665" spans="25:26" ht="14.4">
      <c r="Y10665" s="330" t="s">
        <v>30369</v>
      </c>
      <c r="Z10665" s="331" t="s">
        <v>30370</v>
      </c>
    </row>
    <row r="10666" spans="25:26" ht="14.4">
      <c r="Y10666" s="330" t="s">
        <v>30371</v>
      </c>
      <c r="Z10666" s="331" t="s">
        <v>25442</v>
      </c>
    </row>
    <row r="10667" spans="25:26" ht="14.4">
      <c r="Y10667" s="330" t="s">
        <v>30372</v>
      </c>
      <c r="Z10667" s="331" t="s">
        <v>27419</v>
      </c>
    </row>
    <row r="10668" spans="25:26" ht="14.4">
      <c r="Y10668" s="330" t="s">
        <v>30373</v>
      </c>
      <c r="Z10668" s="331" t="s">
        <v>29045</v>
      </c>
    </row>
    <row r="10669" spans="25:26" ht="14.4">
      <c r="Y10669" s="330" t="s">
        <v>30374</v>
      </c>
      <c r="Z10669" s="331" t="s">
        <v>30375</v>
      </c>
    </row>
    <row r="10670" spans="25:26" ht="14.4">
      <c r="Y10670" s="330" t="s">
        <v>30376</v>
      </c>
      <c r="Z10670" s="331" t="s">
        <v>30028</v>
      </c>
    </row>
    <row r="10671" spans="25:26" ht="14.4">
      <c r="Y10671" s="330" t="s">
        <v>30377</v>
      </c>
      <c r="Z10671" s="331" t="s">
        <v>20791</v>
      </c>
    </row>
    <row r="10672" spans="25:26" ht="14.4">
      <c r="Y10672" s="330" t="s">
        <v>30378</v>
      </c>
      <c r="Z10672" s="331" t="s">
        <v>28016</v>
      </c>
    </row>
    <row r="10673" spans="25:26" ht="14.4">
      <c r="Y10673" s="330" t="s">
        <v>30379</v>
      </c>
      <c r="Z10673" s="331" t="s">
        <v>27435</v>
      </c>
    </row>
    <row r="10674" spans="25:26" ht="14.4">
      <c r="Y10674" s="330" t="s">
        <v>30380</v>
      </c>
      <c r="Z10674" s="331" t="s">
        <v>30381</v>
      </c>
    </row>
    <row r="10675" spans="25:26" ht="14.4">
      <c r="Y10675" s="330" t="s">
        <v>30382</v>
      </c>
      <c r="Z10675" s="331" t="s">
        <v>27887</v>
      </c>
    </row>
    <row r="10676" spans="25:26" ht="14.4">
      <c r="Y10676" s="330" t="s">
        <v>30383</v>
      </c>
      <c r="Z10676" s="331" t="s">
        <v>30384</v>
      </c>
    </row>
    <row r="10677" spans="25:26" ht="14.4">
      <c r="Y10677" s="330" t="s">
        <v>30385</v>
      </c>
      <c r="Z10677" s="331" t="s">
        <v>30386</v>
      </c>
    </row>
    <row r="10678" spans="25:26" ht="14.4">
      <c r="Y10678" s="330" t="s">
        <v>30387</v>
      </c>
      <c r="Z10678" s="331" t="s">
        <v>27867</v>
      </c>
    </row>
    <row r="10679" spans="25:26" ht="14.4">
      <c r="Y10679" s="330" t="s">
        <v>30388</v>
      </c>
      <c r="Z10679" s="331" t="s">
        <v>27873</v>
      </c>
    </row>
    <row r="10680" spans="25:26" ht="14.4">
      <c r="Y10680" s="330" t="s">
        <v>30389</v>
      </c>
      <c r="Z10680" s="331" t="s">
        <v>30390</v>
      </c>
    </row>
    <row r="10681" spans="25:26" ht="14.4">
      <c r="Y10681" s="330" t="s">
        <v>30391</v>
      </c>
      <c r="Z10681" s="331" t="s">
        <v>30392</v>
      </c>
    </row>
    <row r="10682" spans="25:26" ht="14.4">
      <c r="Y10682" s="330" t="s">
        <v>30393</v>
      </c>
      <c r="Z10682" s="331" t="s">
        <v>28137</v>
      </c>
    </row>
    <row r="10683" spans="25:26" ht="14.4">
      <c r="Y10683" s="330" t="s">
        <v>30394</v>
      </c>
      <c r="Z10683" s="331" t="s">
        <v>29079</v>
      </c>
    </row>
    <row r="10684" spans="25:26" ht="14.4">
      <c r="Y10684" s="330" t="s">
        <v>30395</v>
      </c>
      <c r="Z10684" s="331" t="s">
        <v>28941</v>
      </c>
    </row>
    <row r="10685" spans="25:26" ht="14.4">
      <c r="Y10685" s="330" t="s">
        <v>30396</v>
      </c>
      <c r="Z10685" s="331" t="s">
        <v>30397</v>
      </c>
    </row>
    <row r="10686" spans="25:26" ht="14.4">
      <c r="Y10686" s="330" t="s">
        <v>30398</v>
      </c>
      <c r="Z10686" s="331" t="s">
        <v>28949</v>
      </c>
    </row>
    <row r="10687" spans="25:26" ht="14.4">
      <c r="Y10687" s="330" t="s">
        <v>30399</v>
      </c>
      <c r="Z10687" s="331" t="s">
        <v>30400</v>
      </c>
    </row>
    <row r="10688" spans="25:26" ht="14.4">
      <c r="Y10688" s="330" t="s">
        <v>30401</v>
      </c>
      <c r="Z10688" s="331" t="s">
        <v>30402</v>
      </c>
    </row>
    <row r="10689" spans="25:26" ht="14.4">
      <c r="Y10689" s="330" t="s">
        <v>30403</v>
      </c>
      <c r="Z10689" s="331" t="s">
        <v>27897</v>
      </c>
    </row>
    <row r="10690" spans="25:26" ht="14.4">
      <c r="Y10690" s="330" t="s">
        <v>30404</v>
      </c>
      <c r="Z10690" s="331" t="s">
        <v>30405</v>
      </c>
    </row>
    <row r="10691" spans="25:26" ht="14.4">
      <c r="Y10691" s="330" t="s">
        <v>30406</v>
      </c>
      <c r="Z10691" s="331" t="s">
        <v>29898</v>
      </c>
    </row>
    <row r="10692" spans="25:26" ht="14.4">
      <c r="Y10692" s="330" t="s">
        <v>30407</v>
      </c>
      <c r="Z10692" s="331" t="s">
        <v>30408</v>
      </c>
    </row>
    <row r="10693" spans="25:26" ht="14.4">
      <c r="Y10693" s="330" t="s">
        <v>30409</v>
      </c>
      <c r="Z10693" s="331" t="s">
        <v>28724</v>
      </c>
    </row>
    <row r="10694" spans="25:26" ht="14.4">
      <c r="Y10694" s="330" t="s">
        <v>30410</v>
      </c>
      <c r="Z10694" s="331" t="s">
        <v>29105</v>
      </c>
    </row>
    <row r="10695" spans="25:26" ht="14.4">
      <c r="Y10695" s="330" t="s">
        <v>30411</v>
      </c>
      <c r="Z10695" s="331" t="s">
        <v>30412</v>
      </c>
    </row>
    <row r="10696" spans="25:26" ht="14.4">
      <c r="Y10696" s="330" t="s">
        <v>30413</v>
      </c>
      <c r="Z10696" s="331" t="s">
        <v>28886</v>
      </c>
    </row>
    <row r="10697" spans="25:26" ht="14.4">
      <c r="Y10697" s="330" t="s">
        <v>30414</v>
      </c>
      <c r="Z10697" s="331" t="s">
        <v>30415</v>
      </c>
    </row>
    <row r="10698" spans="25:26" ht="14.4">
      <c r="Y10698" s="330" t="s">
        <v>30416</v>
      </c>
      <c r="Z10698" s="331" t="s">
        <v>30417</v>
      </c>
    </row>
    <row r="10699" spans="25:26" ht="14.4">
      <c r="Y10699" s="330" t="s">
        <v>30418</v>
      </c>
      <c r="Z10699" s="331" t="s">
        <v>29636</v>
      </c>
    </row>
    <row r="10700" spans="25:26" ht="14.4">
      <c r="Y10700" s="330" t="s">
        <v>30419</v>
      </c>
      <c r="Z10700" s="331" t="s">
        <v>27429</v>
      </c>
    </row>
    <row r="10701" spans="25:26" ht="14.4">
      <c r="Y10701" s="330" t="s">
        <v>30420</v>
      </c>
      <c r="Z10701" s="331" t="s">
        <v>30421</v>
      </c>
    </row>
    <row r="10702" spans="25:26" ht="14.4">
      <c r="Y10702" s="330" t="s">
        <v>30422</v>
      </c>
      <c r="Z10702" s="331" t="s">
        <v>28197</v>
      </c>
    </row>
    <row r="10703" spans="25:26" ht="14.4">
      <c r="Y10703" s="330" t="s">
        <v>30423</v>
      </c>
      <c r="Z10703" s="331" t="s">
        <v>17358</v>
      </c>
    </row>
    <row r="10704" spans="25:26" ht="14.4">
      <c r="Y10704" s="330" t="s">
        <v>30424</v>
      </c>
      <c r="Z10704" s="331" t="s">
        <v>29177</v>
      </c>
    </row>
    <row r="10705" spans="25:26" ht="14.4">
      <c r="Y10705" s="330" t="s">
        <v>30425</v>
      </c>
      <c r="Z10705" s="331" t="s">
        <v>30426</v>
      </c>
    </row>
    <row r="10706" spans="25:26" ht="14.4">
      <c r="Y10706" s="330" t="s">
        <v>30427</v>
      </c>
      <c r="Z10706" s="331" t="s">
        <v>27557</v>
      </c>
    </row>
    <row r="10707" spans="25:26" ht="14.4">
      <c r="Y10707" s="330" t="s">
        <v>30428</v>
      </c>
      <c r="Z10707" s="331" t="s">
        <v>20757</v>
      </c>
    </row>
    <row r="10708" spans="25:26" ht="14.4">
      <c r="Y10708" s="330" t="s">
        <v>30429</v>
      </c>
      <c r="Z10708" s="331" t="s">
        <v>30430</v>
      </c>
    </row>
    <row r="10709" spans="25:26" ht="14.4">
      <c r="Y10709" s="330" t="s">
        <v>30431</v>
      </c>
      <c r="Z10709" s="331" t="s">
        <v>30432</v>
      </c>
    </row>
    <row r="10710" spans="25:26" ht="14.4">
      <c r="Y10710" s="330" t="s">
        <v>30433</v>
      </c>
      <c r="Z10710" s="331" t="s">
        <v>30434</v>
      </c>
    </row>
    <row r="10711" spans="25:26" ht="14.4">
      <c r="Y10711" s="330" t="s">
        <v>30435</v>
      </c>
      <c r="Z10711" s="331" t="s">
        <v>30436</v>
      </c>
    </row>
    <row r="10712" spans="25:26" ht="14.4">
      <c r="Y10712" s="330" t="s">
        <v>30437</v>
      </c>
      <c r="Z10712" s="331" t="s">
        <v>27559</v>
      </c>
    </row>
    <row r="10713" spans="25:26" ht="14.4">
      <c r="Y10713" s="330" t="s">
        <v>30438</v>
      </c>
      <c r="Z10713" s="331" t="s">
        <v>30439</v>
      </c>
    </row>
    <row r="10714" spans="25:26" ht="14.4">
      <c r="Y10714" s="330" t="s">
        <v>30440</v>
      </c>
      <c r="Z10714" s="331" t="s">
        <v>30441</v>
      </c>
    </row>
    <row r="10715" spans="25:26" ht="14.4">
      <c r="Y10715" s="330" t="s">
        <v>30442</v>
      </c>
      <c r="Z10715" s="331" t="s">
        <v>14920</v>
      </c>
    </row>
    <row r="10716" spans="25:26" ht="14.4">
      <c r="Y10716" s="330" t="s">
        <v>30443</v>
      </c>
      <c r="Z10716" s="331" t="s">
        <v>27523</v>
      </c>
    </row>
    <row r="10717" spans="25:26" ht="14.4">
      <c r="Y10717" s="330" t="s">
        <v>30444</v>
      </c>
      <c r="Z10717" s="331" t="s">
        <v>27883</v>
      </c>
    </row>
    <row r="10718" spans="25:26" ht="14.4">
      <c r="Y10718" s="330" t="s">
        <v>30445</v>
      </c>
      <c r="Z10718" s="331" t="s">
        <v>30446</v>
      </c>
    </row>
    <row r="10719" spans="25:26" ht="14.4">
      <c r="Y10719" s="330" t="s">
        <v>30447</v>
      </c>
      <c r="Z10719" s="331" t="s">
        <v>30448</v>
      </c>
    </row>
    <row r="10720" spans="25:26" ht="14.4">
      <c r="Y10720" s="330" t="s">
        <v>30449</v>
      </c>
      <c r="Z10720" s="331" t="s">
        <v>27531</v>
      </c>
    </row>
    <row r="10721" spans="25:26" ht="14.4">
      <c r="Y10721" s="330" t="s">
        <v>30450</v>
      </c>
      <c r="Z10721" s="331" t="s">
        <v>30451</v>
      </c>
    </row>
    <row r="10722" spans="25:26" ht="14.4">
      <c r="Y10722" s="330" t="s">
        <v>30452</v>
      </c>
      <c r="Z10722" s="331" t="s">
        <v>30453</v>
      </c>
    </row>
    <row r="10723" spans="25:26" ht="14.4">
      <c r="Y10723" s="330" t="s">
        <v>30454</v>
      </c>
      <c r="Z10723" s="331" t="s">
        <v>30455</v>
      </c>
    </row>
    <row r="10724" spans="25:26" ht="14.4">
      <c r="Y10724" s="330" t="s">
        <v>30456</v>
      </c>
      <c r="Z10724" s="331" t="s">
        <v>27788</v>
      </c>
    </row>
    <row r="10725" spans="25:26" ht="14.4">
      <c r="Y10725" s="330" t="s">
        <v>30457</v>
      </c>
      <c r="Z10725" s="331" t="s">
        <v>30458</v>
      </c>
    </row>
    <row r="10726" spans="25:26" ht="14.4">
      <c r="Y10726" s="330" t="s">
        <v>30459</v>
      </c>
      <c r="Z10726" s="331" t="s">
        <v>27443</v>
      </c>
    </row>
    <row r="10727" spans="25:26" ht="14.4">
      <c r="Y10727" s="330" t="s">
        <v>30460</v>
      </c>
      <c r="Z10727" s="331" t="s">
        <v>30461</v>
      </c>
    </row>
    <row r="10728" spans="25:26" ht="14.4">
      <c r="Y10728" s="330" t="s">
        <v>30462</v>
      </c>
      <c r="Z10728" s="331" t="s">
        <v>30463</v>
      </c>
    </row>
    <row r="10729" spans="25:26" ht="14.4">
      <c r="Y10729" s="330" t="s">
        <v>30464</v>
      </c>
      <c r="Z10729" s="331" t="s">
        <v>30465</v>
      </c>
    </row>
    <row r="10730" spans="25:26" ht="14.4">
      <c r="Y10730" s="330" t="s">
        <v>30466</v>
      </c>
      <c r="Z10730" s="331" t="s">
        <v>30467</v>
      </c>
    </row>
    <row r="10731" spans="25:26" ht="14.4">
      <c r="Y10731" s="330" t="s">
        <v>30468</v>
      </c>
      <c r="Z10731" s="331" t="s">
        <v>30469</v>
      </c>
    </row>
    <row r="10732" spans="25:26" ht="14.4">
      <c r="Y10732" s="330" t="s">
        <v>30470</v>
      </c>
      <c r="Z10732" s="331" t="s">
        <v>30471</v>
      </c>
    </row>
    <row r="10733" spans="25:26" ht="14.4">
      <c r="Y10733" s="330" t="s">
        <v>30472</v>
      </c>
      <c r="Z10733" s="331" t="s">
        <v>30473</v>
      </c>
    </row>
    <row r="10734" spans="25:26" ht="14.4">
      <c r="Y10734" s="330" t="s">
        <v>30474</v>
      </c>
      <c r="Z10734" s="331" t="s">
        <v>30475</v>
      </c>
    </row>
    <row r="10735" spans="25:26" ht="14.4">
      <c r="Y10735" s="330" t="s">
        <v>30476</v>
      </c>
      <c r="Z10735" s="331" t="s">
        <v>30477</v>
      </c>
    </row>
    <row r="10736" spans="25:26" ht="14.4">
      <c r="Y10736" s="330" t="s">
        <v>30478</v>
      </c>
      <c r="Z10736" s="331" t="s">
        <v>30479</v>
      </c>
    </row>
    <row r="10737" spans="25:26" ht="14.4">
      <c r="Y10737" s="330" t="s">
        <v>30480</v>
      </c>
      <c r="Z10737" s="331" t="s">
        <v>30481</v>
      </c>
    </row>
    <row r="10738" spans="25:26" ht="14.4">
      <c r="Y10738" s="330" t="s">
        <v>30482</v>
      </c>
      <c r="Z10738" s="331" t="s">
        <v>30483</v>
      </c>
    </row>
    <row r="10739" spans="25:26" ht="14.4">
      <c r="Y10739" s="330" t="s">
        <v>30484</v>
      </c>
      <c r="Z10739" s="331" t="s">
        <v>30485</v>
      </c>
    </row>
    <row r="10740" spans="25:26" ht="14.4">
      <c r="Y10740" s="330" t="s">
        <v>30486</v>
      </c>
      <c r="Z10740" s="331" t="s">
        <v>30487</v>
      </c>
    </row>
    <row r="10741" spans="25:26" ht="14.4">
      <c r="Y10741" s="330" t="s">
        <v>30488</v>
      </c>
      <c r="Z10741" s="331" t="s">
        <v>30489</v>
      </c>
    </row>
    <row r="10742" spans="25:26" ht="14.4">
      <c r="Y10742" s="330" t="s">
        <v>30490</v>
      </c>
      <c r="Z10742" s="331" t="s">
        <v>30491</v>
      </c>
    </row>
    <row r="10743" spans="25:26" ht="14.4">
      <c r="Y10743" s="330" t="s">
        <v>30492</v>
      </c>
      <c r="Z10743" s="331" t="s">
        <v>30493</v>
      </c>
    </row>
    <row r="10744" spans="25:26" ht="14.4">
      <c r="Y10744" s="330" t="s">
        <v>30494</v>
      </c>
      <c r="Z10744" s="331" t="s">
        <v>30495</v>
      </c>
    </row>
    <row r="10745" spans="25:26" ht="14.4">
      <c r="Y10745" s="330" t="s">
        <v>30496</v>
      </c>
      <c r="Z10745" s="331" t="s">
        <v>30497</v>
      </c>
    </row>
    <row r="10746" spans="25:26" ht="14.4">
      <c r="Y10746" s="330" t="s">
        <v>30498</v>
      </c>
      <c r="Z10746" s="331" t="s">
        <v>30499</v>
      </c>
    </row>
    <row r="10747" spans="25:26" ht="14.4">
      <c r="Y10747" s="330" t="s">
        <v>30500</v>
      </c>
      <c r="Z10747" s="331" t="s">
        <v>30501</v>
      </c>
    </row>
    <row r="10748" spans="25:26" ht="14.4">
      <c r="Y10748" s="330" t="s">
        <v>30502</v>
      </c>
      <c r="Z10748" s="331" t="s">
        <v>30503</v>
      </c>
    </row>
    <row r="10749" spans="25:26" ht="14.4">
      <c r="Y10749" s="330" t="s">
        <v>30504</v>
      </c>
      <c r="Z10749" s="331" t="s">
        <v>30505</v>
      </c>
    </row>
    <row r="10750" spans="25:26" ht="14.4">
      <c r="Y10750" s="330" t="s">
        <v>30506</v>
      </c>
      <c r="Z10750" s="331" t="s">
        <v>30507</v>
      </c>
    </row>
    <row r="10751" spans="25:26" ht="14.4">
      <c r="Y10751" s="330" t="s">
        <v>30508</v>
      </c>
      <c r="Z10751" s="331" t="s">
        <v>30509</v>
      </c>
    </row>
    <row r="10752" spans="25:26" ht="14.4">
      <c r="Y10752" s="330" t="s">
        <v>30510</v>
      </c>
      <c r="Z10752" s="331" t="s">
        <v>30511</v>
      </c>
    </row>
    <row r="10753" spans="25:26" ht="14.4">
      <c r="Y10753" s="330" t="s">
        <v>30512</v>
      </c>
      <c r="Z10753" s="331" t="s">
        <v>30513</v>
      </c>
    </row>
    <row r="10754" spans="25:26" ht="14.4">
      <c r="Y10754" s="330" t="s">
        <v>30514</v>
      </c>
      <c r="Z10754" s="331" t="s">
        <v>15069</v>
      </c>
    </row>
    <row r="10755" spans="25:26" ht="14.4">
      <c r="Y10755" s="330" t="s">
        <v>30515</v>
      </c>
      <c r="Z10755" s="331" t="s">
        <v>30516</v>
      </c>
    </row>
    <row r="10756" spans="25:26" ht="14.4">
      <c r="Y10756" s="330" t="s">
        <v>30517</v>
      </c>
      <c r="Z10756" s="331" t="s">
        <v>30518</v>
      </c>
    </row>
    <row r="10757" spans="25:26" ht="14.4">
      <c r="Y10757" s="330" t="s">
        <v>30519</v>
      </c>
      <c r="Z10757" s="331" t="s">
        <v>30520</v>
      </c>
    </row>
    <row r="10758" spans="25:26" ht="14.4">
      <c r="Y10758" s="330" t="s">
        <v>30521</v>
      </c>
      <c r="Z10758" s="331" t="s">
        <v>30522</v>
      </c>
    </row>
    <row r="10759" spans="25:26" ht="14.4">
      <c r="Y10759" s="330" t="s">
        <v>30523</v>
      </c>
      <c r="Z10759" s="331" t="s">
        <v>30524</v>
      </c>
    </row>
    <row r="10760" spans="25:26" ht="14.4">
      <c r="Y10760" s="330" t="s">
        <v>30525</v>
      </c>
      <c r="Z10760" s="331" t="s">
        <v>27830</v>
      </c>
    </row>
    <row r="10761" spans="25:26" ht="14.4">
      <c r="Y10761" s="330" t="s">
        <v>30526</v>
      </c>
      <c r="Z10761" s="331" t="s">
        <v>27577</v>
      </c>
    </row>
    <row r="10762" spans="25:26" ht="14.4">
      <c r="Y10762" s="330" t="s">
        <v>30527</v>
      </c>
      <c r="Z10762" s="331" t="s">
        <v>27828</v>
      </c>
    </row>
    <row r="10763" spans="25:26" ht="14.4">
      <c r="Y10763" s="330" t="s">
        <v>30528</v>
      </c>
      <c r="Z10763" s="331" t="s">
        <v>14926</v>
      </c>
    </row>
    <row r="10764" spans="25:26" ht="14.4">
      <c r="Y10764" s="330" t="s">
        <v>30529</v>
      </c>
      <c r="Z10764" s="331" t="s">
        <v>27834</v>
      </c>
    </row>
    <row r="10765" spans="25:26" ht="14.4">
      <c r="Y10765" s="330" t="s">
        <v>30530</v>
      </c>
      <c r="Z10765" s="331" t="s">
        <v>27579</v>
      </c>
    </row>
    <row r="10766" spans="25:26" ht="14.4">
      <c r="Y10766" s="330" t="s">
        <v>30531</v>
      </c>
      <c r="Z10766" s="331" t="s">
        <v>28299</v>
      </c>
    </row>
    <row r="10767" spans="25:26" ht="14.4">
      <c r="Y10767" s="330" t="s">
        <v>30532</v>
      </c>
      <c r="Z10767" s="331" t="s">
        <v>27830</v>
      </c>
    </row>
    <row r="10768" spans="25:26" ht="14.4">
      <c r="Y10768" s="330" t="s">
        <v>30533</v>
      </c>
      <c r="Z10768" s="331" t="s">
        <v>27417</v>
      </c>
    </row>
    <row r="10769" spans="25:26" ht="14.4">
      <c r="Y10769" s="330" t="s">
        <v>30534</v>
      </c>
      <c r="Z10769" s="331" t="s">
        <v>27834</v>
      </c>
    </row>
    <row r="10770" spans="25:26" ht="14.4">
      <c r="Y10770" s="330" t="s">
        <v>30535</v>
      </c>
      <c r="Z10770" s="331" t="s">
        <v>30536</v>
      </c>
    </row>
    <row r="10771" spans="25:26" ht="14.4">
      <c r="Y10771" s="330" t="s">
        <v>30537</v>
      </c>
      <c r="Z10771" s="331" t="s">
        <v>27577</v>
      </c>
    </row>
    <row r="10772" spans="25:26" ht="14.4">
      <c r="Y10772" s="330" t="s">
        <v>30538</v>
      </c>
      <c r="Z10772" s="331" t="s">
        <v>27828</v>
      </c>
    </row>
    <row r="10773" spans="25:26" ht="14.4">
      <c r="Y10773" s="330" t="s">
        <v>30539</v>
      </c>
      <c r="Z10773" s="331" t="s">
        <v>30540</v>
      </c>
    </row>
    <row r="10774" spans="25:26" ht="14.4">
      <c r="Y10774" s="330" t="s">
        <v>30541</v>
      </c>
      <c r="Z10774" s="331" t="s">
        <v>28028</v>
      </c>
    </row>
    <row r="10775" spans="25:26" ht="14.4">
      <c r="Y10775" s="330" t="s">
        <v>30542</v>
      </c>
      <c r="Z10775" s="331" t="s">
        <v>30028</v>
      </c>
    </row>
    <row r="10776" spans="25:26" ht="14.4">
      <c r="Y10776" s="330" t="s">
        <v>30543</v>
      </c>
      <c r="Z10776" s="331" t="s">
        <v>1250</v>
      </c>
    </row>
    <row r="10777" spans="25:26" ht="14.4">
      <c r="Y10777" s="330" t="s">
        <v>30544</v>
      </c>
      <c r="Z10777" s="331" t="s">
        <v>30545</v>
      </c>
    </row>
    <row r="10778" spans="25:26" ht="14.4">
      <c r="Y10778" s="330" t="s">
        <v>30546</v>
      </c>
      <c r="Z10778" s="331" t="s">
        <v>30547</v>
      </c>
    </row>
    <row r="10779" spans="25:26" ht="14.4">
      <c r="Y10779" s="330" t="s">
        <v>30548</v>
      </c>
      <c r="Z10779" s="331" t="s">
        <v>27557</v>
      </c>
    </row>
    <row r="10780" spans="25:26" ht="14.4">
      <c r="Y10780" s="330" t="s">
        <v>30549</v>
      </c>
      <c r="Z10780" s="331" t="s">
        <v>23081</v>
      </c>
    </row>
    <row r="10781" spans="25:26" ht="14.4">
      <c r="Y10781" s="330" t="s">
        <v>30550</v>
      </c>
      <c r="Z10781" s="331" t="s">
        <v>27559</v>
      </c>
    </row>
    <row r="10782" spans="25:26" ht="14.4">
      <c r="Y10782" s="330" t="s">
        <v>30551</v>
      </c>
      <c r="Z10782" s="331" t="s">
        <v>4996</v>
      </c>
    </row>
    <row r="10783" spans="25:26" ht="14.4">
      <c r="Y10783" s="330" t="s">
        <v>30552</v>
      </c>
      <c r="Z10783" s="331" t="s">
        <v>27435</v>
      </c>
    </row>
    <row r="10784" spans="25:26" ht="14.4">
      <c r="Y10784" s="330" t="s">
        <v>30553</v>
      </c>
      <c r="Z10784" s="331" t="s">
        <v>27443</v>
      </c>
    </row>
    <row r="10785" spans="25:26" ht="14.4">
      <c r="Y10785" s="330" t="s">
        <v>30554</v>
      </c>
      <c r="Z10785" s="331" t="s">
        <v>28016</v>
      </c>
    </row>
    <row r="10786" spans="25:26" ht="14.4">
      <c r="Y10786" s="330" t="s">
        <v>30555</v>
      </c>
      <c r="Z10786" s="331" t="s">
        <v>28641</v>
      </c>
    </row>
    <row r="10787" spans="25:26" ht="14.4">
      <c r="Y10787" s="330" t="s">
        <v>30556</v>
      </c>
      <c r="Z10787" s="331" t="s">
        <v>30557</v>
      </c>
    </row>
    <row r="10788" spans="25:26" ht="14.4">
      <c r="Y10788" s="330" t="s">
        <v>30558</v>
      </c>
      <c r="Z10788" s="331" t="s">
        <v>30559</v>
      </c>
    </row>
    <row r="10789" spans="25:26" ht="14.4">
      <c r="Y10789" s="330" t="s">
        <v>30560</v>
      </c>
      <c r="Z10789" s="331" t="s">
        <v>27850</v>
      </c>
    </row>
    <row r="10790" spans="25:26" ht="14.4">
      <c r="Y10790" s="330" t="s">
        <v>30561</v>
      </c>
      <c r="Z10790" s="331" t="s">
        <v>30562</v>
      </c>
    </row>
    <row r="10791" spans="25:26" ht="14.4">
      <c r="Y10791" s="330" t="s">
        <v>30563</v>
      </c>
      <c r="Z10791" s="331" t="s">
        <v>30564</v>
      </c>
    </row>
    <row r="10792" spans="25:26" ht="14.4">
      <c r="Y10792" s="330" t="s">
        <v>30565</v>
      </c>
      <c r="Z10792" s="331" t="s">
        <v>30566</v>
      </c>
    </row>
    <row r="10793" spans="25:26" ht="14.4">
      <c r="Y10793" s="330" t="s">
        <v>30567</v>
      </c>
      <c r="Z10793" s="331" t="s">
        <v>30568</v>
      </c>
    </row>
    <row r="10794" spans="25:26" ht="14.4">
      <c r="Y10794" s="330" t="s">
        <v>30569</v>
      </c>
      <c r="Z10794" s="331" t="s">
        <v>30570</v>
      </c>
    </row>
    <row r="10795" spans="25:26" ht="14.4">
      <c r="Y10795" s="330" t="s">
        <v>30571</v>
      </c>
      <c r="Z10795" s="331" t="s">
        <v>30572</v>
      </c>
    </row>
    <row r="10796" spans="25:26" ht="14.4">
      <c r="Y10796" s="330" t="s">
        <v>30573</v>
      </c>
      <c r="Z10796" s="331" t="s">
        <v>30574</v>
      </c>
    </row>
    <row r="10797" spans="25:26" ht="14.4">
      <c r="Y10797" s="330" t="s">
        <v>30575</v>
      </c>
      <c r="Z10797" s="331" t="s">
        <v>27523</v>
      </c>
    </row>
    <row r="10798" spans="25:26" ht="14.4">
      <c r="Y10798" s="330" t="s">
        <v>30576</v>
      </c>
      <c r="Z10798" s="331" t="s">
        <v>30577</v>
      </c>
    </row>
    <row r="10799" spans="25:26" ht="14.4">
      <c r="Y10799" s="330" t="s">
        <v>30578</v>
      </c>
      <c r="Z10799" s="331" t="s">
        <v>28714</v>
      </c>
    </row>
    <row r="10800" spans="25:26" ht="14.4">
      <c r="Y10800" s="330" t="s">
        <v>30579</v>
      </c>
      <c r="Z10800" s="331" t="s">
        <v>27531</v>
      </c>
    </row>
    <row r="10801" spans="25:26" ht="14.4">
      <c r="Y10801" s="330" t="s">
        <v>30580</v>
      </c>
      <c r="Z10801" s="331" t="s">
        <v>30581</v>
      </c>
    </row>
    <row r="10802" spans="25:26" ht="14.4">
      <c r="Y10802" s="330" t="s">
        <v>30582</v>
      </c>
      <c r="Z10802" s="331" t="s">
        <v>30583</v>
      </c>
    </row>
    <row r="10803" spans="25:26" ht="14.4">
      <c r="Y10803" s="330" t="s">
        <v>30584</v>
      </c>
      <c r="Z10803" s="331" t="s">
        <v>30585</v>
      </c>
    </row>
    <row r="10804" spans="25:26" ht="14.4">
      <c r="Y10804" s="330" t="s">
        <v>30586</v>
      </c>
      <c r="Z10804" s="331" t="s">
        <v>30587</v>
      </c>
    </row>
    <row r="10805" spans="25:26" ht="14.4">
      <c r="Y10805" s="330" t="s">
        <v>30588</v>
      </c>
      <c r="Z10805" s="331" t="s">
        <v>30589</v>
      </c>
    </row>
    <row r="10806" spans="25:26" ht="14.4">
      <c r="Y10806" s="330" t="s">
        <v>30590</v>
      </c>
      <c r="Z10806" s="331" t="s">
        <v>27429</v>
      </c>
    </row>
    <row r="10807" spans="25:26" ht="14.4">
      <c r="Y10807" s="330" t="s">
        <v>30591</v>
      </c>
      <c r="Z10807" s="331" t="s">
        <v>30592</v>
      </c>
    </row>
    <row r="10808" spans="25:26" ht="14.4">
      <c r="Y10808" s="330" t="s">
        <v>30593</v>
      </c>
      <c r="Z10808" s="331" t="s">
        <v>27981</v>
      </c>
    </row>
    <row r="10809" spans="25:26" ht="14.4">
      <c r="Y10809" s="330" t="s">
        <v>30594</v>
      </c>
      <c r="Z10809" s="331" t="s">
        <v>28823</v>
      </c>
    </row>
    <row r="10810" spans="25:26" ht="14.4">
      <c r="Y10810" s="330" t="s">
        <v>30595</v>
      </c>
      <c r="Z10810" s="331" t="s">
        <v>30596</v>
      </c>
    </row>
    <row r="10811" spans="25:26" ht="14.4">
      <c r="Y10811" s="330" t="s">
        <v>30597</v>
      </c>
      <c r="Z10811" s="331" t="s">
        <v>30598</v>
      </c>
    </row>
    <row r="10812" spans="25:26" ht="14.4">
      <c r="Y10812" s="330" t="s">
        <v>30599</v>
      </c>
      <c r="Z10812" s="331" t="s">
        <v>30600</v>
      </c>
    </row>
    <row r="10813" spans="25:26" ht="14.4">
      <c r="Y10813" s="330" t="s">
        <v>30601</v>
      </c>
      <c r="Z10813" s="331" t="s">
        <v>30602</v>
      </c>
    </row>
    <row r="10814" spans="25:26" ht="14.4">
      <c r="Y10814" s="330" t="s">
        <v>30603</v>
      </c>
      <c r="Z10814" s="331" t="s">
        <v>30604</v>
      </c>
    </row>
    <row r="10815" spans="25:26" ht="14.4">
      <c r="Y10815" s="330" t="s">
        <v>30605</v>
      </c>
      <c r="Z10815" s="331" t="s">
        <v>30606</v>
      </c>
    </row>
    <row r="10816" spans="25:26" ht="14.4">
      <c r="Y10816" s="330" t="s">
        <v>30607</v>
      </c>
      <c r="Z10816" s="331" t="s">
        <v>30608</v>
      </c>
    </row>
    <row r="10817" spans="25:26" ht="14.4">
      <c r="Y10817" s="330" t="s">
        <v>30609</v>
      </c>
      <c r="Z10817" s="331" t="s">
        <v>30610</v>
      </c>
    </row>
    <row r="10818" spans="25:26" ht="14.4">
      <c r="Y10818" s="330" t="s">
        <v>30611</v>
      </c>
      <c r="Z10818" s="331" t="s">
        <v>27441</v>
      </c>
    </row>
    <row r="10819" spans="25:26" ht="14.4">
      <c r="Y10819" s="330" t="s">
        <v>30612</v>
      </c>
      <c r="Z10819" s="331" t="s">
        <v>14788</v>
      </c>
    </row>
    <row r="10820" spans="25:26" ht="14.4">
      <c r="Y10820" s="330" t="s">
        <v>30613</v>
      </c>
      <c r="Z10820" s="331" t="s">
        <v>21161</v>
      </c>
    </row>
    <row r="10821" spans="25:26" ht="14.4">
      <c r="Y10821" s="330" t="s">
        <v>30614</v>
      </c>
      <c r="Z10821" s="331" t="s">
        <v>30430</v>
      </c>
    </row>
    <row r="10822" spans="25:26" ht="14.4">
      <c r="Y10822" s="330" t="s">
        <v>30615</v>
      </c>
      <c r="Z10822" s="331" t="s">
        <v>27788</v>
      </c>
    </row>
    <row r="10823" spans="25:26" ht="14.4">
      <c r="Y10823" s="330" t="s">
        <v>30616</v>
      </c>
      <c r="Z10823" s="331" t="s">
        <v>30617</v>
      </c>
    </row>
    <row r="10824" spans="25:26" ht="14.4">
      <c r="Y10824" s="330" t="s">
        <v>30618</v>
      </c>
      <c r="Z10824" s="331" t="s">
        <v>15069</v>
      </c>
    </row>
    <row r="10825" spans="25:26" ht="14.4">
      <c r="Y10825" s="330" t="s">
        <v>30619</v>
      </c>
      <c r="Z10825" s="331" t="s">
        <v>27887</v>
      </c>
    </row>
    <row r="10826" spans="25:26" ht="14.4">
      <c r="Y10826" s="330" t="s">
        <v>30620</v>
      </c>
      <c r="Z10826" s="331" t="s">
        <v>30246</v>
      </c>
    </row>
    <row r="10827" spans="25:26" ht="14.4">
      <c r="Y10827" s="330" t="s">
        <v>30621</v>
      </c>
      <c r="Z10827" s="331" t="s">
        <v>27867</v>
      </c>
    </row>
    <row r="10828" spans="25:26" ht="14.4">
      <c r="Y10828" s="330" t="s">
        <v>30622</v>
      </c>
      <c r="Z10828" s="331" t="s">
        <v>28954</v>
      </c>
    </row>
    <row r="10829" spans="25:26" ht="14.4">
      <c r="Y10829" s="330" t="s">
        <v>30623</v>
      </c>
      <c r="Z10829" s="331" t="s">
        <v>28775</v>
      </c>
    </row>
    <row r="10830" spans="25:26" ht="14.4">
      <c r="Y10830" s="330" t="s">
        <v>30624</v>
      </c>
      <c r="Z10830" s="331" t="s">
        <v>28896</v>
      </c>
    </row>
    <row r="10831" spans="25:26" ht="14.4">
      <c r="Y10831" s="330" t="s">
        <v>30625</v>
      </c>
      <c r="Z10831" s="331" t="s">
        <v>30626</v>
      </c>
    </row>
    <row r="10832" spans="25:26" ht="14.4">
      <c r="Y10832" s="330" t="s">
        <v>30627</v>
      </c>
      <c r="Z10832" s="331" t="s">
        <v>27909</v>
      </c>
    </row>
    <row r="10833" spans="25:26" ht="14.4">
      <c r="Y10833" s="330" t="s">
        <v>30628</v>
      </c>
      <c r="Z10833" s="331" t="s">
        <v>27919</v>
      </c>
    </row>
    <row r="10834" spans="25:26" ht="14.4">
      <c r="Y10834" s="330" t="s">
        <v>30629</v>
      </c>
      <c r="Z10834" s="331" t="s">
        <v>29079</v>
      </c>
    </row>
    <row r="10835" spans="25:26" ht="14.4">
      <c r="Y10835" s="330" t="s">
        <v>30630</v>
      </c>
      <c r="Z10835" s="331" t="s">
        <v>28898</v>
      </c>
    </row>
    <row r="10836" spans="25:26" ht="14.4">
      <c r="Y10836" s="330" t="s">
        <v>30631</v>
      </c>
      <c r="Z10836" s="331" t="s">
        <v>28137</v>
      </c>
    </row>
    <row r="10837" spans="25:26" ht="14.4">
      <c r="Y10837" s="330" t="s">
        <v>30632</v>
      </c>
      <c r="Z10837" s="331" t="s">
        <v>27856</v>
      </c>
    </row>
    <row r="10838" spans="25:26" ht="14.4">
      <c r="Y10838" s="330" t="s">
        <v>30633</v>
      </c>
      <c r="Z10838" s="331" t="s">
        <v>27923</v>
      </c>
    </row>
    <row r="10839" spans="25:26" ht="14.4">
      <c r="Y10839" s="330" t="s">
        <v>30634</v>
      </c>
      <c r="Z10839" s="331" t="s">
        <v>27925</v>
      </c>
    </row>
    <row r="10840" spans="25:26" ht="14.4">
      <c r="Y10840" s="330" t="s">
        <v>30635</v>
      </c>
      <c r="Z10840" s="331" t="s">
        <v>30636</v>
      </c>
    </row>
    <row r="10841" spans="25:26" ht="14.4">
      <c r="Y10841" s="330" t="s">
        <v>30637</v>
      </c>
      <c r="Z10841" s="331" t="s">
        <v>29911</v>
      </c>
    </row>
    <row r="10842" spans="25:26" ht="14.4">
      <c r="Y10842" s="330" t="s">
        <v>30638</v>
      </c>
      <c r="Z10842" s="331" t="s">
        <v>30639</v>
      </c>
    </row>
    <row r="10843" spans="25:26" ht="14.4">
      <c r="Y10843" s="330" t="s">
        <v>30640</v>
      </c>
      <c r="Z10843" s="331" t="s">
        <v>30641</v>
      </c>
    </row>
    <row r="10844" spans="25:26" ht="14.4">
      <c r="Y10844" s="330" t="s">
        <v>30642</v>
      </c>
      <c r="Z10844" s="331" t="s">
        <v>27915</v>
      </c>
    </row>
    <row r="10845" spans="25:26" ht="14.4">
      <c r="Y10845" s="330" t="s">
        <v>30643</v>
      </c>
      <c r="Z10845" s="331" t="s">
        <v>29096</v>
      </c>
    </row>
    <row r="10846" spans="25:26" ht="14.4">
      <c r="Y10846" s="330" t="s">
        <v>30644</v>
      </c>
      <c r="Z10846" s="331" t="s">
        <v>30645</v>
      </c>
    </row>
    <row r="10847" spans="25:26" ht="14.4">
      <c r="Y10847" s="330" t="s">
        <v>30646</v>
      </c>
      <c r="Z10847" s="331" t="s">
        <v>27895</v>
      </c>
    </row>
    <row r="10848" spans="25:26" ht="14.4">
      <c r="Y10848" s="330" t="s">
        <v>30647</v>
      </c>
      <c r="Z10848" s="331" t="s">
        <v>28724</v>
      </c>
    </row>
    <row r="10849" spans="25:26" ht="14.4">
      <c r="Y10849" s="330" t="s">
        <v>30648</v>
      </c>
      <c r="Z10849" s="331" t="s">
        <v>28956</v>
      </c>
    </row>
    <row r="10850" spans="25:26" ht="14.4">
      <c r="Y10850" s="330" t="s">
        <v>30649</v>
      </c>
      <c r="Z10850" s="331" t="s">
        <v>29956</v>
      </c>
    </row>
    <row r="10851" spans="25:26" ht="14.4">
      <c r="Y10851" s="330" t="s">
        <v>30650</v>
      </c>
      <c r="Z10851" s="331" t="s">
        <v>30651</v>
      </c>
    </row>
    <row r="10852" spans="25:26" ht="14.4">
      <c r="Y10852" s="330" t="s">
        <v>30652</v>
      </c>
      <c r="Z10852" s="331" t="s">
        <v>30653</v>
      </c>
    </row>
    <row r="10853" spans="25:26" ht="14.4">
      <c r="Y10853" s="330" t="s">
        <v>30654</v>
      </c>
      <c r="Z10853" s="331" t="s">
        <v>27899</v>
      </c>
    </row>
    <row r="10854" spans="25:26" ht="14.4">
      <c r="Y10854" s="330" t="s">
        <v>30655</v>
      </c>
      <c r="Z10854" s="331" t="s">
        <v>30656</v>
      </c>
    </row>
    <row r="10855" spans="25:26" ht="14.4">
      <c r="Y10855" s="330" t="s">
        <v>30657</v>
      </c>
      <c r="Z10855" s="331" t="s">
        <v>27897</v>
      </c>
    </row>
    <row r="10856" spans="25:26" ht="14.4">
      <c r="Y10856" s="330" t="s">
        <v>30658</v>
      </c>
      <c r="Z10856" s="331" t="s">
        <v>27948</v>
      </c>
    </row>
    <row r="10857" spans="25:26" ht="14.4">
      <c r="Y10857" s="330" t="s">
        <v>30659</v>
      </c>
      <c r="Z10857" s="331" t="s">
        <v>30660</v>
      </c>
    </row>
    <row r="10858" spans="25:26" ht="14.4">
      <c r="Y10858" s="330" t="s">
        <v>30661</v>
      </c>
      <c r="Z10858" s="331" t="s">
        <v>27901</v>
      </c>
    </row>
    <row r="10859" spans="25:26" ht="14.4">
      <c r="Y10859" s="330" t="s">
        <v>30662</v>
      </c>
      <c r="Z10859" s="331" t="s">
        <v>28935</v>
      </c>
    </row>
    <row r="10860" spans="25:26" ht="14.4">
      <c r="Y10860" s="330" t="s">
        <v>30663</v>
      </c>
      <c r="Z10860" s="331" t="s">
        <v>30664</v>
      </c>
    </row>
    <row r="10861" spans="25:26" ht="14.4">
      <c r="Y10861" s="330" t="s">
        <v>30665</v>
      </c>
      <c r="Z10861" s="331" t="s">
        <v>30335</v>
      </c>
    </row>
    <row r="10862" spans="25:26" ht="14.4">
      <c r="Y10862" s="330" t="s">
        <v>30666</v>
      </c>
      <c r="Z10862" s="331" t="s">
        <v>28923</v>
      </c>
    </row>
    <row r="10863" spans="25:26" ht="14.4">
      <c r="Y10863" s="330" t="s">
        <v>30667</v>
      </c>
      <c r="Z10863" s="331" t="s">
        <v>30668</v>
      </c>
    </row>
    <row r="10864" spans="25:26" ht="14.4">
      <c r="Y10864" s="330" t="s">
        <v>30669</v>
      </c>
      <c r="Z10864" s="331" t="s">
        <v>30670</v>
      </c>
    </row>
    <row r="10865" spans="25:26" ht="14.4">
      <c r="Y10865" s="330" t="s">
        <v>30671</v>
      </c>
      <c r="Z10865" s="331" t="s">
        <v>25442</v>
      </c>
    </row>
    <row r="10866" spans="25:26" ht="14.4">
      <c r="Y10866" s="330" t="s">
        <v>30672</v>
      </c>
      <c r="Z10866" s="331" t="s">
        <v>28028</v>
      </c>
    </row>
    <row r="10867" spans="25:26" ht="14.4">
      <c r="Y10867" s="330" t="s">
        <v>30673</v>
      </c>
      <c r="Z10867" s="331" t="s">
        <v>30674</v>
      </c>
    </row>
    <row r="10868" spans="25:26" ht="14.4">
      <c r="Y10868" s="330" t="s">
        <v>30675</v>
      </c>
      <c r="Z10868" s="331" t="s">
        <v>17310</v>
      </c>
    </row>
    <row r="10869" spans="25:26" ht="14.4">
      <c r="Y10869" s="330" t="s">
        <v>30676</v>
      </c>
      <c r="Z10869" s="331" t="s">
        <v>28197</v>
      </c>
    </row>
    <row r="10870" spans="25:26" ht="14.4">
      <c r="Y10870" s="330" t="s">
        <v>30677</v>
      </c>
      <c r="Z10870" s="331" t="s">
        <v>14788</v>
      </c>
    </row>
    <row r="10871" spans="25:26" ht="14.4">
      <c r="Y10871" s="330" t="s">
        <v>30678</v>
      </c>
      <c r="Z10871" s="331" t="s">
        <v>30421</v>
      </c>
    </row>
    <row r="10872" spans="25:26" ht="14.4">
      <c r="Y10872" s="330" t="s">
        <v>30679</v>
      </c>
      <c r="Z10872" s="331" t="s">
        <v>30680</v>
      </c>
    </row>
    <row r="10873" spans="25:26" ht="14.4">
      <c r="Y10873" s="330" t="s">
        <v>30681</v>
      </c>
      <c r="Z10873" s="331" t="s">
        <v>30682</v>
      </c>
    </row>
    <row r="10874" spans="25:26" ht="14.4">
      <c r="Y10874" s="330" t="s">
        <v>30683</v>
      </c>
      <c r="Z10874" s="331" t="s">
        <v>30684</v>
      </c>
    </row>
    <row r="10875" spans="25:26" ht="14.4">
      <c r="Y10875" s="330" t="s">
        <v>30685</v>
      </c>
      <c r="Z10875" s="331" t="s">
        <v>30686</v>
      </c>
    </row>
    <row r="10876" spans="25:26" ht="14.4">
      <c r="Y10876" s="330" t="s">
        <v>30687</v>
      </c>
      <c r="Z10876" s="331" t="s">
        <v>27559</v>
      </c>
    </row>
    <row r="10877" spans="25:26" ht="14.4">
      <c r="Y10877" s="330" t="s">
        <v>30688</v>
      </c>
      <c r="Z10877" s="331" t="s">
        <v>28016</v>
      </c>
    </row>
    <row r="10878" spans="25:26" ht="14.4">
      <c r="Y10878" s="330" t="s">
        <v>30689</v>
      </c>
      <c r="Z10878" s="331" t="s">
        <v>4996</v>
      </c>
    </row>
    <row r="10879" spans="25:26" ht="14.4">
      <c r="Y10879" s="330" t="s">
        <v>30690</v>
      </c>
      <c r="Z10879" s="331" t="s">
        <v>30691</v>
      </c>
    </row>
    <row r="10880" spans="25:26" ht="14.4">
      <c r="Y10880" s="330" t="s">
        <v>30692</v>
      </c>
      <c r="Z10880" s="331" t="s">
        <v>30693</v>
      </c>
    </row>
    <row r="10881" spans="25:26" ht="14.4">
      <c r="Y10881" s="330" t="s">
        <v>30694</v>
      </c>
      <c r="Z10881" s="331" t="s">
        <v>29061</v>
      </c>
    </row>
    <row r="10882" spans="25:26" ht="14.4">
      <c r="Y10882" s="330" t="s">
        <v>30695</v>
      </c>
      <c r="Z10882" s="331" t="s">
        <v>27531</v>
      </c>
    </row>
    <row r="10883" spans="25:26" ht="14.4">
      <c r="Y10883" s="330" t="s">
        <v>30696</v>
      </c>
      <c r="Z10883" s="331" t="s">
        <v>27788</v>
      </c>
    </row>
    <row r="10884" spans="25:26" ht="14.4">
      <c r="Y10884" s="330" t="s">
        <v>30697</v>
      </c>
      <c r="Z10884" s="331" t="s">
        <v>30698</v>
      </c>
    </row>
    <row r="10885" spans="25:26" ht="14.4">
      <c r="Y10885" s="330" t="s">
        <v>30699</v>
      </c>
      <c r="Z10885" s="331" t="s">
        <v>29164</v>
      </c>
    </row>
    <row r="10886" spans="25:26" ht="14.4">
      <c r="Y10886" s="330" t="s">
        <v>30700</v>
      </c>
      <c r="Z10886" s="331" t="s">
        <v>30701</v>
      </c>
    </row>
    <row r="10887" spans="25:26" ht="14.4">
      <c r="Y10887" s="330" t="s">
        <v>30702</v>
      </c>
      <c r="Z10887" s="331" t="s">
        <v>30703</v>
      </c>
    </row>
    <row r="10888" spans="25:26" ht="14.4">
      <c r="Y10888" s="330" t="s">
        <v>30704</v>
      </c>
      <c r="Z10888" s="331" t="s">
        <v>30705</v>
      </c>
    </row>
    <row r="10889" spans="25:26" ht="14.4">
      <c r="Y10889" s="330" t="s">
        <v>30706</v>
      </c>
      <c r="Z10889" s="331" t="s">
        <v>30707</v>
      </c>
    </row>
    <row r="10890" spans="25:26" ht="14.4">
      <c r="Y10890" s="330" t="s">
        <v>30708</v>
      </c>
      <c r="Z10890" s="331" t="s">
        <v>30709</v>
      </c>
    </row>
    <row r="10891" spans="25:26" ht="14.4">
      <c r="Y10891" s="330" t="s">
        <v>30710</v>
      </c>
      <c r="Z10891" s="331" t="s">
        <v>30711</v>
      </c>
    </row>
    <row r="10892" spans="25:26" ht="14.4">
      <c r="Y10892" s="330" t="s">
        <v>30712</v>
      </c>
      <c r="Z10892" s="331" t="s">
        <v>30713</v>
      </c>
    </row>
    <row r="10893" spans="25:26" ht="14.4">
      <c r="Y10893" s="330" t="s">
        <v>30714</v>
      </c>
      <c r="Z10893" s="331" t="s">
        <v>30715</v>
      </c>
    </row>
    <row r="10894" spans="25:26" ht="14.4">
      <c r="Y10894" s="330" t="s">
        <v>30716</v>
      </c>
      <c r="Z10894" s="331" t="s">
        <v>30717</v>
      </c>
    </row>
    <row r="10895" spans="25:26" ht="14.4">
      <c r="Y10895" s="330" t="s">
        <v>30718</v>
      </c>
      <c r="Z10895" s="331" t="s">
        <v>30719</v>
      </c>
    </row>
    <row r="10896" spans="25:26" ht="14.4">
      <c r="Y10896" s="330" t="s">
        <v>30720</v>
      </c>
      <c r="Z10896" s="331" t="s">
        <v>30721</v>
      </c>
    </row>
    <row r="10897" spans="25:26" ht="14.4">
      <c r="Y10897" s="330" t="s">
        <v>30722</v>
      </c>
      <c r="Z10897" s="331" t="s">
        <v>30723</v>
      </c>
    </row>
    <row r="10898" spans="25:26" ht="14.4">
      <c r="Y10898" s="330" t="s">
        <v>30724</v>
      </c>
      <c r="Z10898" s="331" t="s">
        <v>30725</v>
      </c>
    </row>
    <row r="10899" spans="25:26" ht="14.4">
      <c r="Y10899" s="330" t="s">
        <v>30726</v>
      </c>
      <c r="Z10899" s="331" t="s">
        <v>30727</v>
      </c>
    </row>
    <row r="10900" spans="25:26" ht="14.4">
      <c r="Y10900" s="330" t="s">
        <v>30728</v>
      </c>
      <c r="Z10900" s="331" t="s">
        <v>30729</v>
      </c>
    </row>
    <row r="10901" spans="25:26" ht="14.4">
      <c r="Y10901" s="330" t="s">
        <v>30730</v>
      </c>
      <c r="Z10901" s="331" t="s">
        <v>30731</v>
      </c>
    </row>
    <row r="10902" spans="25:26" ht="14.4">
      <c r="Y10902" s="330" t="s">
        <v>30732</v>
      </c>
      <c r="Z10902" s="331" t="s">
        <v>30733</v>
      </c>
    </row>
    <row r="10903" spans="25:26" ht="14.4">
      <c r="Y10903" s="330" t="s">
        <v>30734</v>
      </c>
      <c r="Z10903" s="331" t="s">
        <v>30735</v>
      </c>
    </row>
    <row r="10904" spans="25:26" ht="14.4">
      <c r="Y10904" s="330" t="s">
        <v>30736</v>
      </c>
      <c r="Z10904" s="331" t="s">
        <v>30737</v>
      </c>
    </row>
    <row r="10905" spans="25:26" ht="14.4">
      <c r="Y10905" s="330" t="s">
        <v>30738</v>
      </c>
      <c r="Z10905" s="331" t="s">
        <v>30739</v>
      </c>
    </row>
    <row r="10906" spans="25:26" ht="14.4">
      <c r="Y10906" s="330" t="s">
        <v>30740</v>
      </c>
      <c r="Z10906" s="331" t="s">
        <v>30741</v>
      </c>
    </row>
    <row r="10907" spans="25:26" ht="14.4">
      <c r="Y10907" s="330" t="s">
        <v>30742</v>
      </c>
      <c r="Z10907" s="331" t="s">
        <v>30743</v>
      </c>
    </row>
    <row r="10908" spans="25:26" ht="14.4">
      <c r="Y10908" s="330" t="s">
        <v>30744</v>
      </c>
      <c r="Z10908" s="331" t="s">
        <v>30745</v>
      </c>
    </row>
    <row r="10909" spans="25:26" ht="14.4">
      <c r="Y10909" s="330" t="s">
        <v>30746</v>
      </c>
      <c r="Z10909" s="331" t="s">
        <v>30747</v>
      </c>
    </row>
    <row r="10910" spans="25:26" ht="14.4">
      <c r="Y10910" s="330" t="s">
        <v>30748</v>
      </c>
      <c r="Z10910" s="331" t="s">
        <v>30749</v>
      </c>
    </row>
    <row r="10911" spans="25:26" ht="14.4">
      <c r="Y10911" s="330" t="s">
        <v>30750</v>
      </c>
      <c r="Z10911" s="331" t="s">
        <v>30751</v>
      </c>
    </row>
    <row r="10912" spans="25:26" ht="14.4">
      <c r="Y10912" s="330" t="s">
        <v>30752</v>
      </c>
      <c r="Z10912" s="331" t="s">
        <v>30753</v>
      </c>
    </row>
    <row r="10913" spans="25:26" ht="14.4">
      <c r="Y10913" s="330" t="s">
        <v>30754</v>
      </c>
      <c r="Z10913" s="331" t="s">
        <v>30755</v>
      </c>
    </row>
    <row r="10914" spans="25:26" ht="14.4">
      <c r="Y10914" s="330" t="s">
        <v>30756</v>
      </c>
      <c r="Z10914" s="331" t="s">
        <v>30757</v>
      </c>
    </row>
    <row r="10915" spans="25:26" ht="14.4">
      <c r="Y10915" s="330" t="s">
        <v>30758</v>
      </c>
      <c r="Z10915" s="331" t="s">
        <v>30759</v>
      </c>
    </row>
    <row r="10916" spans="25:26" ht="14.4">
      <c r="Y10916" s="330" t="s">
        <v>30760</v>
      </c>
      <c r="Z10916" s="331" t="s">
        <v>30761</v>
      </c>
    </row>
    <row r="10917" spans="25:26" ht="14.4">
      <c r="Y10917" s="330" t="s">
        <v>30762</v>
      </c>
      <c r="Z10917" s="331" t="s">
        <v>30763</v>
      </c>
    </row>
    <row r="10918" spans="25:26" ht="14.4">
      <c r="Y10918" s="330" t="s">
        <v>30764</v>
      </c>
      <c r="Z10918" s="331" t="s">
        <v>30765</v>
      </c>
    </row>
    <row r="10919" spans="25:26" ht="14.4">
      <c r="Y10919" s="330" t="s">
        <v>30766</v>
      </c>
      <c r="Z10919" s="331" t="s">
        <v>30767</v>
      </c>
    </row>
    <row r="10920" spans="25:26" ht="14.4">
      <c r="Y10920" s="330" t="s">
        <v>30768</v>
      </c>
      <c r="Z10920" s="331" t="s">
        <v>30769</v>
      </c>
    </row>
    <row r="10921" spans="25:26" ht="14.4">
      <c r="Y10921" s="330" t="s">
        <v>30770</v>
      </c>
      <c r="Z10921" s="331" t="s">
        <v>30771</v>
      </c>
    </row>
    <row r="10922" spans="25:26" ht="14.4">
      <c r="Y10922" s="330" t="s">
        <v>30772</v>
      </c>
      <c r="Z10922" s="331" t="s">
        <v>30773</v>
      </c>
    </row>
    <row r="10923" spans="25:26" ht="14.4">
      <c r="Y10923" s="330" t="s">
        <v>30774</v>
      </c>
      <c r="Z10923" s="331" t="s">
        <v>30775</v>
      </c>
    </row>
    <row r="10924" spans="25:26" ht="14.4">
      <c r="Y10924" s="330" t="s">
        <v>30776</v>
      </c>
      <c r="Z10924" s="331" t="s">
        <v>30777</v>
      </c>
    </row>
    <row r="10925" spans="25:26" ht="14.4">
      <c r="Y10925" s="330" t="s">
        <v>30778</v>
      </c>
      <c r="Z10925" s="331" t="s">
        <v>30779</v>
      </c>
    </row>
    <row r="10926" spans="25:26" ht="14.4">
      <c r="Y10926" s="330" t="s">
        <v>30780</v>
      </c>
      <c r="Z10926" s="331" t="s">
        <v>30781</v>
      </c>
    </row>
    <row r="10927" spans="25:26" ht="14.4">
      <c r="Y10927" s="330" t="s">
        <v>30782</v>
      </c>
      <c r="Z10927" s="331" t="s">
        <v>30783</v>
      </c>
    </row>
    <row r="10928" spans="25:26" ht="14.4">
      <c r="Y10928" s="330" t="s">
        <v>30784</v>
      </c>
      <c r="Z10928" s="331" t="s">
        <v>30785</v>
      </c>
    </row>
    <row r="10929" spans="25:26" ht="14.4">
      <c r="Y10929" s="330" t="s">
        <v>30786</v>
      </c>
      <c r="Z10929" s="331" t="s">
        <v>30787</v>
      </c>
    </row>
    <row r="10930" spans="25:26" ht="14.4">
      <c r="Y10930" s="330" t="s">
        <v>30788</v>
      </c>
      <c r="Z10930" s="331" t="s">
        <v>30789</v>
      </c>
    </row>
    <row r="10931" spans="25:26" ht="14.4">
      <c r="Y10931" s="330" t="s">
        <v>30790</v>
      </c>
      <c r="Z10931" s="331" t="s">
        <v>30791</v>
      </c>
    </row>
    <row r="10932" spans="25:26" ht="14.4">
      <c r="Y10932" s="330" t="s">
        <v>30792</v>
      </c>
      <c r="Z10932" s="331" t="s">
        <v>30793</v>
      </c>
    </row>
    <row r="10933" spans="25:26" ht="14.4">
      <c r="Y10933" s="330" t="s">
        <v>30794</v>
      </c>
      <c r="Z10933" s="331" t="s">
        <v>30795</v>
      </c>
    </row>
    <row r="10934" spans="25:26" ht="14.4">
      <c r="Y10934" s="330" t="s">
        <v>30796</v>
      </c>
      <c r="Z10934" s="331" t="s">
        <v>30797</v>
      </c>
    </row>
    <row r="10935" spans="25:26" ht="14.4">
      <c r="Y10935" s="330" t="s">
        <v>30798</v>
      </c>
      <c r="Z10935" s="331" t="s">
        <v>30799</v>
      </c>
    </row>
    <row r="10936" spans="25:26" ht="14.4">
      <c r="Y10936" s="330" t="s">
        <v>30800</v>
      </c>
      <c r="Z10936" s="331" t="s">
        <v>3141</v>
      </c>
    </row>
    <row r="10937" spans="25:26" ht="14.4">
      <c r="Y10937" s="330" t="s">
        <v>30801</v>
      </c>
      <c r="Z10937" s="331" t="s">
        <v>30802</v>
      </c>
    </row>
    <row r="10938" spans="25:26" ht="14.4">
      <c r="Y10938" s="330" t="s">
        <v>30803</v>
      </c>
      <c r="Z10938" s="331" t="s">
        <v>30804</v>
      </c>
    </row>
    <row r="10939" spans="25:26" ht="14.4">
      <c r="Y10939" s="330" t="s">
        <v>30805</v>
      </c>
      <c r="Z10939" s="331" t="s">
        <v>30806</v>
      </c>
    </row>
    <row r="10940" spans="25:26" ht="14.4">
      <c r="Y10940" s="330" t="s">
        <v>30807</v>
      </c>
      <c r="Z10940" s="331" t="s">
        <v>30808</v>
      </c>
    </row>
    <row r="10941" spans="25:26" ht="14.4">
      <c r="Y10941" s="330" t="s">
        <v>30809</v>
      </c>
      <c r="Z10941" s="331" t="s">
        <v>30810</v>
      </c>
    </row>
    <row r="10942" spans="25:26" ht="14.4">
      <c r="Y10942" s="330" t="s">
        <v>30811</v>
      </c>
      <c r="Z10942" s="331" t="s">
        <v>30812</v>
      </c>
    </row>
    <row r="10943" spans="25:26" ht="14.4">
      <c r="Y10943" s="330" t="s">
        <v>30813</v>
      </c>
      <c r="Z10943" s="331" t="s">
        <v>30814</v>
      </c>
    </row>
    <row r="10944" spans="25:26" ht="14.4">
      <c r="Y10944" s="330" t="s">
        <v>30815</v>
      </c>
      <c r="Z10944" s="331" t="s">
        <v>30816</v>
      </c>
    </row>
    <row r="10945" spans="25:26" ht="14.4">
      <c r="Y10945" s="330" t="s">
        <v>30817</v>
      </c>
      <c r="Z10945" s="331" t="s">
        <v>30818</v>
      </c>
    </row>
    <row r="10946" spans="25:26" ht="14.4">
      <c r="Y10946" s="330" t="s">
        <v>30819</v>
      </c>
      <c r="Z10946" s="331" t="s">
        <v>30820</v>
      </c>
    </row>
    <row r="10947" spans="25:26" ht="14.4">
      <c r="Y10947" s="330" t="s">
        <v>30821</v>
      </c>
      <c r="Z10947" s="331" t="s">
        <v>30822</v>
      </c>
    </row>
    <row r="10948" spans="25:26" ht="14.4">
      <c r="Y10948" s="330" t="s">
        <v>30823</v>
      </c>
      <c r="Z10948" s="331" t="s">
        <v>30824</v>
      </c>
    </row>
    <row r="10949" spans="25:26" ht="14.4">
      <c r="Y10949" s="330" t="s">
        <v>30825</v>
      </c>
      <c r="Z10949" s="331" t="s">
        <v>30826</v>
      </c>
    </row>
    <row r="10950" spans="25:26" ht="14.4">
      <c r="Y10950" s="330" t="s">
        <v>30827</v>
      </c>
      <c r="Z10950" s="331" t="s">
        <v>30828</v>
      </c>
    </row>
    <row r="10951" spans="25:26" ht="14.4">
      <c r="Y10951" s="330" t="s">
        <v>30829</v>
      </c>
      <c r="Z10951" s="331" t="s">
        <v>30830</v>
      </c>
    </row>
    <row r="10952" spans="25:26" ht="14.4">
      <c r="Y10952" s="330" t="s">
        <v>30831</v>
      </c>
      <c r="Z10952" s="331" t="s">
        <v>30832</v>
      </c>
    </row>
    <row r="10953" spans="25:26" ht="14.4">
      <c r="Y10953" s="330" t="s">
        <v>30833</v>
      </c>
      <c r="Z10953" s="331" t="s">
        <v>30834</v>
      </c>
    </row>
    <row r="10954" spans="25:26" ht="14.4">
      <c r="Y10954" s="330" t="s">
        <v>30835</v>
      </c>
      <c r="Z10954" s="331" t="s">
        <v>30836</v>
      </c>
    </row>
    <row r="10955" spans="25:26" ht="14.4">
      <c r="Y10955" s="330" t="s">
        <v>30837</v>
      </c>
      <c r="Z10955" s="331" t="s">
        <v>30838</v>
      </c>
    </row>
    <row r="10956" spans="25:26" ht="14.4">
      <c r="Y10956" s="330" t="s">
        <v>30839</v>
      </c>
      <c r="Z10956" s="331" t="s">
        <v>30840</v>
      </c>
    </row>
    <row r="10957" spans="25:26" ht="14.4">
      <c r="Y10957" s="330" t="s">
        <v>30841</v>
      </c>
      <c r="Z10957" s="331" t="s">
        <v>27589</v>
      </c>
    </row>
    <row r="10958" spans="25:26" ht="14.4">
      <c r="Y10958" s="330" t="s">
        <v>30842</v>
      </c>
      <c r="Z10958" s="331" t="s">
        <v>30843</v>
      </c>
    </row>
    <row r="10959" spans="25:26" ht="14.4">
      <c r="Y10959" s="330" t="s">
        <v>30844</v>
      </c>
      <c r="Z10959" s="331" t="s">
        <v>28318</v>
      </c>
    </row>
    <row r="10960" spans="25:26" ht="14.4">
      <c r="Y10960" s="330" t="s">
        <v>30845</v>
      </c>
      <c r="Z10960" s="331" t="s">
        <v>30846</v>
      </c>
    </row>
    <row r="10961" spans="25:26" ht="14.4">
      <c r="Y10961" s="330" t="s">
        <v>30847</v>
      </c>
      <c r="Z10961" s="331" t="s">
        <v>30848</v>
      </c>
    </row>
    <row r="10962" spans="25:26" ht="14.4">
      <c r="Y10962" s="330" t="s">
        <v>30849</v>
      </c>
      <c r="Z10962" s="331" t="s">
        <v>30850</v>
      </c>
    </row>
    <row r="10963" spans="25:26" ht="14.4">
      <c r="Y10963" s="330" t="s">
        <v>30851</v>
      </c>
      <c r="Z10963" s="331" t="s">
        <v>30852</v>
      </c>
    </row>
    <row r="10964" spans="25:26" ht="14.4">
      <c r="Y10964" s="330" t="s">
        <v>30853</v>
      </c>
      <c r="Z10964" s="331" t="s">
        <v>30854</v>
      </c>
    </row>
    <row r="10965" spans="25:26" ht="14.4">
      <c r="Y10965" s="330" t="s">
        <v>30855</v>
      </c>
      <c r="Z10965" s="331" t="s">
        <v>30856</v>
      </c>
    </row>
    <row r="10966" spans="25:26" ht="14.4">
      <c r="Y10966" s="330" t="s">
        <v>30857</v>
      </c>
      <c r="Z10966" s="331" t="s">
        <v>30858</v>
      </c>
    </row>
    <row r="10967" spans="25:26" ht="14.4">
      <c r="Y10967" s="330" t="s">
        <v>30859</v>
      </c>
      <c r="Z10967" s="331" t="s">
        <v>30860</v>
      </c>
    </row>
    <row r="10968" spans="25:26" ht="14.4">
      <c r="Y10968" s="330" t="s">
        <v>30861</v>
      </c>
      <c r="Z10968" s="331" t="s">
        <v>30862</v>
      </c>
    </row>
    <row r="10969" spans="25:26" ht="14.4">
      <c r="Y10969" s="330" t="s">
        <v>30863</v>
      </c>
      <c r="Z10969" s="331" t="s">
        <v>27830</v>
      </c>
    </row>
    <row r="10970" spans="25:26" ht="14.4">
      <c r="Y10970" s="330" t="s">
        <v>30864</v>
      </c>
      <c r="Z10970" s="331" t="s">
        <v>27577</v>
      </c>
    </row>
    <row r="10971" spans="25:26" ht="14.4">
      <c r="Y10971" s="330" t="s">
        <v>30865</v>
      </c>
      <c r="Z10971" s="331" t="s">
        <v>27828</v>
      </c>
    </row>
    <row r="10972" spans="25:26" ht="14.4">
      <c r="Y10972" s="330" t="s">
        <v>30866</v>
      </c>
      <c r="Z10972" s="331" t="s">
        <v>14926</v>
      </c>
    </row>
    <row r="10973" spans="25:26" ht="14.4">
      <c r="Y10973" s="330" t="s">
        <v>30867</v>
      </c>
      <c r="Z10973" s="331" t="s">
        <v>27834</v>
      </c>
    </row>
    <row r="10974" spans="25:26" ht="14.4">
      <c r="Y10974" s="330" t="s">
        <v>30868</v>
      </c>
      <c r="Z10974" s="331" t="s">
        <v>27579</v>
      </c>
    </row>
    <row r="10975" spans="25:26" ht="14.4">
      <c r="Y10975" s="330" t="s">
        <v>30869</v>
      </c>
      <c r="Z10975" s="331" t="s">
        <v>28299</v>
      </c>
    </row>
    <row r="10976" spans="25:26" ht="14.4">
      <c r="Y10976" s="330" t="s">
        <v>30870</v>
      </c>
      <c r="Z10976" s="331" t="s">
        <v>25442</v>
      </c>
    </row>
    <row r="10977" spans="25:26" ht="14.4">
      <c r="Y10977" s="330" t="s">
        <v>30871</v>
      </c>
      <c r="Z10977" s="331" t="s">
        <v>30872</v>
      </c>
    </row>
    <row r="10978" spans="25:26" ht="14.4">
      <c r="Y10978" s="330" t="s">
        <v>30873</v>
      </c>
      <c r="Z10978" s="331" t="s">
        <v>28028</v>
      </c>
    </row>
    <row r="10979" spans="25:26" ht="14.4">
      <c r="Y10979" s="330" t="s">
        <v>30874</v>
      </c>
      <c r="Z10979" s="331" t="s">
        <v>30875</v>
      </c>
    </row>
    <row r="10980" spans="25:26" ht="14.4">
      <c r="Y10980" s="330" t="s">
        <v>30876</v>
      </c>
      <c r="Z10980" s="331" t="s">
        <v>30877</v>
      </c>
    </row>
    <row r="10981" spans="25:26" ht="14.4">
      <c r="Y10981" s="330" t="s">
        <v>30878</v>
      </c>
      <c r="Z10981" s="331" t="s">
        <v>30879</v>
      </c>
    </row>
    <row r="10982" spans="25:26" ht="14.4">
      <c r="Y10982" s="330" t="s">
        <v>30880</v>
      </c>
      <c r="Z10982" s="331" t="s">
        <v>30881</v>
      </c>
    </row>
    <row r="10983" spans="25:26" ht="14.4">
      <c r="Y10983" s="330" t="s">
        <v>30882</v>
      </c>
      <c r="Z10983" s="331" t="s">
        <v>30883</v>
      </c>
    </row>
    <row r="10984" spans="25:26" ht="14.4">
      <c r="Y10984" s="330" t="s">
        <v>30884</v>
      </c>
      <c r="Z10984" s="331" t="s">
        <v>30885</v>
      </c>
    </row>
    <row r="10985" spans="25:26" ht="14.4">
      <c r="Y10985" s="330" t="s">
        <v>30886</v>
      </c>
      <c r="Z10985" s="331" t="s">
        <v>30887</v>
      </c>
    </row>
    <row r="10986" spans="25:26" ht="14.4">
      <c r="Y10986" s="330" t="s">
        <v>30888</v>
      </c>
      <c r="Z10986" s="331" t="s">
        <v>30889</v>
      </c>
    </row>
    <row r="10987" spans="25:26" ht="14.4">
      <c r="Y10987" s="330" t="s">
        <v>30890</v>
      </c>
      <c r="Z10987" s="331" t="s">
        <v>30891</v>
      </c>
    </row>
    <row r="10988" spans="25:26" ht="14.4">
      <c r="Y10988" s="330" t="s">
        <v>30892</v>
      </c>
      <c r="Z10988" s="331" t="s">
        <v>30893</v>
      </c>
    </row>
    <row r="10989" spans="25:26" ht="14.4">
      <c r="Y10989" s="330" t="s">
        <v>30894</v>
      </c>
      <c r="Z10989" s="331" t="s">
        <v>30895</v>
      </c>
    </row>
    <row r="10990" spans="25:26" ht="14.4">
      <c r="Y10990" s="330" t="s">
        <v>30896</v>
      </c>
      <c r="Z10990" s="331" t="s">
        <v>30897</v>
      </c>
    </row>
    <row r="10991" spans="25:26" ht="14.4">
      <c r="Y10991" s="330" t="s">
        <v>30898</v>
      </c>
      <c r="Z10991" s="331" t="s">
        <v>30899</v>
      </c>
    </row>
    <row r="10992" spans="25:26" ht="14.4">
      <c r="Y10992" s="330" t="s">
        <v>30900</v>
      </c>
      <c r="Z10992" s="331" t="s">
        <v>30901</v>
      </c>
    </row>
    <row r="10993" spans="25:26" ht="14.4">
      <c r="Y10993" s="330" t="s">
        <v>30902</v>
      </c>
      <c r="Z10993" s="331" t="s">
        <v>30903</v>
      </c>
    </row>
    <row r="10994" spans="25:26" ht="14.4">
      <c r="Y10994" s="330" t="s">
        <v>30904</v>
      </c>
      <c r="Z10994" s="331" t="s">
        <v>30905</v>
      </c>
    </row>
    <row r="10995" spans="25:26" ht="14.4">
      <c r="Y10995" s="330" t="s">
        <v>30906</v>
      </c>
      <c r="Z10995" s="331" t="s">
        <v>27953</v>
      </c>
    </row>
    <row r="10996" spans="25:26" ht="14.4">
      <c r="Y10996" s="330" t="s">
        <v>30907</v>
      </c>
      <c r="Z10996" s="331" t="s">
        <v>30908</v>
      </c>
    </row>
    <row r="10997" spans="25:26" ht="14.4">
      <c r="Y10997" s="330" t="s">
        <v>30909</v>
      </c>
      <c r="Z10997" s="331" t="s">
        <v>30910</v>
      </c>
    </row>
    <row r="10998" spans="25:26" ht="14.4">
      <c r="Y10998" s="330" t="s">
        <v>30911</v>
      </c>
      <c r="Z10998" s="331" t="s">
        <v>30912</v>
      </c>
    </row>
    <row r="10999" spans="25:26" ht="14.4">
      <c r="Y10999" s="330" t="s">
        <v>30913</v>
      </c>
      <c r="Z10999" s="331" t="s">
        <v>30914</v>
      </c>
    </row>
    <row r="11000" spans="25:26" ht="14.4">
      <c r="Y11000" s="330" t="s">
        <v>30915</v>
      </c>
      <c r="Z11000" s="331" t="s">
        <v>30916</v>
      </c>
    </row>
    <row r="11001" spans="25:26" ht="14.4">
      <c r="Y11001" s="330" t="s">
        <v>30917</v>
      </c>
      <c r="Z11001" s="331" t="s">
        <v>30918</v>
      </c>
    </row>
    <row r="11002" spans="25:26" ht="14.4">
      <c r="Y11002" s="330" t="s">
        <v>30919</v>
      </c>
      <c r="Z11002" s="331" t="s">
        <v>30920</v>
      </c>
    </row>
    <row r="11003" spans="25:26" ht="14.4">
      <c r="Y11003" s="330" t="s">
        <v>30921</v>
      </c>
      <c r="Z11003" s="331" t="s">
        <v>30922</v>
      </c>
    </row>
    <row r="11004" spans="25:26" ht="14.4">
      <c r="Y11004" s="330" t="s">
        <v>30923</v>
      </c>
      <c r="Z11004" s="331" t="s">
        <v>30924</v>
      </c>
    </row>
    <row r="11005" spans="25:26" ht="14.4">
      <c r="Y11005" s="330" t="s">
        <v>30925</v>
      </c>
      <c r="Z11005" s="331" t="s">
        <v>30926</v>
      </c>
    </row>
    <row r="11006" spans="25:26" ht="14.4">
      <c r="Y11006" s="330" t="s">
        <v>30927</v>
      </c>
      <c r="Z11006" s="331" t="s">
        <v>30928</v>
      </c>
    </row>
    <row r="11007" spans="25:26" ht="14.4">
      <c r="Y11007" s="330" t="s">
        <v>30929</v>
      </c>
      <c r="Z11007" s="331" t="s">
        <v>30930</v>
      </c>
    </row>
    <row r="11008" spans="25:26" ht="14.4">
      <c r="Y11008" s="330" t="s">
        <v>30931</v>
      </c>
      <c r="Z11008" s="331" t="s">
        <v>30932</v>
      </c>
    </row>
    <row r="11009" spans="25:26" ht="14.4">
      <c r="Y11009" s="330" t="s">
        <v>30933</v>
      </c>
      <c r="Z11009" s="331" t="s">
        <v>30934</v>
      </c>
    </row>
    <row r="11010" spans="25:26" ht="14.4">
      <c r="Y11010" s="330" t="s">
        <v>30935</v>
      </c>
      <c r="Z11010" s="331" t="s">
        <v>30936</v>
      </c>
    </row>
    <row r="11011" spans="25:26" ht="14.4">
      <c r="Y11011" s="330" t="s">
        <v>30937</v>
      </c>
      <c r="Z11011" s="331" t="s">
        <v>30938</v>
      </c>
    </row>
    <row r="11012" spans="25:26" ht="14.4">
      <c r="Y11012" s="330" t="s">
        <v>30939</v>
      </c>
      <c r="Z11012" s="331" t="s">
        <v>30940</v>
      </c>
    </row>
    <row r="11013" spans="25:26" ht="14.4">
      <c r="Y11013" s="330" t="s">
        <v>30941</v>
      </c>
      <c r="Z11013" s="331" t="s">
        <v>30942</v>
      </c>
    </row>
    <row r="11014" spans="25:26" ht="14.4">
      <c r="Y11014" s="330" t="s">
        <v>30943</v>
      </c>
      <c r="Z11014" s="331" t="s">
        <v>30944</v>
      </c>
    </row>
    <row r="11015" spans="25:26" ht="14.4">
      <c r="Y11015" s="330" t="s">
        <v>30945</v>
      </c>
      <c r="Z11015" s="331" t="s">
        <v>30946</v>
      </c>
    </row>
    <row r="11016" spans="25:26" ht="14.4">
      <c r="Y11016" s="330" t="s">
        <v>30947</v>
      </c>
      <c r="Z11016" s="331" t="s">
        <v>30948</v>
      </c>
    </row>
    <row r="11017" spans="25:26" ht="14.4">
      <c r="Y11017" s="330" t="s">
        <v>30949</v>
      </c>
      <c r="Z11017" s="331" t="s">
        <v>30950</v>
      </c>
    </row>
    <row r="11018" spans="25:26" ht="14.4">
      <c r="Y11018" s="330" t="s">
        <v>30951</v>
      </c>
      <c r="Z11018" s="331" t="s">
        <v>30952</v>
      </c>
    </row>
    <row r="11019" spans="25:26" ht="14.4">
      <c r="Y11019" s="330" t="s">
        <v>30953</v>
      </c>
      <c r="Z11019" s="331" t="s">
        <v>30954</v>
      </c>
    </row>
    <row r="11020" spans="25:26" ht="14.4">
      <c r="Y11020" s="330" t="s">
        <v>30955</v>
      </c>
      <c r="Z11020" s="331" t="s">
        <v>30956</v>
      </c>
    </row>
    <row r="11021" spans="25:26" ht="14.4">
      <c r="Y11021" s="330" t="s">
        <v>30957</v>
      </c>
      <c r="Z11021" s="331" t="s">
        <v>27994</v>
      </c>
    </row>
    <row r="11022" spans="25:26" ht="14.4">
      <c r="Y11022" s="330" t="s">
        <v>30958</v>
      </c>
      <c r="Z11022" s="331" t="s">
        <v>30959</v>
      </c>
    </row>
    <row r="11023" spans="25:26" ht="14.4">
      <c r="Y11023" s="330" t="s">
        <v>30960</v>
      </c>
      <c r="Z11023" s="331" t="s">
        <v>30961</v>
      </c>
    </row>
    <row r="11024" spans="25:26" ht="14.4">
      <c r="Y11024" s="330" t="s">
        <v>30962</v>
      </c>
      <c r="Z11024" s="331" t="s">
        <v>30963</v>
      </c>
    </row>
    <row r="11025" spans="25:26" ht="14.4">
      <c r="Y11025" s="330" t="s">
        <v>30964</v>
      </c>
      <c r="Z11025" s="331" t="s">
        <v>30965</v>
      </c>
    </row>
    <row r="11026" spans="25:26" ht="14.4">
      <c r="Y11026" s="330" t="s">
        <v>30966</v>
      </c>
      <c r="Z11026" s="331" t="s">
        <v>30967</v>
      </c>
    </row>
    <row r="11027" spans="25:26" ht="14.4">
      <c r="Y11027" s="330" t="s">
        <v>30968</v>
      </c>
      <c r="Z11027" s="331" t="s">
        <v>30969</v>
      </c>
    </row>
    <row r="11028" spans="25:26" ht="14.4">
      <c r="Y11028" s="330" t="s">
        <v>30970</v>
      </c>
      <c r="Z11028" s="331" t="s">
        <v>30971</v>
      </c>
    </row>
    <row r="11029" spans="25:26" ht="14.4">
      <c r="Y11029" s="330" t="s">
        <v>30972</v>
      </c>
      <c r="Z11029" s="331" t="s">
        <v>30973</v>
      </c>
    </row>
    <row r="11030" spans="25:26" ht="14.4">
      <c r="Y11030" s="330" t="s">
        <v>30974</v>
      </c>
      <c r="Z11030" s="331" t="s">
        <v>30975</v>
      </c>
    </row>
    <row r="11031" spans="25:26" ht="14.4">
      <c r="Y11031" s="330" t="s">
        <v>30976</v>
      </c>
      <c r="Z11031" s="331" t="s">
        <v>30977</v>
      </c>
    </row>
    <row r="11032" spans="25:26" ht="14.4">
      <c r="Y11032" s="330" t="s">
        <v>30978</v>
      </c>
      <c r="Z11032" s="331" t="s">
        <v>30979</v>
      </c>
    </row>
    <row r="11033" spans="25:26" ht="14.4">
      <c r="Y11033" s="330" t="s">
        <v>30980</v>
      </c>
      <c r="Z11033" s="331" t="s">
        <v>27531</v>
      </c>
    </row>
    <row r="11034" spans="25:26" ht="14.4">
      <c r="Y11034" s="330" t="s">
        <v>30981</v>
      </c>
      <c r="Z11034" s="331" t="s">
        <v>30982</v>
      </c>
    </row>
    <row r="11035" spans="25:26" ht="14.4">
      <c r="Y11035" s="330" t="s">
        <v>30983</v>
      </c>
      <c r="Z11035" s="331" t="s">
        <v>27977</v>
      </c>
    </row>
    <row r="11036" spans="25:26" ht="14.4">
      <c r="Y11036" s="330" t="s">
        <v>30984</v>
      </c>
      <c r="Z11036" s="331" t="s">
        <v>30985</v>
      </c>
    </row>
    <row r="11037" spans="25:26" ht="14.4">
      <c r="Y11037" s="330" t="s">
        <v>30986</v>
      </c>
      <c r="Z11037" s="331" t="s">
        <v>30987</v>
      </c>
    </row>
    <row r="11038" spans="25:26" ht="14.4">
      <c r="Y11038" s="330" t="s">
        <v>30988</v>
      </c>
      <c r="Z11038" s="331" t="s">
        <v>30989</v>
      </c>
    </row>
    <row r="11039" spans="25:26" ht="14.4">
      <c r="Y11039" s="330" t="s">
        <v>30990</v>
      </c>
      <c r="Z11039" s="331" t="s">
        <v>30991</v>
      </c>
    </row>
    <row r="11040" spans="25:26" ht="14.4">
      <c r="Y11040" s="330" t="s">
        <v>30992</v>
      </c>
      <c r="Z11040" s="331" t="s">
        <v>28823</v>
      </c>
    </row>
    <row r="11041" spans="25:26" ht="14.4">
      <c r="Y11041" s="330" t="s">
        <v>30993</v>
      </c>
      <c r="Z11041" s="331" t="s">
        <v>30994</v>
      </c>
    </row>
    <row r="11042" spans="25:26" ht="14.4">
      <c r="Y11042" s="330" t="s">
        <v>30995</v>
      </c>
      <c r="Z11042" s="331" t="s">
        <v>30996</v>
      </c>
    </row>
    <row r="11043" spans="25:26" ht="14.4">
      <c r="Y11043" s="330" t="s">
        <v>30997</v>
      </c>
      <c r="Z11043" s="331" t="s">
        <v>30998</v>
      </c>
    </row>
    <row r="11044" spans="25:26" ht="14.4">
      <c r="Y11044" s="330" t="s">
        <v>30999</v>
      </c>
      <c r="Z11044" s="331" t="s">
        <v>31000</v>
      </c>
    </row>
    <row r="11045" spans="25:26" ht="14.4">
      <c r="Y11045" s="330" t="s">
        <v>31001</v>
      </c>
      <c r="Z11045" s="331" t="s">
        <v>31002</v>
      </c>
    </row>
    <row r="11046" spans="25:26" ht="14.4">
      <c r="Y11046" s="330" t="s">
        <v>31003</v>
      </c>
      <c r="Z11046" s="331" t="s">
        <v>31004</v>
      </c>
    </row>
    <row r="11047" spans="25:26" ht="14.4">
      <c r="Y11047" s="330" t="s">
        <v>31005</v>
      </c>
      <c r="Z11047" s="331" t="s">
        <v>31006</v>
      </c>
    </row>
    <row r="11048" spans="25:26" ht="14.4">
      <c r="Y11048" s="330" t="s">
        <v>31007</v>
      </c>
      <c r="Z11048" s="331" t="s">
        <v>31008</v>
      </c>
    </row>
    <row r="11049" spans="25:26" ht="14.4">
      <c r="Y11049" s="330" t="s">
        <v>31009</v>
      </c>
      <c r="Z11049" s="331" t="s">
        <v>31010</v>
      </c>
    </row>
    <row r="11050" spans="25:26" ht="14.4">
      <c r="Y11050" s="330" t="s">
        <v>31011</v>
      </c>
      <c r="Z11050" s="331" t="s">
        <v>31012</v>
      </c>
    </row>
    <row r="11051" spans="25:26" ht="14.4">
      <c r="Y11051" s="330" t="s">
        <v>31013</v>
      </c>
      <c r="Z11051" s="331" t="s">
        <v>31014</v>
      </c>
    </row>
    <row r="11052" spans="25:26" ht="14.4">
      <c r="Y11052" s="330" t="s">
        <v>31015</v>
      </c>
      <c r="Z11052" s="331" t="s">
        <v>31016</v>
      </c>
    </row>
    <row r="11053" spans="25:26" ht="14.4">
      <c r="Y11053" s="330" t="s">
        <v>31017</v>
      </c>
      <c r="Z11053" s="331" t="s">
        <v>31018</v>
      </c>
    </row>
    <row r="11054" spans="25:26" ht="14.4">
      <c r="Y11054" s="330" t="s">
        <v>31019</v>
      </c>
      <c r="Z11054" s="331" t="s">
        <v>31020</v>
      </c>
    </row>
    <row r="11055" spans="25:26" ht="14.4">
      <c r="Y11055" s="330" t="s">
        <v>31021</v>
      </c>
      <c r="Z11055" s="331" t="s">
        <v>31022</v>
      </c>
    </row>
    <row r="11056" spans="25:26" ht="14.4">
      <c r="Y11056" s="330" t="s">
        <v>31023</v>
      </c>
      <c r="Z11056" s="331" t="s">
        <v>31024</v>
      </c>
    </row>
    <row r="11057" spans="25:26" ht="14.4">
      <c r="Y11057" s="330" t="s">
        <v>31025</v>
      </c>
      <c r="Z11057" s="331" t="s">
        <v>31026</v>
      </c>
    </row>
    <row r="11058" spans="25:26" ht="14.4">
      <c r="Y11058" s="330" t="s">
        <v>31027</v>
      </c>
      <c r="Z11058" s="331" t="s">
        <v>30439</v>
      </c>
    </row>
    <row r="11059" spans="25:26" ht="14.4">
      <c r="Y11059" s="330" t="s">
        <v>31028</v>
      </c>
      <c r="Z11059" s="331" t="s">
        <v>28183</v>
      </c>
    </row>
    <row r="11060" spans="25:26" ht="14.4">
      <c r="Y11060" s="330" t="s">
        <v>31029</v>
      </c>
      <c r="Z11060" s="331" t="s">
        <v>31030</v>
      </c>
    </row>
    <row r="11061" spans="25:26" ht="14.4">
      <c r="Y11061" s="330" t="s">
        <v>31031</v>
      </c>
      <c r="Z11061" s="331" t="s">
        <v>31032</v>
      </c>
    </row>
    <row r="11062" spans="25:26" ht="14.4">
      <c r="Y11062" s="330" t="s">
        <v>31033</v>
      </c>
      <c r="Z11062" s="331" t="s">
        <v>31034</v>
      </c>
    </row>
    <row r="11063" spans="25:26" ht="14.4">
      <c r="Y11063" s="330" t="s">
        <v>31035</v>
      </c>
      <c r="Z11063" s="331" t="s">
        <v>31036</v>
      </c>
    </row>
    <row r="11064" spans="25:26" ht="14.4">
      <c r="Y11064" s="330" t="s">
        <v>31037</v>
      </c>
      <c r="Z11064" s="331" t="s">
        <v>31038</v>
      </c>
    </row>
    <row r="11065" spans="25:26" ht="14.4">
      <c r="Y11065" s="330" t="s">
        <v>31039</v>
      </c>
      <c r="Z11065" s="331" t="s">
        <v>31040</v>
      </c>
    </row>
    <row r="11066" spans="25:26" ht="14.4">
      <c r="Y11066" s="330" t="s">
        <v>31041</v>
      </c>
      <c r="Z11066" s="331" t="s">
        <v>31042</v>
      </c>
    </row>
    <row r="11067" spans="25:26" ht="14.4">
      <c r="Y11067" s="330" t="s">
        <v>31043</v>
      </c>
      <c r="Z11067" s="331" t="s">
        <v>31044</v>
      </c>
    </row>
    <row r="11068" spans="25:26" ht="14.4">
      <c r="Y11068" s="330" t="s">
        <v>31045</v>
      </c>
      <c r="Z11068" s="331" t="s">
        <v>31046</v>
      </c>
    </row>
    <row r="11069" spans="25:26" ht="14.4">
      <c r="Y11069" s="330" t="s">
        <v>31047</v>
      </c>
      <c r="Z11069" s="331" t="s">
        <v>31048</v>
      </c>
    </row>
    <row r="11070" spans="25:26" ht="14.4">
      <c r="Y11070" s="330" t="s">
        <v>31049</v>
      </c>
      <c r="Z11070" s="331" t="s">
        <v>31050</v>
      </c>
    </row>
    <row r="11071" spans="25:26" ht="14.4">
      <c r="Y11071" s="330" t="s">
        <v>31051</v>
      </c>
      <c r="Z11071" s="331" t="s">
        <v>31042</v>
      </c>
    </row>
    <row r="11072" spans="25:26" ht="14.4">
      <c r="Y11072" s="330" t="s">
        <v>31052</v>
      </c>
      <c r="Z11072" s="331" t="s">
        <v>31053</v>
      </c>
    </row>
    <row r="11073" spans="25:26" ht="14.4">
      <c r="Y11073" s="330" t="s">
        <v>31054</v>
      </c>
      <c r="Z11073" s="331" t="s">
        <v>31055</v>
      </c>
    </row>
    <row r="11074" spans="25:26" ht="14.4">
      <c r="Y11074" s="330" t="s">
        <v>31056</v>
      </c>
      <c r="Z11074" s="331" t="s">
        <v>31057</v>
      </c>
    </row>
    <row r="11075" spans="25:26" ht="14.4">
      <c r="Y11075" s="330" t="s">
        <v>31058</v>
      </c>
      <c r="Z11075" s="331" t="s">
        <v>31059</v>
      </c>
    </row>
    <row r="11076" spans="25:26" ht="14.4">
      <c r="Y11076" s="330" t="s">
        <v>31060</v>
      </c>
      <c r="Z11076" s="331" t="s">
        <v>31061</v>
      </c>
    </row>
    <row r="11077" spans="25:26" ht="14.4">
      <c r="Y11077" s="330" t="s">
        <v>31062</v>
      </c>
      <c r="Z11077" s="331" t="s">
        <v>31063</v>
      </c>
    </row>
    <row r="11078" spans="25:26" ht="14.4">
      <c r="Y11078" s="330" t="s">
        <v>31064</v>
      </c>
      <c r="Z11078" s="331" t="s">
        <v>25442</v>
      </c>
    </row>
    <row r="11079" spans="25:26" ht="14.4">
      <c r="Y11079" s="330" t="s">
        <v>31065</v>
      </c>
      <c r="Z11079" s="331" t="s">
        <v>31066</v>
      </c>
    </row>
    <row r="11080" spans="25:26" ht="14.4">
      <c r="Y11080" s="330" t="s">
        <v>31067</v>
      </c>
      <c r="Z11080" s="331" t="s">
        <v>31068</v>
      </c>
    </row>
    <row r="11081" spans="25:26" ht="14.4">
      <c r="Y11081" s="330" t="s">
        <v>31069</v>
      </c>
      <c r="Z11081" s="331" t="s">
        <v>31070</v>
      </c>
    </row>
    <row r="11082" spans="25:26" ht="14.4">
      <c r="Y11082" s="330" t="s">
        <v>31071</v>
      </c>
      <c r="Z11082" s="331" t="s">
        <v>31072</v>
      </c>
    </row>
    <row r="11083" spans="25:26" ht="14.4">
      <c r="Y11083" s="330" t="s">
        <v>31073</v>
      </c>
      <c r="Z11083" s="331" t="s">
        <v>23081</v>
      </c>
    </row>
    <row r="11084" spans="25:26" ht="14.4">
      <c r="Y11084" s="330" t="s">
        <v>31074</v>
      </c>
      <c r="Z11084" s="331" t="s">
        <v>4996</v>
      </c>
    </row>
    <row r="11085" spans="25:26" ht="14.4">
      <c r="Y11085" s="330" t="s">
        <v>31075</v>
      </c>
      <c r="Z11085" s="331" t="s">
        <v>31076</v>
      </c>
    </row>
    <row r="11086" spans="25:26" ht="14.4">
      <c r="Y11086" s="330" t="s">
        <v>31077</v>
      </c>
      <c r="Z11086" s="331" t="s">
        <v>31078</v>
      </c>
    </row>
    <row r="11087" spans="25:26" ht="14.4">
      <c r="Y11087" s="330" t="s">
        <v>31079</v>
      </c>
      <c r="Z11087" s="331" t="s">
        <v>31080</v>
      </c>
    </row>
    <row r="11088" spans="25:26" ht="14.4">
      <c r="Y11088" s="330" t="s">
        <v>31081</v>
      </c>
      <c r="Z11088" s="331" t="s">
        <v>31082</v>
      </c>
    </row>
    <row r="11089" spans="25:26" ht="14.4">
      <c r="Y11089" s="330" t="s">
        <v>31083</v>
      </c>
      <c r="Z11089" s="331" t="s">
        <v>31084</v>
      </c>
    </row>
    <row r="11090" spans="25:26" ht="14.4">
      <c r="Y11090" s="330" t="s">
        <v>31085</v>
      </c>
      <c r="Z11090" s="331" t="s">
        <v>31086</v>
      </c>
    </row>
    <row r="11091" spans="25:26" ht="14.4">
      <c r="Y11091" s="330" t="s">
        <v>31087</v>
      </c>
      <c r="Z11091" s="331" t="s">
        <v>31088</v>
      </c>
    </row>
    <row r="11092" spans="25:26" ht="14.4">
      <c r="Y11092" s="330" t="s">
        <v>31089</v>
      </c>
      <c r="Z11092" s="331" t="s">
        <v>31090</v>
      </c>
    </row>
    <row r="11093" spans="25:26" ht="14.4">
      <c r="Y11093" s="330" t="s">
        <v>31091</v>
      </c>
      <c r="Z11093" s="331" t="s">
        <v>31092</v>
      </c>
    </row>
    <row r="11094" spans="25:26" ht="14.4">
      <c r="Y11094" s="330" t="s">
        <v>31093</v>
      </c>
      <c r="Z11094" s="331" t="s">
        <v>30234</v>
      </c>
    </row>
    <row r="11095" spans="25:26" ht="14.4">
      <c r="Y11095" s="330" t="s">
        <v>31094</v>
      </c>
      <c r="Z11095" s="331" t="s">
        <v>31095</v>
      </c>
    </row>
    <row r="11096" spans="25:26" ht="14.4">
      <c r="Y11096" s="330" t="s">
        <v>31096</v>
      </c>
      <c r="Z11096" s="331" t="s">
        <v>29115</v>
      </c>
    </row>
    <row r="11097" spans="25:26" ht="14.4">
      <c r="Y11097" s="330" t="s">
        <v>31097</v>
      </c>
      <c r="Z11097" s="331" t="s">
        <v>29117</v>
      </c>
    </row>
    <row r="11098" spans="25:26" ht="14.4">
      <c r="Y11098" s="330" t="s">
        <v>31098</v>
      </c>
      <c r="Z11098" s="331" t="s">
        <v>27919</v>
      </c>
    </row>
    <row r="11099" spans="25:26" ht="14.4">
      <c r="Y11099" s="330" t="s">
        <v>31099</v>
      </c>
      <c r="Z11099" s="331" t="s">
        <v>28898</v>
      </c>
    </row>
    <row r="11100" spans="25:26" ht="14.4">
      <c r="Y11100" s="330" t="s">
        <v>31100</v>
      </c>
      <c r="Z11100" s="331" t="s">
        <v>31101</v>
      </c>
    </row>
    <row r="11101" spans="25:26" ht="14.4">
      <c r="Y11101" s="330" t="s">
        <v>31102</v>
      </c>
      <c r="Z11101" s="331" t="s">
        <v>31103</v>
      </c>
    </row>
    <row r="11102" spans="25:26" ht="14.4">
      <c r="Y11102" s="330" t="s">
        <v>31104</v>
      </c>
      <c r="Z11102" s="331" t="s">
        <v>31105</v>
      </c>
    </row>
    <row r="11103" spans="25:26" ht="14.4">
      <c r="Y11103" s="330" t="s">
        <v>31106</v>
      </c>
      <c r="Z11103" s="331" t="s">
        <v>28724</v>
      </c>
    </row>
    <row r="11104" spans="25:26" ht="14.4">
      <c r="Y11104" s="330" t="s">
        <v>31107</v>
      </c>
      <c r="Z11104" s="331" t="s">
        <v>31108</v>
      </c>
    </row>
    <row r="11105" spans="25:26" ht="14.4">
      <c r="Y11105" s="330" t="s">
        <v>31109</v>
      </c>
      <c r="Z11105" s="331" t="s">
        <v>31110</v>
      </c>
    </row>
    <row r="11106" spans="25:26" ht="14.4">
      <c r="Y11106" s="330" t="s">
        <v>31111</v>
      </c>
      <c r="Z11106" s="331" t="s">
        <v>31112</v>
      </c>
    </row>
    <row r="11107" spans="25:26" ht="14.4">
      <c r="Y11107" s="330" t="s">
        <v>31113</v>
      </c>
      <c r="Z11107" s="331" t="s">
        <v>29898</v>
      </c>
    </row>
    <row r="11108" spans="25:26" ht="14.4">
      <c r="Y11108" s="330" t="s">
        <v>31114</v>
      </c>
      <c r="Z11108" s="331" t="s">
        <v>27935</v>
      </c>
    </row>
    <row r="11109" spans="25:26" ht="14.4">
      <c r="Y11109" s="330" t="s">
        <v>31115</v>
      </c>
      <c r="Z11109" s="331" t="s">
        <v>31116</v>
      </c>
    </row>
    <row r="11110" spans="25:26" ht="14.4">
      <c r="Y11110" s="330" t="s">
        <v>31117</v>
      </c>
      <c r="Z11110" s="331" t="s">
        <v>27856</v>
      </c>
    </row>
    <row r="11111" spans="25:26" ht="14.4">
      <c r="Y11111" s="330" t="s">
        <v>31118</v>
      </c>
      <c r="Z11111" s="331" t="s">
        <v>31119</v>
      </c>
    </row>
    <row r="11112" spans="25:26" ht="14.4">
      <c r="Y11112" s="330" t="s">
        <v>31120</v>
      </c>
      <c r="Z11112" s="331" t="s">
        <v>31121</v>
      </c>
    </row>
    <row r="11113" spans="25:26" ht="14.4">
      <c r="Y11113" s="330" t="s">
        <v>31122</v>
      </c>
      <c r="Z11113" s="331" t="s">
        <v>31123</v>
      </c>
    </row>
    <row r="11114" spans="25:26" ht="14.4">
      <c r="Y11114" s="330" t="s">
        <v>31124</v>
      </c>
      <c r="Z11114" s="331" t="s">
        <v>31125</v>
      </c>
    </row>
    <row r="11115" spans="25:26" ht="14.4">
      <c r="Y11115" s="330" t="s">
        <v>31126</v>
      </c>
      <c r="Z11115" s="331" t="s">
        <v>27923</v>
      </c>
    </row>
    <row r="11116" spans="25:26" ht="14.4">
      <c r="Y11116" s="330" t="s">
        <v>31127</v>
      </c>
      <c r="Z11116" s="331" t="s">
        <v>28163</v>
      </c>
    </row>
    <row r="11117" spans="25:26" ht="14.4">
      <c r="Y11117" s="330" t="s">
        <v>31128</v>
      </c>
      <c r="Z11117" s="331" t="s">
        <v>28925</v>
      </c>
    </row>
    <row r="11118" spans="25:26" ht="14.4">
      <c r="Y11118" s="330" t="s">
        <v>31129</v>
      </c>
      <c r="Z11118" s="331" t="s">
        <v>31130</v>
      </c>
    </row>
    <row r="11119" spans="25:26" ht="14.4">
      <c r="Y11119" s="330" t="s">
        <v>31131</v>
      </c>
      <c r="Z11119" s="331" t="s">
        <v>27897</v>
      </c>
    </row>
    <row r="11120" spans="25:26" ht="14.4">
      <c r="Y11120" s="330" t="s">
        <v>31132</v>
      </c>
      <c r="Z11120" s="331" t="s">
        <v>30335</v>
      </c>
    </row>
    <row r="11121" spans="25:26" ht="14.4">
      <c r="Y11121" s="330" t="s">
        <v>31133</v>
      </c>
      <c r="Z11121" s="331" t="s">
        <v>27854</v>
      </c>
    </row>
    <row r="11122" spans="25:26" ht="14.4">
      <c r="Y11122" s="330" t="s">
        <v>31134</v>
      </c>
      <c r="Z11122" s="331" t="s">
        <v>27903</v>
      </c>
    </row>
    <row r="11123" spans="25:26" ht="14.4">
      <c r="Y11123" s="330" t="s">
        <v>31135</v>
      </c>
      <c r="Z11123" s="331" t="s">
        <v>31136</v>
      </c>
    </row>
    <row r="11124" spans="25:26" ht="14.4">
      <c r="Y11124" s="330" t="s">
        <v>31137</v>
      </c>
      <c r="Z11124" s="331" t="s">
        <v>29569</v>
      </c>
    </row>
    <row r="11125" spans="25:26" ht="14.4">
      <c r="Y11125" s="330" t="s">
        <v>31138</v>
      </c>
      <c r="Z11125" s="331" t="s">
        <v>31139</v>
      </c>
    </row>
    <row r="11126" spans="25:26" ht="14.4">
      <c r="Y11126" s="330" t="s">
        <v>31140</v>
      </c>
      <c r="Z11126" s="331" t="s">
        <v>27487</v>
      </c>
    </row>
    <row r="11127" spans="25:26" ht="14.4">
      <c r="Y11127" s="330" t="s">
        <v>31141</v>
      </c>
      <c r="Z11127" s="331" t="s">
        <v>31142</v>
      </c>
    </row>
    <row r="11128" spans="25:26" ht="14.4">
      <c r="Y11128" s="330" t="s">
        <v>31143</v>
      </c>
      <c r="Z11128" s="331" t="s">
        <v>27848</v>
      </c>
    </row>
    <row r="11129" spans="25:26" ht="14.4">
      <c r="Y11129" s="330" t="s">
        <v>31144</v>
      </c>
      <c r="Z11129" s="331" t="s">
        <v>31145</v>
      </c>
    </row>
    <row r="11130" spans="25:26" ht="14.4">
      <c r="Y11130" s="330" t="s">
        <v>31146</v>
      </c>
      <c r="Z11130" s="331" t="s">
        <v>15069</v>
      </c>
    </row>
    <row r="11131" spans="25:26" ht="14.4">
      <c r="Y11131" s="330" t="s">
        <v>31147</v>
      </c>
      <c r="Z11131" s="331" t="s">
        <v>31148</v>
      </c>
    </row>
    <row r="11132" spans="25:26" ht="14.4">
      <c r="Y11132" s="330" t="s">
        <v>31149</v>
      </c>
      <c r="Z11132" s="331" t="s">
        <v>27883</v>
      </c>
    </row>
    <row r="11133" spans="25:26" ht="14.4">
      <c r="Y11133" s="330" t="s">
        <v>31150</v>
      </c>
      <c r="Z11133" s="331" t="s">
        <v>28720</v>
      </c>
    </row>
    <row r="11134" spans="25:26" ht="14.4">
      <c r="Y11134" s="330" t="s">
        <v>31151</v>
      </c>
      <c r="Z11134" s="331" t="s">
        <v>29079</v>
      </c>
    </row>
    <row r="11135" spans="25:26" ht="14.4">
      <c r="Y11135" s="330" t="s">
        <v>31152</v>
      </c>
      <c r="Z11135" s="331" t="s">
        <v>31153</v>
      </c>
    </row>
    <row r="11136" spans="25:26" ht="14.4">
      <c r="Y11136" s="330" t="s">
        <v>31154</v>
      </c>
      <c r="Z11136" s="331" t="s">
        <v>30299</v>
      </c>
    </row>
    <row r="11137" spans="25:26" ht="14.4">
      <c r="Y11137" s="330" t="s">
        <v>31155</v>
      </c>
      <c r="Z11137" s="331" t="s">
        <v>31156</v>
      </c>
    </row>
    <row r="11138" spans="25:26" ht="14.4">
      <c r="Y11138" s="330" t="s">
        <v>31157</v>
      </c>
      <c r="Z11138" s="331" t="s">
        <v>31158</v>
      </c>
    </row>
    <row r="11139" spans="25:26" ht="14.4">
      <c r="Y11139" s="330" t="s">
        <v>31159</v>
      </c>
      <c r="Z11139" s="331" t="s">
        <v>31160</v>
      </c>
    </row>
    <row r="11140" spans="25:26" ht="14.4">
      <c r="Y11140" s="330" t="s">
        <v>31161</v>
      </c>
      <c r="Z11140" s="331" t="s">
        <v>31162</v>
      </c>
    </row>
    <row r="11141" spans="25:26" ht="14.4">
      <c r="Y11141" s="330" t="s">
        <v>31163</v>
      </c>
      <c r="Z11141" s="331" t="s">
        <v>31164</v>
      </c>
    </row>
    <row r="11142" spans="25:26" ht="14.4">
      <c r="Y11142" s="330" t="s">
        <v>31165</v>
      </c>
      <c r="Z11142" s="331" t="s">
        <v>31166</v>
      </c>
    </row>
    <row r="11143" spans="25:26" ht="14.4">
      <c r="Y11143" s="330" t="s">
        <v>31167</v>
      </c>
      <c r="Z11143" s="331" t="s">
        <v>31168</v>
      </c>
    </row>
    <row r="11144" spans="25:26" ht="14.4">
      <c r="Y11144" s="330" t="s">
        <v>31169</v>
      </c>
      <c r="Z11144" s="331" t="s">
        <v>31170</v>
      </c>
    </row>
    <row r="11145" spans="25:26" ht="14.4">
      <c r="Y11145" s="330" t="s">
        <v>31171</v>
      </c>
      <c r="Z11145" s="331" t="s">
        <v>31172</v>
      </c>
    </row>
    <row r="11146" spans="25:26" ht="14.4">
      <c r="Y11146" s="330" t="s">
        <v>31173</v>
      </c>
      <c r="Z11146" s="331" t="s">
        <v>31174</v>
      </c>
    </row>
    <row r="11147" spans="25:26" ht="14.4">
      <c r="Y11147" s="330" t="s">
        <v>31175</v>
      </c>
      <c r="Z11147" s="331" t="s">
        <v>15161</v>
      </c>
    </row>
    <row r="11148" spans="25:26" ht="14.4">
      <c r="Y11148" s="330" t="s">
        <v>31176</v>
      </c>
      <c r="Z11148" s="331" t="s">
        <v>31177</v>
      </c>
    </row>
    <row r="11149" spans="25:26" ht="14.4">
      <c r="Y11149" s="330" t="s">
        <v>31178</v>
      </c>
      <c r="Z11149" s="331" t="s">
        <v>27985</v>
      </c>
    </row>
    <row r="11150" spans="25:26" ht="14.4">
      <c r="Y11150" s="330" t="s">
        <v>31179</v>
      </c>
      <c r="Z11150" s="331" t="s">
        <v>28197</v>
      </c>
    </row>
    <row r="11151" spans="25:26" ht="14.4">
      <c r="Y11151" s="330" t="s">
        <v>31180</v>
      </c>
      <c r="Z11151" s="331" t="s">
        <v>27981</v>
      </c>
    </row>
    <row r="11152" spans="25:26" ht="14.4">
      <c r="Y11152" s="330" t="s">
        <v>31181</v>
      </c>
      <c r="Z11152" s="331" t="s">
        <v>28823</v>
      </c>
    </row>
    <row r="11153" spans="25:26" ht="14.4">
      <c r="Y11153" s="330" t="s">
        <v>31182</v>
      </c>
      <c r="Z11153" s="331" t="s">
        <v>29016</v>
      </c>
    </row>
    <row r="11154" spans="25:26" ht="14.4">
      <c r="Y11154" s="330" t="s">
        <v>31183</v>
      </c>
      <c r="Z11154" s="331" t="s">
        <v>31184</v>
      </c>
    </row>
    <row r="11155" spans="25:26" ht="14.4">
      <c r="Y11155" s="330" t="s">
        <v>31185</v>
      </c>
      <c r="Z11155" s="331" t="s">
        <v>31186</v>
      </c>
    </row>
    <row r="11156" spans="25:26" ht="14.4">
      <c r="Y11156" s="330" t="s">
        <v>31187</v>
      </c>
      <c r="Z11156" s="331" t="s">
        <v>28183</v>
      </c>
    </row>
    <row r="11157" spans="25:26" ht="14.4">
      <c r="Y11157" s="330" t="s">
        <v>31188</v>
      </c>
      <c r="Z11157" s="331" t="s">
        <v>30680</v>
      </c>
    </row>
    <row r="11158" spans="25:26" ht="14.4">
      <c r="Y11158" s="330" t="s">
        <v>31189</v>
      </c>
      <c r="Z11158" s="331" t="s">
        <v>31190</v>
      </c>
    </row>
    <row r="11159" spans="25:26" ht="14.4">
      <c r="Y11159" s="330" t="s">
        <v>31191</v>
      </c>
      <c r="Z11159" s="331" t="s">
        <v>31192</v>
      </c>
    </row>
    <row r="11160" spans="25:26" ht="14.4">
      <c r="Y11160" s="330" t="s">
        <v>31193</v>
      </c>
      <c r="Z11160" s="331" t="s">
        <v>31194</v>
      </c>
    </row>
    <row r="11161" spans="25:26" ht="14.4">
      <c r="Y11161" s="330" t="s">
        <v>31195</v>
      </c>
      <c r="Z11161" s="331" t="s">
        <v>31196</v>
      </c>
    </row>
    <row r="11162" spans="25:26" ht="14.4">
      <c r="Y11162" s="330" t="s">
        <v>31197</v>
      </c>
      <c r="Z11162" s="331" t="s">
        <v>31198</v>
      </c>
    </row>
    <row r="11163" spans="25:26" ht="14.4">
      <c r="Y11163" s="330" t="s">
        <v>31199</v>
      </c>
      <c r="Z11163" s="331" t="s">
        <v>31200</v>
      </c>
    </row>
    <row r="11164" spans="25:26" ht="14.4">
      <c r="Y11164" s="330" t="s">
        <v>31201</v>
      </c>
      <c r="Z11164" s="331" t="s">
        <v>31202</v>
      </c>
    </row>
    <row r="11165" spans="25:26" ht="14.4">
      <c r="Y11165" s="330" t="s">
        <v>31203</v>
      </c>
      <c r="Z11165" s="331" t="s">
        <v>31204</v>
      </c>
    </row>
    <row r="11166" spans="25:26" ht="14.4">
      <c r="Y11166" s="330" t="s">
        <v>31205</v>
      </c>
      <c r="Z11166" s="331" t="s">
        <v>31206</v>
      </c>
    </row>
    <row r="11167" spans="25:26" ht="14.4">
      <c r="Y11167" s="330" t="s">
        <v>31207</v>
      </c>
      <c r="Z11167" s="331" t="s">
        <v>31208</v>
      </c>
    </row>
    <row r="11168" spans="25:26" ht="14.4">
      <c r="Y11168" s="330" t="s">
        <v>31209</v>
      </c>
      <c r="Z11168" s="331" t="s">
        <v>31210</v>
      </c>
    </row>
    <row r="11169" spans="25:26" ht="14.4">
      <c r="Y11169" s="330" t="s">
        <v>31211</v>
      </c>
      <c r="Z11169" s="331" t="s">
        <v>31212</v>
      </c>
    </row>
    <row r="11170" spans="25:26" ht="14.4">
      <c r="Y11170" s="330" t="s">
        <v>31213</v>
      </c>
      <c r="Z11170" s="331" t="s">
        <v>31214</v>
      </c>
    </row>
    <row r="11171" spans="25:26" ht="14.4">
      <c r="Y11171" s="330" t="s">
        <v>31215</v>
      </c>
      <c r="Z11171" s="331" t="s">
        <v>31216</v>
      </c>
    </row>
    <row r="11172" spans="25:26" ht="14.4">
      <c r="Y11172" s="330" t="s">
        <v>31217</v>
      </c>
      <c r="Z11172" s="331" t="s">
        <v>31218</v>
      </c>
    </row>
    <row r="11173" spans="25:26" ht="14.4">
      <c r="Y11173" s="330" t="s">
        <v>31219</v>
      </c>
      <c r="Z11173" s="331" t="s">
        <v>31220</v>
      </c>
    </row>
    <row r="11174" spans="25:26" ht="14.4">
      <c r="Y11174" s="330" t="s">
        <v>31221</v>
      </c>
      <c r="Z11174" s="331" t="s">
        <v>31222</v>
      </c>
    </row>
    <row r="11175" spans="25:26" ht="14.4">
      <c r="Y11175" s="330" t="s">
        <v>31223</v>
      </c>
      <c r="Z11175" s="331" t="s">
        <v>31224</v>
      </c>
    </row>
    <row r="11176" spans="25:26" ht="14.4">
      <c r="Y11176" s="330" t="s">
        <v>31225</v>
      </c>
      <c r="Z11176" s="331" t="s">
        <v>31226</v>
      </c>
    </row>
    <row r="11177" spans="25:26" ht="14.4">
      <c r="Y11177" s="330" t="s">
        <v>31227</v>
      </c>
      <c r="Z11177" s="331" t="s">
        <v>31228</v>
      </c>
    </row>
    <row r="11178" spans="25:26" ht="14.4">
      <c r="Y11178" s="330" t="s">
        <v>31229</v>
      </c>
      <c r="Z11178" s="331" t="s">
        <v>31230</v>
      </c>
    </row>
    <row r="11179" spans="25:26" ht="14.4">
      <c r="Y11179" s="330" t="s">
        <v>31231</v>
      </c>
      <c r="Z11179" s="331" t="s">
        <v>25442</v>
      </c>
    </row>
    <row r="11180" spans="25:26" ht="14.4">
      <c r="Y11180" s="330" t="s">
        <v>31232</v>
      </c>
      <c r="Z11180" s="331" t="s">
        <v>31233</v>
      </c>
    </row>
    <row r="11181" spans="25:26" ht="14.4">
      <c r="Y11181" s="330" t="s">
        <v>31234</v>
      </c>
      <c r="Z11181" s="331" t="s">
        <v>28016</v>
      </c>
    </row>
    <row r="11182" spans="25:26" ht="14.4">
      <c r="Y11182" s="330" t="s">
        <v>31235</v>
      </c>
      <c r="Z11182" s="331" t="s">
        <v>31236</v>
      </c>
    </row>
    <row r="11183" spans="25:26" ht="14.4">
      <c r="Y11183" s="330" t="s">
        <v>31237</v>
      </c>
      <c r="Z11183" s="331" t="s">
        <v>31238</v>
      </c>
    </row>
    <row r="11184" spans="25:26" ht="14.4">
      <c r="Y11184" s="330" t="s">
        <v>31239</v>
      </c>
      <c r="Z11184" s="331" t="s">
        <v>31240</v>
      </c>
    </row>
    <row r="11185" spans="25:26" ht="14.4">
      <c r="Y11185" s="330" t="s">
        <v>31241</v>
      </c>
      <c r="Z11185" s="331" t="s">
        <v>31242</v>
      </c>
    </row>
    <row r="11186" spans="25:26" ht="14.4">
      <c r="Y11186" s="330" t="s">
        <v>31243</v>
      </c>
      <c r="Z11186" s="331" t="s">
        <v>31244</v>
      </c>
    </row>
    <row r="11187" spans="25:26" ht="14.4">
      <c r="Y11187" s="330" t="s">
        <v>31245</v>
      </c>
      <c r="Z11187" s="331" t="s">
        <v>4996</v>
      </c>
    </row>
    <row r="11188" spans="25:26" ht="14.4">
      <c r="Y11188" s="330" t="s">
        <v>31246</v>
      </c>
      <c r="Z11188" s="331" t="s">
        <v>28043</v>
      </c>
    </row>
    <row r="11189" spans="25:26" ht="14.4">
      <c r="Y11189" s="330" t="s">
        <v>31247</v>
      </c>
      <c r="Z11189" s="331" t="s">
        <v>24988</v>
      </c>
    </row>
    <row r="11190" spans="25:26" ht="14.4">
      <c r="Y11190" s="330" t="s">
        <v>31248</v>
      </c>
      <c r="Z11190" s="331" t="s">
        <v>31249</v>
      </c>
    </row>
    <row r="11191" spans="25:26" ht="14.4">
      <c r="Y11191" s="330" t="s">
        <v>31250</v>
      </c>
      <c r="Z11191" s="331" t="s">
        <v>31251</v>
      </c>
    </row>
    <row r="11192" spans="25:26" ht="14.4">
      <c r="Y11192" s="330" t="s">
        <v>31252</v>
      </c>
      <c r="Z11192" s="331" t="s">
        <v>31253</v>
      </c>
    </row>
    <row r="11193" spans="25:26" ht="14.4">
      <c r="Y11193" s="330" t="s">
        <v>31254</v>
      </c>
      <c r="Z11193" s="331" t="s">
        <v>31255</v>
      </c>
    </row>
    <row r="11194" spans="25:26" ht="14.4">
      <c r="Y11194" s="330" t="s">
        <v>31256</v>
      </c>
      <c r="Z11194" s="331" t="s">
        <v>31257</v>
      </c>
    </row>
    <row r="11195" spans="25:26" ht="14.4">
      <c r="Y11195" s="330" t="s">
        <v>31258</v>
      </c>
      <c r="Z11195" s="331" t="s">
        <v>31259</v>
      </c>
    </row>
    <row r="11196" spans="25:26" ht="14.4">
      <c r="Y11196" s="330" t="s">
        <v>31260</v>
      </c>
      <c r="Z11196" s="331" t="s">
        <v>31261</v>
      </c>
    </row>
    <row r="11197" spans="25:26" ht="14.4">
      <c r="Y11197" s="330" t="s">
        <v>31262</v>
      </c>
      <c r="Z11197" s="331" t="s">
        <v>31263</v>
      </c>
    </row>
    <row r="11198" spans="25:26" ht="14.4">
      <c r="Y11198" s="330" t="s">
        <v>31264</v>
      </c>
      <c r="Z11198" s="331" t="s">
        <v>31265</v>
      </c>
    </row>
    <row r="11199" spans="25:26" ht="14.4">
      <c r="Y11199" s="330" t="s">
        <v>31266</v>
      </c>
      <c r="Z11199" s="331" t="s">
        <v>31267</v>
      </c>
    </row>
    <row r="11200" spans="25:26" ht="14.4">
      <c r="Y11200" s="330" t="s">
        <v>31268</v>
      </c>
      <c r="Z11200" s="331" t="s">
        <v>31269</v>
      </c>
    </row>
    <row r="11201" spans="25:26" ht="14.4">
      <c r="Y11201" s="330" t="s">
        <v>31270</v>
      </c>
      <c r="Z11201" s="331" t="s">
        <v>31271</v>
      </c>
    </row>
    <row r="11202" spans="25:26" ht="14.4">
      <c r="Y11202" s="330" t="s">
        <v>31272</v>
      </c>
      <c r="Z11202" s="331" t="s">
        <v>31273</v>
      </c>
    </row>
    <row r="11203" spans="25:26" ht="14.4">
      <c r="Y11203" s="330" t="s">
        <v>31274</v>
      </c>
      <c r="Z11203" s="331" t="s">
        <v>31275</v>
      </c>
    </row>
    <row r="11204" spans="25:26" ht="14.4">
      <c r="Y11204" s="330" t="s">
        <v>31276</v>
      </c>
      <c r="Z11204" s="331" t="s">
        <v>31277</v>
      </c>
    </row>
    <row r="11205" spans="25:26" ht="14.4">
      <c r="Y11205" s="330" t="s">
        <v>31278</v>
      </c>
      <c r="Z11205" s="331" t="s">
        <v>31279</v>
      </c>
    </row>
    <row r="11206" spans="25:26" ht="14.4">
      <c r="Y11206" s="330" t="s">
        <v>31280</v>
      </c>
      <c r="Z11206" s="331" t="s">
        <v>31281</v>
      </c>
    </row>
    <row r="11207" spans="25:26" ht="14.4">
      <c r="Y11207" s="330" t="s">
        <v>31282</v>
      </c>
      <c r="Z11207" s="331" t="s">
        <v>31283</v>
      </c>
    </row>
    <row r="11208" spans="25:26" ht="14.4">
      <c r="Y11208" s="330" t="s">
        <v>31284</v>
      </c>
      <c r="Z11208" s="331" t="s">
        <v>31285</v>
      </c>
    </row>
    <row r="11209" spans="25:26" ht="14.4">
      <c r="Y11209" s="330" t="s">
        <v>31286</v>
      </c>
      <c r="Z11209" s="331" t="s">
        <v>31287</v>
      </c>
    </row>
    <row r="11210" spans="25:26" ht="14.4">
      <c r="Y11210" s="330" t="s">
        <v>31288</v>
      </c>
      <c r="Z11210" s="331" t="s">
        <v>31289</v>
      </c>
    </row>
    <row r="11211" spans="25:26" ht="14.4">
      <c r="Y11211" s="330" t="s">
        <v>31290</v>
      </c>
      <c r="Z11211" s="331" t="s">
        <v>31291</v>
      </c>
    </row>
    <row r="11212" spans="25:26" ht="14.4">
      <c r="Y11212" s="330" t="s">
        <v>31292</v>
      </c>
      <c r="Z11212" s="331" t="s">
        <v>31293</v>
      </c>
    </row>
    <row r="11213" spans="25:26" ht="14.4">
      <c r="Y11213" s="330" t="s">
        <v>31294</v>
      </c>
      <c r="Z11213" s="331" t="s">
        <v>31295</v>
      </c>
    </row>
    <row r="11214" spans="25:26" ht="14.4">
      <c r="Y11214" s="330" t="s">
        <v>31296</v>
      </c>
      <c r="Z11214" s="331" t="s">
        <v>31297</v>
      </c>
    </row>
    <row r="11215" spans="25:26" ht="14.4">
      <c r="Y11215" s="330" t="s">
        <v>31298</v>
      </c>
      <c r="Z11215" s="331" t="s">
        <v>31299</v>
      </c>
    </row>
    <row r="11216" spans="25:26" ht="14.4">
      <c r="Y11216" s="330" t="s">
        <v>31300</v>
      </c>
      <c r="Z11216" s="331" t="s">
        <v>31301</v>
      </c>
    </row>
    <row r="11217" spans="25:26" ht="14.4">
      <c r="Y11217" s="330" t="s">
        <v>31302</v>
      </c>
      <c r="Z11217" s="331" t="s">
        <v>31303</v>
      </c>
    </row>
    <row r="11218" spans="25:26" ht="14.4">
      <c r="Y11218" s="330" t="s">
        <v>31304</v>
      </c>
      <c r="Z11218" s="331" t="s">
        <v>28183</v>
      </c>
    </row>
    <row r="11219" spans="25:26" ht="14.4">
      <c r="Y11219" s="330" t="s">
        <v>31305</v>
      </c>
      <c r="Z11219" s="331" t="s">
        <v>31306</v>
      </c>
    </row>
    <row r="11220" spans="25:26" ht="14.4">
      <c r="Y11220" s="330" t="s">
        <v>31307</v>
      </c>
      <c r="Z11220" s="331" t="s">
        <v>31308</v>
      </c>
    </row>
    <row r="11221" spans="25:26" ht="14.4">
      <c r="Y11221" s="330" t="s">
        <v>31309</v>
      </c>
      <c r="Z11221" s="331" t="s">
        <v>31310</v>
      </c>
    </row>
    <row r="11222" spans="25:26" ht="14.4">
      <c r="Y11222" s="330" t="s">
        <v>31311</v>
      </c>
      <c r="Z11222" s="331" t="s">
        <v>31312</v>
      </c>
    </row>
    <row r="11223" spans="25:26" ht="14.4">
      <c r="Y11223" s="330" t="s">
        <v>31313</v>
      </c>
      <c r="Z11223" s="331" t="s">
        <v>31314</v>
      </c>
    </row>
    <row r="11224" spans="25:26" ht="14.4">
      <c r="Y11224" s="330" t="s">
        <v>31315</v>
      </c>
      <c r="Z11224" s="331" t="s">
        <v>31316</v>
      </c>
    </row>
    <row r="11225" spans="25:26" ht="14.4">
      <c r="Y11225" s="330" t="s">
        <v>31317</v>
      </c>
      <c r="Z11225" s="331" t="s">
        <v>31318</v>
      </c>
    </row>
    <row r="11226" spans="25:26" ht="14.4">
      <c r="Y11226" s="330" t="s">
        <v>31319</v>
      </c>
      <c r="Z11226" s="331" t="s">
        <v>31320</v>
      </c>
    </row>
    <row r="11227" spans="25:26" ht="14.4">
      <c r="Y11227" s="330" t="s">
        <v>31321</v>
      </c>
      <c r="Z11227" s="331" t="s">
        <v>31322</v>
      </c>
    </row>
    <row r="11228" spans="25:26" ht="14.4">
      <c r="Y11228" s="330" t="s">
        <v>31323</v>
      </c>
      <c r="Z11228" s="331" t="s">
        <v>31324</v>
      </c>
    </row>
    <row r="11229" spans="25:26" ht="14.4">
      <c r="Y11229" s="330" t="s">
        <v>31325</v>
      </c>
      <c r="Z11229" s="331" t="s">
        <v>31326</v>
      </c>
    </row>
    <row r="11230" spans="25:26" ht="14.4">
      <c r="Y11230" s="330" t="s">
        <v>31327</v>
      </c>
      <c r="Z11230" s="331" t="s">
        <v>31328</v>
      </c>
    </row>
    <row r="11231" spans="25:26" ht="14.4">
      <c r="Y11231" s="330" t="s">
        <v>31329</v>
      </c>
      <c r="Z11231" s="331" t="s">
        <v>31330</v>
      </c>
    </row>
    <row r="11232" spans="25:26" ht="14.4">
      <c r="Y11232" s="330" t="s">
        <v>31331</v>
      </c>
      <c r="Z11232" s="331" t="s">
        <v>31332</v>
      </c>
    </row>
    <row r="11233" spans="25:26" ht="14.4">
      <c r="Y11233" s="330" t="s">
        <v>31333</v>
      </c>
      <c r="Z11233" s="331" t="s">
        <v>31334</v>
      </c>
    </row>
    <row r="11234" spans="25:26" ht="14.4">
      <c r="Y11234" s="330" t="s">
        <v>31335</v>
      </c>
      <c r="Z11234" s="331" t="s">
        <v>31130</v>
      </c>
    </row>
    <row r="11235" spans="25:26" ht="14.4">
      <c r="Y11235" s="330" t="s">
        <v>31336</v>
      </c>
      <c r="Z11235" s="331" t="s">
        <v>31337</v>
      </c>
    </row>
    <row r="11236" spans="25:26" ht="14.4">
      <c r="Y11236" s="330" t="s">
        <v>31338</v>
      </c>
      <c r="Z11236" s="331" t="s">
        <v>31339</v>
      </c>
    </row>
    <row r="11237" spans="25:26" ht="14.4">
      <c r="Y11237" s="330" t="s">
        <v>31340</v>
      </c>
      <c r="Z11237" s="331" t="s">
        <v>31341</v>
      </c>
    </row>
    <row r="11238" spans="25:26" ht="14.4">
      <c r="Y11238" s="330" t="s">
        <v>31342</v>
      </c>
      <c r="Z11238" s="331" t="s">
        <v>31343</v>
      </c>
    </row>
    <row r="11239" spans="25:26" ht="14.4">
      <c r="Y11239" s="330" t="s">
        <v>31344</v>
      </c>
      <c r="Z11239" s="331" t="s">
        <v>31345</v>
      </c>
    </row>
    <row r="11240" spans="25:26" ht="14.4">
      <c r="Y11240" s="330" t="s">
        <v>31346</v>
      </c>
      <c r="Z11240" s="331" t="s">
        <v>31347</v>
      </c>
    </row>
    <row r="11241" spans="25:26" ht="14.4">
      <c r="Y11241" s="330" t="s">
        <v>31348</v>
      </c>
      <c r="Z11241" s="331" t="s">
        <v>31349</v>
      </c>
    </row>
    <row r="11242" spans="25:26" ht="14.4">
      <c r="Y11242" s="330" t="s">
        <v>31350</v>
      </c>
      <c r="Z11242" s="331" t="s">
        <v>31351</v>
      </c>
    </row>
    <row r="11243" spans="25:26" ht="14.4">
      <c r="Y11243" s="330" t="s">
        <v>31352</v>
      </c>
      <c r="Z11243" s="331" t="s">
        <v>31353</v>
      </c>
    </row>
    <row r="11244" spans="25:26" ht="14.4">
      <c r="Y11244" s="330" t="s">
        <v>31354</v>
      </c>
      <c r="Z11244" s="331" t="s">
        <v>31355</v>
      </c>
    </row>
    <row r="11245" spans="25:26" ht="14.4">
      <c r="Y11245" s="330" t="s">
        <v>31356</v>
      </c>
      <c r="Z11245" s="331" t="s">
        <v>31357</v>
      </c>
    </row>
    <row r="11246" spans="25:26" ht="14.4">
      <c r="Y11246" s="330" t="s">
        <v>31358</v>
      </c>
      <c r="Z11246" s="331" t="s">
        <v>31359</v>
      </c>
    </row>
    <row r="11247" spans="25:26" ht="14.4">
      <c r="Y11247" s="330" t="s">
        <v>31360</v>
      </c>
      <c r="Z11247" s="331" t="s">
        <v>31361</v>
      </c>
    </row>
    <row r="11248" spans="25:26" ht="14.4">
      <c r="Y11248" s="330" t="s">
        <v>31362</v>
      </c>
      <c r="Z11248" s="331" t="s">
        <v>31363</v>
      </c>
    </row>
    <row r="11249" spans="25:26" ht="14.4">
      <c r="Y11249" s="330" t="s">
        <v>31364</v>
      </c>
      <c r="Z11249" s="331" t="s">
        <v>31365</v>
      </c>
    </row>
    <row r="11250" spans="25:26" ht="14.4">
      <c r="Y11250" s="330" t="s">
        <v>31366</v>
      </c>
      <c r="Z11250" s="331" t="s">
        <v>31367</v>
      </c>
    </row>
    <row r="11251" spans="25:26" ht="14.4">
      <c r="Y11251" s="330" t="s">
        <v>31368</v>
      </c>
      <c r="Z11251" s="331" t="s">
        <v>31369</v>
      </c>
    </row>
    <row r="11252" spans="25:26" ht="14.4">
      <c r="Y11252" s="330" t="s">
        <v>31370</v>
      </c>
      <c r="Z11252" s="331" t="s">
        <v>31371</v>
      </c>
    </row>
    <row r="11253" spans="25:26" ht="14.4">
      <c r="Y11253" s="330" t="s">
        <v>31372</v>
      </c>
      <c r="Z11253" s="331" t="s">
        <v>31373</v>
      </c>
    </row>
    <row r="11254" spans="25:26" ht="14.4">
      <c r="Y11254" s="330" t="s">
        <v>31374</v>
      </c>
      <c r="Z11254" s="331" t="s">
        <v>31375</v>
      </c>
    </row>
    <row r="11255" spans="25:26" ht="14.4">
      <c r="Y11255" s="330" t="s">
        <v>31376</v>
      </c>
      <c r="Z11255" s="331" t="s">
        <v>31377</v>
      </c>
    </row>
    <row r="11256" spans="25:26" ht="14.4">
      <c r="Y11256" s="330" t="s">
        <v>31378</v>
      </c>
      <c r="Z11256" s="331" t="s">
        <v>31379</v>
      </c>
    </row>
    <row r="11257" spans="25:26" ht="14.4">
      <c r="Y11257" s="330" t="s">
        <v>31380</v>
      </c>
      <c r="Z11257" s="331" t="s">
        <v>29956</v>
      </c>
    </row>
    <row r="11258" spans="25:26" ht="14.4">
      <c r="Y11258" s="330" t="s">
        <v>31381</v>
      </c>
      <c r="Z11258" s="331" t="s">
        <v>31382</v>
      </c>
    </row>
    <row r="11259" spans="25:26" ht="14.4">
      <c r="Y11259" s="330" t="s">
        <v>31383</v>
      </c>
      <c r="Z11259" s="331" t="s">
        <v>27925</v>
      </c>
    </row>
    <row r="11260" spans="25:26" ht="14.4">
      <c r="Y11260" s="330" t="s">
        <v>31384</v>
      </c>
      <c r="Z11260" s="331" t="s">
        <v>31385</v>
      </c>
    </row>
    <row r="11261" spans="25:26" ht="14.4">
      <c r="Y11261" s="330" t="s">
        <v>31386</v>
      </c>
      <c r="Z11261" s="331" t="s">
        <v>31387</v>
      </c>
    </row>
    <row r="11262" spans="25:26" ht="14.4">
      <c r="Y11262" s="330" t="s">
        <v>31388</v>
      </c>
      <c r="Z11262" s="331" t="s">
        <v>31389</v>
      </c>
    </row>
    <row r="11263" spans="25:26" ht="14.4">
      <c r="Y11263" s="330" t="s">
        <v>31390</v>
      </c>
      <c r="Z11263" s="331" t="s">
        <v>20859</v>
      </c>
    </row>
    <row r="11264" spans="25:26" ht="14.4">
      <c r="Y11264" s="330" t="s">
        <v>31391</v>
      </c>
      <c r="Z11264" s="331" t="s">
        <v>27895</v>
      </c>
    </row>
    <row r="11265" spans="25:26" ht="14.4">
      <c r="Y11265" s="330" t="s">
        <v>31392</v>
      </c>
      <c r="Z11265" s="331" t="s">
        <v>31393</v>
      </c>
    </row>
    <row r="11266" spans="25:26" ht="14.4">
      <c r="Y11266" s="330" t="s">
        <v>31394</v>
      </c>
      <c r="Z11266" s="331" t="s">
        <v>31395</v>
      </c>
    </row>
    <row r="11267" spans="25:26" ht="14.4">
      <c r="Y11267" s="330" t="s">
        <v>31396</v>
      </c>
      <c r="Z11267" s="331" t="s">
        <v>27923</v>
      </c>
    </row>
    <row r="11268" spans="25:26" ht="14.4">
      <c r="Y11268" s="330" t="s">
        <v>31397</v>
      </c>
      <c r="Z11268" s="331" t="s">
        <v>31398</v>
      </c>
    </row>
    <row r="11269" spans="25:26" ht="14.4">
      <c r="Y11269" s="330" t="s">
        <v>31399</v>
      </c>
      <c r="Z11269" s="331" t="s">
        <v>31400</v>
      </c>
    </row>
    <row r="11270" spans="25:26" ht="14.4">
      <c r="Y11270" s="330" t="s">
        <v>31401</v>
      </c>
      <c r="Z11270" s="331" t="s">
        <v>31402</v>
      </c>
    </row>
    <row r="11271" spans="25:26" ht="14.4">
      <c r="Y11271" s="330" t="s">
        <v>31403</v>
      </c>
      <c r="Z11271" s="331" t="s">
        <v>31404</v>
      </c>
    </row>
    <row r="11272" spans="25:26" ht="14.4">
      <c r="Y11272" s="330" t="s">
        <v>31405</v>
      </c>
      <c r="Z11272" s="331" t="s">
        <v>31406</v>
      </c>
    </row>
    <row r="11273" spans="25:26" ht="14.4">
      <c r="Y11273" s="330" t="s">
        <v>31407</v>
      </c>
      <c r="Z11273" s="331" t="s">
        <v>31408</v>
      </c>
    </row>
    <row r="11274" spans="25:26" ht="14.4">
      <c r="Y11274" s="330" t="s">
        <v>31409</v>
      </c>
      <c r="Z11274" s="331" t="s">
        <v>27901</v>
      </c>
    </row>
    <row r="11275" spans="25:26" ht="14.4">
      <c r="Y11275" s="330" t="s">
        <v>31410</v>
      </c>
      <c r="Z11275" s="331" t="s">
        <v>31411</v>
      </c>
    </row>
    <row r="11276" spans="25:26" ht="14.4">
      <c r="Y11276" s="330" t="s">
        <v>31412</v>
      </c>
      <c r="Z11276" s="331" t="s">
        <v>31413</v>
      </c>
    </row>
    <row r="11277" spans="25:26" ht="14.4">
      <c r="Y11277" s="330" t="s">
        <v>31414</v>
      </c>
      <c r="Z11277" s="331" t="s">
        <v>31415</v>
      </c>
    </row>
    <row r="11278" spans="25:26" ht="14.4">
      <c r="Y11278" s="330" t="s">
        <v>31416</v>
      </c>
      <c r="Z11278" s="331" t="s">
        <v>31417</v>
      </c>
    </row>
    <row r="11279" spans="25:26" ht="14.4">
      <c r="Y11279" s="330" t="s">
        <v>31418</v>
      </c>
      <c r="Z11279" s="331" t="s">
        <v>31419</v>
      </c>
    </row>
    <row r="11280" spans="25:26" ht="14.4">
      <c r="Y11280" s="330" t="s">
        <v>31420</v>
      </c>
      <c r="Z11280" s="331" t="s">
        <v>29958</v>
      </c>
    </row>
    <row r="11281" spans="25:26" ht="14.4">
      <c r="Y11281" s="330" t="s">
        <v>31421</v>
      </c>
      <c r="Z11281" s="331" t="s">
        <v>31422</v>
      </c>
    </row>
    <row r="11282" spans="25:26" ht="14.4">
      <c r="Y11282" s="330" t="s">
        <v>31423</v>
      </c>
      <c r="Z11282" s="331" t="s">
        <v>27903</v>
      </c>
    </row>
    <row r="11283" spans="25:26" ht="14.4">
      <c r="Y11283" s="330" t="s">
        <v>31424</v>
      </c>
      <c r="Z11283" s="331" t="s">
        <v>31425</v>
      </c>
    </row>
    <row r="11284" spans="25:26" ht="14.4">
      <c r="Y11284" s="330" t="s">
        <v>31426</v>
      </c>
      <c r="Z11284" s="331" t="s">
        <v>31427</v>
      </c>
    </row>
    <row r="11285" spans="25:26" ht="14.4">
      <c r="Y11285" s="330" t="s">
        <v>31428</v>
      </c>
      <c r="Z11285" s="331" t="s">
        <v>31429</v>
      </c>
    </row>
    <row r="11286" spans="25:26" ht="14.4">
      <c r="Y11286" s="330" t="s">
        <v>31430</v>
      </c>
      <c r="Z11286" s="331" t="s">
        <v>31431</v>
      </c>
    </row>
    <row r="11287" spans="25:26" ht="14.4">
      <c r="Y11287" s="330" t="s">
        <v>31432</v>
      </c>
      <c r="Z11287" s="331" t="s">
        <v>31433</v>
      </c>
    </row>
    <row r="11288" spans="25:26" ht="14.4">
      <c r="Y11288" s="330" t="s">
        <v>31434</v>
      </c>
      <c r="Z11288" s="331" t="s">
        <v>31435</v>
      </c>
    </row>
    <row r="11289" spans="25:26" ht="14.4">
      <c r="Y11289" s="330" t="s">
        <v>31436</v>
      </c>
      <c r="Z11289" s="331" t="s">
        <v>31437</v>
      </c>
    </row>
    <row r="11290" spans="25:26" ht="14.4">
      <c r="Y11290" s="330" t="s">
        <v>31438</v>
      </c>
      <c r="Z11290" s="331" t="s">
        <v>31439</v>
      </c>
    </row>
    <row r="11291" spans="25:26" ht="14.4">
      <c r="Y11291" s="330" t="s">
        <v>31440</v>
      </c>
      <c r="Z11291" s="331" t="s">
        <v>31441</v>
      </c>
    </row>
    <row r="11292" spans="25:26" ht="14.4">
      <c r="Y11292" s="330" t="s">
        <v>31442</v>
      </c>
      <c r="Z11292" s="331" t="s">
        <v>31443</v>
      </c>
    </row>
    <row r="11293" spans="25:26" ht="14.4">
      <c r="Y11293" s="330" t="s">
        <v>31444</v>
      </c>
      <c r="Z11293" s="331" t="s">
        <v>31445</v>
      </c>
    </row>
    <row r="11294" spans="25:26" ht="14.4">
      <c r="Y11294" s="330" t="s">
        <v>31446</v>
      </c>
      <c r="Z11294" s="331" t="s">
        <v>31447</v>
      </c>
    </row>
    <row r="11295" spans="25:26" ht="14.4">
      <c r="Y11295" s="330" t="s">
        <v>31448</v>
      </c>
      <c r="Z11295" s="331" t="s">
        <v>31449</v>
      </c>
    </row>
    <row r="11296" spans="25:26" ht="14.4">
      <c r="Y11296" s="330" t="s">
        <v>31450</v>
      </c>
      <c r="Z11296" s="331" t="s">
        <v>31451</v>
      </c>
    </row>
    <row r="11297" spans="25:26" ht="14.4">
      <c r="Y11297" s="330" t="s">
        <v>31452</v>
      </c>
      <c r="Z11297" s="331" t="s">
        <v>31453</v>
      </c>
    </row>
    <row r="11298" spans="25:26" ht="14.4">
      <c r="Y11298" s="330" t="s">
        <v>31454</v>
      </c>
      <c r="Z11298" s="331" t="s">
        <v>31455</v>
      </c>
    </row>
    <row r="11299" spans="25:26" ht="14.4">
      <c r="Y11299" s="330" t="s">
        <v>31456</v>
      </c>
      <c r="Z11299" s="331" t="s">
        <v>31457</v>
      </c>
    </row>
    <row r="11300" spans="25:26" ht="14.4">
      <c r="Y11300" s="330" t="s">
        <v>31458</v>
      </c>
      <c r="Z11300" s="331" t="s">
        <v>31459</v>
      </c>
    </row>
    <row r="11301" spans="25:26" ht="14.4">
      <c r="Y11301" s="330" t="s">
        <v>31460</v>
      </c>
      <c r="Z11301" s="331" t="s">
        <v>31461</v>
      </c>
    </row>
    <row r="11302" spans="25:26" ht="14.4">
      <c r="Y11302" s="330" t="s">
        <v>31462</v>
      </c>
      <c r="Z11302" s="331" t="s">
        <v>31463</v>
      </c>
    </row>
    <row r="11303" spans="25:26" ht="14.4">
      <c r="Y11303" s="330" t="s">
        <v>31464</v>
      </c>
      <c r="Z11303" s="331" t="s">
        <v>28087</v>
      </c>
    </row>
    <row r="11304" spans="25:26" ht="14.4">
      <c r="Y11304" s="330" t="s">
        <v>31465</v>
      </c>
      <c r="Z11304" s="331" t="s">
        <v>31466</v>
      </c>
    </row>
    <row r="11305" spans="25:26" ht="14.4">
      <c r="Y11305" s="330" t="s">
        <v>31467</v>
      </c>
      <c r="Z11305" s="331" t="s">
        <v>31468</v>
      </c>
    </row>
    <row r="11306" spans="25:26" ht="14.4">
      <c r="Y11306" s="330" t="s">
        <v>31469</v>
      </c>
      <c r="Z11306" s="331" t="s">
        <v>31470</v>
      </c>
    </row>
    <row r="11307" spans="25:26" ht="14.4">
      <c r="Y11307" s="330" t="s">
        <v>31471</v>
      </c>
      <c r="Z11307" s="331" t="s">
        <v>31472</v>
      </c>
    </row>
    <row r="11308" spans="25:26" ht="14.4">
      <c r="Y11308" s="330" t="s">
        <v>31473</v>
      </c>
      <c r="Z11308" s="331" t="s">
        <v>31474</v>
      </c>
    </row>
    <row r="11309" spans="25:26" ht="14.4">
      <c r="Y11309" s="330" t="s">
        <v>31475</v>
      </c>
      <c r="Z11309" s="331" t="s">
        <v>31476</v>
      </c>
    </row>
    <row r="11310" spans="25:26" ht="14.4">
      <c r="Y11310" s="330" t="s">
        <v>31477</v>
      </c>
      <c r="Z11310" s="331" t="s">
        <v>31478</v>
      </c>
    </row>
    <row r="11311" spans="25:26" ht="14.4">
      <c r="Y11311" s="330" t="s">
        <v>31479</v>
      </c>
      <c r="Z11311" s="331" t="s">
        <v>31480</v>
      </c>
    </row>
    <row r="11312" spans="25:26" ht="14.4">
      <c r="Y11312" s="330" t="s">
        <v>31481</v>
      </c>
      <c r="Z11312" s="331" t="s">
        <v>31482</v>
      </c>
    </row>
    <row r="11313" spans="25:26" ht="14.4">
      <c r="Y11313" s="330" t="s">
        <v>31483</v>
      </c>
      <c r="Z11313" s="331" t="s">
        <v>31484</v>
      </c>
    </row>
    <row r="11314" spans="25:26" ht="14.4">
      <c r="Y11314" s="330" t="s">
        <v>31485</v>
      </c>
      <c r="Z11314" s="331" t="s">
        <v>31486</v>
      </c>
    </row>
    <row r="11315" spans="25:26" ht="14.4">
      <c r="Y11315" s="330" t="s">
        <v>31487</v>
      </c>
      <c r="Z11315" s="331" t="s">
        <v>31488</v>
      </c>
    </row>
    <row r="11316" spans="25:26" ht="14.4">
      <c r="Y11316" s="330" t="s">
        <v>31489</v>
      </c>
      <c r="Z11316" s="331" t="s">
        <v>28197</v>
      </c>
    </row>
    <row r="11317" spans="25:26" ht="14.4">
      <c r="Y11317" s="330" t="s">
        <v>31490</v>
      </c>
      <c r="Z11317" s="331" t="s">
        <v>31491</v>
      </c>
    </row>
    <row r="11318" spans="25:26" ht="14.4">
      <c r="Y11318" s="330" t="s">
        <v>31492</v>
      </c>
      <c r="Z11318" s="331" t="s">
        <v>14934</v>
      </c>
    </row>
    <row r="11319" spans="25:26" ht="14.4">
      <c r="Y11319" s="330" t="s">
        <v>31493</v>
      </c>
      <c r="Z11319" s="331" t="s">
        <v>20791</v>
      </c>
    </row>
    <row r="11320" spans="25:26" ht="14.4">
      <c r="Y11320" s="330" t="s">
        <v>31494</v>
      </c>
      <c r="Z11320" s="331" t="s">
        <v>31495</v>
      </c>
    </row>
    <row r="11321" spans="25:26" ht="14.4">
      <c r="Y11321" s="330" t="s">
        <v>31496</v>
      </c>
      <c r="Z11321" s="331" t="s">
        <v>31497</v>
      </c>
    </row>
    <row r="11322" spans="25:26" ht="14.4">
      <c r="Y11322" s="330" t="s">
        <v>31498</v>
      </c>
      <c r="Z11322" s="331" t="s">
        <v>27433</v>
      </c>
    </row>
    <row r="11323" spans="25:26" ht="14.4">
      <c r="Y11323" s="330" t="s">
        <v>31499</v>
      </c>
      <c r="Z11323" s="331" t="s">
        <v>31500</v>
      </c>
    </row>
    <row r="11324" spans="25:26" ht="14.4">
      <c r="Y11324" s="330" t="s">
        <v>31501</v>
      </c>
      <c r="Z11324" s="331" t="s">
        <v>31502</v>
      </c>
    </row>
    <row r="11325" spans="25:26" ht="14.4">
      <c r="Y11325" s="330" t="s">
        <v>31503</v>
      </c>
      <c r="Z11325" s="331" t="s">
        <v>29436</v>
      </c>
    </row>
    <row r="11326" spans="25:26" ht="14.4">
      <c r="Y11326" s="330" t="s">
        <v>31504</v>
      </c>
      <c r="Z11326" s="331" t="s">
        <v>31505</v>
      </c>
    </row>
    <row r="11327" spans="25:26" ht="14.4">
      <c r="Y11327" s="330" t="s">
        <v>31506</v>
      </c>
      <c r="Z11327" s="331" t="s">
        <v>31507</v>
      </c>
    </row>
    <row r="11328" spans="25:26" ht="14.4">
      <c r="Y11328" s="330" t="s">
        <v>31508</v>
      </c>
      <c r="Z11328" s="331" t="s">
        <v>31509</v>
      </c>
    </row>
    <row r="11329" spans="25:26" ht="14.4">
      <c r="Y11329" s="330" t="s">
        <v>31510</v>
      </c>
      <c r="Z11329" s="331" t="s">
        <v>31511</v>
      </c>
    </row>
    <row r="11330" spans="25:26" ht="14.4">
      <c r="Y11330" s="330" t="s">
        <v>31512</v>
      </c>
      <c r="Z11330" s="331" t="s">
        <v>31513</v>
      </c>
    </row>
    <row r="11331" spans="25:26" ht="14.4">
      <c r="Y11331" s="330" t="s">
        <v>31514</v>
      </c>
      <c r="Z11331" s="331" t="s">
        <v>31515</v>
      </c>
    </row>
    <row r="11332" spans="25:26" ht="14.4">
      <c r="Y11332" s="330" t="s">
        <v>31516</v>
      </c>
      <c r="Z11332" s="331" t="s">
        <v>31517</v>
      </c>
    </row>
    <row r="11333" spans="25:26" ht="14.4">
      <c r="Y11333" s="330" t="s">
        <v>31518</v>
      </c>
      <c r="Z11333" s="331" t="s">
        <v>31519</v>
      </c>
    </row>
    <row r="11334" spans="25:26" ht="14.4">
      <c r="Y11334" s="330" t="s">
        <v>31520</v>
      </c>
      <c r="Z11334" s="331" t="s">
        <v>31521</v>
      </c>
    </row>
    <row r="11335" spans="25:26" ht="14.4">
      <c r="Y11335" s="330" t="s">
        <v>31522</v>
      </c>
      <c r="Z11335" s="331" t="s">
        <v>31523</v>
      </c>
    </row>
    <row r="11336" spans="25:26" ht="14.4">
      <c r="Y11336" s="330" t="s">
        <v>31524</v>
      </c>
      <c r="Z11336" s="331" t="s">
        <v>31525</v>
      </c>
    </row>
    <row r="11337" spans="25:26" ht="14.4">
      <c r="Y11337" s="330" t="s">
        <v>31526</v>
      </c>
      <c r="Z11337" s="331" t="s">
        <v>31527</v>
      </c>
    </row>
    <row r="11338" spans="25:26" ht="14.4">
      <c r="Y11338" s="330" t="s">
        <v>31528</v>
      </c>
      <c r="Z11338" s="331" t="s">
        <v>31529</v>
      </c>
    </row>
    <row r="11339" spans="25:26" ht="14.4">
      <c r="Y11339" s="330" t="s">
        <v>31530</v>
      </c>
      <c r="Z11339" s="331" t="s">
        <v>31531</v>
      </c>
    </row>
    <row r="11340" spans="25:26" ht="14.4">
      <c r="Y11340" s="330" t="s">
        <v>31532</v>
      </c>
      <c r="Z11340" s="331" t="s">
        <v>31533</v>
      </c>
    </row>
    <row r="11341" spans="25:26" ht="14.4">
      <c r="Y11341" s="330" t="s">
        <v>31534</v>
      </c>
      <c r="Z11341" s="331" t="s">
        <v>31535</v>
      </c>
    </row>
    <row r="11342" spans="25:26" ht="14.4">
      <c r="Y11342" s="330" t="s">
        <v>31536</v>
      </c>
      <c r="Z11342" s="331" t="s">
        <v>31537</v>
      </c>
    </row>
    <row r="11343" spans="25:26" ht="14.4">
      <c r="Y11343" s="330" t="s">
        <v>31538</v>
      </c>
      <c r="Z11343" s="331" t="s">
        <v>31539</v>
      </c>
    </row>
    <row r="11344" spans="25:26" ht="14.4">
      <c r="Y11344" s="330" t="s">
        <v>31540</v>
      </c>
      <c r="Z11344" s="331" t="s">
        <v>31541</v>
      </c>
    </row>
    <row r="11345" spans="25:26" ht="14.4">
      <c r="Y11345" s="330" t="s">
        <v>31542</v>
      </c>
      <c r="Z11345" s="331" t="s">
        <v>31543</v>
      </c>
    </row>
    <row r="11346" spans="25:26" ht="14.4">
      <c r="Y11346" s="330" t="s">
        <v>31544</v>
      </c>
      <c r="Z11346" s="331" t="s">
        <v>31545</v>
      </c>
    </row>
    <row r="11347" spans="25:26" ht="14.4">
      <c r="Y11347" s="330" t="s">
        <v>31546</v>
      </c>
      <c r="Z11347" s="331" t="s">
        <v>31547</v>
      </c>
    </row>
    <row r="11348" spans="25:26" ht="14.4">
      <c r="Y11348" s="330" t="s">
        <v>31548</v>
      </c>
      <c r="Z11348" s="331" t="s">
        <v>31549</v>
      </c>
    </row>
    <row r="11349" spans="25:26" ht="14.4">
      <c r="Y11349" s="330" t="s">
        <v>31550</v>
      </c>
      <c r="Z11349" s="331" t="s">
        <v>31551</v>
      </c>
    </row>
    <row r="11350" spans="25:26" ht="14.4">
      <c r="Y11350" s="330" t="s">
        <v>31552</v>
      </c>
      <c r="Z11350" s="331" t="s">
        <v>31553</v>
      </c>
    </row>
    <row r="11351" spans="25:26" ht="14.4">
      <c r="Y11351" s="330" t="s">
        <v>31554</v>
      </c>
      <c r="Z11351" s="331" t="s">
        <v>31555</v>
      </c>
    </row>
    <row r="11352" spans="25:26" ht="14.4">
      <c r="Y11352" s="330" t="s">
        <v>31556</v>
      </c>
      <c r="Z11352" s="331" t="s">
        <v>31557</v>
      </c>
    </row>
    <row r="11353" spans="25:26" ht="14.4">
      <c r="Y11353" s="330" t="s">
        <v>31558</v>
      </c>
      <c r="Z11353" s="331" t="s">
        <v>31559</v>
      </c>
    </row>
    <row r="11354" spans="25:26" ht="14.4">
      <c r="Y11354" s="330" t="s">
        <v>31560</v>
      </c>
      <c r="Z11354" s="331" t="s">
        <v>31561</v>
      </c>
    </row>
    <row r="11355" spans="25:26" ht="14.4">
      <c r="Y11355" s="330" t="s">
        <v>31562</v>
      </c>
      <c r="Z11355" s="331" t="s">
        <v>31563</v>
      </c>
    </row>
    <row r="11356" spans="25:26" ht="14.4">
      <c r="Y11356" s="330" t="s">
        <v>31564</v>
      </c>
      <c r="Z11356" s="331" t="s">
        <v>31565</v>
      </c>
    </row>
    <row r="11357" spans="25:26" ht="14.4">
      <c r="Y11357" s="330" t="s">
        <v>31566</v>
      </c>
      <c r="Z11357" s="331" t="s">
        <v>31567</v>
      </c>
    </row>
    <row r="11358" spans="25:26" ht="14.4">
      <c r="Y11358" s="330" t="s">
        <v>31568</v>
      </c>
      <c r="Z11358" s="331" t="s">
        <v>31569</v>
      </c>
    </row>
    <row r="11359" spans="25:26" ht="14.4">
      <c r="Y11359" s="330" t="s">
        <v>31570</v>
      </c>
      <c r="Z11359" s="331" t="s">
        <v>31571</v>
      </c>
    </row>
    <row r="11360" spans="25:26" ht="14.4">
      <c r="Y11360" s="330" t="s">
        <v>31572</v>
      </c>
      <c r="Z11360" s="331" t="s">
        <v>31573</v>
      </c>
    </row>
    <row r="11361" spans="25:26" ht="14.4">
      <c r="Y11361" s="330" t="s">
        <v>31574</v>
      </c>
      <c r="Z11361" s="331" t="s">
        <v>31575</v>
      </c>
    </row>
    <row r="11362" spans="25:26" ht="14.4">
      <c r="Y11362" s="330" t="s">
        <v>31576</v>
      </c>
      <c r="Z11362" s="331" t="s">
        <v>31577</v>
      </c>
    </row>
    <row r="11363" spans="25:26" ht="14.4">
      <c r="Y11363" s="330" t="s">
        <v>31578</v>
      </c>
      <c r="Z11363" s="331" t="s">
        <v>31579</v>
      </c>
    </row>
    <row r="11364" spans="25:26" ht="14.4">
      <c r="Y11364" s="330" t="s">
        <v>31580</v>
      </c>
      <c r="Z11364" s="331" t="s">
        <v>31581</v>
      </c>
    </row>
    <row r="11365" spans="25:26" ht="14.4">
      <c r="Y11365" s="330" t="s">
        <v>31582</v>
      </c>
      <c r="Z11365" s="331" t="s">
        <v>31583</v>
      </c>
    </row>
    <row r="11366" spans="25:26" ht="14.4">
      <c r="Y11366" s="330" t="s">
        <v>31584</v>
      </c>
      <c r="Z11366" s="331" t="s">
        <v>31585</v>
      </c>
    </row>
    <row r="11367" spans="25:26" ht="14.4">
      <c r="Y11367" s="330" t="s">
        <v>31586</v>
      </c>
      <c r="Z11367" s="331" t="s">
        <v>31587</v>
      </c>
    </row>
    <row r="11368" spans="25:26" ht="14.4">
      <c r="Y11368" s="330" t="s">
        <v>31588</v>
      </c>
      <c r="Z11368" s="331" t="s">
        <v>31589</v>
      </c>
    </row>
    <row r="11369" spans="25:26" ht="14.4">
      <c r="Y11369" s="330" t="s">
        <v>31590</v>
      </c>
      <c r="Z11369" s="331" t="s">
        <v>31591</v>
      </c>
    </row>
    <row r="11370" spans="25:26" ht="14.4">
      <c r="Y11370" s="330" t="s">
        <v>31592</v>
      </c>
      <c r="Z11370" s="331" t="s">
        <v>31593</v>
      </c>
    </row>
    <row r="11371" spans="25:26" ht="14.4">
      <c r="Y11371" s="330" t="s">
        <v>31594</v>
      </c>
      <c r="Z11371" s="331" t="s">
        <v>31595</v>
      </c>
    </row>
    <row r="11372" spans="25:26" ht="14.4">
      <c r="Y11372" s="330" t="s">
        <v>31596</v>
      </c>
      <c r="Z11372" s="331" t="s">
        <v>31597</v>
      </c>
    </row>
    <row r="11373" spans="25:26" ht="14.4">
      <c r="Y11373" s="330" t="s">
        <v>31598</v>
      </c>
      <c r="Z11373" s="331" t="s">
        <v>31599</v>
      </c>
    </row>
    <row r="11374" spans="25:26" ht="14.4">
      <c r="Y11374" s="330" t="s">
        <v>31600</v>
      </c>
      <c r="Z11374" s="331" t="s">
        <v>31601</v>
      </c>
    </row>
    <row r="11375" spans="25:26" ht="14.4">
      <c r="Y11375" s="330" t="s">
        <v>31602</v>
      </c>
      <c r="Z11375" s="331" t="s">
        <v>31603</v>
      </c>
    </row>
    <row r="11376" spans="25:26" ht="14.4">
      <c r="Y11376" s="330" t="s">
        <v>31604</v>
      </c>
      <c r="Z11376" s="331" t="s">
        <v>31605</v>
      </c>
    </row>
    <row r="11377" spans="25:26" ht="14.4">
      <c r="Y11377" s="330" t="s">
        <v>31606</v>
      </c>
      <c r="Z11377" s="331" t="s">
        <v>31607</v>
      </c>
    </row>
    <row r="11378" spans="25:26" ht="14.4">
      <c r="Y11378" s="330" t="s">
        <v>31608</v>
      </c>
      <c r="Z11378" s="331" t="s">
        <v>31609</v>
      </c>
    </row>
    <row r="11379" spans="25:26" ht="14.4">
      <c r="Y11379" s="330" t="s">
        <v>31610</v>
      </c>
      <c r="Z11379" s="331" t="s">
        <v>31611</v>
      </c>
    </row>
    <row r="11380" spans="25:26" ht="14.4">
      <c r="Y11380" s="330" t="s">
        <v>31612</v>
      </c>
      <c r="Z11380" s="331" t="s">
        <v>31613</v>
      </c>
    </row>
    <row r="11381" spans="25:26" ht="14.4">
      <c r="Y11381" s="330" t="s">
        <v>31614</v>
      </c>
      <c r="Z11381" s="331" t="s">
        <v>31615</v>
      </c>
    </row>
    <row r="11382" spans="25:26" ht="14.4">
      <c r="Y11382" s="330" t="s">
        <v>31616</v>
      </c>
      <c r="Z11382" s="331" t="s">
        <v>31617</v>
      </c>
    </row>
    <row r="11383" spans="25:26" ht="14.4">
      <c r="Y11383" s="330" t="s">
        <v>31618</v>
      </c>
      <c r="Z11383" s="331" t="s">
        <v>31619</v>
      </c>
    </row>
    <row r="11384" spans="25:26" ht="14.4">
      <c r="Y11384" s="330" t="s">
        <v>31620</v>
      </c>
      <c r="Z11384" s="331" t="s">
        <v>31621</v>
      </c>
    </row>
    <row r="11385" spans="25:26" ht="14.4">
      <c r="Y11385" s="330" t="s">
        <v>31622</v>
      </c>
      <c r="Z11385" s="331" t="s">
        <v>31623</v>
      </c>
    </row>
    <row r="11386" spans="25:26" ht="14.4">
      <c r="Y11386" s="330" t="s">
        <v>31624</v>
      </c>
      <c r="Z11386" s="331" t="s">
        <v>31625</v>
      </c>
    </row>
    <row r="11387" spans="25:26" ht="14.4">
      <c r="Y11387" s="330" t="s">
        <v>31626</v>
      </c>
      <c r="Z11387" s="331" t="s">
        <v>31627</v>
      </c>
    </row>
    <row r="11388" spans="25:26" ht="14.4">
      <c r="Y11388" s="330" t="s">
        <v>31628</v>
      </c>
      <c r="Z11388" s="331" t="s">
        <v>31629</v>
      </c>
    </row>
    <row r="11389" spans="25:26" ht="14.4">
      <c r="Y11389" s="330" t="s">
        <v>31630</v>
      </c>
      <c r="Z11389" s="331" t="s">
        <v>31631</v>
      </c>
    </row>
    <row r="11390" spans="25:26" ht="14.4">
      <c r="Y11390" s="330" t="s">
        <v>31632</v>
      </c>
      <c r="Z11390" s="331" t="s">
        <v>31633</v>
      </c>
    </row>
    <row r="11391" spans="25:26" ht="14.4">
      <c r="Y11391" s="330" t="s">
        <v>31634</v>
      </c>
      <c r="Z11391" s="331" t="s">
        <v>31635</v>
      </c>
    </row>
    <row r="11392" spans="25:26" ht="14.4">
      <c r="Y11392" s="330" t="s">
        <v>31636</v>
      </c>
      <c r="Z11392" s="331" t="s">
        <v>17310</v>
      </c>
    </row>
    <row r="11393" spans="25:26" ht="14.4">
      <c r="Y11393" s="330" t="s">
        <v>31637</v>
      </c>
      <c r="Z11393" s="331" t="s">
        <v>31638</v>
      </c>
    </row>
    <row r="11394" spans="25:26" ht="14.4">
      <c r="Y11394" s="330" t="s">
        <v>31639</v>
      </c>
      <c r="Z11394" s="331" t="s">
        <v>31640</v>
      </c>
    </row>
    <row r="11395" spans="25:26" ht="14.4">
      <c r="Y11395" s="330" t="s">
        <v>31641</v>
      </c>
      <c r="Z11395" s="331" t="s">
        <v>27587</v>
      </c>
    </row>
    <row r="11396" spans="25:26" ht="14.4">
      <c r="Y11396" s="330" t="s">
        <v>31642</v>
      </c>
      <c r="Z11396" s="331" t="s">
        <v>27419</v>
      </c>
    </row>
    <row r="11397" spans="25:26" ht="14.4">
      <c r="Y11397" s="330" t="s">
        <v>31643</v>
      </c>
      <c r="Z11397" s="331" t="s">
        <v>31644</v>
      </c>
    </row>
    <row r="11398" spans="25:26" ht="14.4">
      <c r="Y11398" s="330" t="s">
        <v>31645</v>
      </c>
      <c r="Z11398" s="331" t="s">
        <v>31646</v>
      </c>
    </row>
    <row r="11399" spans="25:26" ht="14.4">
      <c r="Y11399" s="330" t="s">
        <v>31647</v>
      </c>
      <c r="Z11399" s="331" t="s">
        <v>31648</v>
      </c>
    </row>
    <row r="11400" spans="25:26" ht="14.4">
      <c r="Y11400" s="330" t="s">
        <v>31649</v>
      </c>
      <c r="Z11400" s="331" t="s">
        <v>31650</v>
      </c>
    </row>
    <row r="11401" spans="25:26" ht="14.4">
      <c r="Y11401" s="330" t="s">
        <v>31651</v>
      </c>
      <c r="Z11401" s="331" t="s">
        <v>4996</v>
      </c>
    </row>
    <row r="11402" spans="25:26" ht="14.4">
      <c r="Y11402" s="330" t="s">
        <v>31652</v>
      </c>
      <c r="Z11402" s="331" t="s">
        <v>28877</v>
      </c>
    </row>
    <row r="11403" spans="25:26" ht="14.4">
      <c r="Y11403" s="330" t="s">
        <v>31653</v>
      </c>
      <c r="Z11403" s="331" t="s">
        <v>27531</v>
      </c>
    </row>
    <row r="11404" spans="25:26" ht="14.4">
      <c r="Y11404" s="330" t="s">
        <v>31654</v>
      </c>
      <c r="Z11404" s="331" t="s">
        <v>31655</v>
      </c>
    </row>
    <row r="11405" spans="25:26" ht="14.4">
      <c r="Y11405" s="330" t="s">
        <v>31656</v>
      </c>
      <c r="Z11405" s="331" t="s">
        <v>30982</v>
      </c>
    </row>
    <row r="11406" spans="25:26" ht="14.4">
      <c r="Y11406" s="330" t="s">
        <v>31657</v>
      </c>
      <c r="Z11406" s="331" t="s">
        <v>31658</v>
      </c>
    </row>
    <row r="11407" spans="25:26" ht="14.4">
      <c r="Y11407" s="330" t="s">
        <v>31659</v>
      </c>
      <c r="Z11407" s="331" t="s">
        <v>31660</v>
      </c>
    </row>
    <row r="11408" spans="25:26" ht="14.4">
      <c r="Y11408" s="330" t="s">
        <v>31661</v>
      </c>
      <c r="Z11408" s="331" t="s">
        <v>29067</v>
      </c>
    </row>
    <row r="11409" spans="25:26" ht="14.4">
      <c r="Y11409" s="330" t="s">
        <v>31662</v>
      </c>
      <c r="Z11409" s="331" t="s">
        <v>31663</v>
      </c>
    </row>
    <row r="11410" spans="25:26" ht="14.4">
      <c r="Y11410" s="330" t="s">
        <v>31664</v>
      </c>
      <c r="Z11410" s="331" t="s">
        <v>31665</v>
      </c>
    </row>
    <row r="11411" spans="25:26" ht="14.4">
      <c r="Y11411" s="330" t="s">
        <v>31666</v>
      </c>
      <c r="Z11411" s="331" t="s">
        <v>28786</v>
      </c>
    </row>
    <row r="11412" spans="25:26" ht="14.4">
      <c r="Y11412" s="330" t="s">
        <v>31667</v>
      </c>
      <c r="Z11412" s="331" t="s">
        <v>28016</v>
      </c>
    </row>
    <row r="11413" spans="25:26" ht="14.4">
      <c r="Y11413" s="330" t="s">
        <v>31668</v>
      </c>
      <c r="Z11413" s="331" t="s">
        <v>28197</v>
      </c>
    </row>
    <row r="11414" spans="25:26" ht="14.4">
      <c r="Y11414" s="330" t="s">
        <v>31669</v>
      </c>
      <c r="Z11414" s="331" t="s">
        <v>17348</v>
      </c>
    </row>
    <row r="11415" spans="25:26" ht="14.4">
      <c r="Y11415" s="330" t="s">
        <v>31670</v>
      </c>
      <c r="Z11415" s="331" t="s">
        <v>31671</v>
      </c>
    </row>
    <row r="11416" spans="25:26" ht="14.4">
      <c r="Y11416" s="330" t="s">
        <v>31672</v>
      </c>
      <c r="Z11416" s="331" t="s">
        <v>31673</v>
      </c>
    </row>
    <row r="11417" spans="25:26" ht="14.4">
      <c r="Y11417" s="330" t="s">
        <v>31674</v>
      </c>
      <c r="Z11417" s="331" t="s">
        <v>31675</v>
      </c>
    </row>
    <row r="11418" spans="25:26" ht="14.4">
      <c r="Y11418" s="330" t="s">
        <v>31676</v>
      </c>
      <c r="Z11418" s="331" t="s">
        <v>31677</v>
      </c>
    </row>
    <row r="11419" spans="25:26" ht="14.4">
      <c r="Y11419" s="330" t="s">
        <v>31678</v>
      </c>
      <c r="Z11419" s="331" t="s">
        <v>31679</v>
      </c>
    </row>
    <row r="11420" spans="25:26" ht="14.4">
      <c r="Y11420" s="330" t="s">
        <v>31680</v>
      </c>
      <c r="Z11420" s="331" t="s">
        <v>27897</v>
      </c>
    </row>
    <row r="11421" spans="25:26" ht="14.4">
      <c r="Y11421" s="330" t="s">
        <v>31681</v>
      </c>
      <c r="Z11421" s="331" t="s">
        <v>27923</v>
      </c>
    </row>
    <row r="11422" spans="25:26" ht="14.4">
      <c r="Y11422" s="330" t="s">
        <v>31682</v>
      </c>
      <c r="Z11422" s="331" t="s">
        <v>31683</v>
      </c>
    </row>
    <row r="11423" spans="25:26" ht="14.4">
      <c r="Y11423" s="330" t="s">
        <v>31684</v>
      </c>
      <c r="Z11423" s="331" t="s">
        <v>31685</v>
      </c>
    </row>
    <row r="11424" spans="25:26" ht="14.4">
      <c r="Y11424" s="330" t="s">
        <v>31686</v>
      </c>
      <c r="Z11424" s="331" t="s">
        <v>28949</v>
      </c>
    </row>
    <row r="11425" spans="25:26" ht="14.4">
      <c r="Y11425" s="330" t="s">
        <v>31687</v>
      </c>
      <c r="Z11425" s="331" t="s">
        <v>2245</v>
      </c>
    </row>
    <row r="11426" spans="25:26" ht="14.4">
      <c r="Y11426" s="330" t="s">
        <v>31688</v>
      </c>
      <c r="Z11426" s="331" t="s">
        <v>31130</v>
      </c>
    </row>
    <row r="11427" spans="25:26" ht="14.4">
      <c r="Y11427" s="330" t="s">
        <v>31689</v>
      </c>
      <c r="Z11427" s="331" t="s">
        <v>27925</v>
      </c>
    </row>
    <row r="11428" spans="25:26" ht="14.4">
      <c r="Y11428" s="330" t="s">
        <v>31690</v>
      </c>
      <c r="Z11428" s="331" t="s">
        <v>29557</v>
      </c>
    </row>
    <row r="11429" spans="25:26" ht="14.4">
      <c r="Y11429" s="330" t="s">
        <v>31691</v>
      </c>
      <c r="Z11429" s="331" t="s">
        <v>28127</v>
      </c>
    </row>
    <row r="11430" spans="25:26" ht="14.4">
      <c r="Y11430" s="330" t="s">
        <v>31692</v>
      </c>
      <c r="Z11430" s="331" t="s">
        <v>29096</v>
      </c>
    </row>
    <row r="11431" spans="25:26" ht="14.4">
      <c r="Y11431" s="330" t="s">
        <v>31693</v>
      </c>
      <c r="Z11431" s="331" t="s">
        <v>30060</v>
      </c>
    </row>
    <row r="11432" spans="25:26" ht="14.4">
      <c r="Y11432" s="330" t="s">
        <v>31694</v>
      </c>
      <c r="Z11432" s="331" t="s">
        <v>31695</v>
      </c>
    </row>
    <row r="11433" spans="25:26" ht="14.4">
      <c r="Y11433" s="330" t="s">
        <v>31696</v>
      </c>
      <c r="Z11433" s="331" t="s">
        <v>31697</v>
      </c>
    </row>
    <row r="11434" spans="25:26" ht="14.4">
      <c r="Y11434" s="330" t="s">
        <v>31698</v>
      </c>
      <c r="Z11434" s="331" t="s">
        <v>28736</v>
      </c>
    </row>
    <row r="11435" spans="25:26" ht="14.4">
      <c r="Y11435" s="330" t="s">
        <v>31699</v>
      </c>
      <c r="Z11435" s="331" t="s">
        <v>28923</v>
      </c>
    </row>
    <row r="11436" spans="25:26" ht="14.4">
      <c r="Y11436" s="330" t="s">
        <v>31700</v>
      </c>
      <c r="Z11436" s="331" t="s">
        <v>31701</v>
      </c>
    </row>
    <row r="11437" spans="25:26" ht="14.4">
      <c r="Y11437" s="330" t="s">
        <v>31702</v>
      </c>
      <c r="Z11437" s="331" t="s">
        <v>28137</v>
      </c>
    </row>
    <row r="11438" spans="25:26" ht="14.4">
      <c r="Y11438" s="330" t="s">
        <v>31703</v>
      </c>
      <c r="Z11438" s="331" t="s">
        <v>27856</v>
      </c>
    </row>
    <row r="11439" spans="25:26" ht="14.4">
      <c r="Y11439" s="330" t="s">
        <v>31704</v>
      </c>
      <c r="Z11439" s="331" t="s">
        <v>31705</v>
      </c>
    </row>
    <row r="11440" spans="25:26" ht="14.4">
      <c r="Y11440" s="330" t="s">
        <v>31706</v>
      </c>
      <c r="Z11440" s="331" t="s">
        <v>28775</v>
      </c>
    </row>
    <row r="11441" spans="25:26" ht="14.4">
      <c r="Y11441" s="330" t="s">
        <v>31707</v>
      </c>
      <c r="Z11441" s="331" t="s">
        <v>31708</v>
      </c>
    </row>
    <row r="11442" spans="25:26" ht="14.4">
      <c r="Y11442" s="330" t="s">
        <v>31709</v>
      </c>
      <c r="Z11442" s="331" t="s">
        <v>31710</v>
      </c>
    </row>
    <row r="11443" spans="25:26" ht="14.4">
      <c r="Y11443" s="330" t="s">
        <v>31711</v>
      </c>
      <c r="Z11443" s="331" t="s">
        <v>4102</v>
      </c>
    </row>
    <row r="11444" spans="25:26" ht="14.4">
      <c r="Y11444" s="330" t="s">
        <v>31712</v>
      </c>
      <c r="Z11444" s="331" t="s">
        <v>31713</v>
      </c>
    </row>
    <row r="11445" spans="25:26" ht="14.4">
      <c r="Y11445" s="330" t="s">
        <v>31714</v>
      </c>
      <c r="Z11445" s="331" t="s">
        <v>27919</v>
      </c>
    </row>
    <row r="11446" spans="25:26" ht="14.4">
      <c r="Y11446" s="330" t="s">
        <v>31715</v>
      </c>
      <c r="Z11446" s="331" t="s">
        <v>31716</v>
      </c>
    </row>
    <row r="11447" spans="25:26" ht="14.4">
      <c r="Y11447" s="330" t="s">
        <v>31717</v>
      </c>
      <c r="Z11447" s="331" t="s">
        <v>27887</v>
      </c>
    </row>
    <row r="11448" spans="25:26" ht="14.4">
      <c r="Y11448" s="330" t="s">
        <v>31718</v>
      </c>
      <c r="Z11448" s="331" t="s">
        <v>28763</v>
      </c>
    </row>
    <row r="11449" spans="25:26" ht="14.4">
      <c r="Y11449" s="330" t="s">
        <v>31719</v>
      </c>
      <c r="Z11449" s="331" t="s">
        <v>27867</v>
      </c>
    </row>
    <row r="11450" spans="25:26" ht="14.4">
      <c r="Y11450" s="330" t="s">
        <v>31720</v>
      </c>
      <c r="Z11450" s="331" t="s">
        <v>31721</v>
      </c>
    </row>
    <row r="11451" spans="25:26" ht="14.4">
      <c r="Y11451" s="330" t="s">
        <v>31722</v>
      </c>
      <c r="Z11451" s="331" t="s">
        <v>31723</v>
      </c>
    </row>
    <row r="11452" spans="25:26" ht="14.4">
      <c r="Y11452" s="330" t="s">
        <v>31724</v>
      </c>
      <c r="Z11452" s="331" t="s">
        <v>28768</v>
      </c>
    </row>
    <row r="11453" spans="25:26" ht="14.4">
      <c r="Y11453" s="330" t="s">
        <v>31725</v>
      </c>
      <c r="Z11453" s="331" t="s">
        <v>31726</v>
      </c>
    </row>
    <row r="11454" spans="25:26" ht="14.4">
      <c r="Y11454" s="330" t="s">
        <v>31727</v>
      </c>
      <c r="Z11454" s="331" t="s">
        <v>29911</v>
      </c>
    </row>
    <row r="11455" spans="25:26" ht="14.4">
      <c r="Y11455" s="330" t="s">
        <v>31728</v>
      </c>
      <c r="Z11455" s="331" t="s">
        <v>31729</v>
      </c>
    </row>
    <row r="11456" spans="25:26" ht="14.4">
      <c r="Y11456" s="330" t="s">
        <v>31730</v>
      </c>
      <c r="Z11456" s="331" t="s">
        <v>29127</v>
      </c>
    </row>
    <row r="11457" spans="25:26" ht="14.4">
      <c r="Y11457" s="330" t="s">
        <v>31731</v>
      </c>
      <c r="Z11457" s="331" t="s">
        <v>31732</v>
      </c>
    </row>
    <row r="11458" spans="25:26" ht="14.4">
      <c r="Y11458" s="330" t="s">
        <v>31733</v>
      </c>
      <c r="Z11458" s="331" t="s">
        <v>31734</v>
      </c>
    </row>
    <row r="11459" spans="25:26" ht="14.4">
      <c r="Y11459" s="330" t="s">
        <v>31735</v>
      </c>
      <c r="Z11459" s="331" t="s">
        <v>28780</v>
      </c>
    </row>
    <row r="11460" spans="25:26" ht="14.4">
      <c r="Y11460" s="330" t="s">
        <v>31736</v>
      </c>
      <c r="Z11460" s="331" t="s">
        <v>23443</v>
      </c>
    </row>
    <row r="11461" spans="25:26" ht="14.4">
      <c r="Y11461" s="330" t="s">
        <v>31737</v>
      </c>
      <c r="Z11461" s="331" t="s">
        <v>28898</v>
      </c>
    </row>
    <row r="11462" spans="25:26" ht="14.4">
      <c r="Y11462" s="330" t="s">
        <v>31738</v>
      </c>
      <c r="Z11462" s="331" t="s">
        <v>31739</v>
      </c>
    </row>
    <row r="11463" spans="25:26" ht="14.4">
      <c r="Y11463" s="330" t="s">
        <v>31740</v>
      </c>
      <c r="Z11463" s="331" t="s">
        <v>30390</v>
      </c>
    </row>
    <row r="11464" spans="25:26" ht="14.4">
      <c r="Y11464" s="330" t="s">
        <v>31741</v>
      </c>
      <c r="Z11464" s="331" t="s">
        <v>27883</v>
      </c>
    </row>
    <row r="11465" spans="25:26" ht="14.4">
      <c r="Y11465" s="330" t="s">
        <v>31742</v>
      </c>
      <c r="Z11465" s="331" t="s">
        <v>31743</v>
      </c>
    </row>
    <row r="11466" spans="25:26" ht="14.4">
      <c r="Y11466" s="330" t="s">
        <v>31744</v>
      </c>
      <c r="Z11466" s="331" t="s">
        <v>31745</v>
      </c>
    </row>
    <row r="11467" spans="25:26" ht="14.4">
      <c r="Y11467" s="330" t="s">
        <v>31746</v>
      </c>
      <c r="Z11467" s="331" t="s">
        <v>27948</v>
      </c>
    </row>
    <row r="11468" spans="25:26" ht="14.4">
      <c r="Y11468" s="330" t="s">
        <v>31747</v>
      </c>
      <c r="Z11468" s="331" t="s">
        <v>29079</v>
      </c>
    </row>
    <row r="11469" spans="25:26" ht="14.4">
      <c r="Y11469" s="330" t="s">
        <v>31748</v>
      </c>
      <c r="Z11469" s="331" t="s">
        <v>15069</v>
      </c>
    </row>
    <row r="11470" spans="25:26" ht="14.4">
      <c r="Y11470" s="330" t="s">
        <v>31749</v>
      </c>
      <c r="Z11470" s="331" t="s">
        <v>29086</v>
      </c>
    </row>
    <row r="11471" spans="25:26" ht="14.4">
      <c r="Y11471" s="330" t="s">
        <v>31750</v>
      </c>
      <c r="Z11471" s="331" t="s">
        <v>28724</v>
      </c>
    </row>
    <row r="11472" spans="25:26" ht="14.4">
      <c r="Y11472" s="330" t="s">
        <v>31751</v>
      </c>
      <c r="Z11472" s="331" t="s">
        <v>31752</v>
      </c>
    </row>
    <row r="11473" spans="25:26" ht="14.4">
      <c r="Y11473" s="330" t="s">
        <v>31753</v>
      </c>
      <c r="Z11473" s="331" t="s">
        <v>27848</v>
      </c>
    </row>
    <row r="11474" spans="25:26" ht="14.4">
      <c r="Y11474" s="330" t="s">
        <v>31754</v>
      </c>
      <c r="Z11474" s="331" t="s">
        <v>31755</v>
      </c>
    </row>
    <row r="11475" spans="25:26" ht="14.4">
      <c r="Y11475" s="330" t="s">
        <v>31756</v>
      </c>
      <c r="Z11475" s="331" t="s">
        <v>31757</v>
      </c>
    </row>
    <row r="11476" spans="25:26" ht="14.4">
      <c r="Y11476" s="330" t="s">
        <v>31758</v>
      </c>
      <c r="Z11476" s="331" t="s">
        <v>31759</v>
      </c>
    </row>
    <row r="11477" spans="25:26" ht="14.4">
      <c r="Y11477" s="330" t="s">
        <v>31760</v>
      </c>
      <c r="Z11477" s="331" t="s">
        <v>31761</v>
      </c>
    </row>
    <row r="11478" spans="25:26" ht="14.4">
      <c r="Y11478" s="330" t="s">
        <v>31762</v>
      </c>
      <c r="Z11478" s="331" t="s">
        <v>31763</v>
      </c>
    </row>
    <row r="11479" spans="25:26" ht="14.4">
      <c r="Y11479" s="330" t="s">
        <v>31764</v>
      </c>
      <c r="Z11479" s="331" t="s">
        <v>31765</v>
      </c>
    </row>
    <row r="11480" spans="25:26" ht="14.4">
      <c r="Y11480" s="330" t="s">
        <v>31766</v>
      </c>
      <c r="Z11480" s="331" t="s">
        <v>29757</v>
      </c>
    </row>
    <row r="11481" spans="25:26" ht="14.4">
      <c r="Y11481" s="330" t="s">
        <v>31767</v>
      </c>
      <c r="Z11481" s="331" t="s">
        <v>31768</v>
      </c>
    </row>
    <row r="11482" spans="25:26" ht="14.4">
      <c r="Y11482" s="330" t="s">
        <v>31769</v>
      </c>
      <c r="Z11482" s="331" t="s">
        <v>31770</v>
      </c>
    </row>
    <row r="11483" spans="25:26" ht="14.4">
      <c r="Y11483" s="330" t="s">
        <v>31771</v>
      </c>
      <c r="Z11483" s="331" t="s">
        <v>31772</v>
      </c>
    </row>
    <row r="11484" spans="25:26" ht="14.4">
      <c r="Y11484" s="330" t="s">
        <v>31773</v>
      </c>
      <c r="Z11484" s="331" t="s">
        <v>31774</v>
      </c>
    </row>
    <row r="11485" spans="25:26" ht="14.4">
      <c r="Y11485" s="330" t="s">
        <v>31775</v>
      </c>
      <c r="Z11485" s="331" t="s">
        <v>27788</v>
      </c>
    </row>
    <row r="11486" spans="25:26" ht="14.4">
      <c r="Y11486" s="330" t="s">
        <v>31776</v>
      </c>
      <c r="Z11486" s="331" t="s">
        <v>28039</v>
      </c>
    </row>
    <row r="11487" spans="25:26" ht="14.4">
      <c r="Y11487" s="330" t="s">
        <v>31777</v>
      </c>
      <c r="Z11487" s="331" t="s">
        <v>29014</v>
      </c>
    </row>
    <row r="11488" spans="25:26" ht="14.4">
      <c r="Y11488" s="330" t="s">
        <v>31778</v>
      </c>
      <c r="Z11488" s="331" t="s">
        <v>31779</v>
      </c>
    </row>
    <row r="11489" spans="25:26" ht="14.4">
      <c r="Y11489" s="330" t="s">
        <v>31780</v>
      </c>
      <c r="Z11489" s="331" t="s">
        <v>31781</v>
      </c>
    </row>
    <row r="11490" spans="25:26" ht="14.4">
      <c r="Y11490" s="330" t="s">
        <v>31782</v>
      </c>
      <c r="Z11490" s="331" t="s">
        <v>29016</v>
      </c>
    </row>
    <row r="11491" spans="25:26" ht="14.4">
      <c r="Y11491" s="330" t="s">
        <v>31783</v>
      </c>
      <c r="Z11491" s="331" t="s">
        <v>31784</v>
      </c>
    </row>
    <row r="11492" spans="25:26" ht="14.4">
      <c r="Y11492" s="330" t="s">
        <v>31785</v>
      </c>
      <c r="Z11492" s="331" t="s">
        <v>31786</v>
      </c>
    </row>
    <row r="11493" spans="25:26" ht="14.4">
      <c r="Y11493" s="330" t="s">
        <v>31787</v>
      </c>
      <c r="Z11493" s="331" t="s">
        <v>28597</v>
      </c>
    </row>
    <row r="11494" spans="25:26" ht="14.4">
      <c r="Y11494" s="330" t="s">
        <v>31788</v>
      </c>
      <c r="Z11494" s="331" t="s">
        <v>30150</v>
      </c>
    </row>
    <row r="11495" spans="25:26" ht="14.4">
      <c r="Y11495" s="330" t="s">
        <v>31789</v>
      </c>
      <c r="Z11495" s="331" t="s">
        <v>31790</v>
      </c>
    </row>
    <row r="11496" spans="25:26" ht="14.4">
      <c r="Y11496" s="330" t="s">
        <v>31791</v>
      </c>
      <c r="Z11496" s="331" t="s">
        <v>31792</v>
      </c>
    </row>
    <row r="11497" spans="25:26" ht="14.4">
      <c r="Y11497" s="330" t="s">
        <v>31793</v>
      </c>
      <c r="Z11497" s="331" t="s">
        <v>27985</v>
      </c>
    </row>
    <row r="11498" spans="25:26" ht="14.4">
      <c r="Y11498" s="330" t="s">
        <v>31794</v>
      </c>
      <c r="Z11498" s="331" t="s">
        <v>14897</v>
      </c>
    </row>
    <row r="11499" spans="25:26" ht="14.4">
      <c r="Y11499" s="330" t="s">
        <v>31795</v>
      </c>
      <c r="Z11499" s="331" t="s">
        <v>31796</v>
      </c>
    </row>
    <row r="11500" spans="25:26" ht="14.4">
      <c r="Y11500" s="330" t="s">
        <v>31797</v>
      </c>
      <c r="Z11500" s="331" t="s">
        <v>31798</v>
      </c>
    </row>
    <row r="11501" spans="25:26" ht="14.4">
      <c r="Y11501" s="330" t="s">
        <v>31799</v>
      </c>
      <c r="Z11501" s="331" t="s">
        <v>14788</v>
      </c>
    </row>
    <row r="11502" spans="25:26" ht="14.4">
      <c r="Y11502" s="330" t="s">
        <v>31800</v>
      </c>
      <c r="Z11502" s="331" t="s">
        <v>31801</v>
      </c>
    </row>
    <row r="11503" spans="25:26" ht="14.4">
      <c r="Y11503" s="330" t="s">
        <v>31802</v>
      </c>
      <c r="Z11503" s="331" t="s">
        <v>21161</v>
      </c>
    </row>
    <row r="11504" spans="25:26" ht="14.4">
      <c r="Y11504" s="330" t="s">
        <v>31803</v>
      </c>
      <c r="Z11504" s="331" t="s">
        <v>17310</v>
      </c>
    </row>
    <row r="11505" spans="25:26" ht="14.4">
      <c r="Y11505" s="330" t="s">
        <v>31804</v>
      </c>
      <c r="Z11505" s="331" t="s">
        <v>23081</v>
      </c>
    </row>
    <row r="11506" spans="25:26" ht="14.4">
      <c r="Y11506" s="330" t="s">
        <v>31805</v>
      </c>
      <c r="Z11506" s="331" t="s">
        <v>31806</v>
      </c>
    </row>
    <row r="11507" spans="25:26" ht="14.4">
      <c r="Y11507" s="330" t="s">
        <v>31807</v>
      </c>
      <c r="Z11507" s="331" t="s">
        <v>15067</v>
      </c>
    </row>
    <row r="11508" spans="25:26" ht="14.4">
      <c r="Y11508" s="330" t="s">
        <v>31808</v>
      </c>
      <c r="Z11508" s="331" t="s">
        <v>10178</v>
      </c>
    </row>
    <row r="11509" spans="25:26" ht="14.4">
      <c r="Y11509" s="330" t="s">
        <v>31809</v>
      </c>
      <c r="Z11509" s="331" t="s">
        <v>31810</v>
      </c>
    </row>
    <row r="11510" spans="25:26" ht="14.4">
      <c r="Y11510" s="330" t="s">
        <v>31811</v>
      </c>
      <c r="Z11510" s="331" t="s">
        <v>31812</v>
      </c>
    </row>
    <row r="11511" spans="25:26" ht="14.4">
      <c r="Y11511" s="330" t="s">
        <v>31813</v>
      </c>
      <c r="Z11511" s="331" t="s">
        <v>27559</v>
      </c>
    </row>
    <row r="11512" spans="25:26" ht="14.4">
      <c r="Y11512" s="330" t="s">
        <v>31814</v>
      </c>
      <c r="Z11512" s="331" t="s">
        <v>31815</v>
      </c>
    </row>
    <row r="11513" spans="25:26" ht="14.4">
      <c r="Y11513" s="330" t="s">
        <v>31816</v>
      </c>
      <c r="Z11513" s="331" t="s">
        <v>31817</v>
      </c>
    </row>
    <row r="11514" spans="25:26" ht="14.4">
      <c r="Y11514" s="330" t="s">
        <v>31818</v>
      </c>
      <c r="Z11514" s="331" t="s">
        <v>31819</v>
      </c>
    </row>
    <row r="11515" spans="25:26" ht="14.4">
      <c r="Y11515" s="330" t="s">
        <v>31820</v>
      </c>
      <c r="Z11515" s="331" t="s">
        <v>28611</v>
      </c>
    </row>
    <row r="11516" spans="25:26" ht="14.4">
      <c r="Y11516" s="330" t="s">
        <v>31821</v>
      </c>
      <c r="Z11516" s="331" t="s">
        <v>31822</v>
      </c>
    </row>
    <row r="11517" spans="25:26" ht="14.4">
      <c r="Y11517" s="330" t="s">
        <v>31823</v>
      </c>
      <c r="Z11517" s="331" t="s">
        <v>31824</v>
      </c>
    </row>
    <row r="11518" spans="25:26" ht="14.4">
      <c r="Y11518" s="330" t="s">
        <v>31825</v>
      </c>
      <c r="Z11518" s="331" t="s">
        <v>31826</v>
      </c>
    </row>
    <row r="11519" spans="25:26" ht="14.4">
      <c r="Y11519" s="330" t="s">
        <v>31827</v>
      </c>
      <c r="Z11519" s="331" t="s">
        <v>31828</v>
      </c>
    </row>
    <row r="11520" spans="25:26" ht="14.4">
      <c r="Y11520" s="330" t="s">
        <v>31829</v>
      </c>
      <c r="Z11520" s="331" t="s">
        <v>31053</v>
      </c>
    </row>
    <row r="11521" spans="25:26" ht="14.4">
      <c r="Y11521" s="330" t="s">
        <v>31830</v>
      </c>
      <c r="Z11521" s="331" t="s">
        <v>31831</v>
      </c>
    </row>
    <row r="11522" spans="25:26" ht="14.4">
      <c r="Y11522" s="330" t="s">
        <v>31832</v>
      </c>
      <c r="Z11522" s="331" t="s">
        <v>31833</v>
      </c>
    </row>
    <row r="11523" spans="25:26" ht="14.4">
      <c r="Y11523" s="330" t="s">
        <v>31834</v>
      </c>
      <c r="Z11523" s="331" t="s">
        <v>31835</v>
      </c>
    </row>
    <row r="11524" spans="25:26" ht="14.4">
      <c r="Y11524" s="330" t="s">
        <v>31836</v>
      </c>
      <c r="Z11524" s="331" t="s">
        <v>31837</v>
      </c>
    </row>
    <row r="11525" spans="25:26" ht="14.4">
      <c r="Y11525" s="330" t="s">
        <v>31838</v>
      </c>
      <c r="Z11525" s="331" t="s">
        <v>31839</v>
      </c>
    </row>
    <row r="11526" spans="25:26" ht="14.4">
      <c r="Y11526" s="330" t="s">
        <v>31840</v>
      </c>
      <c r="Z11526" s="331" t="s">
        <v>31841</v>
      </c>
    </row>
    <row r="11527" spans="25:26" ht="14.4">
      <c r="Y11527" s="330" t="s">
        <v>31842</v>
      </c>
      <c r="Z11527" s="331" t="s">
        <v>31843</v>
      </c>
    </row>
    <row r="11528" spans="25:26" ht="14.4">
      <c r="Y11528" s="330" t="s">
        <v>31844</v>
      </c>
      <c r="Z11528" s="331" t="s">
        <v>31845</v>
      </c>
    </row>
    <row r="11529" spans="25:26" ht="14.4">
      <c r="Y11529" s="330" t="s">
        <v>31846</v>
      </c>
      <c r="Z11529" s="331" t="s">
        <v>31847</v>
      </c>
    </row>
    <row r="11530" spans="25:26" ht="14.4">
      <c r="Y11530" s="330" t="s">
        <v>31848</v>
      </c>
      <c r="Z11530" s="331" t="s">
        <v>31849</v>
      </c>
    </row>
    <row r="11531" spans="25:26" ht="14.4">
      <c r="Y11531" s="330" t="s">
        <v>31850</v>
      </c>
      <c r="Z11531" s="331" t="s">
        <v>31851</v>
      </c>
    </row>
    <row r="11532" spans="25:26" ht="14.4">
      <c r="Y11532" s="330" t="s">
        <v>31852</v>
      </c>
      <c r="Z11532" s="331" t="s">
        <v>31853</v>
      </c>
    </row>
    <row r="11533" spans="25:26" ht="14.4">
      <c r="Y11533" s="330" t="s">
        <v>31854</v>
      </c>
      <c r="Z11533" s="331" t="s">
        <v>31855</v>
      </c>
    </row>
    <row r="11534" spans="25:26" ht="14.4">
      <c r="Y11534" s="330" t="s">
        <v>31856</v>
      </c>
      <c r="Z11534" s="331" t="s">
        <v>31857</v>
      </c>
    </row>
    <row r="11535" spans="25:26" ht="14.4">
      <c r="Y11535" s="330" t="s">
        <v>31858</v>
      </c>
      <c r="Z11535" s="331" t="s">
        <v>31859</v>
      </c>
    </row>
    <row r="11536" spans="25:26" ht="14.4">
      <c r="Y11536" s="330" t="s">
        <v>31860</v>
      </c>
      <c r="Z11536" s="331" t="s">
        <v>31861</v>
      </c>
    </row>
    <row r="11537" spans="25:26" ht="14.4">
      <c r="Y11537" s="330" t="s">
        <v>31862</v>
      </c>
      <c r="Z11537" s="331" t="s">
        <v>31863</v>
      </c>
    </row>
    <row r="11538" spans="25:26" ht="14.4">
      <c r="Y11538" s="330" t="s">
        <v>31864</v>
      </c>
      <c r="Z11538" s="331" t="s">
        <v>31865</v>
      </c>
    </row>
    <row r="11539" spans="25:26" ht="14.4">
      <c r="Y11539" s="330" t="s">
        <v>31866</v>
      </c>
      <c r="Z11539" s="331" t="s">
        <v>31867</v>
      </c>
    </row>
    <row r="11540" spans="25:26" ht="14.4">
      <c r="Y11540" s="330" t="s">
        <v>31868</v>
      </c>
      <c r="Z11540" s="331" t="s">
        <v>31869</v>
      </c>
    </row>
    <row r="11541" spans="25:26" ht="14.4">
      <c r="Y11541" s="330" t="s">
        <v>31870</v>
      </c>
      <c r="Z11541" s="331" t="s">
        <v>31871</v>
      </c>
    </row>
    <row r="11542" spans="25:26" ht="14.4">
      <c r="Y11542" s="330" t="s">
        <v>31872</v>
      </c>
      <c r="Z11542" s="331" t="s">
        <v>31873</v>
      </c>
    </row>
    <row r="11543" spans="25:26" ht="14.4">
      <c r="Y11543" s="330" t="s">
        <v>31874</v>
      </c>
      <c r="Z11543" s="331" t="s">
        <v>31875</v>
      </c>
    </row>
    <row r="11544" spans="25:26" ht="14.4">
      <c r="Y11544" s="330" t="s">
        <v>31876</v>
      </c>
      <c r="Z11544" s="331" t="s">
        <v>31877</v>
      </c>
    </row>
    <row r="11545" spans="25:26" ht="14.4">
      <c r="Y11545" s="330" t="s">
        <v>31878</v>
      </c>
      <c r="Z11545" s="331" t="s">
        <v>31879</v>
      </c>
    </row>
    <row r="11546" spans="25:26" ht="14.4">
      <c r="Y11546" s="330" t="s">
        <v>31880</v>
      </c>
      <c r="Z11546" s="331" t="s">
        <v>31881</v>
      </c>
    </row>
    <row r="11547" spans="25:26" ht="14.4">
      <c r="Y11547" s="330" t="s">
        <v>31882</v>
      </c>
      <c r="Z11547" s="331" t="s">
        <v>31883</v>
      </c>
    </row>
    <row r="11548" spans="25:26" ht="14.4">
      <c r="Y11548" s="330" t="s">
        <v>31884</v>
      </c>
      <c r="Z11548" s="331" t="s">
        <v>31885</v>
      </c>
    </row>
    <row r="11549" spans="25:26" ht="14.4">
      <c r="Y11549" s="330" t="s">
        <v>31886</v>
      </c>
      <c r="Z11549" s="331" t="s">
        <v>31887</v>
      </c>
    </row>
    <row r="11550" spans="25:26" ht="14.4">
      <c r="Y11550" s="330" t="s">
        <v>31888</v>
      </c>
      <c r="Z11550" s="331" t="s">
        <v>31889</v>
      </c>
    </row>
    <row r="11551" spans="25:26" ht="14.4">
      <c r="Y11551" s="330" t="s">
        <v>31890</v>
      </c>
      <c r="Z11551" s="331" t="s">
        <v>31891</v>
      </c>
    </row>
    <row r="11552" spans="25:26" ht="14.4">
      <c r="Y11552" s="330" t="s">
        <v>31892</v>
      </c>
      <c r="Z11552" s="331" t="s">
        <v>31893</v>
      </c>
    </row>
    <row r="11553" spans="25:26" ht="14.4">
      <c r="Y11553" s="330" t="s">
        <v>31894</v>
      </c>
      <c r="Z11553" s="331" t="s">
        <v>31895</v>
      </c>
    </row>
    <row r="11554" spans="25:26" ht="14.4">
      <c r="Y11554" s="330" t="s">
        <v>31896</v>
      </c>
      <c r="Z11554" s="331" t="s">
        <v>31897</v>
      </c>
    </row>
    <row r="11555" spans="25:26" ht="14.4">
      <c r="Y11555" s="330" t="s">
        <v>31898</v>
      </c>
      <c r="Z11555" s="331" t="s">
        <v>31899</v>
      </c>
    </row>
    <row r="11556" spans="25:26" ht="14.4">
      <c r="Y11556" s="330" t="s">
        <v>31900</v>
      </c>
      <c r="Z11556" s="331" t="s">
        <v>31901</v>
      </c>
    </row>
    <row r="11557" spans="25:26" ht="14.4">
      <c r="Y11557" s="330" t="s">
        <v>31902</v>
      </c>
      <c r="Z11557" s="331" t="s">
        <v>31903</v>
      </c>
    </row>
    <row r="11558" spans="25:26" ht="14.4">
      <c r="Y11558" s="330" t="s">
        <v>31904</v>
      </c>
      <c r="Z11558" s="331" t="s">
        <v>31905</v>
      </c>
    </row>
    <row r="11559" spans="25:26" ht="14.4">
      <c r="Y11559" s="330" t="s">
        <v>31906</v>
      </c>
      <c r="Z11559" s="331" t="s">
        <v>31907</v>
      </c>
    </row>
    <row r="11560" spans="25:26" ht="14.4">
      <c r="Y11560" s="330" t="s">
        <v>31908</v>
      </c>
      <c r="Z11560" s="331" t="s">
        <v>31909</v>
      </c>
    </row>
    <row r="11561" spans="25:26" ht="14.4">
      <c r="Y11561" s="330" t="s">
        <v>31910</v>
      </c>
      <c r="Z11561" s="331" t="s">
        <v>31911</v>
      </c>
    </row>
    <row r="11562" spans="25:26" ht="14.4">
      <c r="Y11562" s="330" t="s">
        <v>31912</v>
      </c>
      <c r="Z11562" s="331" t="s">
        <v>31913</v>
      </c>
    </row>
    <row r="11563" spans="25:26" ht="14.4">
      <c r="Y11563" s="330" t="s">
        <v>31914</v>
      </c>
      <c r="Z11563" s="331" t="s">
        <v>31915</v>
      </c>
    </row>
    <row r="11564" spans="25:26" ht="14.4">
      <c r="Y11564" s="330" t="s">
        <v>31916</v>
      </c>
      <c r="Z11564" s="331" t="s">
        <v>31917</v>
      </c>
    </row>
    <row r="11565" spans="25:26" ht="14.4">
      <c r="Y11565" s="330" t="s">
        <v>31918</v>
      </c>
      <c r="Z11565" s="331" t="s">
        <v>31919</v>
      </c>
    </row>
    <row r="11566" spans="25:26" ht="14.4">
      <c r="Y11566" s="330" t="s">
        <v>31920</v>
      </c>
      <c r="Z11566" s="331" t="s">
        <v>31921</v>
      </c>
    </row>
    <row r="11567" spans="25:26" ht="14.4">
      <c r="Y11567" s="330" t="s">
        <v>31922</v>
      </c>
      <c r="Z11567" s="331" t="s">
        <v>31923</v>
      </c>
    </row>
    <row r="11568" spans="25:26" ht="14.4">
      <c r="Y11568" s="330" t="s">
        <v>31924</v>
      </c>
      <c r="Z11568" s="331" t="s">
        <v>31925</v>
      </c>
    </row>
    <row r="11569" spans="25:26" ht="14.4">
      <c r="Y11569" s="330" t="s">
        <v>31926</v>
      </c>
      <c r="Z11569" s="331" t="s">
        <v>31927</v>
      </c>
    </row>
    <row r="11570" spans="25:26" ht="14.4">
      <c r="Y11570" s="330" t="s">
        <v>31928</v>
      </c>
      <c r="Z11570" s="331" t="s">
        <v>31929</v>
      </c>
    </row>
    <row r="11571" spans="25:26" ht="14.4">
      <c r="Y11571" s="330" t="s">
        <v>31930</v>
      </c>
      <c r="Z11571" s="331" t="s">
        <v>31931</v>
      </c>
    </row>
    <row r="11572" spans="25:26" ht="14.4">
      <c r="Y11572" s="330" t="s">
        <v>31932</v>
      </c>
      <c r="Z11572" s="331" t="s">
        <v>31933</v>
      </c>
    </row>
    <row r="11573" spans="25:26" ht="14.4">
      <c r="Y11573" s="330" t="s">
        <v>31934</v>
      </c>
      <c r="Z11573" s="331" t="s">
        <v>31935</v>
      </c>
    </row>
    <row r="11574" spans="25:26" ht="14.4">
      <c r="Y11574" s="330" t="s">
        <v>31936</v>
      </c>
      <c r="Z11574" s="331" t="s">
        <v>31937</v>
      </c>
    </row>
    <row r="11575" spans="25:26" ht="14.4">
      <c r="Y11575" s="330" t="s">
        <v>31938</v>
      </c>
      <c r="Z11575" s="331" t="s">
        <v>31939</v>
      </c>
    </row>
    <row r="11576" spans="25:26" ht="14.4">
      <c r="Y11576" s="330" t="s">
        <v>31940</v>
      </c>
      <c r="Z11576" s="331" t="s">
        <v>31941</v>
      </c>
    </row>
    <row r="11577" spans="25:26" ht="14.4">
      <c r="Y11577" s="330" t="s">
        <v>31942</v>
      </c>
      <c r="Z11577" s="331" t="s">
        <v>31943</v>
      </c>
    </row>
    <row r="11578" spans="25:26" ht="14.4">
      <c r="Y11578" s="330" t="s">
        <v>31944</v>
      </c>
      <c r="Z11578" s="331" t="s">
        <v>31945</v>
      </c>
    </row>
    <row r="11579" spans="25:26" ht="14.4">
      <c r="Y11579" s="330" t="s">
        <v>31946</v>
      </c>
      <c r="Z11579" s="331" t="s">
        <v>31947</v>
      </c>
    </row>
    <row r="11580" spans="25:26" ht="14.4">
      <c r="Y11580" s="330" t="s">
        <v>31948</v>
      </c>
      <c r="Z11580" s="331" t="s">
        <v>31949</v>
      </c>
    </row>
    <row r="11581" spans="25:26" ht="14.4">
      <c r="Y11581" s="330" t="s">
        <v>31950</v>
      </c>
      <c r="Z11581" s="331" t="s">
        <v>31951</v>
      </c>
    </row>
    <row r="11582" spans="25:26" ht="14.4">
      <c r="Y11582" s="330" t="s">
        <v>31952</v>
      </c>
      <c r="Z11582" s="331" t="s">
        <v>31953</v>
      </c>
    </row>
    <row r="11583" spans="25:26" ht="14.4">
      <c r="Y11583" s="330" t="s">
        <v>31954</v>
      </c>
      <c r="Z11583" s="331" t="s">
        <v>31955</v>
      </c>
    </row>
    <row r="11584" spans="25:26" ht="14.4">
      <c r="Y11584" s="330" t="s">
        <v>31956</v>
      </c>
      <c r="Z11584" s="331" t="s">
        <v>31957</v>
      </c>
    </row>
    <row r="11585" spans="25:26" ht="14.4">
      <c r="Y11585" s="330" t="s">
        <v>31958</v>
      </c>
      <c r="Z11585" s="331" t="s">
        <v>31959</v>
      </c>
    </row>
    <row r="11586" spans="25:26" ht="14.4">
      <c r="Y11586" s="330" t="s">
        <v>31960</v>
      </c>
      <c r="Z11586" s="331" t="s">
        <v>31961</v>
      </c>
    </row>
    <row r="11587" spans="25:26" ht="14.4">
      <c r="Y11587" s="330" t="s">
        <v>31962</v>
      </c>
      <c r="Z11587" s="331" t="s">
        <v>31963</v>
      </c>
    </row>
    <row r="11588" spans="25:26" ht="14.4">
      <c r="Y11588" s="330" t="s">
        <v>31964</v>
      </c>
      <c r="Z11588" s="331" t="s">
        <v>31965</v>
      </c>
    </row>
    <row r="11589" spans="25:26" ht="14.4">
      <c r="Y11589" s="330" t="s">
        <v>31966</v>
      </c>
      <c r="Z11589" s="331" t="s">
        <v>31967</v>
      </c>
    </row>
    <row r="11590" spans="25:26" ht="14.4">
      <c r="Y11590" s="330" t="s">
        <v>31968</v>
      </c>
      <c r="Z11590" s="331" t="s">
        <v>31969</v>
      </c>
    </row>
    <row r="11591" spans="25:26" ht="14.4">
      <c r="Y11591" s="330" t="s">
        <v>31970</v>
      </c>
      <c r="Z11591" s="331" t="s">
        <v>31971</v>
      </c>
    </row>
    <row r="11592" spans="25:26" ht="14.4">
      <c r="Y11592" s="330" t="s">
        <v>31972</v>
      </c>
      <c r="Z11592" s="331" t="s">
        <v>31973</v>
      </c>
    </row>
    <row r="11593" spans="25:26" ht="14.4">
      <c r="Y11593" s="330" t="s">
        <v>31974</v>
      </c>
      <c r="Z11593" s="331" t="s">
        <v>31975</v>
      </c>
    </row>
    <row r="11594" spans="25:26" ht="14.4">
      <c r="Y11594" s="330" t="s">
        <v>31976</v>
      </c>
      <c r="Z11594" s="331" t="s">
        <v>31977</v>
      </c>
    </row>
    <row r="11595" spans="25:26" ht="14.4">
      <c r="Y11595" s="330" t="s">
        <v>31978</v>
      </c>
      <c r="Z11595" s="331" t="s">
        <v>31979</v>
      </c>
    </row>
    <row r="11596" spans="25:26" ht="14.4">
      <c r="Y11596" s="330" t="s">
        <v>31980</v>
      </c>
      <c r="Z11596" s="331" t="s">
        <v>31981</v>
      </c>
    </row>
    <row r="11597" spans="25:26" ht="14.4">
      <c r="Y11597" s="330" t="s">
        <v>31982</v>
      </c>
      <c r="Z11597" s="331" t="s">
        <v>31983</v>
      </c>
    </row>
    <row r="11598" spans="25:26" ht="14.4">
      <c r="Y11598" s="330" t="s">
        <v>31984</v>
      </c>
      <c r="Z11598" s="331" t="s">
        <v>31985</v>
      </c>
    </row>
    <row r="11599" spans="25:26" ht="14.4">
      <c r="Y11599" s="330" t="s">
        <v>31986</v>
      </c>
      <c r="Z11599" s="331" t="s">
        <v>31987</v>
      </c>
    </row>
    <row r="11600" spans="25:26" ht="14.4">
      <c r="Y11600" s="330" t="s">
        <v>31988</v>
      </c>
      <c r="Z11600" s="331" t="s">
        <v>31989</v>
      </c>
    </row>
    <row r="11601" spans="25:26" ht="14.4">
      <c r="Y11601" s="330" t="s">
        <v>31990</v>
      </c>
      <c r="Z11601" s="331" t="s">
        <v>31991</v>
      </c>
    </row>
    <row r="11602" spans="25:26" ht="14.4">
      <c r="Y11602" s="330" t="s">
        <v>31992</v>
      </c>
      <c r="Z11602" s="331" t="s">
        <v>31993</v>
      </c>
    </row>
    <row r="11603" spans="25:26" ht="14.4">
      <c r="Y11603" s="330" t="s">
        <v>31994</v>
      </c>
      <c r="Z11603" s="331" t="s">
        <v>31995</v>
      </c>
    </row>
    <row r="11604" spans="25:26" ht="14.4">
      <c r="Y11604" s="330" t="s">
        <v>31996</v>
      </c>
      <c r="Z11604" s="331" t="s">
        <v>31997</v>
      </c>
    </row>
    <row r="11605" spans="25:26" ht="14.4">
      <c r="Y11605" s="330" t="s">
        <v>31998</v>
      </c>
      <c r="Z11605" s="331" t="s">
        <v>31999</v>
      </c>
    </row>
    <row r="11606" spans="25:26" ht="14.4">
      <c r="Y11606" s="330" t="s">
        <v>32000</v>
      </c>
      <c r="Z11606" s="331" t="s">
        <v>29345</v>
      </c>
    </row>
    <row r="11607" spans="25:26" ht="14.4">
      <c r="Y11607" s="330" t="s">
        <v>32001</v>
      </c>
      <c r="Z11607" s="331" t="s">
        <v>32002</v>
      </c>
    </row>
    <row r="11608" spans="25:26" ht="14.4">
      <c r="Y11608" s="330" t="s">
        <v>32003</v>
      </c>
      <c r="Z11608" s="331" t="s">
        <v>32004</v>
      </c>
    </row>
    <row r="11609" spans="25:26" ht="14.4">
      <c r="Y11609" s="330" t="s">
        <v>32005</v>
      </c>
      <c r="Z11609" s="331" t="s">
        <v>32006</v>
      </c>
    </row>
    <row r="11610" spans="25:26" ht="14.4">
      <c r="Y11610" s="330" t="s">
        <v>32007</v>
      </c>
      <c r="Z11610" s="331" t="s">
        <v>32008</v>
      </c>
    </row>
    <row r="11611" spans="25:26" ht="14.4">
      <c r="Y11611" s="330" t="s">
        <v>32009</v>
      </c>
      <c r="Z11611" s="331" t="s">
        <v>32010</v>
      </c>
    </row>
    <row r="11612" spans="25:26" ht="14.4">
      <c r="Y11612" s="330" t="s">
        <v>32011</v>
      </c>
      <c r="Z11612" s="331" t="s">
        <v>32012</v>
      </c>
    </row>
    <row r="11613" spans="25:26" ht="14.4">
      <c r="Y11613" s="330" t="s">
        <v>32013</v>
      </c>
      <c r="Z11613" s="331" t="s">
        <v>32014</v>
      </c>
    </row>
    <row r="11614" spans="25:26" ht="14.4">
      <c r="Y11614" s="330" t="s">
        <v>32015</v>
      </c>
      <c r="Z11614" s="331" t="s">
        <v>32016</v>
      </c>
    </row>
    <row r="11615" spans="25:26" ht="14.4">
      <c r="Y11615" s="330" t="s">
        <v>32017</v>
      </c>
      <c r="Z11615" s="331" t="s">
        <v>32018</v>
      </c>
    </row>
    <row r="11616" spans="25:26" ht="14.4">
      <c r="Y11616" s="330" t="s">
        <v>32019</v>
      </c>
      <c r="Z11616" s="331" t="s">
        <v>32020</v>
      </c>
    </row>
    <row r="11617" spans="25:26" ht="14.4">
      <c r="Y11617" s="330" t="s">
        <v>32021</v>
      </c>
      <c r="Z11617" s="331" t="s">
        <v>32022</v>
      </c>
    </row>
    <row r="11618" spans="25:26" ht="14.4">
      <c r="Y11618" s="330" t="s">
        <v>32023</v>
      </c>
      <c r="Z11618" s="331" t="s">
        <v>32024</v>
      </c>
    </row>
    <row r="11619" spans="25:26" ht="14.4">
      <c r="Y11619" s="330" t="s">
        <v>32025</v>
      </c>
      <c r="Z11619" s="331" t="s">
        <v>32026</v>
      </c>
    </row>
    <row r="11620" spans="25:26" ht="14.4">
      <c r="Y11620" s="330" t="s">
        <v>32027</v>
      </c>
      <c r="Z11620" s="331" t="s">
        <v>32028</v>
      </c>
    </row>
    <row r="11621" spans="25:26" ht="14.4">
      <c r="Y11621" s="330" t="s">
        <v>32029</v>
      </c>
      <c r="Z11621" s="331" t="s">
        <v>32030</v>
      </c>
    </row>
    <row r="11622" spans="25:26" ht="14.4">
      <c r="Y11622" s="330" t="s">
        <v>32031</v>
      </c>
      <c r="Z11622" s="331" t="s">
        <v>32032</v>
      </c>
    </row>
    <row r="11623" spans="25:26" ht="14.4">
      <c r="Y11623" s="330" t="s">
        <v>32033</v>
      </c>
      <c r="Z11623" s="331" t="s">
        <v>32034</v>
      </c>
    </row>
    <row r="11624" spans="25:26" ht="14.4">
      <c r="Y11624" s="330" t="s">
        <v>32035</v>
      </c>
      <c r="Z11624" s="331" t="s">
        <v>32036</v>
      </c>
    </row>
    <row r="11625" spans="25:26" ht="14.4">
      <c r="Y11625" s="330" t="s">
        <v>32037</v>
      </c>
      <c r="Z11625" s="331" t="s">
        <v>25442</v>
      </c>
    </row>
    <row r="11626" spans="25:26" ht="14.4">
      <c r="Y11626" s="330" t="s">
        <v>32038</v>
      </c>
      <c r="Z11626" s="331" t="s">
        <v>32039</v>
      </c>
    </row>
    <row r="11627" spans="25:26" ht="14.4">
      <c r="Y11627" s="330" t="s">
        <v>32040</v>
      </c>
      <c r="Z11627" s="331" t="s">
        <v>28324</v>
      </c>
    </row>
    <row r="11628" spans="25:26" ht="14.4">
      <c r="Y11628" s="330" t="s">
        <v>32041</v>
      </c>
      <c r="Z11628" s="331" t="s">
        <v>28304</v>
      </c>
    </row>
    <row r="11629" spans="25:26" ht="14.4">
      <c r="Y11629" s="330" t="s">
        <v>32042</v>
      </c>
      <c r="Z11629" s="331" t="s">
        <v>28326</v>
      </c>
    </row>
    <row r="11630" spans="25:26" ht="14.4">
      <c r="Y11630" s="330" t="s">
        <v>32043</v>
      </c>
      <c r="Z11630" s="331" t="s">
        <v>27571</v>
      </c>
    </row>
    <row r="11631" spans="25:26" ht="14.4">
      <c r="Y11631" s="330" t="s">
        <v>32044</v>
      </c>
      <c r="Z11631" s="331" t="s">
        <v>32045</v>
      </c>
    </row>
    <row r="11632" spans="25:26" ht="14.4">
      <c r="Y11632" s="330" t="s">
        <v>32046</v>
      </c>
      <c r="Z11632" s="331" t="s">
        <v>32047</v>
      </c>
    </row>
    <row r="11633" spans="25:26" ht="14.4">
      <c r="Y11633" s="330" t="s">
        <v>32048</v>
      </c>
      <c r="Z11633" s="331" t="s">
        <v>32049</v>
      </c>
    </row>
    <row r="11634" spans="25:26" ht="14.4">
      <c r="Y11634" s="330" t="s">
        <v>32050</v>
      </c>
      <c r="Z11634" s="331" t="s">
        <v>29050</v>
      </c>
    </row>
    <row r="11635" spans="25:26" ht="14.4">
      <c r="Y11635" s="330" t="s">
        <v>32051</v>
      </c>
      <c r="Z11635" s="331" t="s">
        <v>32052</v>
      </c>
    </row>
    <row r="11636" spans="25:26" ht="14.4">
      <c r="Y11636" s="330" t="s">
        <v>32053</v>
      </c>
      <c r="Z11636" s="331" t="s">
        <v>27593</v>
      </c>
    </row>
    <row r="11637" spans="25:26" ht="14.4">
      <c r="Y11637" s="330" t="s">
        <v>32054</v>
      </c>
      <c r="Z11637" s="331" t="s">
        <v>23081</v>
      </c>
    </row>
    <row r="11638" spans="25:26" ht="14.4">
      <c r="Y11638" s="330" t="s">
        <v>32055</v>
      </c>
      <c r="Z11638" s="331" t="s">
        <v>32056</v>
      </c>
    </row>
    <row r="11639" spans="25:26" ht="14.4">
      <c r="Y11639" s="330" t="s">
        <v>32057</v>
      </c>
      <c r="Z11639" s="331" t="s">
        <v>32058</v>
      </c>
    </row>
    <row r="11640" spans="25:26" ht="14.4">
      <c r="Y11640" s="330" t="s">
        <v>32059</v>
      </c>
      <c r="Z11640" s="331" t="s">
        <v>32060</v>
      </c>
    </row>
    <row r="11641" spans="25:26" ht="14.4">
      <c r="Y11641" s="330" t="s">
        <v>32061</v>
      </c>
      <c r="Z11641" s="331" t="s">
        <v>32062</v>
      </c>
    </row>
    <row r="11642" spans="25:26" ht="14.4">
      <c r="Y11642" s="330" t="s">
        <v>32063</v>
      </c>
      <c r="Z11642" s="331" t="s">
        <v>32064</v>
      </c>
    </row>
    <row r="11643" spans="25:26" ht="14.4">
      <c r="Y11643" s="330" t="s">
        <v>32065</v>
      </c>
      <c r="Z11643" s="331" t="s">
        <v>32066</v>
      </c>
    </row>
    <row r="11644" spans="25:26" ht="14.4">
      <c r="Y11644" s="330" t="s">
        <v>32067</v>
      </c>
      <c r="Z11644" s="331" t="s">
        <v>4996</v>
      </c>
    </row>
    <row r="11645" spans="25:26" ht="14.4">
      <c r="Y11645" s="330" t="s">
        <v>32068</v>
      </c>
      <c r="Z11645" s="331" t="s">
        <v>32069</v>
      </c>
    </row>
    <row r="11646" spans="25:26" ht="14.4">
      <c r="Y11646" s="330" t="s">
        <v>32070</v>
      </c>
      <c r="Z11646" s="331" t="s">
        <v>24988</v>
      </c>
    </row>
    <row r="11647" spans="25:26" ht="14.4">
      <c r="Y11647" s="330" t="s">
        <v>32071</v>
      </c>
      <c r="Z11647" s="331" t="s">
        <v>32072</v>
      </c>
    </row>
    <row r="11648" spans="25:26" ht="14.4">
      <c r="Y11648" s="330" t="s">
        <v>32073</v>
      </c>
      <c r="Z11648" s="331" t="s">
        <v>28183</v>
      </c>
    </row>
    <row r="11649" spans="25:26" ht="14.4">
      <c r="Y11649" s="330" t="s">
        <v>32074</v>
      </c>
      <c r="Z11649" s="331" t="s">
        <v>32075</v>
      </c>
    </row>
    <row r="11650" spans="25:26" ht="14.4">
      <c r="Y11650" s="330" t="s">
        <v>32076</v>
      </c>
      <c r="Z11650" s="331" t="s">
        <v>32077</v>
      </c>
    </row>
    <row r="11651" spans="25:26" ht="14.4">
      <c r="Y11651" s="330" t="s">
        <v>32078</v>
      </c>
      <c r="Z11651" s="331" t="s">
        <v>32079</v>
      </c>
    </row>
    <row r="11652" spans="25:26" ht="14.4">
      <c r="Y11652" s="330" t="s">
        <v>32080</v>
      </c>
      <c r="Z11652" s="331" t="s">
        <v>32081</v>
      </c>
    </row>
    <row r="11653" spans="25:26" ht="14.4">
      <c r="Y11653" s="330" t="s">
        <v>32082</v>
      </c>
      <c r="Z11653" s="331" t="s">
        <v>32083</v>
      </c>
    </row>
    <row r="11654" spans="25:26" ht="14.4">
      <c r="Y11654" s="330" t="s">
        <v>32084</v>
      </c>
      <c r="Z11654" s="331" t="s">
        <v>32085</v>
      </c>
    </row>
    <row r="11655" spans="25:26" ht="14.4">
      <c r="Y11655" s="330" t="s">
        <v>32086</v>
      </c>
      <c r="Z11655" s="331" t="s">
        <v>32087</v>
      </c>
    </row>
    <row r="11656" spans="25:26" ht="14.4">
      <c r="Y11656" s="330" t="s">
        <v>32088</v>
      </c>
      <c r="Z11656" s="331" t="s">
        <v>32089</v>
      </c>
    </row>
    <row r="11657" spans="25:26" ht="14.4">
      <c r="Y11657" s="330" t="s">
        <v>32090</v>
      </c>
      <c r="Z11657" s="331" t="s">
        <v>32091</v>
      </c>
    </row>
    <row r="11658" spans="25:26" ht="14.4">
      <c r="Y11658" s="330" t="s">
        <v>32092</v>
      </c>
      <c r="Z11658" s="331" t="s">
        <v>32093</v>
      </c>
    </row>
    <row r="11659" spans="25:26" ht="14.4">
      <c r="Y11659" s="330" t="s">
        <v>32094</v>
      </c>
      <c r="Z11659" s="331" t="s">
        <v>32095</v>
      </c>
    </row>
    <row r="11660" spans="25:26" ht="14.4">
      <c r="Y11660" s="330" t="s">
        <v>32096</v>
      </c>
      <c r="Z11660" s="331" t="s">
        <v>32097</v>
      </c>
    </row>
    <row r="11661" spans="25:26" ht="14.4">
      <c r="Y11661" s="330" t="s">
        <v>32098</v>
      </c>
      <c r="Z11661" s="331" t="s">
        <v>29575</v>
      </c>
    </row>
    <row r="11662" spans="25:26" ht="14.4">
      <c r="Y11662" s="330" t="s">
        <v>32099</v>
      </c>
      <c r="Z11662" s="331" t="s">
        <v>32100</v>
      </c>
    </row>
    <row r="11663" spans="25:26" ht="14.4">
      <c r="Y11663" s="330" t="s">
        <v>32101</v>
      </c>
      <c r="Z11663" s="331" t="s">
        <v>32102</v>
      </c>
    </row>
    <row r="11664" spans="25:26" ht="14.4">
      <c r="Y11664" s="330" t="s">
        <v>32103</v>
      </c>
      <c r="Z11664" s="331" t="s">
        <v>32104</v>
      </c>
    </row>
    <row r="11665" spans="25:26" ht="14.4">
      <c r="Y11665" s="330" t="s">
        <v>32105</v>
      </c>
      <c r="Z11665" s="331" t="s">
        <v>32106</v>
      </c>
    </row>
    <row r="11666" spans="25:26" ht="14.4">
      <c r="Y11666" s="330" t="s">
        <v>32107</v>
      </c>
      <c r="Z11666" s="331" t="s">
        <v>32108</v>
      </c>
    </row>
    <row r="11667" spans="25:26" ht="14.4">
      <c r="Y11667" s="330" t="s">
        <v>32109</v>
      </c>
      <c r="Z11667" s="331" t="s">
        <v>32110</v>
      </c>
    </row>
    <row r="11668" spans="25:26" ht="14.4">
      <c r="Y11668" s="330" t="s">
        <v>32111</v>
      </c>
      <c r="Z11668" s="331" t="s">
        <v>29956</v>
      </c>
    </row>
    <row r="11669" spans="25:26" ht="14.4">
      <c r="Y11669" s="330" t="s">
        <v>32112</v>
      </c>
      <c r="Z11669" s="331" t="s">
        <v>32113</v>
      </c>
    </row>
    <row r="11670" spans="25:26" ht="14.4">
      <c r="Y11670" s="330" t="s">
        <v>32114</v>
      </c>
      <c r="Z11670" s="331" t="s">
        <v>32115</v>
      </c>
    </row>
    <row r="11671" spans="25:26" ht="14.4">
      <c r="Y11671" s="330" t="s">
        <v>32116</v>
      </c>
      <c r="Z11671" s="331" t="s">
        <v>28104</v>
      </c>
    </row>
    <row r="11672" spans="25:26" ht="14.4">
      <c r="Y11672" s="330" t="s">
        <v>32117</v>
      </c>
      <c r="Z11672" s="331" t="s">
        <v>32118</v>
      </c>
    </row>
    <row r="11673" spans="25:26" ht="14.4">
      <c r="Y11673" s="330" t="s">
        <v>32119</v>
      </c>
      <c r="Z11673" s="331" t="s">
        <v>28768</v>
      </c>
    </row>
    <row r="11674" spans="25:26" ht="14.4">
      <c r="Y11674" s="330" t="s">
        <v>32120</v>
      </c>
      <c r="Z11674" s="331" t="s">
        <v>32121</v>
      </c>
    </row>
    <row r="11675" spans="25:26" ht="14.4">
      <c r="Y11675" s="330" t="s">
        <v>32122</v>
      </c>
      <c r="Z11675" s="331" t="s">
        <v>32123</v>
      </c>
    </row>
    <row r="11676" spans="25:26" ht="14.4">
      <c r="Y11676" s="330" t="s">
        <v>32124</v>
      </c>
      <c r="Z11676" s="331" t="s">
        <v>31734</v>
      </c>
    </row>
    <row r="11677" spans="25:26" ht="14.4">
      <c r="Y11677" s="330" t="s">
        <v>32125</v>
      </c>
      <c r="Z11677" s="331" t="s">
        <v>28941</v>
      </c>
    </row>
    <row r="11678" spans="25:26" ht="14.4">
      <c r="Y11678" s="330" t="s">
        <v>32126</v>
      </c>
      <c r="Z11678" s="331" t="s">
        <v>32127</v>
      </c>
    </row>
    <row r="11679" spans="25:26" ht="14.4">
      <c r="Y11679" s="330" t="s">
        <v>32128</v>
      </c>
      <c r="Z11679" s="331" t="s">
        <v>27895</v>
      </c>
    </row>
    <row r="11680" spans="25:26" ht="14.4">
      <c r="Y11680" s="330" t="s">
        <v>32129</v>
      </c>
      <c r="Z11680" s="331" t="s">
        <v>32130</v>
      </c>
    </row>
    <row r="11681" spans="25:26" ht="14.4">
      <c r="Y11681" s="330" t="s">
        <v>32131</v>
      </c>
      <c r="Z11681" s="331" t="s">
        <v>32132</v>
      </c>
    </row>
    <row r="11682" spans="25:26" ht="14.4">
      <c r="Y11682" s="330" t="s">
        <v>32133</v>
      </c>
      <c r="Z11682" s="331" t="s">
        <v>32134</v>
      </c>
    </row>
    <row r="11683" spans="25:26" ht="14.4">
      <c r="Y11683" s="330" t="s">
        <v>32135</v>
      </c>
      <c r="Z11683" s="331" t="s">
        <v>27923</v>
      </c>
    </row>
    <row r="11684" spans="25:26" ht="14.4">
      <c r="Y11684" s="330" t="s">
        <v>32136</v>
      </c>
      <c r="Z11684" s="331" t="s">
        <v>32137</v>
      </c>
    </row>
    <row r="11685" spans="25:26" ht="14.4">
      <c r="Y11685" s="330" t="s">
        <v>32138</v>
      </c>
      <c r="Z11685" s="331" t="s">
        <v>32139</v>
      </c>
    </row>
    <row r="11686" spans="25:26" ht="14.4">
      <c r="Y11686" s="330" t="s">
        <v>32140</v>
      </c>
      <c r="Z11686" s="331" t="s">
        <v>32141</v>
      </c>
    </row>
    <row r="11687" spans="25:26" ht="14.4">
      <c r="Y11687" s="330" t="s">
        <v>32142</v>
      </c>
      <c r="Z11687" s="331" t="s">
        <v>32143</v>
      </c>
    </row>
    <row r="11688" spans="25:26" ht="14.4">
      <c r="Y11688" s="330" t="s">
        <v>32144</v>
      </c>
      <c r="Z11688" s="331" t="s">
        <v>27903</v>
      </c>
    </row>
    <row r="11689" spans="25:26" ht="14.4">
      <c r="Y11689" s="330" t="s">
        <v>32145</v>
      </c>
      <c r="Z11689" s="331" t="s">
        <v>28750</v>
      </c>
    </row>
    <row r="11690" spans="25:26" ht="14.4">
      <c r="Y11690" s="330" t="s">
        <v>32146</v>
      </c>
      <c r="Z11690" s="331" t="s">
        <v>32147</v>
      </c>
    </row>
    <row r="11691" spans="25:26" ht="14.4">
      <c r="Y11691" s="330" t="s">
        <v>32148</v>
      </c>
      <c r="Z11691" s="331" t="s">
        <v>32149</v>
      </c>
    </row>
    <row r="11692" spans="25:26" ht="14.4">
      <c r="Y11692" s="330" t="s">
        <v>32150</v>
      </c>
      <c r="Z11692" s="331" t="s">
        <v>28929</v>
      </c>
    </row>
    <row r="11693" spans="25:26" ht="14.4">
      <c r="Y11693" s="330" t="s">
        <v>32151</v>
      </c>
      <c r="Z11693" s="331" t="s">
        <v>32152</v>
      </c>
    </row>
    <row r="11694" spans="25:26" ht="14.4">
      <c r="Y11694" s="330" t="s">
        <v>32153</v>
      </c>
      <c r="Z11694" s="331" t="s">
        <v>32154</v>
      </c>
    </row>
    <row r="11695" spans="25:26" ht="14.4">
      <c r="Y11695" s="330" t="s">
        <v>32155</v>
      </c>
      <c r="Z11695" s="331" t="s">
        <v>27915</v>
      </c>
    </row>
    <row r="11696" spans="25:26" ht="14.4">
      <c r="Y11696" s="330" t="s">
        <v>32156</v>
      </c>
      <c r="Z11696" s="331" t="s">
        <v>28087</v>
      </c>
    </row>
    <row r="11697" spans="25:26" ht="14.4">
      <c r="Y11697" s="330" t="s">
        <v>32157</v>
      </c>
      <c r="Z11697" s="331" t="s">
        <v>27948</v>
      </c>
    </row>
    <row r="11698" spans="25:26" ht="14.4">
      <c r="Y11698" s="330" t="s">
        <v>32158</v>
      </c>
      <c r="Z11698" s="331" t="s">
        <v>27856</v>
      </c>
    </row>
    <row r="11699" spans="25:26" ht="14.4">
      <c r="Y11699" s="330" t="s">
        <v>32159</v>
      </c>
      <c r="Z11699" s="331" t="s">
        <v>32160</v>
      </c>
    </row>
    <row r="11700" spans="25:26" ht="14.4">
      <c r="Y11700" s="330" t="s">
        <v>32161</v>
      </c>
      <c r="Z11700" s="331" t="s">
        <v>32162</v>
      </c>
    </row>
    <row r="11701" spans="25:26" ht="14.4">
      <c r="Y11701" s="330" t="s">
        <v>32163</v>
      </c>
      <c r="Z11701" s="331" t="s">
        <v>32164</v>
      </c>
    </row>
    <row r="11702" spans="25:26" ht="14.4">
      <c r="Y11702" s="330" t="s">
        <v>32165</v>
      </c>
      <c r="Z11702" s="331" t="s">
        <v>32166</v>
      </c>
    </row>
    <row r="11703" spans="25:26" ht="14.4">
      <c r="Y11703" s="330" t="s">
        <v>32167</v>
      </c>
      <c r="Z11703" s="331" t="s">
        <v>27487</v>
      </c>
    </row>
    <row r="11704" spans="25:26" ht="14.4">
      <c r="Y11704" s="330" t="s">
        <v>32168</v>
      </c>
      <c r="Z11704" s="331" t="s">
        <v>27443</v>
      </c>
    </row>
    <row r="11705" spans="25:26" ht="14.4">
      <c r="Y11705" s="330" t="s">
        <v>32169</v>
      </c>
      <c r="Z11705" s="331" t="s">
        <v>32170</v>
      </c>
    </row>
    <row r="11706" spans="25:26" ht="14.4">
      <c r="Y11706" s="330" t="s">
        <v>32171</v>
      </c>
      <c r="Z11706" s="331" t="s">
        <v>32172</v>
      </c>
    </row>
    <row r="11707" spans="25:26" ht="14.4">
      <c r="Y11707" s="330" t="s">
        <v>32173</v>
      </c>
      <c r="Z11707" s="331" t="s">
        <v>28197</v>
      </c>
    </row>
    <row r="11708" spans="25:26" ht="14.4">
      <c r="Y11708" s="330" t="s">
        <v>32174</v>
      </c>
      <c r="Z11708" s="331" t="s">
        <v>32175</v>
      </c>
    </row>
    <row r="11709" spans="25:26" ht="14.4">
      <c r="Y11709" s="330" t="s">
        <v>32176</v>
      </c>
      <c r="Z11709" s="331" t="s">
        <v>32177</v>
      </c>
    </row>
    <row r="11710" spans="25:26" ht="14.4">
      <c r="Y11710" s="330" t="s">
        <v>32178</v>
      </c>
      <c r="Z11710" s="331" t="s">
        <v>28823</v>
      </c>
    </row>
    <row r="11711" spans="25:26" ht="14.4">
      <c r="Y11711" s="330" t="s">
        <v>32179</v>
      </c>
      <c r="Z11711" s="331" t="s">
        <v>32180</v>
      </c>
    </row>
    <row r="11712" spans="25:26" ht="14.4">
      <c r="Y11712" s="330" t="s">
        <v>32181</v>
      </c>
      <c r="Z11712" s="331" t="s">
        <v>27981</v>
      </c>
    </row>
    <row r="11713" spans="25:26" ht="14.4">
      <c r="Y11713" s="330" t="s">
        <v>32182</v>
      </c>
      <c r="Z11713" s="331" t="s">
        <v>27788</v>
      </c>
    </row>
    <row r="11714" spans="25:26" ht="14.4">
      <c r="Y11714" s="330" t="s">
        <v>32183</v>
      </c>
      <c r="Z11714" s="331" t="s">
        <v>32184</v>
      </c>
    </row>
    <row r="11715" spans="25:26" ht="14.4">
      <c r="Y11715" s="330" t="s">
        <v>32185</v>
      </c>
      <c r="Z11715" s="331" t="s">
        <v>32186</v>
      </c>
    </row>
    <row r="11716" spans="25:26" ht="14.4">
      <c r="Y11716" s="330" t="s">
        <v>32187</v>
      </c>
      <c r="Z11716" s="331" t="s">
        <v>32188</v>
      </c>
    </row>
    <row r="11717" spans="25:26" ht="14.4">
      <c r="Y11717" s="330" t="s">
        <v>32189</v>
      </c>
      <c r="Z11717" s="331" t="s">
        <v>32190</v>
      </c>
    </row>
    <row r="11718" spans="25:26" ht="14.4">
      <c r="Y11718" s="330" t="s">
        <v>32191</v>
      </c>
      <c r="Z11718" s="331" t="s">
        <v>20791</v>
      </c>
    </row>
    <row r="11719" spans="25:26" ht="14.4">
      <c r="Y11719" s="330" t="s">
        <v>32192</v>
      </c>
      <c r="Z11719" s="331" t="s">
        <v>32193</v>
      </c>
    </row>
    <row r="11720" spans="25:26" ht="14.4">
      <c r="Y11720" s="330" t="s">
        <v>32194</v>
      </c>
      <c r="Z11720" s="331" t="s">
        <v>30203</v>
      </c>
    </row>
    <row r="11721" spans="25:26" ht="14.4">
      <c r="Y11721" s="330" t="s">
        <v>32195</v>
      </c>
      <c r="Z11721" s="331" t="s">
        <v>27559</v>
      </c>
    </row>
    <row r="11722" spans="25:26" ht="14.4">
      <c r="Y11722" s="330" t="s">
        <v>32196</v>
      </c>
      <c r="Z11722" s="331" t="s">
        <v>32197</v>
      </c>
    </row>
    <row r="11723" spans="25:26" ht="14.4">
      <c r="Y11723" s="330" t="s">
        <v>32198</v>
      </c>
      <c r="Z11723" s="331" t="s">
        <v>32199</v>
      </c>
    </row>
    <row r="11724" spans="25:26" ht="14.4">
      <c r="Y11724" s="330" t="s">
        <v>32200</v>
      </c>
      <c r="Z11724" s="331" t="s">
        <v>32201</v>
      </c>
    </row>
    <row r="11725" spans="25:26" ht="14.4">
      <c r="Y11725" s="330" t="s">
        <v>32202</v>
      </c>
      <c r="Z11725" s="331" t="s">
        <v>32203</v>
      </c>
    </row>
    <row r="11726" spans="25:26" ht="14.4">
      <c r="Y11726" s="330" t="s">
        <v>32204</v>
      </c>
      <c r="Z11726" s="331" t="s">
        <v>32205</v>
      </c>
    </row>
    <row r="11727" spans="25:26" ht="14.4">
      <c r="Y11727" s="330" t="s">
        <v>32206</v>
      </c>
      <c r="Z11727" s="331" t="s">
        <v>32207</v>
      </c>
    </row>
    <row r="11728" spans="25:26" ht="14.4">
      <c r="Y11728" s="330" t="s">
        <v>32208</v>
      </c>
      <c r="Z11728" s="331" t="s">
        <v>32209</v>
      </c>
    </row>
    <row r="11729" spans="25:26" ht="14.4">
      <c r="Y11729" s="330" t="s">
        <v>32210</v>
      </c>
      <c r="Z11729" s="331" t="s">
        <v>32211</v>
      </c>
    </row>
    <row r="11730" spans="25:26" ht="14.4">
      <c r="Y11730" s="330" t="s">
        <v>32212</v>
      </c>
      <c r="Z11730" s="331" t="s">
        <v>32213</v>
      </c>
    </row>
    <row r="11731" spans="25:26" ht="14.4">
      <c r="Y11731" s="330" t="s">
        <v>32214</v>
      </c>
      <c r="Z11731" s="331" t="s">
        <v>32215</v>
      </c>
    </row>
    <row r="11732" spans="25:26" ht="14.4">
      <c r="Y11732" s="330" t="s">
        <v>32216</v>
      </c>
      <c r="Z11732" s="331" t="s">
        <v>32217</v>
      </c>
    </row>
    <row r="11733" spans="25:26" ht="14.4">
      <c r="Y11733" s="330" t="s">
        <v>32218</v>
      </c>
      <c r="Z11733" s="331" t="s">
        <v>32219</v>
      </c>
    </row>
    <row r="11734" spans="25:26" ht="14.4">
      <c r="Y11734" s="330" t="s">
        <v>32220</v>
      </c>
      <c r="Z11734" s="331" t="s">
        <v>32221</v>
      </c>
    </row>
    <row r="11735" spans="25:26" ht="14.4">
      <c r="Y11735" s="330" t="s">
        <v>32222</v>
      </c>
      <c r="Z11735" s="331" t="s">
        <v>32223</v>
      </c>
    </row>
    <row r="11736" spans="25:26" ht="14.4">
      <c r="Y11736" s="330" t="s">
        <v>32224</v>
      </c>
      <c r="Z11736" s="331" t="s">
        <v>32225</v>
      </c>
    </row>
    <row r="11737" spans="25:26" ht="14.4">
      <c r="Y11737" s="330" t="s">
        <v>32226</v>
      </c>
      <c r="Z11737" s="331" t="s">
        <v>32227</v>
      </c>
    </row>
    <row r="11738" spans="25:26" ht="14.4">
      <c r="Y11738" s="330" t="s">
        <v>32228</v>
      </c>
      <c r="Z11738" s="331" t="s">
        <v>32229</v>
      </c>
    </row>
    <row r="11739" spans="25:26" ht="14.4">
      <c r="Y11739" s="330" t="s">
        <v>32230</v>
      </c>
      <c r="Z11739" s="331" t="s">
        <v>32231</v>
      </c>
    </row>
    <row r="11740" spans="25:26" ht="14.4">
      <c r="Y11740" s="330" t="s">
        <v>32232</v>
      </c>
      <c r="Z11740" s="331" t="s">
        <v>32233</v>
      </c>
    </row>
    <row r="11741" spans="25:26" ht="14.4">
      <c r="Y11741" s="330" t="s">
        <v>32234</v>
      </c>
      <c r="Z11741" s="331" t="s">
        <v>32235</v>
      </c>
    </row>
    <row r="11742" spans="25:26" ht="14.4">
      <c r="Y11742" s="330" t="s">
        <v>32236</v>
      </c>
      <c r="Z11742" s="331" t="s">
        <v>32237</v>
      </c>
    </row>
    <row r="11743" spans="25:26" ht="14.4">
      <c r="Y11743" s="330" t="s">
        <v>32238</v>
      </c>
      <c r="Z11743" s="331" t="s">
        <v>32239</v>
      </c>
    </row>
    <row r="11744" spans="25:26" ht="14.4">
      <c r="Y11744" s="330" t="s">
        <v>32240</v>
      </c>
      <c r="Z11744" s="331" t="s">
        <v>32241</v>
      </c>
    </row>
    <row r="11745" spans="25:26" ht="14.4">
      <c r="Y11745" s="330" t="s">
        <v>32242</v>
      </c>
      <c r="Z11745" s="331" t="s">
        <v>32243</v>
      </c>
    </row>
    <row r="11746" spans="25:26" ht="14.4">
      <c r="Y11746" s="330" t="s">
        <v>32244</v>
      </c>
      <c r="Z11746" s="331" t="s">
        <v>32245</v>
      </c>
    </row>
    <row r="11747" spans="25:26" ht="14.4">
      <c r="Y11747" s="330" t="s">
        <v>32246</v>
      </c>
      <c r="Z11747" s="331" t="s">
        <v>32247</v>
      </c>
    </row>
    <row r="11748" spans="25:26" ht="14.4">
      <c r="Y11748" s="330" t="s">
        <v>32248</v>
      </c>
      <c r="Z11748" s="331" t="s">
        <v>32249</v>
      </c>
    </row>
    <row r="11749" spans="25:26" ht="14.4">
      <c r="Y11749" s="330" t="s">
        <v>32250</v>
      </c>
      <c r="Z11749" s="331" t="s">
        <v>32251</v>
      </c>
    </row>
    <row r="11750" spans="25:26" ht="14.4">
      <c r="Y11750" s="330" t="s">
        <v>32252</v>
      </c>
      <c r="Z11750" s="331" t="s">
        <v>32253</v>
      </c>
    </row>
    <row r="11751" spans="25:26" ht="14.4">
      <c r="Y11751" s="330" t="s">
        <v>32254</v>
      </c>
      <c r="Z11751" s="331" t="s">
        <v>32255</v>
      </c>
    </row>
    <row r="11752" spans="25:26" ht="14.4">
      <c r="Y11752" s="330" t="s">
        <v>32256</v>
      </c>
      <c r="Z11752" s="331" t="s">
        <v>32257</v>
      </c>
    </row>
    <row r="11753" spans="25:26" ht="14.4">
      <c r="Y11753" s="330" t="s">
        <v>32258</v>
      </c>
      <c r="Z11753" s="331" t="s">
        <v>32259</v>
      </c>
    </row>
    <row r="11754" spans="25:26" ht="14.4">
      <c r="Y11754" s="330" t="s">
        <v>32260</v>
      </c>
      <c r="Z11754" s="331" t="s">
        <v>32261</v>
      </c>
    </row>
    <row r="11755" spans="25:26" ht="14.4">
      <c r="Y11755" s="330" t="s">
        <v>32262</v>
      </c>
      <c r="Z11755" s="331" t="s">
        <v>32263</v>
      </c>
    </row>
    <row r="11756" spans="25:26" ht="14.4">
      <c r="Y11756" s="330" t="s">
        <v>32264</v>
      </c>
      <c r="Z11756" s="331" t="s">
        <v>32265</v>
      </c>
    </row>
    <row r="11757" spans="25:26" ht="14.4">
      <c r="Y11757" s="330" t="s">
        <v>32266</v>
      </c>
      <c r="Z11757" s="331" t="s">
        <v>32267</v>
      </c>
    </row>
    <row r="11758" spans="25:26" ht="14.4">
      <c r="Y11758" s="330" t="s">
        <v>32268</v>
      </c>
      <c r="Z11758" s="331" t="s">
        <v>32269</v>
      </c>
    </row>
    <row r="11759" spans="25:26" ht="14.4">
      <c r="Y11759" s="330" t="s">
        <v>32270</v>
      </c>
      <c r="Z11759" s="331" t="s">
        <v>32271</v>
      </c>
    </row>
    <row r="11760" spans="25:26" ht="14.4">
      <c r="Y11760" s="330" t="s">
        <v>32272</v>
      </c>
      <c r="Z11760" s="331" t="s">
        <v>32273</v>
      </c>
    </row>
    <row r="11761" spans="25:26" ht="14.4">
      <c r="Y11761" s="330" t="s">
        <v>32274</v>
      </c>
      <c r="Z11761" s="331" t="s">
        <v>32275</v>
      </c>
    </row>
    <row r="11762" spans="25:26" ht="14.4">
      <c r="Y11762" s="330" t="s">
        <v>32276</v>
      </c>
      <c r="Z11762" s="331" t="s">
        <v>32277</v>
      </c>
    </row>
    <row r="11763" spans="25:26" ht="14.4">
      <c r="Y11763" s="330" t="s">
        <v>32278</v>
      </c>
      <c r="Z11763" s="331" t="s">
        <v>32279</v>
      </c>
    </row>
    <row r="11764" spans="25:26" ht="14.4">
      <c r="Y11764" s="330" t="s">
        <v>32280</v>
      </c>
      <c r="Z11764" s="331" t="s">
        <v>32281</v>
      </c>
    </row>
    <row r="11765" spans="25:26" ht="14.4">
      <c r="Y11765" s="330" t="s">
        <v>32282</v>
      </c>
      <c r="Z11765" s="331" t="s">
        <v>32283</v>
      </c>
    </row>
    <row r="11766" spans="25:26" ht="14.4">
      <c r="Y11766" s="330" t="s">
        <v>32284</v>
      </c>
      <c r="Z11766" s="331" t="s">
        <v>32285</v>
      </c>
    </row>
    <row r="11767" spans="25:26" ht="14.4">
      <c r="Y11767" s="330" t="s">
        <v>32286</v>
      </c>
      <c r="Z11767" s="331" t="s">
        <v>32287</v>
      </c>
    </row>
    <row r="11768" spans="25:26" ht="14.4">
      <c r="Y11768" s="330" t="s">
        <v>32288</v>
      </c>
      <c r="Z11768" s="331" t="s">
        <v>32289</v>
      </c>
    </row>
    <row r="11769" spans="25:26" ht="14.4">
      <c r="Y11769" s="330" t="s">
        <v>32290</v>
      </c>
      <c r="Z11769" s="331" t="s">
        <v>32291</v>
      </c>
    </row>
    <row r="11770" spans="25:26" ht="14.4">
      <c r="Y11770" s="330" t="s">
        <v>32292</v>
      </c>
      <c r="Z11770" s="331" t="s">
        <v>32293</v>
      </c>
    </row>
    <row r="11771" spans="25:26" ht="14.4">
      <c r="Y11771" s="330" t="s">
        <v>32294</v>
      </c>
      <c r="Z11771" s="331" t="s">
        <v>32295</v>
      </c>
    </row>
    <row r="11772" spans="25:26" ht="14.4">
      <c r="Y11772" s="330" t="s">
        <v>32296</v>
      </c>
      <c r="Z11772" s="331" t="s">
        <v>32297</v>
      </c>
    </row>
    <row r="11773" spans="25:26" ht="14.4">
      <c r="Y11773" s="330" t="s">
        <v>32298</v>
      </c>
      <c r="Z11773" s="331" t="s">
        <v>32299</v>
      </c>
    </row>
    <row r="11774" spans="25:26" ht="14.4">
      <c r="Y11774" s="330" t="s">
        <v>32300</v>
      </c>
      <c r="Z11774" s="331" t="s">
        <v>32301</v>
      </c>
    </row>
    <row r="11775" spans="25:26" ht="14.4">
      <c r="Y11775" s="330" t="s">
        <v>32302</v>
      </c>
      <c r="Z11775" s="331" t="s">
        <v>32303</v>
      </c>
    </row>
    <row r="11776" spans="25:26" ht="14.4">
      <c r="Y11776" s="330" t="s">
        <v>32304</v>
      </c>
      <c r="Z11776" s="331" t="s">
        <v>32305</v>
      </c>
    </row>
    <row r="11777" spans="25:26" ht="14.4">
      <c r="Y11777" s="330" t="s">
        <v>32306</v>
      </c>
      <c r="Z11777" s="331" t="s">
        <v>32307</v>
      </c>
    </row>
    <row r="11778" spans="25:26" ht="14.4">
      <c r="Y11778" s="330" t="s">
        <v>32308</v>
      </c>
      <c r="Z11778" s="331" t="s">
        <v>32309</v>
      </c>
    </row>
    <row r="11779" spans="25:26" ht="14.4">
      <c r="Y11779" s="330" t="s">
        <v>32310</v>
      </c>
      <c r="Z11779" s="331" t="s">
        <v>32311</v>
      </c>
    </row>
    <row r="11780" spans="25:26" ht="14.4">
      <c r="Y11780" s="330" t="s">
        <v>32312</v>
      </c>
      <c r="Z11780" s="331" t="s">
        <v>32313</v>
      </c>
    </row>
    <row r="11781" spans="25:26" ht="14.4">
      <c r="Y11781" s="330" t="s">
        <v>32314</v>
      </c>
      <c r="Z11781" s="331" t="s">
        <v>32315</v>
      </c>
    </row>
    <row r="11782" spans="25:26" ht="14.4">
      <c r="Y11782" s="330" t="s">
        <v>32316</v>
      </c>
      <c r="Z11782" s="331" t="s">
        <v>32317</v>
      </c>
    </row>
    <row r="11783" spans="25:26" ht="14.4">
      <c r="Y11783" s="330" t="s">
        <v>32318</v>
      </c>
      <c r="Z11783" s="331" t="s">
        <v>32319</v>
      </c>
    </row>
    <row r="11784" spans="25:26" ht="14.4">
      <c r="Y11784" s="330" t="s">
        <v>32320</v>
      </c>
      <c r="Z11784" s="331" t="s">
        <v>32321</v>
      </c>
    </row>
    <row r="11785" spans="25:26" ht="14.4">
      <c r="Y11785" s="330" t="s">
        <v>32322</v>
      </c>
      <c r="Z11785" s="331" t="s">
        <v>32323</v>
      </c>
    </row>
    <row r="11786" spans="25:26" ht="14.4">
      <c r="Y11786" s="330" t="s">
        <v>32324</v>
      </c>
      <c r="Z11786" s="331" t="s">
        <v>32325</v>
      </c>
    </row>
    <row r="11787" spans="25:26" ht="14.4">
      <c r="Y11787" s="330" t="s">
        <v>32326</v>
      </c>
      <c r="Z11787" s="331" t="s">
        <v>32327</v>
      </c>
    </row>
    <row r="11788" spans="25:26" ht="14.4">
      <c r="Y11788" s="330" t="s">
        <v>32328</v>
      </c>
      <c r="Z11788" s="331" t="s">
        <v>32329</v>
      </c>
    </row>
    <row r="11789" spans="25:26" ht="14.4">
      <c r="Y11789" s="330" t="s">
        <v>32330</v>
      </c>
      <c r="Z11789" s="331" t="s">
        <v>32331</v>
      </c>
    </row>
    <row r="11790" spans="25:26" ht="14.4">
      <c r="Y11790" s="330" t="s">
        <v>32332</v>
      </c>
      <c r="Z11790" s="331" t="s">
        <v>32333</v>
      </c>
    </row>
    <row r="11791" spans="25:26" ht="14.4">
      <c r="Y11791" s="330" t="s">
        <v>32334</v>
      </c>
      <c r="Z11791" s="331" t="s">
        <v>32335</v>
      </c>
    </row>
    <row r="11792" spans="25:26" ht="14.4">
      <c r="Y11792" s="330" t="s">
        <v>32336</v>
      </c>
      <c r="Z11792" s="331" t="s">
        <v>32337</v>
      </c>
    </row>
    <row r="11793" spans="25:26" ht="14.4">
      <c r="Y11793" s="330" t="s">
        <v>32338</v>
      </c>
      <c r="Z11793" s="331" t="s">
        <v>32339</v>
      </c>
    </row>
    <row r="11794" spans="25:26" ht="14.4">
      <c r="Y11794" s="330" t="s">
        <v>32340</v>
      </c>
      <c r="Z11794" s="331" t="s">
        <v>32341</v>
      </c>
    </row>
    <row r="11795" spans="25:26" ht="14.4">
      <c r="Y11795" s="330" t="s">
        <v>32342</v>
      </c>
      <c r="Z11795" s="331" t="s">
        <v>32343</v>
      </c>
    </row>
    <row r="11796" spans="25:26" ht="14.4">
      <c r="Y11796" s="330" t="s">
        <v>32344</v>
      </c>
      <c r="Z11796" s="331" t="s">
        <v>32345</v>
      </c>
    </row>
    <row r="11797" spans="25:26" ht="14.4">
      <c r="Y11797" s="330" t="s">
        <v>32346</v>
      </c>
      <c r="Z11797" s="331" t="s">
        <v>32347</v>
      </c>
    </row>
    <row r="11798" spans="25:26" ht="14.4">
      <c r="Y11798" s="330" t="s">
        <v>32348</v>
      </c>
      <c r="Z11798" s="331" t="s">
        <v>32349</v>
      </c>
    </row>
    <row r="11799" spans="25:26" ht="14.4">
      <c r="Y11799" s="330" t="s">
        <v>32350</v>
      </c>
      <c r="Z11799" s="331" t="s">
        <v>32351</v>
      </c>
    </row>
    <row r="11800" spans="25:26" ht="14.4">
      <c r="Y11800" s="330" t="s">
        <v>32352</v>
      </c>
      <c r="Z11800" s="331" t="s">
        <v>32353</v>
      </c>
    </row>
    <row r="11801" spans="25:26" ht="14.4">
      <c r="Y11801" s="330" t="s">
        <v>32354</v>
      </c>
      <c r="Z11801" s="331" t="s">
        <v>32355</v>
      </c>
    </row>
    <row r="11802" spans="25:26" ht="14.4">
      <c r="Y11802" s="330" t="s">
        <v>32356</v>
      </c>
      <c r="Z11802" s="331" t="s">
        <v>32357</v>
      </c>
    </row>
    <row r="11803" spans="25:26" ht="14.4">
      <c r="Y11803" s="330" t="s">
        <v>32358</v>
      </c>
      <c r="Z11803" s="331" t="s">
        <v>32359</v>
      </c>
    </row>
    <row r="11804" spans="25:26" ht="14.4">
      <c r="Y11804" s="330" t="s">
        <v>32360</v>
      </c>
      <c r="Z11804" s="331" t="s">
        <v>32361</v>
      </c>
    </row>
    <row r="11805" spans="25:26" ht="14.4">
      <c r="Y11805" s="330" t="s">
        <v>32362</v>
      </c>
      <c r="Z11805" s="331" t="s">
        <v>32363</v>
      </c>
    </row>
    <row r="11806" spans="25:26" ht="14.4">
      <c r="Y11806" s="330" t="s">
        <v>32364</v>
      </c>
      <c r="Z11806" s="331" t="s">
        <v>32365</v>
      </c>
    </row>
    <row r="11807" spans="25:26" ht="14.4">
      <c r="Y11807" s="330" t="s">
        <v>32366</v>
      </c>
      <c r="Z11807" s="331" t="s">
        <v>32367</v>
      </c>
    </row>
    <row r="11808" spans="25:26" ht="14.4">
      <c r="Y11808" s="330" t="s">
        <v>32368</v>
      </c>
      <c r="Z11808" s="331" t="s">
        <v>32369</v>
      </c>
    </row>
    <row r="11809" spans="25:26" ht="14.4">
      <c r="Y11809" s="330" t="s">
        <v>32370</v>
      </c>
      <c r="Z11809" s="331" t="s">
        <v>32371</v>
      </c>
    </row>
    <row r="11810" spans="25:26" ht="14.4">
      <c r="Y11810" s="330" t="s">
        <v>32372</v>
      </c>
      <c r="Z11810" s="331" t="s">
        <v>32373</v>
      </c>
    </row>
    <row r="11811" spans="25:26" ht="14.4">
      <c r="Y11811" s="330" t="s">
        <v>32374</v>
      </c>
      <c r="Z11811" s="331" t="s">
        <v>32375</v>
      </c>
    </row>
    <row r="11812" spans="25:26" ht="14.4">
      <c r="Y11812" s="330" t="s">
        <v>32376</v>
      </c>
      <c r="Z11812" s="331" t="s">
        <v>32377</v>
      </c>
    </row>
    <row r="11813" spans="25:26" ht="14.4">
      <c r="Y11813" s="330" t="s">
        <v>32378</v>
      </c>
      <c r="Z11813" s="331" t="s">
        <v>32379</v>
      </c>
    </row>
    <row r="11814" spans="25:26" ht="14.4">
      <c r="Y11814" s="330" t="s">
        <v>32380</v>
      </c>
      <c r="Z11814" s="331" t="s">
        <v>32381</v>
      </c>
    </row>
    <row r="11815" spans="25:26" ht="14.4">
      <c r="Y11815" s="330" t="s">
        <v>32382</v>
      </c>
      <c r="Z11815" s="331" t="s">
        <v>32383</v>
      </c>
    </row>
    <row r="11816" spans="25:26" ht="14.4">
      <c r="Y11816" s="330" t="s">
        <v>32384</v>
      </c>
      <c r="Z11816" s="331" t="s">
        <v>32385</v>
      </c>
    </row>
    <row r="11817" spans="25:26" ht="14.4">
      <c r="Y11817" s="330" t="s">
        <v>32386</v>
      </c>
      <c r="Z11817" s="331" t="s">
        <v>32387</v>
      </c>
    </row>
    <row r="11818" spans="25:26" ht="14.4">
      <c r="Y11818" s="330" t="s">
        <v>32388</v>
      </c>
      <c r="Z11818" s="331" t="s">
        <v>32389</v>
      </c>
    </row>
    <row r="11819" spans="25:26" ht="14.4">
      <c r="Y11819" s="330" t="s">
        <v>32390</v>
      </c>
      <c r="Z11819" s="331" t="s">
        <v>32391</v>
      </c>
    </row>
    <row r="11820" spans="25:26" ht="14.4">
      <c r="Y11820" s="330" t="s">
        <v>32392</v>
      </c>
      <c r="Z11820" s="331" t="s">
        <v>32393</v>
      </c>
    </row>
    <row r="11821" spans="25:26" ht="14.4">
      <c r="Y11821" s="330" t="s">
        <v>32394</v>
      </c>
      <c r="Z11821" s="331" t="s">
        <v>32395</v>
      </c>
    </row>
    <row r="11822" spans="25:26" ht="14.4">
      <c r="Y11822" s="330" t="s">
        <v>32396</v>
      </c>
      <c r="Z11822" s="331" t="s">
        <v>32397</v>
      </c>
    </row>
    <row r="11823" spans="25:26" ht="14.4">
      <c r="Y11823" s="330" t="s">
        <v>32398</v>
      </c>
      <c r="Z11823" s="331" t="s">
        <v>32399</v>
      </c>
    </row>
    <row r="11824" spans="25:26" ht="14.4">
      <c r="Y11824" s="330" t="s">
        <v>32400</v>
      </c>
      <c r="Z11824" s="331" t="s">
        <v>32401</v>
      </c>
    </row>
    <row r="11825" spans="25:26" ht="14.4">
      <c r="Y11825" s="330" t="s">
        <v>32402</v>
      </c>
      <c r="Z11825" s="331" t="s">
        <v>32403</v>
      </c>
    </row>
    <row r="11826" spans="25:26" ht="14.4">
      <c r="Y11826" s="330" t="s">
        <v>32404</v>
      </c>
      <c r="Z11826" s="331" t="s">
        <v>32405</v>
      </c>
    </row>
    <row r="11827" spans="25:26" ht="14.4">
      <c r="Y11827" s="330" t="s">
        <v>32406</v>
      </c>
      <c r="Z11827" s="331" t="s">
        <v>32407</v>
      </c>
    </row>
    <row r="11828" spans="25:26" ht="14.4">
      <c r="Y11828" s="330" t="s">
        <v>32408</v>
      </c>
      <c r="Z11828" s="331" t="s">
        <v>32409</v>
      </c>
    </row>
    <row r="11829" spans="25:26" ht="14.4">
      <c r="Y11829" s="330" t="s">
        <v>32410</v>
      </c>
      <c r="Z11829" s="331" t="s">
        <v>32411</v>
      </c>
    </row>
    <row r="11830" spans="25:26" ht="14.4">
      <c r="Y11830" s="330" t="s">
        <v>32412</v>
      </c>
      <c r="Z11830" s="331" t="s">
        <v>32413</v>
      </c>
    </row>
    <row r="11831" spans="25:26" ht="14.4">
      <c r="Y11831" s="330" t="s">
        <v>32414</v>
      </c>
      <c r="Z11831" s="331" t="s">
        <v>32415</v>
      </c>
    </row>
    <row r="11832" spans="25:26" ht="14.4">
      <c r="Y11832" s="330" t="s">
        <v>32416</v>
      </c>
      <c r="Z11832" s="331" t="s">
        <v>32417</v>
      </c>
    </row>
    <row r="11833" spans="25:26" ht="14.4">
      <c r="Y11833" s="330" t="s">
        <v>32418</v>
      </c>
      <c r="Z11833" s="331" t="s">
        <v>32419</v>
      </c>
    </row>
    <row r="11834" spans="25:26" ht="14.4">
      <c r="Y11834" s="330" t="s">
        <v>32420</v>
      </c>
      <c r="Z11834" s="331" t="s">
        <v>32421</v>
      </c>
    </row>
    <row r="11835" spans="25:26" ht="14.4">
      <c r="Y11835" s="330" t="s">
        <v>32422</v>
      </c>
      <c r="Z11835" s="331" t="s">
        <v>32423</v>
      </c>
    </row>
    <row r="11836" spans="25:26" ht="14.4">
      <c r="Y11836" s="330" t="s">
        <v>32424</v>
      </c>
      <c r="Z11836" s="331" t="s">
        <v>32425</v>
      </c>
    </row>
    <row r="11837" spans="25:26" ht="14.4">
      <c r="Y11837" s="330" t="s">
        <v>32426</v>
      </c>
      <c r="Z11837" s="331" t="s">
        <v>32427</v>
      </c>
    </row>
    <row r="11838" spans="25:26" ht="14.4">
      <c r="Y11838" s="330" t="s">
        <v>32428</v>
      </c>
      <c r="Z11838" s="331" t="s">
        <v>32429</v>
      </c>
    </row>
    <row r="11839" spans="25:26" ht="14.4">
      <c r="Y11839" s="330" t="s">
        <v>32430</v>
      </c>
      <c r="Z11839" s="331" t="s">
        <v>32431</v>
      </c>
    </row>
    <row r="11840" spans="25:26" ht="14.4">
      <c r="Y11840" s="330" t="s">
        <v>32432</v>
      </c>
      <c r="Z11840" s="331" t="s">
        <v>32433</v>
      </c>
    </row>
    <row r="11841" spans="25:26" ht="14.4">
      <c r="Y11841" s="330" t="s">
        <v>32434</v>
      </c>
      <c r="Z11841" s="331" t="s">
        <v>32435</v>
      </c>
    </row>
    <row r="11842" spans="25:26" ht="14.4">
      <c r="Y11842" s="330" t="s">
        <v>32436</v>
      </c>
      <c r="Z11842" s="331" t="s">
        <v>32437</v>
      </c>
    </row>
    <row r="11843" spans="25:26" ht="14.4">
      <c r="Y11843" s="330" t="s">
        <v>32438</v>
      </c>
      <c r="Z11843" s="331" t="s">
        <v>32439</v>
      </c>
    </row>
    <row r="11844" spans="25:26" ht="14.4">
      <c r="Y11844" s="330" t="s">
        <v>32440</v>
      </c>
      <c r="Z11844" s="331" t="s">
        <v>32441</v>
      </c>
    </row>
    <row r="11845" spans="25:26" ht="14.4">
      <c r="Y11845" s="330" t="s">
        <v>32442</v>
      </c>
      <c r="Z11845" s="331" t="s">
        <v>32443</v>
      </c>
    </row>
    <row r="11846" spans="25:26" ht="14.4">
      <c r="Y11846" s="330" t="s">
        <v>32444</v>
      </c>
      <c r="Z11846" s="331" t="s">
        <v>32445</v>
      </c>
    </row>
    <row r="11847" spans="25:26" ht="14.4">
      <c r="Y11847" s="330" t="s">
        <v>32446</v>
      </c>
      <c r="Z11847" s="331" t="s">
        <v>32447</v>
      </c>
    </row>
    <row r="11848" spans="25:26" ht="14.4">
      <c r="Y11848" s="330" t="s">
        <v>32448</v>
      </c>
      <c r="Z11848" s="331" t="s">
        <v>32449</v>
      </c>
    </row>
    <row r="11849" spans="25:26" ht="14.4">
      <c r="Y11849" s="330" t="s">
        <v>32450</v>
      </c>
      <c r="Z11849" s="331" t="s">
        <v>32451</v>
      </c>
    </row>
    <row r="11850" spans="25:26" ht="14.4">
      <c r="Y11850" s="330" t="s">
        <v>32452</v>
      </c>
      <c r="Z11850" s="331" t="s">
        <v>32453</v>
      </c>
    </row>
    <row r="11851" spans="25:26" ht="14.4">
      <c r="Y11851" s="330" t="s">
        <v>32454</v>
      </c>
      <c r="Z11851" s="331" t="s">
        <v>32455</v>
      </c>
    </row>
    <row r="11852" spans="25:26" ht="14.4">
      <c r="Y11852" s="330" t="s">
        <v>32456</v>
      </c>
      <c r="Z11852" s="331" t="s">
        <v>32457</v>
      </c>
    </row>
    <row r="11853" spans="25:26" ht="14.4">
      <c r="Y11853" s="330" t="s">
        <v>32458</v>
      </c>
      <c r="Z11853" s="331" t="s">
        <v>32459</v>
      </c>
    </row>
    <row r="11854" spans="25:26" ht="14.4">
      <c r="Y11854" s="330" t="s">
        <v>32460</v>
      </c>
      <c r="Z11854" s="331" t="s">
        <v>32461</v>
      </c>
    </row>
    <row r="11855" spans="25:26" ht="14.4">
      <c r="Y11855" s="330" t="s">
        <v>32462</v>
      </c>
      <c r="Z11855" s="331" t="s">
        <v>32463</v>
      </c>
    </row>
    <row r="11856" spans="25:26" ht="14.4">
      <c r="Y11856" s="330" t="s">
        <v>32464</v>
      </c>
      <c r="Z11856" s="331" t="s">
        <v>32465</v>
      </c>
    </row>
    <row r="11857" spans="25:26" ht="14.4">
      <c r="Y11857" s="330" t="s">
        <v>32466</v>
      </c>
      <c r="Z11857" s="331" t="s">
        <v>32467</v>
      </c>
    </row>
    <row r="11858" spans="25:26" ht="14.4">
      <c r="Y11858" s="330" t="s">
        <v>32468</v>
      </c>
      <c r="Z11858" s="331" t="s">
        <v>32469</v>
      </c>
    </row>
    <row r="11859" spans="25:26" ht="14.4">
      <c r="Y11859" s="330" t="s">
        <v>32470</v>
      </c>
      <c r="Z11859" s="331" t="s">
        <v>32471</v>
      </c>
    </row>
    <row r="11860" spans="25:26" ht="14.4">
      <c r="Y11860" s="330" t="s">
        <v>32472</v>
      </c>
      <c r="Z11860" s="331" t="s">
        <v>32473</v>
      </c>
    </row>
    <row r="11861" spans="25:26" ht="14.4">
      <c r="Y11861" s="330" t="s">
        <v>32474</v>
      </c>
      <c r="Z11861" s="331" t="s">
        <v>32475</v>
      </c>
    </row>
    <row r="11862" spans="25:26" ht="14.4">
      <c r="Y11862" s="330" t="s">
        <v>32476</v>
      </c>
      <c r="Z11862" s="331" t="s">
        <v>32477</v>
      </c>
    </row>
    <row r="11863" spans="25:26" ht="14.4">
      <c r="Y11863" s="330" t="s">
        <v>32478</v>
      </c>
      <c r="Z11863" s="331" t="s">
        <v>32479</v>
      </c>
    </row>
    <row r="11864" spans="25:26" ht="14.4">
      <c r="Y11864" s="330" t="s">
        <v>32480</v>
      </c>
      <c r="Z11864" s="331" t="s">
        <v>32481</v>
      </c>
    </row>
    <row r="11865" spans="25:26" ht="14.4">
      <c r="Y11865" s="330" t="s">
        <v>32482</v>
      </c>
      <c r="Z11865" s="331" t="s">
        <v>32483</v>
      </c>
    </row>
    <row r="11866" spans="25:26" ht="14.4">
      <c r="Y11866" s="330" t="s">
        <v>32484</v>
      </c>
      <c r="Z11866" s="331" t="s">
        <v>32485</v>
      </c>
    </row>
    <row r="11867" spans="25:26" ht="14.4">
      <c r="Y11867" s="330" t="s">
        <v>32486</v>
      </c>
      <c r="Z11867" s="331" t="s">
        <v>32487</v>
      </c>
    </row>
    <row r="11868" spans="25:26" ht="14.4">
      <c r="Y11868" s="330" t="s">
        <v>32488</v>
      </c>
      <c r="Z11868" s="331" t="s">
        <v>32489</v>
      </c>
    </row>
    <row r="11869" spans="25:26" ht="14.4">
      <c r="Y11869" s="330" t="s">
        <v>32490</v>
      </c>
      <c r="Z11869" s="331" t="s">
        <v>32491</v>
      </c>
    </row>
    <row r="11870" spans="25:26" ht="14.4">
      <c r="Y11870" s="330" t="s">
        <v>32492</v>
      </c>
      <c r="Z11870" s="331" t="s">
        <v>32493</v>
      </c>
    </row>
    <row r="11871" spans="25:26" ht="14.4">
      <c r="Y11871" s="330" t="s">
        <v>32494</v>
      </c>
      <c r="Z11871" s="331" t="s">
        <v>32495</v>
      </c>
    </row>
    <row r="11872" spans="25:26" ht="14.4">
      <c r="Y11872" s="330" t="s">
        <v>32496</v>
      </c>
      <c r="Z11872" s="331" t="s">
        <v>32497</v>
      </c>
    </row>
    <row r="11873" spans="25:26" ht="14.4">
      <c r="Y11873" s="330" t="s">
        <v>32498</v>
      </c>
      <c r="Z11873" s="331" t="s">
        <v>32499</v>
      </c>
    </row>
    <row r="11874" spans="25:26" ht="14.4">
      <c r="Y11874" s="330" t="s">
        <v>32500</v>
      </c>
      <c r="Z11874" s="331" t="s">
        <v>32501</v>
      </c>
    </row>
    <row r="11875" spans="25:26" ht="14.4">
      <c r="Y11875" s="330" t="s">
        <v>32502</v>
      </c>
      <c r="Z11875" s="331" t="s">
        <v>32503</v>
      </c>
    </row>
    <row r="11876" spans="25:26" ht="14.4">
      <c r="Y11876" s="330" t="s">
        <v>32504</v>
      </c>
      <c r="Z11876" s="331" t="s">
        <v>32505</v>
      </c>
    </row>
    <row r="11877" spans="25:26" ht="14.4">
      <c r="Y11877" s="330" t="s">
        <v>32506</v>
      </c>
      <c r="Z11877" s="331" t="s">
        <v>32507</v>
      </c>
    </row>
    <row r="11878" spans="25:26" ht="14.4">
      <c r="Y11878" s="330" t="s">
        <v>32508</v>
      </c>
      <c r="Z11878" s="331" t="s">
        <v>32509</v>
      </c>
    </row>
    <row r="11879" spans="25:26" ht="14.4">
      <c r="Y11879" s="330" t="s">
        <v>32510</v>
      </c>
      <c r="Z11879" s="331" t="s">
        <v>32511</v>
      </c>
    </row>
    <row r="11880" spans="25:26" ht="14.4">
      <c r="Y11880" s="330" t="s">
        <v>32512</v>
      </c>
      <c r="Z11880" s="331" t="s">
        <v>32513</v>
      </c>
    </row>
    <row r="11881" spans="25:26" ht="14.4">
      <c r="Y11881" s="330" t="s">
        <v>32514</v>
      </c>
      <c r="Z11881" s="331" t="s">
        <v>32515</v>
      </c>
    </row>
    <row r="11882" spans="25:26" ht="14.4">
      <c r="Y11882" s="330" t="s">
        <v>32516</v>
      </c>
      <c r="Z11882" s="331" t="s">
        <v>32517</v>
      </c>
    </row>
    <row r="11883" spans="25:26" ht="14.4">
      <c r="Y11883" s="330" t="s">
        <v>32518</v>
      </c>
      <c r="Z11883" s="331" t="s">
        <v>32519</v>
      </c>
    </row>
    <row r="11884" spans="25:26" ht="14.4">
      <c r="Y11884" s="330" t="s">
        <v>32520</v>
      </c>
      <c r="Z11884" s="331" t="s">
        <v>32521</v>
      </c>
    </row>
    <row r="11885" spans="25:26" ht="14.4">
      <c r="Y11885" s="330" t="s">
        <v>32522</v>
      </c>
      <c r="Z11885" s="331" t="s">
        <v>32523</v>
      </c>
    </row>
    <row r="11886" spans="25:26" ht="14.4">
      <c r="Y11886" s="330" t="s">
        <v>32524</v>
      </c>
      <c r="Z11886" s="331" t="s">
        <v>32525</v>
      </c>
    </row>
    <row r="11887" spans="25:26" ht="14.4">
      <c r="Y11887" s="330" t="s">
        <v>32526</v>
      </c>
      <c r="Z11887" s="331" t="s">
        <v>32527</v>
      </c>
    </row>
    <row r="11888" spans="25:26" ht="14.4">
      <c r="Y11888" s="330" t="s">
        <v>32528</v>
      </c>
      <c r="Z11888" s="331" t="s">
        <v>32529</v>
      </c>
    </row>
    <row r="11889" spans="25:26" ht="14.4">
      <c r="Y11889" s="330" t="s">
        <v>32530</v>
      </c>
      <c r="Z11889" s="331" t="s">
        <v>32531</v>
      </c>
    </row>
    <row r="11890" spans="25:26" ht="14.4">
      <c r="Y11890" s="330" t="s">
        <v>32532</v>
      </c>
      <c r="Z11890" s="331" t="s">
        <v>32533</v>
      </c>
    </row>
    <row r="11891" spans="25:26" ht="14.4">
      <c r="Y11891" s="330" t="s">
        <v>32534</v>
      </c>
      <c r="Z11891" s="331" t="s">
        <v>32535</v>
      </c>
    </row>
    <row r="11892" spans="25:26" ht="14.4">
      <c r="Y11892" s="330" t="s">
        <v>32536</v>
      </c>
      <c r="Z11892" s="331" t="s">
        <v>32537</v>
      </c>
    </row>
    <row r="11893" spans="25:26" ht="14.4">
      <c r="Y11893" s="330" t="s">
        <v>32538</v>
      </c>
      <c r="Z11893" s="331" t="s">
        <v>32539</v>
      </c>
    </row>
    <row r="11894" spans="25:26" ht="14.4">
      <c r="Y11894" s="330" t="s">
        <v>32540</v>
      </c>
      <c r="Z11894" s="331" t="s">
        <v>32541</v>
      </c>
    </row>
    <row r="11895" spans="25:26" ht="14.4">
      <c r="Y11895" s="330" t="s">
        <v>32542</v>
      </c>
      <c r="Z11895" s="331" t="s">
        <v>32543</v>
      </c>
    </row>
    <row r="11896" spans="25:26" ht="14.4">
      <c r="Y11896" s="330" t="s">
        <v>32544</v>
      </c>
      <c r="Z11896" s="331" t="s">
        <v>32545</v>
      </c>
    </row>
    <row r="11897" spans="25:26" ht="14.4">
      <c r="Y11897" s="330" t="s">
        <v>32546</v>
      </c>
      <c r="Z11897" s="331" t="s">
        <v>32547</v>
      </c>
    </row>
    <row r="11898" spans="25:26" ht="14.4">
      <c r="Y11898" s="330" t="s">
        <v>32548</v>
      </c>
      <c r="Z11898" s="331" t="s">
        <v>32549</v>
      </c>
    </row>
    <row r="11899" spans="25:26" ht="14.4">
      <c r="Y11899" s="330" t="s">
        <v>32550</v>
      </c>
      <c r="Z11899" s="331" t="s">
        <v>32551</v>
      </c>
    </row>
    <row r="11900" spans="25:26" ht="14.4">
      <c r="Y11900" s="330" t="s">
        <v>32552</v>
      </c>
      <c r="Z11900" s="331" t="s">
        <v>32553</v>
      </c>
    </row>
    <row r="11901" spans="25:26" ht="14.4">
      <c r="Y11901" s="330" t="s">
        <v>32554</v>
      </c>
      <c r="Z11901" s="331" t="s">
        <v>32555</v>
      </c>
    </row>
    <row r="11902" spans="25:26" ht="14.4">
      <c r="Y11902" s="330" t="s">
        <v>32556</v>
      </c>
      <c r="Z11902" s="331" t="s">
        <v>32557</v>
      </c>
    </row>
    <row r="11903" spans="25:26" ht="14.4">
      <c r="Y11903" s="330" t="s">
        <v>32558</v>
      </c>
      <c r="Z11903" s="331" t="s">
        <v>32559</v>
      </c>
    </row>
    <row r="11904" spans="25:26" ht="14.4">
      <c r="Y11904" s="330" t="s">
        <v>32560</v>
      </c>
      <c r="Z11904" s="331" t="s">
        <v>32561</v>
      </c>
    </row>
    <row r="11905" spans="25:26" ht="14.4">
      <c r="Y11905" s="330" t="s">
        <v>32562</v>
      </c>
      <c r="Z11905" s="331" t="s">
        <v>32563</v>
      </c>
    </row>
    <row r="11906" spans="25:26" ht="14.4">
      <c r="Y11906" s="330" t="s">
        <v>32564</v>
      </c>
      <c r="Z11906" s="331" t="s">
        <v>32565</v>
      </c>
    </row>
    <row r="11907" spans="25:26" ht="14.4">
      <c r="Y11907" s="330" t="s">
        <v>32566</v>
      </c>
      <c r="Z11907" s="331" t="s">
        <v>32567</v>
      </c>
    </row>
    <row r="11908" spans="25:26" ht="14.4">
      <c r="Y11908" s="330" t="s">
        <v>32568</v>
      </c>
      <c r="Z11908" s="331" t="s">
        <v>32569</v>
      </c>
    </row>
    <row r="11909" spans="25:26" ht="14.4">
      <c r="Y11909" s="330" t="s">
        <v>32570</v>
      </c>
      <c r="Z11909" s="331" t="s">
        <v>32571</v>
      </c>
    </row>
    <row r="11910" spans="25:26" ht="14.4">
      <c r="Y11910" s="330" t="s">
        <v>32572</v>
      </c>
      <c r="Z11910" s="331" t="s">
        <v>32573</v>
      </c>
    </row>
    <row r="11911" spans="25:26" ht="14.4">
      <c r="Y11911" s="330" t="s">
        <v>32574</v>
      </c>
      <c r="Z11911" s="331" t="s">
        <v>32575</v>
      </c>
    </row>
    <row r="11912" spans="25:26" ht="14.4">
      <c r="Y11912" s="330" t="s">
        <v>32576</v>
      </c>
      <c r="Z11912" s="331" t="s">
        <v>32577</v>
      </c>
    </row>
    <row r="11913" spans="25:26" ht="14.4">
      <c r="Y11913" s="330" t="s">
        <v>32578</v>
      </c>
      <c r="Z11913" s="331" t="s">
        <v>32579</v>
      </c>
    </row>
    <row r="11914" spans="25:26" ht="14.4">
      <c r="Y11914" s="330" t="s">
        <v>32580</v>
      </c>
      <c r="Z11914" s="331" t="s">
        <v>32579</v>
      </c>
    </row>
    <row r="11915" spans="25:26" ht="14.4">
      <c r="Y11915" s="330" t="s">
        <v>32581</v>
      </c>
      <c r="Z11915" s="331" t="s">
        <v>15010</v>
      </c>
    </row>
    <row r="11916" spans="25:26" ht="14.4">
      <c r="Y11916" s="330" t="s">
        <v>32582</v>
      </c>
      <c r="Z11916" s="331" t="s">
        <v>32583</v>
      </c>
    </row>
    <row r="11917" spans="25:26" ht="14.4">
      <c r="Y11917" s="330" t="s">
        <v>32584</v>
      </c>
      <c r="Z11917" s="331" t="s">
        <v>32585</v>
      </c>
    </row>
    <row r="11918" spans="25:26" ht="14.4">
      <c r="Y11918" s="330" t="s">
        <v>32586</v>
      </c>
      <c r="Z11918" s="331" t="s">
        <v>32587</v>
      </c>
    </row>
    <row r="11919" spans="25:26" ht="14.4">
      <c r="Y11919" s="330" t="s">
        <v>32588</v>
      </c>
      <c r="Z11919" s="331" t="s">
        <v>32589</v>
      </c>
    </row>
    <row r="11920" spans="25:26" ht="14.4">
      <c r="Y11920" s="330" t="s">
        <v>32590</v>
      </c>
      <c r="Z11920" s="331" t="s">
        <v>32591</v>
      </c>
    </row>
    <row r="11921" spans="25:26" ht="14.4">
      <c r="Y11921" s="330" t="s">
        <v>32592</v>
      </c>
      <c r="Z11921" s="331" t="s">
        <v>32593</v>
      </c>
    </row>
    <row r="11922" spans="25:26" ht="14.4">
      <c r="Y11922" s="330" t="s">
        <v>32594</v>
      </c>
      <c r="Z11922" s="331" t="s">
        <v>3898</v>
      </c>
    </row>
    <row r="11923" spans="25:26" ht="14.4">
      <c r="Y11923" s="330" t="s">
        <v>32595</v>
      </c>
      <c r="Z11923" s="331" t="s">
        <v>3900</v>
      </c>
    </row>
    <row r="11924" spans="25:26" ht="14.4">
      <c r="Y11924" s="330" t="s">
        <v>32596</v>
      </c>
      <c r="Z11924" s="331" t="s">
        <v>32597</v>
      </c>
    </row>
    <row r="11925" spans="25:26" ht="14.4">
      <c r="Y11925" s="330" t="s">
        <v>32598</v>
      </c>
      <c r="Z11925" s="331" t="s">
        <v>3902</v>
      </c>
    </row>
    <row r="11926" spans="25:26" ht="14.4">
      <c r="Y11926" s="330" t="s">
        <v>32599</v>
      </c>
      <c r="Z11926" s="331" t="s">
        <v>3904</v>
      </c>
    </row>
    <row r="11927" spans="25:26" ht="14.4">
      <c r="Y11927" s="330" t="s">
        <v>32600</v>
      </c>
      <c r="Z11927" s="331" t="s">
        <v>3906</v>
      </c>
    </row>
    <row r="11928" spans="25:26" ht="14.4">
      <c r="Y11928" s="330" t="s">
        <v>32601</v>
      </c>
      <c r="Z11928" s="331" t="s">
        <v>3908</v>
      </c>
    </row>
    <row r="11929" spans="25:26" ht="14.4">
      <c r="Y11929" s="330" t="s">
        <v>32602</v>
      </c>
      <c r="Z11929" s="331" t="s">
        <v>3910</v>
      </c>
    </row>
    <row r="11930" spans="25:26" ht="14.4">
      <c r="Y11930" s="330" t="s">
        <v>32603</v>
      </c>
      <c r="Z11930" s="331" t="s">
        <v>3912</v>
      </c>
    </row>
    <row r="11931" spans="25:26" ht="14.4">
      <c r="Y11931" s="330" t="s">
        <v>32604</v>
      </c>
      <c r="Z11931" s="331" t="s">
        <v>3918</v>
      </c>
    </row>
    <row r="11932" spans="25:26" ht="14.4">
      <c r="Y11932" s="330" t="s">
        <v>32605</v>
      </c>
      <c r="Z11932" s="331" t="s">
        <v>32606</v>
      </c>
    </row>
    <row r="11933" spans="25:26" ht="14.4">
      <c r="Y11933" s="330" t="s">
        <v>32607</v>
      </c>
      <c r="Z11933" s="331" t="s">
        <v>32608</v>
      </c>
    </row>
    <row r="11934" spans="25:26" ht="14.4">
      <c r="Y11934" s="330" t="s">
        <v>32609</v>
      </c>
      <c r="Z11934" s="331" t="s">
        <v>10076</v>
      </c>
    </row>
    <row r="11935" spans="25:26" ht="14.4">
      <c r="Y11935" s="330" t="s">
        <v>32610</v>
      </c>
      <c r="Z11935" s="331" t="s">
        <v>32611</v>
      </c>
    </row>
    <row r="11936" spans="25:26" ht="14.4">
      <c r="Y11936" s="330" t="s">
        <v>32612</v>
      </c>
      <c r="Z11936" s="331" t="s">
        <v>32613</v>
      </c>
    </row>
    <row r="11937" spans="25:26" ht="14.4">
      <c r="Y11937" s="330" t="s">
        <v>32614</v>
      </c>
      <c r="Z11937" s="331" t="s">
        <v>32615</v>
      </c>
    </row>
    <row r="11938" spans="25:26" ht="14.4">
      <c r="Y11938" s="330" t="s">
        <v>32616</v>
      </c>
      <c r="Z11938" s="331" t="s">
        <v>32617</v>
      </c>
    </row>
    <row r="11939" spans="25:26" ht="14.4">
      <c r="Y11939" s="330" t="s">
        <v>32618</v>
      </c>
      <c r="Z11939" s="331" t="s">
        <v>32619</v>
      </c>
    </row>
    <row r="11940" spans="25:26" ht="14.4">
      <c r="Y11940" s="330" t="s">
        <v>32620</v>
      </c>
      <c r="Z11940" s="331" t="s">
        <v>32621</v>
      </c>
    </row>
    <row r="11941" spans="25:26" ht="14.4">
      <c r="Y11941" s="330" t="s">
        <v>32622</v>
      </c>
      <c r="Z11941" s="331" t="s">
        <v>32623</v>
      </c>
    </row>
    <row r="11942" spans="25:26" ht="14.4">
      <c r="Y11942" s="330" t="s">
        <v>32624</v>
      </c>
      <c r="Z11942" s="331" t="s">
        <v>32625</v>
      </c>
    </row>
    <row r="11943" spans="25:26" ht="14.4">
      <c r="Y11943" s="330" t="s">
        <v>32626</v>
      </c>
      <c r="Z11943" s="331" t="s">
        <v>10148</v>
      </c>
    </row>
    <row r="11944" spans="25:26" ht="14.4">
      <c r="Y11944" s="330" t="s">
        <v>32627</v>
      </c>
      <c r="Z11944" s="331" t="s">
        <v>32628</v>
      </c>
    </row>
    <row r="11945" spans="25:26" ht="14.4">
      <c r="Y11945" s="330" t="s">
        <v>32629</v>
      </c>
      <c r="Z11945" s="331" t="s">
        <v>32630</v>
      </c>
    </row>
    <row r="11946" spans="25:26" ht="14.4">
      <c r="Y11946" s="330" t="s">
        <v>32631</v>
      </c>
      <c r="Z11946" s="331" t="s">
        <v>32632</v>
      </c>
    </row>
    <row r="11947" spans="25:26" ht="14.4">
      <c r="Y11947" s="330" t="s">
        <v>32633</v>
      </c>
      <c r="Z11947" s="331" t="s">
        <v>32634</v>
      </c>
    </row>
    <row r="11948" spans="25:26" ht="14.4">
      <c r="Y11948" s="330" t="s">
        <v>32635</v>
      </c>
      <c r="Z11948" s="331" t="s">
        <v>32636</v>
      </c>
    </row>
    <row r="11949" spans="25:26" ht="14.4">
      <c r="Y11949" s="330" t="s">
        <v>32637</v>
      </c>
      <c r="Z11949" s="331" t="s">
        <v>32638</v>
      </c>
    </row>
    <row r="11950" spans="25:26" ht="14.4">
      <c r="Y11950" s="330" t="s">
        <v>32639</v>
      </c>
      <c r="Z11950" s="331" t="s">
        <v>32640</v>
      </c>
    </row>
    <row r="11951" spans="25:26" ht="14.4">
      <c r="Y11951" s="330" t="s">
        <v>32641</v>
      </c>
      <c r="Z11951" s="331" t="s">
        <v>32642</v>
      </c>
    </row>
    <row r="11952" spans="25:26" ht="14.4">
      <c r="Y11952" s="330" t="s">
        <v>32643</v>
      </c>
      <c r="Z11952" s="331" t="s">
        <v>32644</v>
      </c>
    </row>
    <row r="11953" spans="25:26" ht="14.4">
      <c r="Y11953" s="330" t="s">
        <v>32645</v>
      </c>
      <c r="Z11953" s="331" t="s">
        <v>4094</v>
      </c>
    </row>
    <row r="11954" spans="25:26" ht="14.4">
      <c r="Y11954" s="330" t="s">
        <v>32646</v>
      </c>
      <c r="Z11954" s="331" t="s">
        <v>32647</v>
      </c>
    </row>
    <row r="11955" spans="25:26" ht="14.4">
      <c r="Y11955" s="330" t="s">
        <v>32648</v>
      </c>
      <c r="Z11955" s="331" t="s">
        <v>32649</v>
      </c>
    </row>
    <row r="11956" spans="25:26" ht="14.4">
      <c r="Y11956" s="330" t="s">
        <v>32650</v>
      </c>
      <c r="Z11956" s="331" t="s">
        <v>32651</v>
      </c>
    </row>
    <row r="11957" spans="25:26" ht="14.4">
      <c r="Y11957" s="330" t="s">
        <v>32652</v>
      </c>
      <c r="Z11957" s="331" t="s">
        <v>32653</v>
      </c>
    </row>
    <row r="11958" spans="25:26" ht="14.4">
      <c r="Y11958" s="330" t="s">
        <v>32654</v>
      </c>
      <c r="Z11958" s="331" t="s">
        <v>32655</v>
      </c>
    </row>
    <row r="11959" spans="25:26" ht="14.4">
      <c r="Y11959" s="330" t="s">
        <v>32656</v>
      </c>
      <c r="Z11959" s="331" t="s">
        <v>32657</v>
      </c>
    </row>
    <row r="11960" spans="25:26" ht="14.4">
      <c r="Y11960" s="330" t="s">
        <v>32658</v>
      </c>
      <c r="Z11960" s="331" t="s">
        <v>32659</v>
      </c>
    </row>
    <row r="11961" spans="25:26" ht="14.4">
      <c r="Y11961" s="330" t="s">
        <v>32660</v>
      </c>
      <c r="Z11961" s="331" t="s">
        <v>32661</v>
      </c>
    </row>
    <row r="11962" spans="25:26" ht="14.4">
      <c r="Y11962" s="330" t="s">
        <v>32662</v>
      </c>
      <c r="Z11962" s="331" t="s">
        <v>32663</v>
      </c>
    </row>
    <row r="11963" spans="25:26" ht="14.4">
      <c r="Y11963" s="330" t="s">
        <v>32664</v>
      </c>
      <c r="Z11963" s="331" t="s">
        <v>4124</v>
      </c>
    </row>
    <row r="11964" spans="25:26" ht="14.4">
      <c r="Y11964" s="330" t="s">
        <v>32665</v>
      </c>
      <c r="Z11964" s="331" t="s">
        <v>4126</v>
      </c>
    </row>
    <row r="11965" spans="25:26" ht="14.4">
      <c r="Y11965" s="330" t="s">
        <v>32666</v>
      </c>
      <c r="Z11965" s="331" t="s">
        <v>4128</v>
      </c>
    </row>
    <row r="11966" spans="25:26" ht="14.4">
      <c r="Y11966" s="330" t="s">
        <v>32667</v>
      </c>
      <c r="Z11966" s="331" t="s">
        <v>32668</v>
      </c>
    </row>
    <row r="11967" spans="25:26" ht="14.4">
      <c r="Y11967" s="330" t="s">
        <v>32669</v>
      </c>
      <c r="Z11967" s="331" t="s">
        <v>32670</v>
      </c>
    </row>
    <row r="11968" spans="25:26" ht="14.4">
      <c r="Y11968" s="330" t="s">
        <v>32671</v>
      </c>
      <c r="Z11968" s="331" t="s">
        <v>32672</v>
      </c>
    </row>
    <row r="11969" spans="25:26" ht="14.4">
      <c r="Y11969" s="330" t="s">
        <v>32673</v>
      </c>
      <c r="Z11969" s="331" t="s">
        <v>32674</v>
      </c>
    </row>
    <row r="11970" spans="25:26" ht="14.4">
      <c r="Y11970" s="330" t="s">
        <v>32675</v>
      </c>
      <c r="Z11970" s="331" t="s">
        <v>32676</v>
      </c>
    </row>
    <row r="11971" spans="25:26" ht="14.4">
      <c r="Y11971" s="330" t="s">
        <v>32677</v>
      </c>
      <c r="Z11971" s="331" t="s">
        <v>32678</v>
      </c>
    </row>
    <row r="11972" spans="25:26" ht="14.4">
      <c r="Y11972" s="330" t="s">
        <v>32679</v>
      </c>
      <c r="Z11972" s="331" t="s">
        <v>10122</v>
      </c>
    </row>
    <row r="11973" spans="25:26" ht="14.4">
      <c r="Y11973" s="330" t="s">
        <v>32680</v>
      </c>
      <c r="Z11973" s="331" t="s">
        <v>32681</v>
      </c>
    </row>
    <row r="11974" spans="25:26" ht="14.4">
      <c r="Y11974" s="330" t="s">
        <v>32682</v>
      </c>
      <c r="Z11974" s="331" t="s">
        <v>32683</v>
      </c>
    </row>
    <row r="11975" spans="25:26" ht="14.4">
      <c r="Y11975" s="330" t="s">
        <v>32684</v>
      </c>
      <c r="Z11975" s="331" t="s">
        <v>32685</v>
      </c>
    </row>
    <row r="11976" spans="25:26" ht="14.4">
      <c r="Y11976" s="330" t="s">
        <v>32686</v>
      </c>
      <c r="Z11976" s="331" t="s">
        <v>32687</v>
      </c>
    </row>
    <row r="11977" spans="25:26" ht="14.4">
      <c r="Y11977" s="330" t="s">
        <v>32688</v>
      </c>
      <c r="Z11977" s="331" t="s">
        <v>32689</v>
      </c>
    </row>
    <row r="11978" spans="25:26" ht="14.4">
      <c r="Y11978" s="330" t="s">
        <v>32690</v>
      </c>
      <c r="Z11978" s="331" t="s">
        <v>32691</v>
      </c>
    </row>
    <row r="11979" spans="25:26" ht="14.4">
      <c r="Y11979" s="330" t="s">
        <v>32692</v>
      </c>
      <c r="Z11979" s="331" t="s">
        <v>32693</v>
      </c>
    </row>
    <row r="11980" spans="25:26" ht="14.4">
      <c r="Y11980" s="330" t="s">
        <v>32694</v>
      </c>
      <c r="Z11980" s="331" t="s">
        <v>32695</v>
      </c>
    </row>
    <row r="11981" spans="25:26" ht="14.4">
      <c r="Y11981" s="330" t="s">
        <v>32696</v>
      </c>
      <c r="Z11981" s="331" t="s">
        <v>32697</v>
      </c>
    </row>
    <row r="11982" spans="25:26" ht="14.4">
      <c r="Y11982" s="330" t="s">
        <v>32698</v>
      </c>
      <c r="Z11982" s="331" t="s">
        <v>32699</v>
      </c>
    </row>
    <row r="11983" spans="25:26" ht="14.4">
      <c r="Y11983" s="330" t="s">
        <v>32700</v>
      </c>
      <c r="Z11983" s="331" t="s">
        <v>32701</v>
      </c>
    </row>
    <row r="11984" spans="25:26" ht="14.4">
      <c r="Y11984" s="330" t="s">
        <v>32702</v>
      </c>
      <c r="Z11984" s="331" t="s">
        <v>3580</v>
      </c>
    </row>
    <row r="11985" spans="25:26" ht="14.4">
      <c r="Y11985" s="330" t="s">
        <v>32703</v>
      </c>
      <c r="Z11985" s="331" t="s">
        <v>32704</v>
      </c>
    </row>
    <row r="11986" spans="25:26" ht="14.4">
      <c r="Y11986" s="330" t="s">
        <v>32705</v>
      </c>
      <c r="Z11986" s="331" t="s">
        <v>3586</v>
      </c>
    </row>
    <row r="11987" spans="25:26" ht="14.4">
      <c r="Y11987" s="330" t="s">
        <v>32706</v>
      </c>
      <c r="Z11987" s="331" t="s">
        <v>3588</v>
      </c>
    </row>
    <row r="11988" spans="25:26" ht="14.4">
      <c r="Y11988" s="330" t="s">
        <v>32707</v>
      </c>
      <c r="Z11988" s="331" t="s">
        <v>3590</v>
      </c>
    </row>
    <row r="11989" spans="25:26" ht="14.4">
      <c r="Y11989" s="330" t="s">
        <v>32708</v>
      </c>
      <c r="Z11989" s="331" t="s">
        <v>32709</v>
      </c>
    </row>
    <row r="11990" spans="25:26" ht="14.4">
      <c r="Y11990" s="330" t="s">
        <v>32710</v>
      </c>
      <c r="Z11990" s="331" t="s">
        <v>3582</v>
      </c>
    </row>
    <row r="11991" spans="25:26" ht="14.4">
      <c r="Y11991" s="330" t="s">
        <v>32711</v>
      </c>
      <c r="Z11991" s="331" t="s">
        <v>32712</v>
      </c>
    </row>
    <row r="11992" spans="25:26" ht="14.4">
      <c r="Y11992" s="330" t="s">
        <v>32713</v>
      </c>
      <c r="Z11992" s="331" t="s">
        <v>32714</v>
      </c>
    </row>
    <row r="11993" spans="25:26" ht="14.4">
      <c r="Y11993" s="330" t="s">
        <v>32715</v>
      </c>
      <c r="Z11993" s="331" t="s">
        <v>32716</v>
      </c>
    </row>
    <row r="11994" spans="25:26" ht="14.4">
      <c r="Y11994" s="330" t="s">
        <v>32717</v>
      </c>
      <c r="Z11994" s="331" t="s">
        <v>32718</v>
      </c>
    </row>
    <row r="11995" spans="25:26" ht="14.4">
      <c r="Y11995" s="330" t="s">
        <v>32719</v>
      </c>
      <c r="Z11995" s="331" t="s">
        <v>4206</v>
      </c>
    </row>
    <row r="11996" spans="25:26" ht="14.4">
      <c r="Y11996" s="330" t="s">
        <v>32720</v>
      </c>
      <c r="Z11996" s="331" t="s">
        <v>4404</v>
      </c>
    </row>
    <row r="11997" spans="25:26" ht="14.4">
      <c r="Y11997" s="330" t="s">
        <v>32721</v>
      </c>
      <c r="Z11997" s="331" t="s">
        <v>4302</v>
      </c>
    </row>
    <row r="11998" spans="25:26" ht="14.4">
      <c r="Y11998" s="330" t="s">
        <v>32722</v>
      </c>
      <c r="Z11998" s="331" t="s">
        <v>32723</v>
      </c>
    </row>
    <row r="11999" spans="25:26" ht="14.4">
      <c r="Y11999" s="330" t="s">
        <v>32724</v>
      </c>
      <c r="Z11999" s="331" t="s">
        <v>32725</v>
      </c>
    </row>
    <row r="12000" spans="25:26" ht="14.4">
      <c r="Y12000" s="330" t="s">
        <v>32726</v>
      </c>
      <c r="Z12000" s="331" t="s">
        <v>4312</v>
      </c>
    </row>
    <row r="12001" spans="25:26" ht="14.4">
      <c r="Y12001" s="330" t="s">
        <v>32727</v>
      </c>
      <c r="Z12001" s="331" t="s">
        <v>4314</v>
      </c>
    </row>
    <row r="12002" spans="25:26" ht="14.4">
      <c r="Y12002" s="330" t="s">
        <v>32728</v>
      </c>
      <c r="Z12002" s="331" t="s">
        <v>32729</v>
      </c>
    </row>
    <row r="12003" spans="25:26" ht="14.4">
      <c r="Y12003" s="330" t="s">
        <v>32730</v>
      </c>
      <c r="Z12003" s="331" t="s">
        <v>4318</v>
      </c>
    </row>
    <row r="12004" spans="25:26" ht="14.4">
      <c r="Y12004" s="330" t="s">
        <v>32731</v>
      </c>
      <c r="Z12004" s="331" t="s">
        <v>4322</v>
      </c>
    </row>
    <row r="12005" spans="25:26" ht="14.4">
      <c r="Y12005" s="330" t="s">
        <v>32732</v>
      </c>
      <c r="Z12005" s="331" t="s">
        <v>4324</v>
      </c>
    </row>
    <row r="12006" spans="25:26" ht="14.4">
      <c r="Y12006" s="330" t="s">
        <v>32733</v>
      </c>
      <c r="Z12006" s="331" t="s">
        <v>10182</v>
      </c>
    </row>
    <row r="12007" spans="25:26" ht="14.4">
      <c r="Y12007" s="330" t="s">
        <v>32734</v>
      </c>
      <c r="Z12007" s="331" t="s">
        <v>3622</v>
      </c>
    </row>
    <row r="12008" spans="25:26" ht="14.4">
      <c r="Y12008" s="330" t="s">
        <v>32735</v>
      </c>
      <c r="Z12008" s="331" t="s">
        <v>32736</v>
      </c>
    </row>
    <row r="12009" spans="25:26" ht="14.4">
      <c r="Y12009" s="330" t="s">
        <v>32737</v>
      </c>
      <c r="Z12009" s="331" t="s">
        <v>32738</v>
      </c>
    </row>
    <row r="12010" spans="25:26" ht="14.4">
      <c r="Y12010" s="330" t="s">
        <v>32739</v>
      </c>
      <c r="Z12010" s="331" t="s">
        <v>4358</v>
      </c>
    </row>
    <row r="12011" spans="25:26" ht="14.4">
      <c r="Y12011" s="330" t="s">
        <v>32740</v>
      </c>
      <c r="Z12011" s="331" t="s">
        <v>4370</v>
      </c>
    </row>
    <row r="12012" spans="25:26" ht="14.4">
      <c r="Y12012" s="330" t="s">
        <v>32741</v>
      </c>
      <c r="Z12012" s="331" t="s">
        <v>4374</v>
      </c>
    </row>
    <row r="12013" spans="25:26" ht="14.4">
      <c r="Y12013" s="330" t="s">
        <v>32742</v>
      </c>
      <c r="Z12013" s="331" t="s">
        <v>4376</v>
      </c>
    </row>
    <row r="12014" spans="25:26" ht="14.4">
      <c r="Y12014" s="330" t="s">
        <v>32743</v>
      </c>
      <c r="Z12014" s="331" t="s">
        <v>4592</v>
      </c>
    </row>
    <row r="12015" spans="25:26" ht="14.4">
      <c r="Y12015" s="330" t="s">
        <v>32744</v>
      </c>
      <c r="Z12015" s="331" t="s">
        <v>4594</v>
      </c>
    </row>
    <row r="12016" spans="25:26" ht="14.4">
      <c r="Y12016" s="330" t="s">
        <v>32745</v>
      </c>
      <c r="Z12016" s="331" t="s">
        <v>4602</v>
      </c>
    </row>
    <row r="12017" spans="25:26" ht="14.4">
      <c r="Y12017" s="330" t="s">
        <v>32746</v>
      </c>
      <c r="Z12017" s="331" t="s">
        <v>4604</v>
      </c>
    </row>
    <row r="12018" spans="25:26" ht="14.4">
      <c r="Y12018" s="330" t="s">
        <v>32747</v>
      </c>
      <c r="Z12018" s="331" t="s">
        <v>4276</v>
      </c>
    </row>
    <row r="12019" spans="25:26" ht="14.4">
      <c r="Y12019" s="330" t="s">
        <v>32748</v>
      </c>
      <c r="Z12019" s="331" t="s">
        <v>4278</v>
      </c>
    </row>
    <row r="12020" spans="25:26" ht="14.4">
      <c r="Y12020" s="330" t="s">
        <v>32749</v>
      </c>
      <c r="Z12020" s="331" t="s">
        <v>4280</v>
      </c>
    </row>
    <row r="12021" spans="25:26" ht="14.4">
      <c r="Y12021" s="330" t="s">
        <v>32750</v>
      </c>
      <c r="Z12021" s="331" t="s">
        <v>4282</v>
      </c>
    </row>
    <row r="12022" spans="25:26" ht="14.4">
      <c r="Y12022" s="330" t="s">
        <v>32751</v>
      </c>
      <c r="Z12022" s="331" t="s">
        <v>4284</v>
      </c>
    </row>
    <row r="12023" spans="25:26" ht="14.4">
      <c r="Y12023" s="330" t="s">
        <v>32752</v>
      </c>
      <c r="Z12023" s="331" t="s">
        <v>4294</v>
      </c>
    </row>
    <row r="12024" spans="25:26" ht="14.4">
      <c r="Y12024" s="330" t="s">
        <v>32753</v>
      </c>
      <c r="Z12024" s="331" t="s">
        <v>32754</v>
      </c>
    </row>
    <row r="12025" spans="25:26" ht="14.4">
      <c r="Y12025" s="330" t="s">
        <v>32755</v>
      </c>
      <c r="Z12025" s="331" t="s">
        <v>32756</v>
      </c>
    </row>
    <row r="12026" spans="25:26" ht="14.4">
      <c r="Y12026" s="330" t="s">
        <v>32757</v>
      </c>
      <c r="Z12026" s="331" t="s">
        <v>32758</v>
      </c>
    </row>
    <row r="12027" spans="25:26" ht="14.4">
      <c r="Y12027" s="330" t="s">
        <v>32759</v>
      </c>
      <c r="Z12027" s="331" t="s">
        <v>4410</v>
      </c>
    </row>
    <row r="12028" spans="25:26" ht="14.4">
      <c r="Y12028" s="330" t="s">
        <v>32760</v>
      </c>
      <c r="Z12028" s="331" t="s">
        <v>4242</v>
      </c>
    </row>
    <row r="12029" spans="25:26" ht="14.4">
      <c r="Y12029" s="330" t="s">
        <v>32761</v>
      </c>
      <c r="Z12029" s="331" t="s">
        <v>4248</v>
      </c>
    </row>
    <row r="12030" spans="25:26" ht="14.4">
      <c r="Y12030" s="330" t="s">
        <v>32762</v>
      </c>
      <c r="Z12030" s="331" t="s">
        <v>4262</v>
      </c>
    </row>
    <row r="12031" spans="25:26" ht="14.4">
      <c r="Y12031" s="330" t="s">
        <v>32763</v>
      </c>
      <c r="Z12031" s="331" t="s">
        <v>4264</v>
      </c>
    </row>
    <row r="12032" spans="25:26" ht="14.4">
      <c r="Y12032" s="330" t="s">
        <v>32764</v>
      </c>
      <c r="Z12032" s="331" t="s">
        <v>4266</v>
      </c>
    </row>
    <row r="12033" spans="25:26" ht="14.4">
      <c r="Y12033" s="330" t="s">
        <v>32765</v>
      </c>
      <c r="Z12033" s="331" t="s">
        <v>32766</v>
      </c>
    </row>
    <row r="12034" spans="25:26" ht="14.4">
      <c r="Y12034" s="330" t="s">
        <v>32767</v>
      </c>
      <c r="Z12034" s="331" t="s">
        <v>4576</v>
      </c>
    </row>
    <row r="12035" spans="25:26" ht="14.4">
      <c r="Y12035" s="330" t="s">
        <v>32768</v>
      </c>
      <c r="Z12035" s="331" t="s">
        <v>32769</v>
      </c>
    </row>
    <row r="12036" spans="25:26" ht="14.4">
      <c r="Y12036" s="330" t="s">
        <v>32770</v>
      </c>
      <c r="Z12036" s="331" t="s">
        <v>4582</v>
      </c>
    </row>
    <row r="12037" spans="25:26" ht="14.4">
      <c r="Y12037" s="330" t="s">
        <v>32771</v>
      </c>
      <c r="Z12037" s="331" t="s">
        <v>32772</v>
      </c>
    </row>
    <row r="12038" spans="25:26" ht="14.4">
      <c r="Y12038" s="330" t="s">
        <v>32773</v>
      </c>
      <c r="Z12038" s="331" t="s">
        <v>32774</v>
      </c>
    </row>
    <row r="12039" spans="25:26" ht="14.4">
      <c r="Y12039" s="330" t="s">
        <v>32775</v>
      </c>
      <c r="Z12039" s="331" t="s">
        <v>32776</v>
      </c>
    </row>
    <row r="12040" spans="25:26" ht="14.4">
      <c r="Y12040" s="330" t="s">
        <v>32777</v>
      </c>
      <c r="Z12040" s="331" t="s">
        <v>4548</v>
      </c>
    </row>
    <row r="12041" spans="25:26" ht="14.4">
      <c r="Y12041" s="330" t="s">
        <v>32778</v>
      </c>
      <c r="Z12041" s="331" t="s">
        <v>4550</v>
      </c>
    </row>
    <row r="12042" spans="25:26" ht="14.4">
      <c r="Y12042" s="330" t="s">
        <v>32779</v>
      </c>
      <c r="Z12042" s="331" t="s">
        <v>4554</v>
      </c>
    </row>
    <row r="12043" spans="25:26" ht="14.4">
      <c r="Y12043" s="330" t="s">
        <v>32780</v>
      </c>
      <c r="Z12043" s="331" t="s">
        <v>4570</v>
      </c>
    </row>
    <row r="12044" spans="25:26" ht="14.4">
      <c r="Y12044" s="330" t="s">
        <v>32781</v>
      </c>
      <c r="Z12044" s="331" t="s">
        <v>32782</v>
      </c>
    </row>
    <row r="12045" spans="25:26" ht="14.4">
      <c r="Y12045" s="330" t="s">
        <v>32783</v>
      </c>
      <c r="Z12045" s="331" t="s">
        <v>32784</v>
      </c>
    </row>
    <row r="12046" spans="25:26" ht="14.4">
      <c r="Y12046" s="330" t="s">
        <v>32785</v>
      </c>
      <c r="Z12046" s="331" t="s">
        <v>32786</v>
      </c>
    </row>
    <row r="12047" spans="25:26" ht="14.4">
      <c r="Y12047" s="330" t="s">
        <v>32787</v>
      </c>
      <c r="Z12047" s="331" t="s">
        <v>32788</v>
      </c>
    </row>
    <row r="12048" spans="25:26" ht="14.4">
      <c r="Y12048" s="330" t="s">
        <v>32789</v>
      </c>
      <c r="Z12048" s="331" t="s">
        <v>32790</v>
      </c>
    </row>
    <row r="12049" spans="25:26" ht="14.4">
      <c r="Y12049" s="330" t="s">
        <v>32791</v>
      </c>
      <c r="Z12049" s="331" t="s">
        <v>32792</v>
      </c>
    </row>
    <row r="12050" spans="25:26" ht="14.4">
      <c r="Y12050" s="330" t="s">
        <v>32793</v>
      </c>
      <c r="Z12050" s="331" t="s">
        <v>4434</v>
      </c>
    </row>
    <row r="12051" spans="25:26" ht="14.4">
      <c r="Y12051" s="330" t="s">
        <v>32794</v>
      </c>
      <c r="Z12051" s="331" t="s">
        <v>4460</v>
      </c>
    </row>
    <row r="12052" spans="25:26" ht="14.4">
      <c r="Y12052" s="330" t="s">
        <v>32795</v>
      </c>
      <c r="Z12052" s="331" t="s">
        <v>4462</v>
      </c>
    </row>
    <row r="12053" spans="25:26" ht="14.4">
      <c r="Y12053" s="330" t="s">
        <v>32796</v>
      </c>
      <c r="Z12053" s="331" t="s">
        <v>4464</v>
      </c>
    </row>
    <row r="12054" spans="25:26" ht="14.4">
      <c r="Y12054" s="330" t="s">
        <v>32797</v>
      </c>
      <c r="Z12054" s="331" t="s">
        <v>28614</v>
      </c>
    </row>
    <row r="12055" spans="25:26" ht="14.4">
      <c r="Y12055" s="330" t="s">
        <v>32798</v>
      </c>
      <c r="Z12055" s="331" t="s">
        <v>32799</v>
      </c>
    </row>
    <row r="12056" spans="25:26" ht="14.4">
      <c r="Y12056" s="330" t="s">
        <v>32800</v>
      </c>
      <c r="Z12056" s="331" t="s">
        <v>32801</v>
      </c>
    </row>
    <row r="12057" spans="25:26" ht="14.4">
      <c r="Y12057" s="330" t="s">
        <v>32802</v>
      </c>
      <c r="Z12057" s="331" t="s">
        <v>32803</v>
      </c>
    </row>
    <row r="12058" spans="25:26" ht="14.4">
      <c r="Y12058" s="330" t="s">
        <v>32804</v>
      </c>
      <c r="Z12058" s="331" t="s">
        <v>32805</v>
      </c>
    </row>
    <row r="12059" spans="25:26" ht="14.4">
      <c r="Y12059" s="330" t="s">
        <v>32806</v>
      </c>
      <c r="Z12059" s="331" t="s">
        <v>32807</v>
      </c>
    </row>
    <row r="12060" spans="25:26" ht="14.4">
      <c r="Y12060" s="330" t="s">
        <v>32808</v>
      </c>
      <c r="Z12060" s="331" t="s">
        <v>32809</v>
      </c>
    </row>
    <row r="12061" spans="25:26" ht="14.4">
      <c r="Y12061" s="330" t="s">
        <v>32810</v>
      </c>
      <c r="Z12061" s="331" t="s">
        <v>32811</v>
      </c>
    </row>
    <row r="12062" spans="25:26" ht="14.4">
      <c r="Y12062" s="330" t="s">
        <v>32812</v>
      </c>
      <c r="Z12062" s="331" t="s">
        <v>32813</v>
      </c>
    </row>
    <row r="12063" spans="25:26" ht="14.4">
      <c r="Y12063" s="330" t="s">
        <v>32814</v>
      </c>
      <c r="Z12063" s="331" t="s">
        <v>32815</v>
      </c>
    </row>
    <row r="12064" spans="25:26" ht="14.4">
      <c r="Y12064" s="330" t="s">
        <v>32816</v>
      </c>
      <c r="Z12064" s="331" t="s">
        <v>32817</v>
      </c>
    </row>
    <row r="12065" spans="25:26" ht="14.4">
      <c r="Y12065" s="330" t="s">
        <v>32818</v>
      </c>
      <c r="Z12065" s="331" t="s">
        <v>32819</v>
      </c>
    </row>
    <row r="12066" spans="25:26" ht="14.4">
      <c r="Y12066" s="330" t="s">
        <v>32820</v>
      </c>
      <c r="Z12066" s="331" t="s">
        <v>32821</v>
      </c>
    </row>
    <row r="12067" spans="25:26" ht="14.4">
      <c r="Y12067" s="330" t="s">
        <v>32822</v>
      </c>
      <c r="Z12067" s="331" t="s">
        <v>32823</v>
      </c>
    </row>
    <row r="12068" spans="25:26" ht="14.4">
      <c r="Y12068" s="330" t="s">
        <v>32824</v>
      </c>
      <c r="Z12068" s="331" t="s">
        <v>32825</v>
      </c>
    </row>
    <row r="12069" spans="25:26" ht="14.4">
      <c r="Y12069" s="330" t="s">
        <v>32826</v>
      </c>
      <c r="Z12069" s="331" t="s">
        <v>32827</v>
      </c>
    </row>
    <row r="12070" spans="25:26" ht="14.4">
      <c r="Y12070" s="330" t="s">
        <v>32828</v>
      </c>
      <c r="Z12070" s="331" t="s">
        <v>32829</v>
      </c>
    </row>
    <row r="12071" spans="25:26" ht="14.4">
      <c r="Y12071" s="330" t="s">
        <v>32830</v>
      </c>
      <c r="Z12071" s="331" t="s">
        <v>32831</v>
      </c>
    </row>
    <row r="12072" spans="25:26" ht="14.4">
      <c r="Y12072" s="330" t="s">
        <v>32832</v>
      </c>
      <c r="Z12072" s="331" t="s">
        <v>32833</v>
      </c>
    </row>
    <row r="12073" spans="25:26" ht="14.4">
      <c r="Y12073" s="330" t="s">
        <v>32834</v>
      </c>
      <c r="Z12073" s="331" t="s">
        <v>32835</v>
      </c>
    </row>
    <row r="12074" spans="25:26" ht="14.4">
      <c r="Y12074" s="330" t="s">
        <v>32836</v>
      </c>
      <c r="Z12074" s="331" t="s">
        <v>32837</v>
      </c>
    </row>
    <row r="12075" spans="25:26" ht="14.4">
      <c r="Y12075" s="330" t="s">
        <v>32838</v>
      </c>
      <c r="Z12075" s="331" t="s">
        <v>32839</v>
      </c>
    </row>
    <row r="12076" spans="25:26" ht="14.4">
      <c r="Y12076" s="330" t="s">
        <v>32840</v>
      </c>
      <c r="Z12076" s="331" t="s">
        <v>32841</v>
      </c>
    </row>
    <row r="12077" spans="25:26" ht="14.4">
      <c r="Y12077" s="330" t="s">
        <v>32842</v>
      </c>
      <c r="Z12077" s="331" t="s">
        <v>32843</v>
      </c>
    </row>
    <row r="12078" spans="25:26" ht="14.4">
      <c r="Y12078" s="330" t="s">
        <v>32844</v>
      </c>
      <c r="Z12078" s="331" t="s">
        <v>32845</v>
      </c>
    </row>
    <row r="12079" spans="25:26" ht="14.4">
      <c r="Y12079" s="330" t="s">
        <v>32846</v>
      </c>
      <c r="Z12079" s="331" t="s">
        <v>32847</v>
      </c>
    </row>
    <row r="12080" spans="25:26" ht="14.4">
      <c r="Y12080" s="330" t="s">
        <v>32848</v>
      </c>
      <c r="Z12080" s="331" t="s">
        <v>32849</v>
      </c>
    </row>
    <row r="12081" spans="25:26" ht="14.4">
      <c r="Y12081" s="330" t="s">
        <v>32850</v>
      </c>
      <c r="Z12081" s="331" t="s">
        <v>32851</v>
      </c>
    </row>
    <row r="12082" spans="25:26" ht="14.4">
      <c r="Y12082" s="330" t="s">
        <v>32852</v>
      </c>
      <c r="Z12082" s="331" t="s">
        <v>32853</v>
      </c>
    </row>
    <row r="12083" spans="25:26" ht="14.4">
      <c r="Y12083" s="330" t="s">
        <v>32854</v>
      </c>
      <c r="Z12083" s="331" t="s">
        <v>32855</v>
      </c>
    </row>
    <row r="12084" spans="25:26" ht="14.4">
      <c r="Y12084" s="330" t="s">
        <v>32856</v>
      </c>
      <c r="Z12084" s="331" t="s">
        <v>32857</v>
      </c>
    </row>
    <row r="12085" spans="25:26" ht="14.4">
      <c r="Y12085" s="330" t="s">
        <v>32858</v>
      </c>
      <c r="Z12085" s="331" t="s">
        <v>32859</v>
      </c>
    </row>
    <row r="12086" spans="25:26" ht="14.4">
      <c r="Y12086" s="330" t="s">
        <v>32860</v>
      </c>
      <c r="Z12086" s="331" t="s">
        <v>32861</v>
      </c>
    </row>
    <row r="12087" spans="25:26" ht="14.4">
      <c r="Y12087" s="330" t="s">
        <v>32862</v>
      </c>
      <c r="Z12087" s="331" t="s">
        <v>32863</v>
      </c>
    </row>
    <row r="12088" spans="25:26" ht="14.4">
      <c r="Y12088" s="330" t="s">
        <v>32864</v>
      </c>
      <c r="Z12088" s="331" t="s">
        <v>32865</v>
      </c>
    </row>
    <row r="12089" spans="25:26" ht="14.4">
      <c r="Y12089" s="330" t="s">
        <v>32866</v>
      </c>
      <c r="Z12089" s="331" t="s">
        <v>32867</v>
      </c>
    </row>
    <row r="12090" spans="25:26" ht="14.4">
      <c r="Y12090" s="330" t="s">
        <v>32868</v>
      </c>
      <c r="Z12090" s="331" t="s">
        <v>32869</v>
      </c>
    </row>
    <row r="12091" spans="25:26" ht="14.4">
      <c r="Y12091" s="330" t="s">
        <v>32870</v>
      </c>
      <c r="Z12091" s="331" t="s">
        <v>32871</v>
      </c>
    </row>
    <row r="12092" spans="25:26" ht="14.4">
      <c r="Y12092" s="330" t="s">
        <v>32872</v>
      </c>
      <c r="Z12092" s="331" t="s">
        <v>22895</v>
      </c>
    </row>
    <row r="12093" spans="25:26" ht="14.4">
      <c r="Y12093" s="330" t="s">
        <v>32873</v>
      </c>
      <c r="Z12093" s="331" t="s">
        <v>32874</v>
      </c>
    </row>
    <row r="12094" spans="25:26" ht="14.4">
      <c r="Y12094" s="330" t="s">
        <v>32875</v>
      </c>
      <c r="Z12094" s="331" t="s">
        <v>32876</v>
      </c>
    </row>
    <row r="12095" spans="25:26" ht="14.4">
      <c r="Y12095" s="330" t="s">
        <v>32877</v>
      </c>
      <c r="Z12095" s="331" t="s">
        <v>32878</v>
      </c>
    </row>
    <row r="12096" spans="25:26" ht="14.4">
      <c r="Y12096" s="330" t="s">
        <v>32879</v>
      </c>
      <c r="Z12096" s="331" t="s">
        <v>32880</v>
      </c>
    </row>
    <row r="12097" spans="25:26" ht="14.4">
      <c r="Y12097" s="330" t="s">
        <v>32881</v>
      </c>
      <c r="Z12097" s="331" t="s">
        <v>32882</v>
      </c>
    </row>
    <row r="12098" spans="25:26" ht="14.4">
      <c r="Y12098" s="330" t="s">
        <v>32883</v>
      </c>
      <c r="Z12098" s="331" t="s">
        <v>32884</v>
      </c>
    </row>
    <row r="12099" spans="25:26" ht="14.4">
      <c r="Y12099" s="330" t="s">
        <v>32885</v>
      </c>
      <c r="Z12099" s="331" t="s">
        <v>32886</v>
      </c>
    </row>
    <row r="12100" spans="25:26" ht="14.4">
      <c r="Y12100" s="330" t="s">
        <v>32887</v>
      </c>
      <c r="Z12100" s="331" t="s">
        <v>32888</v>
      </c>
    </row>
    <row r="12101" spans="25:26" ht="14.4">
      <c r="Y12101" s="330" t="s">
        <v>32889</v>
      </c>
      <c r="Z12101" s="331" t="s">
        <v>32890</v>
      </c>
    </row>
    <row r="12102" spans="25:26" ht="14.4">
      <c r="Y12102" s="330" t="s">
        <v>32891</v>
      </c>
      <c r="Z12102" s="331" t="s">
        <v>32892</v>
      </c>
    </row>
    <row r="12103" spans="25:26" ht="14.4">
      <c r="Y12103" s="330" t="s">
        <v>32893</v>
      </c>
      <c r="Z12103" s="331" t="s">
        <v>32894</v>
      </c>
    </row>
    <row r="12104" spans="25:26" ht="14.4">
      <c r="Y12104" s="330" t="s">
        <v>32895</v>
      </c>
      <c r="Z12104" s="331" t="s">
        <v>32896</v>
      </c>
    </row>
    <row r="12105" spans="25:26" ht="14.4">
      <c r="Y12105" s="330" t="s">
        <v>32897</v>
      </c>
      <c r="Z12105" s="331" t="s">
        <v>32898</v>
      </c>
    </row>
    <row r="12106" spans="25:26" ht="14.4">
      <c r="Y12106" s="330" t="s">
        <v>32899</v>
      </c>
      <c r="Z12106" s="331" t="s">
        <v>32900</v>
      </c>
    </row>
    <row r="12107" spans="25:26" ht="14.4">
      <c r="Y12107" s="330" t="s">
        <v>32901</v>
      </c>
      <c r="Z12107" s="331" t="s">
        <v>32902</v>
      </c>
    </row>
    <row r="12108" spans="25:26" ht="14.4">
      <c r="Y12108" s="330" t="s">
        <v>32903</v>
      </c>
      <c r="Z12108" s="331" t="s">
        <v>18597</v>
      </c>
    </row>
    <row r="12109" spans="25:26" ht="14.4">
      <c r="Y12109" s="330" t="s">
        <v>32904</v>
      </c>
      <c r="Z12109" s="331" t="s">
        <v>32905</v>
      </c>
    </row>
    <row r="12110" spans="25:26" ht="14.4">
      <c r="Y12110" s="330" t="s">
        <v>32906</v>
      </c>
      <c r="Z12110" s="331" t="s">
        <v>4996</v>
      </c>
    </row>
    <row r="12111" spans="25:26" ht="14.4">
      <c r="Y12111" s="330" t="s">
        <v>32907</v>
      </c>
      <c r="Z12111" s="331" t="s">
        <v>32908</v>
      </c>
    </row>
    <row r="12112" spans="25:26" ht="14.4">
      <c r="Y12112" s="330" t="s">
        <v>32909</v>
      </c>
      <c r="Z12112" s="331" t="s">
        <v>29150</v>
      </c>
    </row>
    <row r="12113" spans="25:26" ht="14.4">
      <c r="Y12113" s="330" t="s">
        <v>32910</v>
      </c>
      <c r="Z12113" s="331" t="s">
        <v>27901</v>
      </c>
    </row>
    <row r="12114" spans="25:26" ht="14.4">
      <c r="Y12114" s="330" t="s">
        <v>32911</v>
      </c>
      <c r="Z12114" s="331" t="s">
        <v>29050</v>
      </c>
    </row>
    <row r="12115" spans="25:26" ht="14.4">
      <c r="Y12115" s="330" t="s">
        <v>32912</v>
      </c>
      <c r="Z12115" s="331" t="s">
        <v>14788</v>
      </c>
    </row>
    <row r="12116" spans="25:26" ht="14.4">
      <c r="Y12116" s="330" t="s">
        <v>32913</v>
      </c>
      <c r="Z12116" s="331" t="s">
        <v>32914</v>
      </c>
    </row>
    <row r="12117" spans="25:26" ht="14.4">
      <c r="Y12117" s="330" t="s">
        <v>32915</v>
      </c>
      <c r="Z12117" s="331" t="s">
        <v>32916</v>
      </c>
    </row>
    <row r="12118" spans="25:26" ht="14.4">
      <c r="Y12118" s="330" t="s">
        <v>32917</v>
      </c>
      <c r="Z12118" s="331" t="s">
        <v>32918</v>
      </c>
    </row>
    <row r="12119" spans="25:26" ht="14.4">
      <c r="Y12119" s="330" t="s">
        <v>32919</v>
      </c>
      <c r="Z12119" s="331" t="s">
        <v>32920</v>
      </c>
    </row>
    <row r="12120" spans="25:26" ht="14.4">
      <c r="Y12120" s="330" t="s">
        <v>32921</v>
      </c>
      <c r="Z12120" s="331" t="s">
        <v>32922</v>
      </c>
    </row>
    <row r="12121" spans="25:26" ht="14.4">
      <c r="Y12121" s="331" t="s">
        <v>32923</v>
      </c>
      <c r="Z12121" s="331" t="s">
        <v>32924</v>
      </c>
    </row>
    <row r="12122" spans="25:26" ht="14.4">
      <c r="Y12122" s="330" t="s">
        <v>32925</v>
      </c>
      <c r="Z12122" s="331" t="s">
        <v>32926</v>
      </c>
    </row>
    <row r="12123" spans="25:26" ht="14.4">
      <c r="Y12123" s="330" t="s">
        <v>32927</v>
      </c>
      <c r="Z12123" s="331" t="s">
        <v>32928</v>
      </c>
    </row>
    <row r="12124" spans="25:26" ht="14.4">
      <c r="Y12124" s="330" t="s">
        <v>32929</v>
      </c>
      <c r="Z12124" s="331" t="s">
        <v>25442</v>
      </c>
    </row>
    <row r="12125" spans="25:26" ht="14.4">
      <c r="Y12125" s="330" t="s">
        <v>32930</v>
      </c>
      <c r="Z12125" s="331" t="s">
        <v>32931</v>
      </c>
    </row>
    <row r="12126" spans="25:26" ht="14.4">
      <c r="Y12126" s="330" t="s">
        <v>32932</v>
      </c>
      <c r="Z12126" s="331" t="s">
        <v>27559</v>
      </c>
    </row>
    <row r="12127" spans="25:26" ht="14.4">
      <c r="Y12127" s="330" t="s">
        <v>32933</v>
      </c>
      <c r="Z12127" s="331" t="s">
        <v>4996</v>
      </c>
    </row>
    <row r="12128" spans="25:26" ht="14.4">
      <c r="Y12128" s="330" t="s">
        <v>32934</v>
      </c>
      <c r="Z12128" s="331" t="s">
        <v>32935</v>
      </c>
    </row>
    <row r="12129" spans="25:26" ht="14.4">
      <c r="Y12129" s="330" t="s">
        <v>32936</v>
      </c>
      <c r="Z12129" s="331" t="s">
        <v>32937</v>
      </c>
    </row>
    <row r="12130" spans="25:26" ht="14.4">
      <c r="Y12130" s="330" t="s">
        <v>32938</v>
      </c>
      <c r="Z12130" s="331" t="s">
        <v>32939</v>
      </c>
    </row>
    <row r="12131" spans="25:26" ht="14.4">
      <c r="Y12131" s="330" t="s">
        <v>32940</v>
      </c>
      <c r="Z12131" s="331" t="s">
        <v>32941</v>
      </c>
    </row>
    <row r="12132" spans="25:26" ht="14.4">
      <c r="Y12132" s="330" t="s">
        <v>32942</v>
      </c>
      <c r="Z12132" s="331" t="s">
        <v>32943</v>
      </c>
    </row>
    <row r="12133" spans="25:26" ht="14.4">
      <c r="Y12133" s="330" t="s">
        <v>32944</v>
      </c>
      <c r="Z12133" s="331" t="s">
        <v>32945</v>
      </c>
    </row>
    <row r="12134" spans="25:26" ht="14.4">
      <c r="Y12134" s="330" t="s">
        <v>32946</v>
      </c>
      <c r="Z12134" s="331" t="s">
        <v>32947</v>
      </c>
    </row>
    <row r="12135" spans="25:26" ht="14.4">
      <c r="Y12135" s="330" t="s">
        <v>32948</v>
      </c>
      <c r="Z12135" s="331" t="s">
        <v>32949</v>
      </c>
    </row>
    <row r="12136" spans="25:26" ht="14.4">
      <c r="Y12136" s="330" t="s">
        <v>32950</v>
      </c>
      <c r="Z12136" s="331" t="s">
        <v>32951</v>
      </c>
    </row>
    <row r="12137" spans="25:26" ht="14.4">
      <c r="Y12137" s="330" t="s">
        <v>32952</v>
      </c>
      <c r="Z12137" s="331" t="s">
        <v>32953</v>
      </c>
    </row>
    <row r="12138" spans="25:26" ht="14.4">
      <c r="Y12138" s="330" t="s">
        <v>32954</v>
      </c>
      <c r="Z12138" s="331" t="s">
        <v>32955</v>
      </c>
    </row>
    <row r="12139" spans="25:26" ht="14.4">
      <c r="Y12139" s="330" t="s">
        <v>32956</v>
      </c>
      <c r="Z12139" s="331" t="s">
        <v>32957</v>
      </c>
    </row>
    <row r="12140" spans="25:26" ht="14.4">
      <c r="Y12140" s="330" t="s">
        <v>32958</v>
      </c>
      <c r="Z12140" s="331" t="s">
        <v>32959</v>
      </c>
    </row>
    <row r="12141" spans="25:26" ht="14.4">
      <c r="Y12141" s="330" t="s">
        <v>32960</v>
      </c>
      <c r="Z12141" s="331" t="s">
        <v>32961</v>
      </c>
    </row>
    <row r="12142" spans="25:26" ht="14.4">
      <c r="Y12142" s="330" t="s">
        <v>32962</v>
      </c>
      <c r="Z12142" s="331" t="s">
        <v>32963</v>
      </c>
    </row>
    <row r="12143" spans="25:26" ht="14.4">
      <c r="Y12143" s="330" t="s">
        <v>32964</v>
      </c>
      <c r="Z12143" s="331" t="s">
        <v>32965</v>
      </c>
    </row>
    <row r="12144" spans="25:26" ht="14.4">
      <c r="Y12144" s="330" t="s">
        <v>32966</v>
      </c>
      <c r="Z12144" s="331" t="s">
        <v>32967</v>
      </c>
    </row>
    <row r="12145" spans="25:26" ht="14.4">
      <c r="Y12145" s="330" t="s">
        <v>32968</v>
      </c>
      <c r="Z12145" s="331" t="s">
        <v>27419</v>
      </c>
    </row>
    <row r="12146" spans="25:26" ht="14.4">
      <c r="Y12146" s="330" t="s">
        <v>32969</v>
      </c>
      <c r="Z12146" s="331" t="s">
        <v>29045</v>
      </c>
    </row>
    <row r="12147" spans="25:26" ht="14.4">
      <c r="Y12147" s="330" t="s">
        <v>32970</v>
      </c>
      <c r="Z12147" s="331" t="s">
        <v>32971</v>
      </c>
    </row>
    <row r="12148" spans="25:26" ht="14.4">
      <c r="Y12148" s="330" t="s">
        <v>32972</v>
      </c>
      <c r="Z12148" s="331" t="s">
        <v>32973</v>
      </c>
    </row>
    <row r="12149" spans="25:26" ht="14.4">
      <c r="Y12149" s="330" t="s">
        <v>32974</v>
      </c>
      <c r="Z12149" s="331" t="s">
        <v>32975</v>
      </c>
    </row>
    <row r="12150" spans="25:26" ht="14.4">
      <c r="Y12150" s="330" t="s">
        <v>32976</v>
      </c>
      <c r="Z12150" s="331" t="s">
        <v>32977</v>
      </c>
    </row>
    <row r="12151" spans="25:26" ht="14.4">
      <c r="Y12151" s="330" t="s">
        <v>32978</v>
      </c>
      <c r="Z12151" s="331" t="s">
        <v>32979</v>
      </c>
    </row>
    <row r="12152" spans="25:26" ht="14.4">
      <c r="Y12152" s="330" t="s">
        <v>32980</v>
      </c>
      <c r="Z12152" s="331" t="s">
        <v>32981</v>
      </c>
    </row>
    <row r="12153" spans="25:26" ht="14.4">
      <c r="Y12153" s="330" t="s">
        <v>32982</v>
      </c>
      <c r="Z12153" s="331" t="s">
        <v>32983</v>
      </c>
    </row>
    <row r="12154" spans="25:26" ht="14.4">
      <c r="Y12154" s="330" t="s">
        <v>32984</v>
      </c>
      <c r="Z12154" s="331" t="s">
        <v>30028</v>
      </c>
    </row>
    <row r="12155" spans="25:26" ht="14.4">
      <c r="Y12155" s="330" t="s">
        <v>32985</v>
      </c>
      <c r="Z12155" s="331" t="s">
        <v>28039</v>
      </c>
    </row>
    <row r="12156" spans="25:26" ht="14.4">
      <c r="Y12156" s="330" t="s">
        <v>32986</v>
      </c>
      <c r="Z12156" s="331" t="s">
        <v>32987</v>
      </c>
    </row>
    <row r="12157" spans="25:26" ht="14.4">
      <c r="Y12157" s="330" t="s">
        <v>32988</v>
      </c>
      <c r="Z12157" s="331" t="s">
        <v>20791</v>
      </c>
    </row>
    <row r="12158" spans="25:26" ht="14.4">
      <c r="Y12158" s="330" t="s">
        <v>32989</v>
      </c>
      <c r="Z12158" s="331" t="s">
        <v>27981</v>
      </c>
    </row>
    <row r="12159" spans="25:26" ht="14.4">
      <c r="Y12159" s="330" t="s">
        <v>32990</v>
      </c>
      <c r="Z12159" s="331" t="s">
        <v>28197</v>
      </c>
    </row>
    <row r="12160" spans="25:26" ht="14.4">
      <c r="Y12160" s="330" t="s">
        <v>32991</v>
      </c>
      <c r="Z12160" s="331" t="s">
        <v>28823</v>
      </c>
    </row>
    <row r="12161" spans="25:26" ht="14.4">
      <c r="Y12161" s="330" t="s">
        <v>32992</v>
      </c>
      <c r="Z12161" s="331" t="s">
        <v>30797</v>
      </c>
    </row>
    <row r="12162" spans="25:26" ht="14.4">
      <c r="Y12162" s="330" t="s">
        <v>32993</v>
      </c>
      <c r="Z12162" s="331" t="s">
        <v>32994</v>
      </c>
    </row>
    <row r="12163" spans="25:26" ht="14.4">
      <c r="Y12163" s="330" t="s">
        <v>32995</v>
      </c>
      <c r="Z12163" s="331" t="s">
        <v>28647</v>
      </c>
    </row>
    <row r="12164" spans="25:26" ht="14.4">
      <c r="Y12164" s="330" t="s">
        <v>32996</v>
      </c>
      <c r="Z12164" s="331" t="s">
        <v>32997</v>
      </c>
    </row>
    <row r="12165" spans="25:26" ht="14.4">
      <c r="Y12165" s="330" t="s">
        <v>32998</v>
      </c>
      <c r="Z12165" s="331" t="s">
        <v>32999</v>
      </c>
    </row>
    <row r="12166" spans="25:26" ht="14.4">
      <c r="Y12166" s="330" t="s">
        <v>33000</v>
      </c>
      <c r="Z12166" s="331" t="s">
        <v>33001</v>
      </c>
    </row>
    <row r="12167" spans="25:26" ht="14.4">
      <c r="Y12167" s="330" t="s">
        <v>33002</v>
      </c>
      <c r="Z12167" s="331" t="s">
        <v>23449</v>
      </c>
    </row>
    <row r="12168" spans="25:26" ht="14.4">
      <c r="Y12168" s="330" t="s">
        <v>33003</v>
      </c>
      <c r="Z12168" s="331" t="s">
        <v>33004</v>
      </c>
    </row>
    <row r="12169" spans="25:26" ht="14.4">
      <c r="Y12169" s="330" t="s">
        <v>33005</v>
      </c>
      <c r="Z12169" s="331" t="s">
        <v>33006</v>
      </c>
    </row>
    <row r="12170" spans="25:26" ht="14.4">
      <c r="Y12170" s="330" t="s">
        <v>33007</v>
      </c>
      <c r="Z12170" s="331" t="s">
        <v>33008</v>
      </c>
    </row>
    <row r="12171" spans="25:26" ht="14.4">
      <c r="Y12171" s="330" t="s">
        <v>33009</v>
      </c>
      <c r="Z12171" s="331" t="s">
        <v>33010</v>
      </c>
    </row>
    <row r="12172" spans="25:26" ht="14.4">
      <c r="Y12172" s="330" t="s">
        <v>33011</v>
      </c>
      <c r="Z12172" s="331" t="s">
        <v>18593</v>
      </c>
    </row>
    <row r="12173" spans="25:26" ht="14.4">
      <c r="Y12173" s="330" t="s">
        <v>33012</v>
      </c>
      <c r="Z12173" s="331" t="s">
        <v>33013</v>
      </c>
    </row>
    <row r="12174" spans="25:26" ht="14.4">
      <c r="Y12174" s="330" t="s">
        <v>33014</v>
      </c>
      <c r="Z12174" s="331" t="s">
        <v>33015</v>
      </c>
    </row>
    <row r="12175" spans="25:26" ht="14.4">
      <c r="Y12175" s="330" t="s">
        <v>33016</v>
      </c>
      <c r="Z12175" s="331" t="s">
        <v>33017</v>
      </c>
    </row>
    <row r="12176" spans="25:26" ht="14.4">
      <c r="Y12176" s="330" t="s">
        <v>33018</v>
      </c>
      <c r="Z12176" s="331" t="s">
        <v>33019</v>
      </c>
    </row>
    <row r="12177" spans="25:26" ht="14.4">
      <c r="Y12177" s="330" t="s">
        <v>33020</v>
      </c>
      <c r="Z12177" s="331" t="s">
        <v>33021</v>
      </c>
    </row>
    <row r="12178" spans="25:26" ht="14.4">
      <c r="Y12178" s="330" t="s">
        <v>33022</v>
      </c>
      <c r="Z12178" s="331" t="s">
        <v>33023</v>
      </c>
    </row>
    <row r="12179" spans="25:26" ht="14.4">
      <c r="Y12179" s="330" t="s">
        <v>33024</v>
      </c>
      <c r="Z12179" s="331" t="s">
        <v>33025</v>
      </c>
    </row>
    <row r="12180" spans="25:26" ht="14.4">
      <c r="Y12180" s="330" t="s">
        <v>33026</v>
      </c>
      <c r="Z12180" s="331" t="s">
        <v>33027</v>
      </c>
    </row>
    <row r="12181" spans="25:26" ht="14.4">
      <c r="Y12181" s="330" t="s">
        <v>33028</v>
      </c>
      <c r="Z12181" s="331" t="s">
        <v>33029</v>
      </c>
    </row>
    <row r="12182" spans="25:26" ht="14.4">
      <c r="Y12182" s="330" t="s">
        <v>33030</v>
      </c>
      <c r="Z12182" s="331" t="s">
        <v>33031</v>
      </c>
    </row>
    <row r="12183" spans="25:26" ht="14.4">
      <c r="Y12183" s="330" t="s">
        <v>33032</v>
      </c>
      <c r="Z12183" s="331" t="s">
        <v>33033</v>
      </c>
    </row>
    <row r="12184" spans="25:26" ht="14.4">
      <c r="Y12184" s="330" t="s">
        <v>33034</v>
      </c>
      <c r="Z12184" s="331" t="s">
        <v>33035</v>
      </c>
    </row>
    <row r="12185" spans="25:26" ht="14.4">
      <c r="Y12185" s="330" t="s">
        <v>33036</v>
      </c>
      <c r="Z12185" s="331" t="s">
        <v>33037</v>
      </c>
    </row>
    <row r="12186" spans="25:26" ht="14.4">
      <c r="Y12186" s="330" t="s">
        <v>33038</v>
      </c>
      <c r="Z12186" s="331" t="s">
        <v>33039</v>
      </c>
    </row>
    <row r="12187" spans="25:26" ht="14.4">
      <c r="Y12187" s="330" t="s">
        <v>33040</v>
      </c>
      <c r="Z12187" s="331" t="s">
        <v>33041</v>
      </c>
    </row>
    <row r="12188" spans="25:26" ht="14.4">
      <c r="Y12188" s="330" t="s">
        <v>33042</v>
      </c>
      <c r="Z12188" s="331" t="s">
        <v>33043</v>
      </c>
    </row>
    <row r="12189" spans="25:26" ht="14.4">
      <c r="Y12189" s="330" t="s">
        <v>33044</v>
      </c>
      <c r="Z12189" s="331" t="s">
        <v>15069</v>
      </c>
    </row>
    <row r="12190" spans="25:26" ht="14.4">
      <c r="Y12190" s="330" t="s">
        <v>33045</v>
      </c>
      <c r="Z12190" s="331" t="s">
        <v>27873</v>
      </c>
    </row>
    <row r="12191" spans="25:26" ht="14.4">
      <c r="Y12191" s="330" t="s">
        <v>33046</v>
      </c>
      <c r="Z12191" s="331" t="s">
        <v>29079</v>
      </c>
    </row>
    <row r="12192" spans="25:26" ht="14.4">
      <c r="Y12192" s="330" t="s">
        <v>33047</v>
      </c>
      <c r="Z12192" s="331" t="s">
        <v>28137</v>
      </c>
    </row>
    <row r="12193" spans="25:26" ht="14.4">
      <c r="Y12193" s="330" t="s">
        <v>33048</v>
      </c>
      <c r="Z12193" s="331" t="s">
        <v>28724</v>
      </c>
    </row>
    <row r="12194" spans="25:26" ht="14.4">
      <c r="Y12194" s="330" t="s">
        <v>33049</v>
      </c>
      <c r="Z12194" s="331" t="s">
        <v>29105</v>
      </c>
    </row>
    <row r="12195" spans="25:26" ht="14.4">
      <c r="Y12195" s="330" t="s">
        <v>33050</v>
      </c>
      <c r="Z12195" s="331" t="s">
        <v>28732</v>
      </c>
    </row>
    <row r="12196" spans="25:26" ht="14.4">
      <c r="Y12196" s="330" t="s">
        <v>33051</v>
      </c>
      <c r="Z12196" s="331" t="s">
        <v>4775</v>
      </c>
    </row>
    <row r="12197" spans="25:26" ht="14.4">
      <c r="Y12197" s="330" t="s">
        <v>33052</v>
      </c>
      <c r="Z12197" s="331" t="s">
        <v>31156</v>
      </c>
    </row>
    <row r="12198" spans="25:26" ht="14.4">
      <c r="Y12198" s="330" t="s">
        <v>33053</v>
      </c>
      <c r="Z12198" s="331" t="s">
        <v>33054</v>
      </c>
    </row>
    <row r="12199" spans="25:26" ht="14.4">
      <c r="Y12199" s="330" t="s">
        <v>33055</v>
      </c>
      <c r="Z12199" s="331" t="s">
        <v>33056</v>
      </c>
    </row>
    <row r="12200" spans="25:26" ht="14.4">
      <c r="Y12200" s="330" t="s">
        <v>33057</v>
      </c>
      <c r="Z12200" s="331" t="s">
        <v>33058</v>
      </c>
    </row>
    <row r="12201" spans="25:26" ht="14.4">
      <c r="Y12201" s="330" t="s">
        <v>33059</v>
      </c>
      <c r="Z12201" s="331" t="s">
        <v>27867</v>
      </c>
    </row>
    <row r="12202" spans="25:26" ht="14.4">
      <c r="Y12202" s="330" t="s">
        <v>33060</v>
      </c>
      <c r="Z12202" s="331" t="s">
        <v>29127</v>
      </c>
    </row>
    <row r="12203" spans="25:26" ht="14.4">
      <c r="Y12203" s="330" t="s">
        <v>33061</v>
      </c>
      <c r="Z12203" s="331" t="s">
        <v>33062</v>
      </c>
    </row>
    <row r="12204" spans="25:26" ht="14.4">
      <c r="Y12204" s="330" t="s">
        <v>33063</v>
      </c>
      <c r="Z12204" s="331" t="s">
        <v>33064</v>
      </c>
    </row>
    <row r="12205" spans="25:26" ht="14.4">
      <c r="Y12205" s="330" t="s">
        <v>33065</v>
      </c>
      <c r="Z12205" s="331" t="s">
        <v>27895</v>
      </c>
    </row>
    <row r="12206" spans="25:26" ht="14.4">
      <c r="Y12206" s="330" t="s">
        <v>33066</v>
      </c>
      <c r="Z12206" s="331" t="s">
        <v>29956</v>
      </c>
    </row>
    <row r="12207" spans="25:26" ht="14.4">
      <c r="Y12207" s="330" t="s">
        <v>33067</v>
      </c>
      <c r="Z12207" s="331" t="s">
        <v>27871</v>
      </c>
    </row>
    <row r="12208" spans="25:26" ht="14.4">
      <c r="Y12208" s="330" t="s">
        <v>33068</v>
      </c>
      <c r="Z12208" s="331" t="s">
        <v>27919</v>
      </c>
    </row>
    <row r="12209" spans="25:26" ht="14.4">
      <c r="Y12209" s="330" t="s">
        <v>33069</v>
      </c>
      <c r="Z12209" s="331" t="s">
        <v>33070</v>
      </c>
    </row>
    <row r="12210" spans="25:26" ht="14.4">
      <c r="Y12210" s="330" t="s">
        <v>33071</v>
      </c>
      <c r="Z12210" s="331" t="s">
        <v>28949</v>
      </c>
    </row>
    <row r="12211" spans="25:26" ht="14.4">
      <c r="Y12211" s="330" t="s">
        <v>33072</v>
      </c>
      <c r="Z12211" s="331" t="s">
        <v>32113</v>
      </c>
    </row>
    <row r="12212" spans="25:26" ht="14.4">
      <c r="Y12212" s="330" t="s">
        <v>33073</v>
      </c>
      <c r="Z12212" s="331" t="s">
        <v>28768</v>
      </c>
    </row>
    <row r="12213" spans="25:26" ht="14.4">
      <c r="Y12213" s="330" t="s">
        <v>33074</v>
      </c>
      <c r="Z12213" s="331" t="s">
        <v>30446</v>
      </c>
    </row>
    <row r="12214" spans="25:26" ht="14.4">
      <c r="Y12214" s="330" t="s">
        <v>33075</v>
      </c>
      <c r="Z12214" s="331" t="s">
        <v>27865</v>
      </c>
    </row>
    <row r="12215" spans="25:26" ht="14.4">
      <c r="Y12215" s="330" t="s">
        <v>33076</v>
      </c>
      <c r="Z12215" s="331" t="s">
        <v>29911</v>
      </c>
    </row>
    <row r="12216" spans="25:26" ht="14.4">
      <c r="Y12216" s="330" t="s">
        <v>33077</v>
      </c>
      <c r="Z12216" s="331" t="s">
        <v>33078</v>
      </c>
    </row>
    <row r="12217" spans="25:26" ht="14.4">
      <c r="Y12217" s="330" t="s">
        <v>33079</v>
      </c>
      <c r="Z12217" s="331" t="s">
        <v>33080</v>
      </c>
    </row>
    <row r="12218" spans="25:26" ht="14.4">
      <c r="Y12218" s="330" t="s">
        <v>33081</v>
      </c>
      <c r="Z12218" s="331" t="s">
        <v>33082</v>
      </c>
    </row>
    <row r="12219" spans="25:26" ht="14.4">
      <c r="Y12219" s="330" t="s">
        <v>33083</v>
      </c>
      <c r="Z12219" s="331" t="s">
        <v>27854</v>
      </c>
    </row>
    <row r="12220" spans="25:26" ht="14.4">
      <c r="Y12220" s="330" t="s">
        <v>33084</v>
      </c>
      <c r="Z12220" s="331" t="s">
        <v>27897</v>
      </c>
    </row>
    <row r="12221" spans="25:26" ht="14.4">
      <c r="Y12221" s="330" t="s">
        <v>33085</v>
      </c>
      <c r="Z12221" s="331" t="s">
        <v>27901</v>
      </c>
    </row>
    <row r="12222" spans="25:26" ht="14.4">
      <c r="Y12222" s="330" t="s">
        <v>33086</v>
      </c>
      <c r="Z12222" s="331" t="s">
        <v>27903</v>
      </c>
    </row>
    <row r="12223" spans="25:26" ht="14.4">
      <c r="Y12223" s="330" t="s">
        <v>33087</v>
      </c>
      <c r="Z12223" s="331" t="s">
        <v>33088</v>
      </c>
    </row>
    <row r="12224" spans="25:26" ht="14.4">
      <c r="Y12224" s="330" t="s">
        <v>33089</v>
      </c>
      <c r="Z12224" s="331" t="s">
        <v>28923</v>
      </c>
    </row>
    <row r="12225" spans="25:26" ht="14.4">
      <c r="Y12225" s="330" t="s">
        <v>33090</v>
      </c>
      <c r="Z12225" s="331" t="s">
        <v>31429</v>
      </c>
    </row>
    <row r="12226" spans="25:26" ht="14.4">
      <c r="Y12226" s="330" t="s">
        <v>33091</v>
      </c>
      <c r="Z12226" s="331" t="s">
        <v>33092</v>
      </c>
    </row>
    <row r="12227" spans="25:26" ht="14.4">
      <c r="Y12227" s="330" t="s">
        <v>33093</v>
      </c>
      <c r="Z12227" s="331" t="s">
        <v>33094</v>
      </c>
    </row>
    <row r="12228" spans="25:26" ht="14.4">
      <c r="Y12228" s="330" t="s">
        <v>33095</v>
      </c>
      <c r="Z12228" s="331" t="s">
        <v>33096</v>
      </c>
    </row>
    <row r="12229" spans="25:26" ht="14.4">
      <c r="Y12229" s="330" t="s">
        <v>33097</v>
      </c>
      <c r="Z12229" s="331" t="s">
        <v>33098</v>
      </c>
    </row>
    <row r="12230" spans="25:26" ht="14.4">
      <c r="Y12230" s="330" t="s">
        <v>33099</v>
      </c>
      <c r="Z12230" s="331" t="s">
        <v>33100</v>
      </c>
    </row>
    <row r="12231" spans="25:26" ht="14.4">
      <c r="Y12231" s="330" t="s">
        <v>33101</v>
      </c>
      <c r="Z12231" s="331" t="s">
        <v>33102</v>
      </c>
    </row>
    <row r="12232" spans="25:26" ht="14.4">
      <c r="Y12232" s="330" t="s">
        <v>33103</v>
      </c>
      <c r="Z12232" s="331" t="s">
        <v>33104</v>
      </c>
    </row>
    <row r="12233" spans="25:26" ht="14.4">
      <c r="Y12233" s="330" t="s">
        <v>33105</v>
      </c>
      <c r="Z12233" s="331" t="s">
        <v>33106</v>
      </c>
    </row>
    <row r="12234" spans="25:26" ht="14.4">
      <c r="Y12234" s="330" t="s">
        <v>33107</v>
      </c>
      <c r="Z12234" s="331" t="s">
        <v>33108</v>
      </c>
    </row>
    <row r="12235" spans="25:26" ht="14.4">
      <c r="Y12235" s="330" t="s">
        <v>33109</v>
      </c>
      <c r="Z12235" s="331" t="s">
        <v>33110</v>
      </c>
    </row>
    <row r="12236" spans="25:26" ht="14.4">
      <c r="Y12236" s="330" t="s">
        <v>33111</v>
      </c>
      <c r="Z12236" s="331" t="s">
        <v>33112</v>
      </c>
    </row>
    <row r="12237" spans="25:26" ht="14.4">
      <c r="Y12237" s="330" t="s">
        <v>33113</v>
      </c>
      <c r="Z12237" s="331" t="s">
        <v>33114</v>
      </c>
    </row>
    <row r="12238" spans="25:26" ht="14.4">
      <c r="Y12238" s="330" t="s">
        <v>33115</v>
      </c>
      <c r="Z12238" s="331" t="s">
        <v>33116</v>
      </c>
    </row>
    <row r="12239" spans="25:26" ht="14.4">
      <c r="Y12239" s="330" t="s">
        <v>33117</v>
      </c>
      <c r="Z12239" s="331" t="s">
        <v>33118</v>
      </c>
    </row>
    <row r="12240" spans="25:26" ht="14.4">
      <c r="Y12240" s="330" t="s">
        <v>33119</v>
      </c>
      <c r="Z12240" s="331" t="s">
        <v>33120</v>
      </c>
    </row>
    <row r="12241" spans="25:26" ht="14.4">
      <c r="Y12241" s="330" t="s">
        <v>33121</v>
      </c>
      <c r="Z12241" s="331" t="s">
        <v>33122</v>
      </c>
    </row>
    <row r="12242" spans="25:26" ht="14.4">
      <c r="Y12242" s="330" t="s">
        <v>33123</v>
      </c>
      <c r="Z12242" s="331" t="s">
        <v>33124</v>
      </c>
    </row>
    <row r="12243" spans="25:26" ht="14.4">
      <c r="Y12243" s="330" t="s">
        <v>33125</v>
      </c>
      <c r="Z12243" s="331" t="s">
        <v>33126</v>
      </c>
    </row>
    <row r="12244" spans="25:26" ht="14.4">
      <c r="Y12244" s="330" t="s">
        <v>33127</v>
      </c>
      <c r="Z12244" s="331" t="s">
        <v>33128</v>
      </c>
    </row>
    <row r="12245" spans="25:26" ht="14.4">
      <c r="Y12245" s="330" t="s">
        <v>33129</v>
      </c>
      <c r="Z12245" s="331" t="s">
        <v>33130</v>
      </c>
    </row>
    <row r="12246" spans="25:26" ht="14.4">
      <c r="Y12246" s="330" t="s">
        <v>33131</v>
      </c>
      <c r="Z12246" s="331" t="s">
        <v>33132</v>
      </c>
    </row>
    <row r="12247" spans="25:26" ht="14.4">
      <c r="Y12247" s="330" t="s">
        <v>33133</v>
      </c>
      <c r="Z12247" s="331" t="s">
        <v>33134</v>
      </c>
    </row>
    <row r="12248" spans="25:26" ht="14.4">
      <c r="Y12248" s="330" t="s">
        <v>33135</v>
      </c>
      <c r="Z12248" s="331" t="s">
        <v>33136</v>
      </c>
    </row>
    <row r="12249" spans="25:26" ht="14.4">
      <c r="Y12249" s="330" t="s">
        <v>33137</v>
      </c>
      <c r="Z12249" s="331" t="s">
        <v>33138</v>
      </c>
    </row>
    <row r="12250" spans="25:26" ht="14.4">
      <c r="Y12250" s="330" t="s">
        <v>33139</v>
      </c>
      <c r="Z12250" s="331" t="s">
        <v>33140</v>
      </c>
    </row>
    <row r="12251" spans="25:26" ht="14.4">
      <c r="Y12251" s="330" t="s">
        <v>33141</v>
      </c>
      <c r="Z12251" s="331" t="s">
        <v>33142</v>
      </c>
    </row>
    <row r="12252" spans="25:26" ht="14.4">
      <c r="Y12252" s="330" t="s">
        <v>33143</v>
      </c>
      <c r="Z12252" s="331" t="s">
        <v>33144</v>
      </c>
    </row>
    <row r="12253" spans="25:26" ht="14.4">
      <c r="Y12253" s="330" t="s">
        <v>33145</v>
      </c>
      <c r="Z12253" s="331" t="s">
        <v>33146</v>
      </c>
    </row>
    <row r="12254" spans="25:26" ht="14.4">
      <c r="Y12254" s="330" t="s">
        <v>33147</v>
      </c>
      <c r="Z12254" s="331" t="s">
        <v>33148</v>
      </c>
    </row>
    <row r="12255" spans="25:26" ht="14.4">
      <c r="Y12255" s="330" t="s">
        <v>33149</v>
      </c>
      <c r="Z12255" s="331" t="s">
        <v>33150</v>
      </c>
    </row>
    <row r="12256" spans="25:26" ht="14.4">
      <c r="Y12256" s="330" t="s">
        <v>33151</v>
      </c>
      <c r="Z12256" s="331" t="s">
        <v>33152</v>
      </c>
    </row>
    <row r="12257" spans="25:26" ht="14.4">
      <c r="Y12257" s="330" t="s">
        <v>33153</v>
      </c>
      <c r="Z12257" s="331" t="s">
        <v>33154</v>
      </c>
    </row>
    <row r="12258" spans="25:26" ht="14.4">
      <c r="Y12258" s="330" t="s">
        <v>33155</v>
      </c>
      <c r="Z12258" s="331" t="s">
        <v>33156</v>
      </c>
    </row>
    <row r="12259" spans="25:26" ht="14.4">
      <c r="Y12259" s="330" t="s">
        <v>33157</v>
      </c>
      <c r="Z12259" s="331" t="s">
        <v>33158</v>
      </c>
    </row>
    <row r="12260" spans="25:26" ht="14.4">
      <c r="Y12260" s="330" t="s">
        <v>33159</v>
      </c>
      <c r="Z12260" s="331" t="s">
        <v>33160</v>
      </c>
    </row>
    <row r="12261" spans="25:26" ht="14.4">
      <c r="Y12261" s="330" t="s">
        <v>33161</v>
      </c>
      <c r="Z12261" s="331" t="s">
        <v>33162</v>
      </c>
    </row>
    <row r="12262" spans="25:26" ht="14.4">
      <c r="Y12262" s="330" t="s">
        <v>33163</v>
      </c>
      <c r="Z12262" s="331" t="s">
        <v>33164</v>
      </c>
    </row>
    <row r="12263" spans="25:26" ht="14.4">
      <c r="Y12263" s="330" t="s">
        <v>33165</v>
      </c>
      <c r="Z12263" s="331" t="s">
        <v>33166</v>
      </c>
    </row>
    <row r="12264" spans="25:26" ht="14.4">
      <c r="Y12264" s="330" t="s">
        <v>33167</v>
      </c>
      <c r="Z12264" s="331" t="s">
        <v>33168</v>
      </c>
    </row>
    <row r="12265" spans="25:26" ht="14.4">
      <c r="Y12265" s="330" t="s">
        <v>33169</v>
      </c>
      <c r="Z12265" s="331" t="s">
        <v>33170</v>
      </c>
    </row>
    <row r="12266" spans="25:26" ht="14.4">
      <c r="Y12266" s="330" t="s">
        <v>33171</v>
      </c>
      <c r="Z12266" s="331" t="s">
        <v>33172</v>
      </c>
    </row>
    <row r="12267" spans="25:26" ht="14.4">
      <c r="Y12267" s="330" t="s">
        <v>33173</v>
      </c>
      <c r="Z12267" s="331" t="s">
        <v>33174</v>
      </c>
    </row>
    <row r="12268" spans="25:26" ht="14.4">
      <c r="Y12268" s="330" t="s">
        <v>33175</v>
      </c>
      <c r="Z12268" s="331" t="s">
        <v>33176</v>
      </c>
    </row>
    <row r="12269" spans="25:26" ht="14.4">
      <c r="Y12269" s="330" t="s">
        <v>33177</v>
      </c>
      <c r="Z12269" s="331" t="s">
        <v>33178</v>
      </c>
    </row>
    <row r="12270" spans="25:26" ht="14.4">
      <c r="Y12270" s="330" t="s">
        <v>33179</v>
      </c>
      <c r="Z12270" s="331" t="s">
        <v>33180</v>
      </c>
    </row>
    <row r="12271" spans="25:26" ht="14.4">
      <c r="Y12271" s="330" t="s">
        <v>33181</v>
      </c>
      <c r="Z12271" s="331" t="s">
        <v>33182</v>
      </c>
    </row>
    <row r="12272" spans="25:26" ht="14.4">
      <c r="Y12272" s="330" t="s">
        <v>33183</v>
      </c>
      <c r="Z12272" s="331" t="s">
        <v>33184</v>
      </c>
    </row>
    <row r="12273" spans="25:26" ht="14.4">
      <c r="Y12273" s="330" t="s">
        <v>33185</v>
      </c>
      <c r="Z12273" s="331" t="s">
        <v>33186</v>
      </c>
    </row>
    <row r="12274" spans="25:26" ht="14.4">
      <c r="Y12274" s="330" t="s">
        <v>33187</v>
      </c>
      <c r="Z12274" s="331" t="s">
        <v>33188</v>
      </c>
    </row>
    <row r="12275" spans="25:26" ht="14.4">
      <c r="Y12275" s="330" t="s">
        <v>33189</v>
      </c>
      <c r="Z12275" s="331" t="s">
        <v>33190</v>
      </c>
    </row>
    <row r="12276" spans="25:26" ht="14.4">
      <c r="Y12276" s="330" t="s">
        <v>33191</v>
      </c>
      <c r="Z12276" s="331" t="s">
        <v>33192</v>
      </c>
    </row>
    <row r="12277" spans="25:26" ht="14.4">
      <c r="Y12277" s="330" t="s">
        <v>33193</v>
      </c>
      <c r="Z12277" s="331" t="s">
        <v>33194</v>
      </c>
    </row>
    <row r="12278" spans="25:26" ht="14.4">
      <c r="Y12278" s="330" t="s">
        <v>33195</v>
      </c>
      <c r="Z12278" s="331" t="s">
        <v>33196</v>
      </c>
    </row>
    <row r="12279" spans="25:26" ht="14.4">
      <c r="Y12279" s="330" t="s">
        <v>33197</v>
      </c>
      <c r="Z12279" s="331" t="s">
        <v>33198</v>
      </c>
    </row>
    <row r="12280" spans="25:26" ht="14.4">
      <c r="Y12280" s="330" t="s">
        <v>33199</v>
      </c>
      <c r="Z12280" s="331" t="s">
        <v>33200</v>
      </c>
    </row>
    <row r="12281" spans="25:26" ht="14.4">
      <c r="Y12281" s="330" t="s">
        <v>33201</v>
      </c>
      <c r="Z12281" s="331" t="s">
        <v>33202</v>
      </c>
    </row>
    <row r="12282" spans="25:26" ht="14.4">
      <c r="Y12282" s="330" t="s">
        <v>33203</v>
      </c>
      <c r="Z12282" s="331" t="s">
        <v>33204</v>
      </c>
    </row>
    <row r="12283" spans="25:26" ht="14.4">
      <c r="Y12283" s="330" t="s">
        <v>33205</v>
      </c>
      <c r="Z12283" s="331" t="s">
        <v>33206</v>
      </c>
    </row>
    <row r="12284" spans="25:26" ht="14.4">
      <c r="Y12284" s="330" t="s">
        <v>33207</v>
      </c>
      <c r="Z12284" s="331" t="s">
        <v>33208</v>
      </c>
    </row>
    <row r="12285" spans="25:26" ht="14.4">
      <c r="Y12285" s="330" t="s">
        <v>33209</v>
      </c>
      <c r="Z12285" s="331" t="s">
        <v>33210</v>
      </c>
    </row>
    <row r="12286" spans="25:26" ht="14.4">
      <c r="Y12286" s="330" t="s">
        <v>33211</v>
      </c>
      <c r="Z12286" s="331" t="s">
        <v>33212</v>
      </c>
    </row>
    <row r="12287" spans="25:26" ht="14.4">
      <c r="Y12287" s="330" t="s">
        <v>33213</v>
      </c>
      <c r="Z12287" s="331" t="s">
        <v>33214</v>
      </c>
    </row>
    <row r="12288" spans="25:26" ht="14.4">
      <c r="Y12288" s="330" t="s">
        <v>33215</v>
      </c>
      <c r="Z12288" s="331" t="s">
        <v>33216</v>
      </c>
    </row>
    <row r="12289" spans="25:26" ht="14.4">
      <c r="Y12289" s="330" t="s">
        <v>33217</v>
      </c>
      <c r="Z12289" s="331" t="s">
        <v>33218</v>
      </c>
    </row>
    <row r="12290" spans="25:26" ht="14.4">
      <c r="Y12290" s="330" t="s">
        <v>33219</v>
      </c>
      <c r="Z12290" s="331" t="s">
        <v>33220</v>
      </c>
    </row>
    <row r="12291" spans="25:26" ht="14.4">
      <c r="Y12291" s="330" t="s">
        <v>33221</v>
      </c>
      <c r="Z12291" s="331" t="s">
        <v>33222</v>
      </c>
    </row>
    <row r="12292" spans="25:26" ht="14.4">
      <c r="Y12292" s="330" t="s">
        <v>33223</v>
      </c>
      <c r="Z12292" s="331" t="s">
        <v>33224</v>
      </c>
    </row>
    <row r="12293" spans="25:26" ht="14.4">
      <c r="Y12293" s="330" t="s">
        <v>33225</v>
      </c>
      <c r="Z12293" s="331" t="s">
        <v>33226</v>
      </c>
    </row>
    <row r="12294" spans="25:26" ht="14.4">
      <c r="Y12294" s="330" t="s">
        <v>33227</v>
      </c>
      <c r="Z12294" s="331" t="s">
        <v>33228</v>
      </c>
    </row>
    <row r="12295" spans="25:26" ht="14.4">
      <c r="Y12295" s="330" t="s">
        <v>33229</v>
      </c>
      <c r="Z12295" s="331" t="s">
        <v>33230</v>
      </c>
    </row>
    <row r="12296" spans="25:26" ht="14.4">
      <c r="Y12296" s="330" t="s">
        <v>33231</v>
      </c>
      <c r="Z12296" s="331" t="s">
        <v>33232</v>
      </c>
    </row>
    <row r="12297" spans="25:26" ht="14.4">
      <c r="Y12297" s="330" t="s">
        <v>33233</v>
      </c>
      <c r="Z12297" s="331" t="s">
        <v>33234</v>
      </c>
    </row>
    <row r="12298" spans="25:26" ht="14.4">
      <c r="Y12298" s="330" t="s">
        <v>33235</v>
      </c>
      <c r="Z12298" s="331" t="s">
        <v>33236</v>
      </c>
    </row>
    <row r="12299" spans="25:26" ht="14.4">
      <c r="Y12299" s="330" t="s">
        <v>33237</v>
      </c>
      <c r="Z12299" s="331" t="s">
        <v>33238</v>
      </c>
    </row>
    <row r="12300" spans="25:26" ht="14.4">
      <c r="Y12300" s="330" t="s">
        <v>33239</v>
      </c>
      <c r="Z12300" s="331" t="s">
        <v>33240</v>
      </c>
    </row>
    <row r="12301" spans="25:26" ht="14.4">
      <c r="Y12301" s="330" t="s">
        <v>33241</v>
      </c>
      <c r="Z12301" s="331" t="s">
        <v>33242</v>
      </c>
    </row>
    <row r="12302" spans="25:26" ht="14.4">
      <c r="Y12302" s="330" t="s">
        <v>33243</v>
      </c>
      <c r="Z12302" s="331" t="s">
        <v>33244</v>
      </c>
    </row>
    <row r="12303" spans="25:26" ht="14.4">
      <c r="Y12303" s="330" t="s">
        <v>33245</v>
      </c>
      <c r="Z12303" s="331" t="s">
        <v>33246</v>
      </c>
    </row>
    <row r="12304" spans="25:26" ht="14.4">
      <c r="Y12304" s="330" t="s">
        <v>33247</v>
      </c>
      <c r="Z12304" s="331" t="s">
        <v>33248</v>
      </c>
    </row>
    <row r="12305" spans="25:26" ht="14.4">
      <c r="Y12305" s="330" t="s">
        <v>33249</v>
      </c>
      <c r="Z12305" s="331" t="s">
        <v>33250</v>
      </c>
    </row>
    <row r="12306" spans="25:26" ht="14.4">
      <c r="Y12306" s="330" t="s">
        <v>33251</v>
      </c>
      <c r="Z12306" s="331" t="s">
        <v>33252</v>
      </c>
    </row>
    <row r="12307" spans="25:26" ht="14.4">
      <c r="Y12307" s="330" t="s">
        <v>33253</v>
      </c>
      <c r="Z12307" s="331" t="s">
        <v>33254</v>
      </c>
    </row>
    <row r="12308" spans="25:26" ht="14.4">
      <c r="Y12308" s="330" t="s">
        <v>33255</v>
      </c>
      <c r="Z12308" s="331" t="s">
        <v>33256</v>
      </c>
    </row>
    <row r="12309" spans="25:26" ht="14.4">
      <c r="Y12309" s="330" t="s">
        <v>33257</v>
      </c>
      <c r="Z12309" s="331" t="s">
        <v>33258</v>
      </c>
    </row>
    <row r="12310" spans="25:26" ht="14.4">
      <c r="Y12310" s="330" t="s">
        <v>33259</v>
      </c>
      <c r="Z12310" s="331" t="s">
        <v>33260</v>
      </c>
    </row>
    <row r="12311" spans="25:26" ht="14.4">
      <c r="Y12311" s="330" t="s">
        <v>33261</v>
      </c>
      <c r="Z12311" s="331" t="s">
        <v>33262</v>
      </c>
    </row>
    <row r="12312" spans="25:26" ht="14.4">
      <c r="Y12312" s="330" t="s">
        <v>33263</v>
      </c>
      <c r="Z12312" s="331" t="s">
        <v>27899</v>
      </c>
    </row>
    <row r="12313" spans="25:26" ht="14.4">
      <c r="Y12313" s="330" t="s">
        <v>33264</v>
      </c>
      <c r="Z12313" s="331" t="s">
        <v>33265</v>
      </c>
    </row>
    <row r="12314" spans="25:26" ht="14.4">
      <c r="Y12314" s="330" t="s">
        <v>33266</v>
      </c>
      <c r="Z12314" s="331" t="s">
        <v>29934</v>
      </c>
    </row>
    <row r="12315" spans="25:26" ht="14.4">
      <c r="Y12315" s="330" t="s">
        <v>33267</v>
      </c>
      <c r="Z12315" s="331" t="s">
        <v>28108</v>
      </c>
    </row>
    <row r="12316" spans="25:26" ht="14.4">
      <c r="Y12316" s="330" t="s">
        <v>33268</v>
      </c>
      <c r="Z12316" s="331" t="s">
        <v>33269</v>
      </c>
    </row>
    <row r="12317" spans="25:26" ht="14.4">
      <c r="Y12317" s="330" t="s">
        <v>33270</v>
      </c>
      <c r="Z12317" s="331" t="s">
        <v>33271</v>
      </c>
    </row>
    <row r="12318" spans="25:26" ht="14.4">
      <c r="Y12318" s="330" t="s">
        <v>33272</v>
      </c>
      <c r="Z12318" s="331" t="s">
        <v>33273</v>
      </c>
    </row>
    <row r="12319" spans="25:26" ht="14.4">
      <c r="Y12319" s="330" t="s">
        <v>33274</v>
      </c>
      <c r="Z12319" s="331" t="s">
        <v>33275</v>
      </c>
    </row>
    <row r="12320" spans="25:26" ht="14.4">
      <c r="Y12320" s="330" t="s">
        <v>33276</v>
      </c>
      <c r="Z12320" s="331" t="s">
        <v>33277</v>
      </c>
    </row>
    <row r="12321" spans="25:26" ht="14.4">
      <c r="Y12321" s="330" t="s">
        <v>33278</v>
      </c>
      <c r="Z12321" s="331" t="s">
        <v>33279</v>
      </c>
    </row>
    <row r="12322" spans="25:26" ht="14.4">
      <c r="Y12322" s="330" t="s">
        <v>33280</v>
      </c>
      <c r="Z12322" s="331" t="s">
        <v>33281</v>
      </c>
    </row>
    <row r="12323" spans="25:26" ht="14.4">
      <c r="Y12323" s="330" t="s">
        <v>33282</v>
      </c>
      <c r="Z12323" s="331" t="s">
        <v>33283</v>
      </c>
    </row>
    <row r="12324" spans="25:26" ht="14.4">
      <c r="Y12324" s="330" t="s">
        <v>33284</v>
      </c>
      <c r="Z12324" s="331" t="s">
        <v>33285</v>
      </c>
    </row>
    <row r="12325" spans="25:26" ht="14.4">
      <c r="Y12325" s="330" t="s">
        <v>33286</v>
      </c>
      <c r="Z12325" s="331" t="s">
        <v>33287</v>
      </c>
    </row>
    <row r="12326" spans="25:26" ht="14.4">
      <c r="Y12326" s="330" t="s">
        <v>33288</v>
      </c>
      <c r="Z12326" s="331" t="s">
        <v>33289</v>
      </c>
    </row>
    <row r="12327" spans="25:26" ht="14.4">
      <c r="Y12327" s="330" t="s">
        <v>33290</v>
      </c>
      <c r="Z12327" s="331" t="s">
        <v>33291</v>
      </c>
    </row>
    <row r="12328" spans="25:26" ht="14.4">
      <c r="Y12328" s="330" t="s">
        <v>33292</v>
      </c>
      <c r="Z12328" s="331" t="s">
        <v>33293</v>
      </c>
    </row>
    <row r="12329" spans="25:26" ht="14.4">
      <c r="Y12329" s="330" t="s">
        <v>33294</v>
      </c>
      <c r="Z12329" s="331" t="s">
        <v>33295</v>
      </c>
    </row>
    <row r="12330" spans="25:26" ht="14.4">
      <c r="Y12330" s="330" t="s">
        <v>33296</v>
      </c>
      <c r="Z12330" s="331" t="s">
        <v>33297</v>
      </c>
    </row>
    <row r="12331" spans="25:26" ht="14.4">
      <c r="Y12331" s="330" t="s">
        <v>33298</v>
      </c>
      <c r="Z12331" s="331" t="s">
        <v>33299</v>
      </c>
    </row>
    <row r="12332" spans="25:26" ht="14.4">
      <c r="Y12332" s="330" t="s">
        <v>33300</v>
      </c>
      <c r="Z12332" s="331" t="s">
        <v>33301</v>
      </c>
    </row>
    <row r="12333" spans="25:26" ht="14.4">
      <c r="Y12333" s="330" t="s">
        <v>33302</v>
      </c>
      <c r="Z12333" s="331" t="s">
        <v>33303</v>
      </c>
    </row>
    <row r="12334" spans="25:26" ht="14.4">
      <c r="Y12334" s="330" t="s">
        <v>33304</v>
      </c>
      <c r="Z12334" s="331" t="s">
        <v>33305</v>
      </c>
    </row>
    <row r="12335" spans="25:26" ht="14.4">
      <c r="Y12335" s="330" t="s">
        <v>33306</v>
      </c>
      <c r="Z12335" s="331" t="s">
        <v>33307</v>
      </c>
    </row>
    <row r="12336" spans="25:26" ht="14.4">
      <c r="Y12336" s="330" t="s">
        <v>33308</v>
      </c>
      <c r="Z12336" s="331" t="s">
        <v>33309</v>
      </c>
    </row>
    <row r="12337" spans="25:26" ht="14.4">
      <c r="Y12337" s="330" t="s">
        <v>33310</v>
      </c>
      <c r="Z12337" s="331" t="s">
        <v>33311</v>
      </c>
    </row>
    <row r="12338" spans="25:26" ht="14.4">
      <c r="Y12338" s="330" t="s">
        <v>33312</v>
      </c>
      <c r="Z12338" s="331" t="s">
        <v>33313</v>
      </c>
    </row>
    <row r="12339" spans="25:26" ht="14.4">
      <c r="Y12339" s="330" t="s">
        <v>33314</v>
      </c>
      <c r="Z12339" s="331" t="s">
        <v>25442</v>
      </c>
    </row>
    <row r="12340" spans="25:26" ht="14.4">
      <c r="Y12340" s="330" t="s">
        <v>33315</v>
      </c>
      <c r="Z12340" s="331" t="s">
        <v>27419</v>
      </c>
    </row>
    <row r="12341" spans="25:26" ht="14.4">
      <c r="Y12341" s="330" t="s">
        <v>33316</v>
      </c>
      <c r="Z12341" s="331" t="s">
        <v>29086</v>
      </c>
    </row>
    <row r="12342" spans="25:26" ht="14.4">
      <c r="Y12342" s="330" t="s">
        <v>33317</v>
      </c>
      <c r="Z12342" s="331" t="s">
        <v>33318</v>
      </c>
    </row>
    <row r="12343" spans="25:26" ht="14.4">
      <c r="Y12343" s="330" t="s">
        <v>33319</v>
      </c>
      <c r="Z12343" s="331" t="s">
        <v>20791</v>
      </c>
    </row>
    <row r="12344" spans="25:26" ht="14.4">
      <c r="Y12344" s="330" t="s">
        <v>33320</v>
      </c>
      <c r="Z12344" s="331" t="s">
        <v>33321</v>
      </c>
    </row>
    <row r="12345" spans="25:26" ht="14.4">
      <c r="Y12345" s="330" t="s">
        <v>33322</v>
      </c>
      <c r="Z12345" s="331" t="s">
        <v>33323</v>
      </c>
    </row>
    <row r="12346" spans="25:26" ht="14.4">
      <c r="Y12346" s="330" t="s">
        <v>33324</v>
      </c>
      <c r="Z12346" s="331" t="s">
        <v>33325</v>
      </c>
    </row>
    <row r="12347" spans="25:26" ht="14.4">
      <c r="Y12347" s="330" t="s">
        <v>33326</v>
      </c>
      <c r="Z12347" s="331" t="s">
        <v>33327</v>
      </c>
    </row>
    <row r="12348" spans="25:26" ht="14.4">
      <c r="Y12348" s="330" t="s">
        <v>33328</v>
      </c>
      <c r="Z12348" s="331" t="s">
        <v>33329</v>
      </c>
    </row>
    <row r="12349" spans="25:26" ht="14.4">
      <c r="Y12349" s="330" t="s">
        <v>33330</v>
      </c>
      <c r="Z12349" s="331" t="s">
        <v>33331</v>
      </c>
    </row>
    <row r="12350" spans="25:26" ht="14.4">
      <c r="Y12350" s="330" t="s">
        <v>33332</v>
      </c>
      <c r="Z12350" s="331" t="s">
        <v>33333</v>
      </c>
    </row>
    <row r="12351" spans="25:26" ht="14.4">
      <c r="Y12351" s="330" t="s">
        <v>33334</v>
      </c>
      <c r="Z12351" s="331" t="s">
        <v>15071</v>
      </c>
    </row>
    <row r="12352" spans="25:26" ht="14.4">
      <c r="Y12352" s="330" t="s">
        <v>33335</v>
      </c>
      <c r="Z12352" s="331" t="s">
        <v>33336</v>
      </c>
    </row>
    <row r="12353" spans="25:26" ht="14.4">
      <c r="Y12353" s="330" t="s">
        <v>33337</v>
      </c>
      <c r="Z12353" s="331" t="s">
        <v>33338</v>
      </c>
    </row>
    <row r="12354" spans="25:26" ht="14.4">
      <c r="Y12354" s="330" t="s">
        <v>33339</v>
      </c>
      <c r="Z12354" s="331" t="s">
        <v>28197</v>
      </c>
    </row>
    <row r="12355" spans="25:26" ht="14.4">
      <c r="Y12355" s="330" t="s">
        <v>33340</v>
      </c>
      <c r="Z12355" s="331" t="s">
        <v>33341</v>
      </c>
    </row>
    <row r="12356" spans="25:26" ht="14.4">
      <c r="Y12356" s="330" t="s">
        <v>33342</v>
      </c>
      <c r="Z12356" s="331" t="s">
        <v>28704</v>
      </c>
    </row>
    <row r="12357" spans="25:26" ht="14.4">
      <c r="Y12357" s="330" t="s">
        <v>33343</v>
      </c>
      <c r="Z12357" s="331" t="s">
        <v>28637</v>
      </c>
    </row>
    <row r="12358" spans="25:26" ht="14.4">
      <c r="Y12358" s="330" t="s">
        <v>33344</v>
      </c>
      <c r="Z12358" s="331" t="s">
        <v>33345</v>
      </c>
    </row>
    <row r="12359" spans="25:26" ht="14.4">
      <c r="Y12359" s="330" t="s">
        <v>33346</v>
      </c>
      <c r="Z12359" s="331" t="s">
        <v>28016</v>
      </c>
    </row>
    <row r="12360" spans="25:26" ht="14.4">
      <c r="Y12360" s="330" t="s">
        <v>33347</v>
      </c>
      <c r="Z12360" s="331" t="s">
        <v>33348</v>
      </c>
    </row>
    <row r="12361" spans="25:26" ht="14.4">
      <c r="Y12361" s="330" t="s">
        <v>33349</v>
      </c>
      <c r="Z12361" s="331" t="s">
        <v>33350</v>
      </c>
    </row>
    <row r="12362" spans="25:26" ht="14.4">
      <c r="Y12362" s="330" t="s">
        <v>33351</v>
      </c>
      <c r="Z12362" s="331" t="s">
        <v>33352</v>
      </c>
    </row>
    <row r="12363" spans="25:26" ht="14.4">
      <c r="Y12363" s="330" t="s">
        <v>33353</v>
      </c>
      <c r="Z12363" s="331" t="s">
        <v>33354</v>
      </c>
    </row>
    <row r="12364" spans="25:26" ht="14.4">
      <c r="Y12364" s="330" t="s">
        <v>33355</v>
      </c>
      <c r="Z12364" s="331" t="s">
        <v>33356</v>
      </c>
    </row>
    <row r="12365" spans="25:26" ht="14.4">
      <c r="Y12365" s="330" t="s">
        <v>33357</v>
      </c>
      <c r="Z12365" s="331" t="s">
        <v>33358</v>
      </c>
    </row>
    <row r="12366" spans="25:26" ht="14.4">
      <c r="Y12366" s="330" t="s">
        <v>33359</v>
      </c>
      <c r="Z12366" s="331" t="s">
        <v>33360</v>
      </c>
    </row>
    <row r="12367" spans="25:26" ht="14.4">
      <c r="Y12367" s="330" t="s">
        <v>33361</v>
      </c>
      <c r="Z12367" s="331" t="s">
        <v>33362</v>
      </c>
    </row>
    <row r="12368" spans="25:26" ht="14.4">
      <c r="Y12368" s="330" t="s">
        <v>33363</v>
      </c>
      <c r="Z12368" s="331" t="s">
        <v>27867</v>
      </c>
    </row>
    <row r="12369" spans="25:26" ht="14.4">
      <c r="Y12369" s="330" t="s">
        <v>33364</v>
      </c>
      <c r="Z12369" s="331" t="s">
        <v>28763</v>
      </c>
    </row>
    <row r="12370" spans="25:26" ht="14.4">
      <c r="Y12370" s="330" t="s">
        <v>33365</v>
      </c>
      <c r="Z12370" s="331" t="s">
        <v>27919</v>
      </c>
    </row>
    <row r="12371" spans="25:26" ht="14.4">
      <c r="Y12371" s="330" t="s">
        <v>33366</v>
      </c>
      <c r="Z12371" s="331" t="s">
        <v>27887</v>
      </c>
    </row>
    <row r="12372" spans="25:26" ht="14.4">
      <c r="Y12372" s="330" t="s">
        <v>33367</v>
      </c>
      <c r="Z12372" s="331" t="s">
        <v>33368</v>
      </c>
    </row>
    <row r="12373" spans="25:26" ht="14.4">
      <c r="Y12373" s="330" t="s">
        <v>33369</v>
      </c>
      <c r="Z12373" s="331" t="s">
        <v>28949</v>
      </c>
    </row>
    <row r="12374" spans="25:26" ht="14.4">
      <c r="Y12374" s="330" t="s">
        <v>33370</v>
      </c>
      <c r="Z12374" s="331" t="s">
        <v>33371</v>
      </c>
    </row>
    <row r="12375" spans="25:26" ht="14.4">
      <c r="Y12375" s="330" t="s">
        <v>33372</v>
      </c>
      <c r="Z12375" s="331" t="s">
        <v>33373</v>
      </c>
    </row>
    <row r="12376" spans="25:26" ht="14.4">
      <c r="Y12376" s="330" t="s">
        <v>33374</v>
      </c>
      <c r="Z12376" s="331" t="s">
        <v>27877</v>
      </c>
    </row>
    <row r="12377" spans="25:26" ht="14.4">
      <c r="Y12377" s="330" t="s">
        <v>33375</v>
      </c>
      <c r="Z12377" s="331" t="s">
        <v>33376</v>
      </c>
    </row>
    <row r="12378" spans="25:26" ht="14.4">
      <c r="Y12378" s="330" t="s">
        <v>33377</v>
      </c>
      <c r="Z12378" s="331" t="s">
        <v>33378</v>
      </c>
    </row>
    <row r="12379" spans="25:26" ht="14.4">
      <c r="Y12379" s="330" t="s">
        <v>33379</v>
      </c>
      <c r="Z12379" s="331" t="s">
        <v>33380</v>
      </c>
    </row>
    <row r="12380" spans="25:26" ht="14.4">
      <c r="Y12380" s="330" t="s">
        <v>33381</v>
      </c>
      <c r="Z12380" s="331" t="s">
        <v>33382</v>
      </c>
    </row>
    <row r="12381" spans="25:26" ht="14.4">
      <c r="Y12381" s="330" t="s">
        <v>33383</v>
      </c>
      <c r="Z12381" s="331" t="s">
        <v>33384</v>
      </c>
    </row>
    <row r="12382" spans="25:26" ht="14.4">
      <c r="Y12382" s="330" t="s">
        <v>33385</v>
      </c>
      <c r="Z12382" s="331" t="s">
        <v>33386</v>
      </c>
    </row>
    <row r="12383" spans="25:26" ht="14.4">
      <c r="Y12383" s="330" t="s">
        <v>33387</v>
      </c>
      <c r="Z12383" s="331" t="s">
        <v>28146</v>
      </c>
    </row>
    <row r="12384" spans="25:26" ht="14.4">
      <c r="Y12384" s="330" t="s">
        <v>33388</v>
      </c>
      <c r="Z12384" s="331" t="s">
        <v>33389</v>
      </c>
    </row>
    <row r="12385" spans="25:26" ht="14.4">
      <c r="Y12385" s="330" t="s">
        <v>33390</v>
      </c>
      <c r="Z12385" s="331" t="s">
        <v>33391</v>
      </c>
    </row>
    <row r="12386" spans="25:26" ht="14.4">
      <c r="Y12386" s="330" t="s">
        <v>33392</v>
      </c>
      <c r="Z12386" s="331" t="s">
        <v>33393</v>
      </c>
    </row>
    <row r="12387" spans="25:26" ht="14.4">
      <c r="Y12387" s="330" t="s">
        <v>33394</v>
      </c>
      <c r="Z12387" s="331" t="s">
        <v>33395</v>
      </c>
    </row>
    <row r="12388" spans="25:26" ht="14.4">
      <c r="Y12388" s="330" t="s">
        <v>33396</v>
      </c>
      <c r="Z12388" s="331" t="s">
        <v>33397</v>
      </c>
    </row>
    <row r="12389" spans="25:26" ht="14.4">
      <c r="Y12389" s="330" t="s">
        <v>33398</v>
      </c>
      <c r="Z12389" s="331" t="s">
        <v>33399</v>
      </c>
    </row>
    <row r="12390" spans="25:26" ht="14.4">
      <c r="Y12390" s="330" t="s">
        <v>33400</v>
      </c>
      <c r="Z12390" s="331" t="s">
        <v>30670</v>
      </c>
    </row>
    <row r="12391" spans="25:26" ht="14.4">
      <c r="Y12391" s="330" t="s">
        <v>33401</v>
      </c>
      <c r="Z12391" s="331" t="s">
        <v>30408</v>
      </c>
    </row>
    <row r="12392" spans="25:26" ht="14.4">
      <c r="Y12392" s="330" t="s">
        <v>33402</v>
      </c>
      <c r="Z12392" s="331" t="s">
        <v>28565</v>
      </c>
    </row>
    <row r="12393" spans="25:26" ht="14.4">
      <c r="Y12393" s="330" t="s">
        <v>33403</v>
      </c>
      <c r="Z12393" s="331" t="s">
        <v>27850</v>
      </c>
    </row>
    <row r="12394" spans="25:26" ht="14.4">
      <c r="Y12394" s="330" t="s">
        <v>33404</v>
      </c>
      <c r="Z12394" s="331" t="s">
        <v>28524</v>
      </c>
    </row>
    <row r="12395" spans="25:26" ht="14.4">
      <c r="Y12395" s="330" t="s">
        <v>33405</v>
      </c>
      <c r="Z12395" s="331" t="s">
        <v>33406</v>
      </c>
    </row>
    <row r="12396" spans="25:26" ht="14.4">
      <c r="Y12396" s="330" t="s">
        <v>33407</v>
      </c>
      <c r="Z12396" s="331" t="s">
        <v>33408</v>
      </c>
    </row>
    <row r="12397" spans="25:26" ht="14.4">
      <c r="Y12397" s="330" t="s">
        <v>33409</v>
      </c>
      <c r="Z12397" s="331" t="s">
        <v>33410</v>
      </c>
    </row>
    <row r="12398" spans="25:26" ht="14.4">
      <c r="Y12398" s="330" t="s">
        <v>33411</v>
      </c>
      <c r="Z12398" s="331" t="s">
        <v>33412</v>
      </c>
    </row>
    <row r="12399" spans="25:26" ht="14.4">
      <c r="Y12399" s="330" t="s">
        <v>33413</v>
      </c>
      <c r="Z12399" s="331" t="s">
        <v>33414</v>
      </c>
    </row>
    <row r="12400" spans="25:26" ht="14.4">
      <c r="Y12400" s="330" t="s">
        <v>33415</v>
      </c>
      <c r="Z12400" s="331" t="s">
        <v>33416</v>
      </c>
    </row>
    <row r="12401" spans="25:26" ht="14.4">
      <c r="Y12401" s="330" t="s">
        <v>33417</v>
      </c>
      <c r="Z12401" s="331" t="s">
        <v>27854</v>
      </c>
    </row>
    <row r="12402" spans="25:26" ht="14.4">
      <c r="Y12402" s="330" t="s">
        <v>33418</v>
      </c>
      <c r="Z12402" s="331" t="s">
        <v>28929</v>
      </c>
    </row>
    <row r="12403" spans="25:26" ht="14.4">
      <c r="Y12403" s="330" t="s">
        <v>33419</v>
      </c>
      <c r="Z12403" s="331" t="s">
        <v>27901</v>
      </c>
    </row>
    <row r="12404" spans="25:26" ht="14.4">
      <c r="Y12404" s="330" t="s">
        <v>33420</v>
      </c>
      <c r="Z12404" s="331" t="s">
        <v>27897</v>
      </c>
    </row>
    <row r="12405" spans="25:26" ht="14.4">
      <c r="Y12405" s="330" t="s">
        <v>33421</v>
      </c>
      <c r="Z12405" s="331" t="s">
        <v>30405</v>
      </c>
    </row>
    <row r="12406" spans="25:26" ht="14.4">
      <c r="Y12406" s="330" t="s">
        <v>33422</v>
      </c>
      <c r="Z12406" s="331" t="s">
        <v>33423</v>
      </c>
    </row>
    <row r="12407" spans="25:26" ht="14.4">
      <c r="Y12407" s="330" t="s">
        <v>33424</v>
      </c>
      <c r="Z12407" s="331" t="s">
        <v>27905</v>
      </c>
    </row>
    <row r="12408" spans="25:26" ht="14.4">
      <c r="Y12408" s="330" t="s">
        <v>33425</v>
      </c>
      <c r="Z12408" s="331" t="s">
        <v>33426</v>
      </c>
    </row>
    <row r="12409" spans="25:26" ht="14.4">
      <c r="Y12409" s="330" t="s">
        <v>33427</v>
      </c>
      <c r="Z12409" s="331" t="s">
        <v>33428</v>
      </c>
    </row>
    <row r="12410" spans="25:26" ht="14.4">
      <c r="Y12410" s="330" t="s">
        <v>33429</v>
      </c>
      <c r="Z12410" s="331" t="s">
        <v>33430</v>
      </c>
    </row>
    <row r="12411" spans="25:26" ht="14.4">
      <c r="Y12411" s="330" t="s">
        <v>33431</v>
      </c>
      <c r="Z12411" s="331" t="s">
        <v>33432</v>
      </c>
    </row>
    <row r="12412" spans="25:26" ht="14.4">
      <c r="Y12412" s="330" t="s">
        <v>33433</v>
      </c>
      <c r="Z12412" s="331" t="s">
        <v>27923</v>
      </c>
    </row>
    <row r="12413" spans="25:26" ht="14.4">
      <c r="Y12413" s="330" t="s">
        <v>33434</v>
      </c>
      <c r="Z12413" s="331" t="s">
        <v>15069</v>
      </c>
    </row>
    <row r="12414" spans="25:26" ht="14.4">
      <c r="Y12414" s="330" t="s">
        <v>33435</v>
      </c>
      <c r="Z12414" s="331" t="s">
        <v>27873</v>
      </c>
    </row>
    <row r="12415" spans="25:26" ht="14.4">
      <c r="Y12415" s="330" t="s">
        <v>33436</v>
      </c>
      <c r="Z12415" s="331" t="s">
        <v>27883</v>
      </c>
    </row>
    <row r="12416" spans="25:26" ht="14.4">
      <c r="Y12416" s="330" t="s">
        <v>33437</v>
      </c>
      <c r="Z12416" s="331" t="s">
        <v>27899</v>
      </c>
    </row>
    <row r="12417" spans="25:26" ht="14.4">
      <c r="Y12417" s="330" t="s">
        <v>33438</v>
      </c>
      <c r="Z12417" s="331" t="s">
        <v>33439</v>
      </c>
    </row>
    <row r="12418" spans="25:26" ht="14.4">
      <c r="Y12418" s="330" t="s">
        <v>33440</v>
      </c>
      <c r="Z12418" s="331" t="s">
        <v>27948</v>
      </c>
    </row>
    <row r="12419" spans="25:26" ht="14.4">
      <c r="Y12419" s="330" t="s">
        <v>33441</v>
      </c>
      <c r="Z12419" s="331" t="s">
        <v>27879</v>
      </c>
    </row>
    <row r="12420" spans="25:26" ht="14.4">
      <c r="Y12420" s="330" t="s">
        <v>33442</v>
      </c>
      <c r="Z12420" s="331" t="s">
        <v>27856</v>
      </c>
    </row>
    <row r="12421" spans="25:26" ht="14.4">
      <c r="Y12421" s="330" t="s">
        <v>33443</v>
      </c>
      <c r="Z12421" s="331" t="s">
        <v>27909</v>
      </c>
    </row>
    <row r="12422" spans="25:26" ht="14.4">
      <c r="Y12422" s="330" t="s">
        <v>33444</v>
      </c>
      <c r="Z12422" s="331" t="s">
        <v>29538</v>
      </c>
    </row>
    <row r="12423" spans="25:26" ht="14.4">
      <c r="Y12423" s="330" t="s">
        <v>33445</v>
      </c>
      <c r="Z12423" s="331" t="s">
        <v>28137</v>
      </c>
    </row>
    <row r="12424" spans="25:26" ht="14.4">
      <c r="Y12424" s="330" t="s">
        <v>33446</v>
      </c>
      <c r="Z12424" s="331" t="s">
        <v>33447</v>
      </c>
    </row>
    <row r="12425" spans="25:26" ht="14.4">
      <c r="Y12425" s="330" t="s">
        <v>33448</v>
      </c>
      <c r="Z12425" s="331" t="s">
        <v>33449</v>
      </c>
    </row>
    <row r="12426" spans="25:26" ht="14.4">
      <c r="Y12426" s="330" t="s">
        <v>33450</v>
      </c>
      <c r="Z12426" s="331" t="s">
        <v>27443</v>
      </c>
    </row>
    <row r="12427" spans="25:26" ht="14.4">
      <c r="Y12427" s="330" t="s">
        <v>33451</v>
      </c>
      <c r="Z12427" s="331" t="s">
        <v>33452</v>
      </c>
    </row>
    <row r="12428" spans="25:26" ht="14.4">
      <c r="Y12428" s="330" t="s">
        <v>33453</v>
      </c>
      <c r="Z12428" s="331" t="s">
        <v>33454</v>
      </c>
    </row>
    <row r="12429" spans="25:26" ht="14.4">
      <c r="Y12429" s="330" t="s">
        <v>33455</v>
      </c>
      <c r="Z12429" s="331" t="s">
        <v>17348</v>
      </c>
    </row>
    <row r="12430" spans="25:26" ht="14.4">
      <c r="Y12430" s="330" t="s">
        <v>33456</v>
      </c>
      <c r="Z12430" s="331" t="s">
        <v>33457</v>
      </c>
    </row>
    <row r="12431" spans="25:26" ht="14.4">
      <c r="Y12431" s="330" t="s">
        <v>33458</v>
      </c>
      <c r="Z12431" s="331" t="s">
        <v>30982</v>
      </c>
    </row>
    <row r="12432" spans="25:26" ht="14.4">
      <c r="Y12432" s="330" t="s">
        <v>33459</v>
      </c>
      <c r="Z12432" s="331" t="s">
        <v>33460</v>
      </c>
    </row>
    <row r="12433" spans="25:26" ht="14.4">
      <c r="Y12433" s="330" t="s">
        <v>33461</v>
      </c>
      <c r="Z12433" s="331" t="s">
        <v>33462</v>
      </c>
    </row>
    <row r="12434" spans="25:26" ht="14.4">
      <c r="Y12434" s="330" t="s">
        <v>33463</v>
      </c>
      <c r="Z12434" s="331" t="s">
        <v>33464</v>
      </c>
    </row>
    <row r="12435" spans="25:26" ht="14.4">
      <c r="Y12435" s="330" t="s">
        <v>33465</v>
      </c>
      <c r="Z12435" s="331" t="s">
        <v>28592</v>
      </c>
    </row>
    <row r="12436" spans="25:26" ht="14.4">
      <c r="Y12436" s="330" t="s">
        <v>33466</v>
      </c>
      <c r="Z12436" s="331" t="s">
        <v>27441</v>
      </c>
    </row>
    <row r="12437" spans="25:26" ht="14.4">
      <c r="Y12437" s="330" t="s">
        <v>33467</v>
      </c>
      <c r="Z12437" s="331" t="s">
        <v>29016</v>
      </c>
    </row>
    <row r="12438" spans="25:26" ht="14.4">
      <c r="Y12438" s="330" t="s">
        <v>33468</v>
      </c>
      <c r="Z12438" s="331" t="s">
        <v>28655</v>
      </c>
    </row>
    <row r="12439" spans="25:26" ht="14.4">
      <c r="Y12439" s="330" t="s">
        <v>33469</v>
      </c>
      <c r="Z12439" s="331" t="s">
        <v>33470</v>
      </c>
    </row>
    <row r="12440" spans="25:26" ht="14.4">
      <c r="Y12440" s="330" t="s">
        <v>33471</v>
      </c>
      <c r="Z12440" s="331" t="s">
        <v>14936</v>
      </c>
    </row>
    <row r="12441" spans="25:26" ht="14.4">
      <c r="Y12441" s="330" t="s">
        <v>33472</v>
      </c>
      <c r="Z12441" s="331" t="s">
        <v>30212</v>
      </c>
    </row>
    <row r="12442" spans="25:26" ht="14.4">
      <c r="Y12442" s="330" t="s">
        <v>33473</v>
      </c>
      <c r="Z12442" s="331" t="s">
        <v>14938</v>
      </c>
    </row>
    <row r="12443" spans="25:26" ht="14.4">
      <c r="Y12443" s="330" t="s">
        <v>33474</v>
      </c>
      <c r="Z12443" s="331" t="s">
        <v>29436</v>
      </c>
    </row>
    <row r="12444" spans="25:26" ht="14.4">
      <c r="Y12444" s="330" t="s">
        <v>33475</v>
      </c>
      <c r="Z12444" s="331" t="s">
        <v>29146</v>
      </c>
    </row>
    <row r="12445" spans="25:26" ht="14.4">
      <c r="Y12445" s="330" t="s">
        <v>33476</v>
      </c>
      <c r="Z12445" s="331" t="s">
        <v>33477</v>
      </c>
    </row>
    <row r="12446" spans="25:26" ht="14.4">
      <c r="Y12446" s="330" t="s">
        <v>33478</v>
      </c>
      <c r="Z12446" s="331" t="s">
        <v>31497</v>
      </c>
    </row>
    <row r="12447" spans="25:26" ht="14.4">
      <c r="Y12447" s="330" t="s">
        <v>33479</v>
      </c>
      <c r="Z12447" s="331" t="s">
        <v>33480</v>
      </c>
    </row>
    <row r="12448" spans="25:26" ht="14.4">
      <c r="Y12448" s="330" t="s">
        <v>33481</v>
      </c>
      <c r="Z12448" s="331" t="s">
        <v>33482</v>
      </c>
    </row>
    <row r="12449" spans="25:26" ht="14.4">
      <c r="Y12449" s="330" t="s">
        <v>33483</v>
      </c>
      <c r="Z12449" s="331" t="s">
        <v>33484</v>
      </c>
    </row>
    <row r="12450" spans="25:26" ht="14.4">
      <c r="Y12450" s="330" t="s">
        <v>33485</v>
      </c>
      <c r="Z12450" s="331" t="s">
        <v>33486</v>
      </c>
    </row>
    <row r="12451" spans="25:26" ht="14.4">
      <c r="Y12451" s="330" t="s">
        <v>33487</v>
      </c>
      <c r="Z12451" s="331" t="s">
        <v>33488</v>
      </c>
    </row>
    <row r="12452" spans="25:26" ht="14.4">
      <c r="Y12452" s="330" t="s">
        <v>33489</v>
      </c>
      <c r="Z12452" s="331" t="s">
        <v>33490</v>
      </c>
    </row>
    <row r="12453" spans="25:26" ht="14.4">
      <c r="Y12453" s="330" t="s">
        <v>33491</v>
      </c>
      <c r="Z12453" s="331" t="s">
        <v>20571</v>
      </c>
    </row>
    <row r="12454" spans="25:26" ht="14.4">
      <c r="Y12454" s="330" t="s">
        <v>33492</v>
      </c>
      <c r="Z12454" s="331" t="s">
        <v>28010</v>
      </c>
    </row>
    <row r="12455" spans="25:26" ht="14.4">
      <c r="Y12455" s="330" t="s">
        <v>33493</v>
      </c>
      <c r="Z12455" s="331" t="s">
        <v>20714</v>
      </c>
    </row>
    <row r="12456" spans="25:26" ht="14.4">
      <c r="Y12456" s="330" t="s">
        <v>33494</v>
      </c>
      <c r="Z12456" s="331" t="s">
        <v>33495</v>
      </c>
    </row>
    <row r="12457" spans="25:26" ht="14.4">
      <c r="Y12457" s="330" t="s">
        <v>33496</v>
      </c>
      <c r="Z12457" s="331" t="s">
        <v>20840</v>
      </c>
    </row>
    <row r="12458" spans="25:26" ht="14.4">
      <c r="Y12458" s="330" t="s">
        <v>33497</v>
      </c>
      <c r="Z12458" s="331" t="s">
        <v>33498</v>
      </c>
    </row>
    <row r="12459" spans="25:26" ht="14.4">
      <c r="Y12459" s="330" t="s">
        <v>33499</v>
      </c>
      <c r="Z12459" s="331" t="s">
        <v>31824</v>
      </c>
    </row>
    <row r="12460" spans="25:26" ht="14.4">
      <c r="Y12460" s="330" t="s">
        <v>33500</v>
      </c>
      <c r="Z12460" s="331" t="s">
        <v>33501</v>
      </c>
    </row>
    <row r="12461" spans="25:26" ht="14.4">
      <c r="Y12461" s="330" t="s">
        <v>33502</v>
      </c>
      <c r="Z12461" s="331" t="s">
        <v>33503</v>
      </c>
    </row>
    <row r="12462" spans="25:26" ht="14.4">
      <c r="Y12462" s="330" t="s">
        <v>33504</v>
      </c>
      <c r="Z12462" s="331" t="s">
        <v>31933</v>
      </c>
    </row>
    <row r="12463" spans="25:26" ht="14.4">
      <c r="Y12463" s="330" t="s">
        <v>33505</v>
      </c>
      <c r="Z12463" s="331" t="s">
        <v>33506</v>
      </c>
    </row>
    <row r="12464" spans="25:26" ht="14.4">
      <c r="Y12464" s="330" t="s">
        <v>33507</v>
      </c>
      <c r="Z12464" s="331" t="s">
        <v>33508</v>
      </c>
    </row>
    <row r="12465" spans="25:26" ht="14.4">
      <c r="Y12465" s="330" t="s">
        <v>33509</v>
      </c>
      <c r="Z12465" s="331" t="s">
        <v>33510</v>
      </c>
    </row>
    <row r="12466" spans="25:26" ht="14.4">
      <c r="Y12466" s="330" t="s">
        <v>33511</v>
      </c>
      <c r="Z12466" s="331" t="s">
        <v>33512</v>
      </c>
    </row>
    <row r="12467" spans="25:26" ht="14.4">
      <c r="Y12467" s="330" t="s">
        <v>33513</v>
      </c>
      <c r="Z12467" s="331" t="s">
        <v>33514</v>
      </c>
    </row>
    <row r="12468" spans="25:26" ht="14.4">
      <c r="Y12468" s="330" t="s">
        <v>33515</v>
      </c>
      <c r="Z12468" s="331" t="s">
        <v>33516</v>
      </c>
    </row>
    <row r="12469" spans="25:26" ht="14.4">
      <c r="Y12469" s="330" t="s">
        <v>33517</v>
      </c>
      <c r="Z12469" s="331" t="s">
        <v>33518</v>
      </c>
    </row>
    <row r="12470" spans="25:26" ht="14.4">
      <c r="Y12470" s="330" t="s">
        <v>33519</v>
      </c>
      <c r="Z12470" s="331" t="s">
        <v>31835</v>
      </c>
    </row>
    <row r="12471" spans="25:26" ht="14.4">
      <c r="Y12471" s="330" t="s">
        <v>33520</v>
      </c>
      <c r="Z12471" s="331" t="s">
        <v>33521</v>
      </c>
    </row>
    <row r="12472" spans="25:26" ht="14.4">
      <c r="Y12472" s="330" t="s">
        <v>33522</v>
      </c>
      <c r="Z12472" s="331" t="s">
        <v>33523</v>
      </c>
    </row>
    <row r="12473" spans="25:26" ht="14.4">
      <c r="Y12473" s="330" t="s">
        <v>33524</v>
      </c>
      <c r="Z12473" s="331" t="s">
        <v>33525</v>
      </c>
    </row>
    <row r="12474" spans="25:26" ht="14.4">
      <c r="Y12474" s="330" t="s">
        <v>33526</v>
      </c>
      <c r="Z12474" s="331" t="s">
        <v>33527</v>
      </c>
    </row>
    <row r="12475" spans="25:26" ht="14.4">
      <c r="Y12475" s="330" t="s">
        <v>33528</v>
      </c>
      <c r="Z12475" s="331" t="s">
        <v>31833</v>
      </c>
    </row>
    <row r="12476" spans="25:26" ht="14.4">
      <c r="Y12476" s="330" t="s">
        <v>33529</v>
      </c>
      <c r="Z12476" s="331" t="s">
        <v>33530</v>
      </c>
    </row>
    <row r="12477" spans="25:26" ht="14.4">
      <c r="Y12477" s="330" t="s">
        <v>33531</v>
      </c>
      <c r="Z12477" s="331" t="s">
        <v>33532</v>
      </c>
    </row>
    <row r="12478" spans="25:26" ht="14.4">
      <c r="Y12478" s="330" t="s">
        <v>33533</v>
      </c>
      <c r="Z12478" s="331" t="s">
        <v>31893</v>
      </c>
    </row>
    <row r="12479" spans="25:26" ht="14.4">
      <c r="Y12479" s="330" t="s">
        <v>33534</v>
      </c>
      <c r="Z12479" s="331" t="s">
        <v>31885</v>
      </c>
    </row>
    <row r="12480" spans="25:26" ht="14.4">
      <c r="Y12480" s="330" t="s">
        <v>33535</v>
      </c>
      <c r="Z12480" s="331" t="s">
        <v>31889</v>
      </c>
    </row>
    <row r="12481" spans="25:26" ht="14.4">
      <c r="Y12481" s="330" t="s">
        <v>33536</v>
      </c>
      <c r="Z12481" s="331" t="s">
        <v>33537</v>
      </c>
    </row>
    <row r="12482" spans="25:26" ht="14.4">
      <c r="Y12482" s="330" t="s">
        <v>33538</v>
      </c>
      <c r="Z12482" s="331" t="s">
        <v>31847</v>
      </c>
    </row>
    <row r="12483" spans="25:26" ht="14.4">
      <c r="Y12483" s="330" t="s">
        <v>33539</v>
      </c>
      <c r="Z12483" s="331" t="s">
        <v>33540</v>
      </c>
    </row>
    <row r="12484" spans="25:26" ht="14.4">
      <c r="Y12484" s="330" t="s">
        <v>33541</v>
      </c>
      <c r="Z12484" s="331" t="s">
        <v>33542</v>
      </c>
    </row>
    <row r="12485" spans="25:26" ht="14.4">
      <c r="Y12485" s="330" t="s">
        <v>33543</v>
      </c>
      <c r="Z12485" s="331" t="s">
        <v>33544</v>
      </c>
    </row>
    <row r="12486" spans="25:26" ht="14.4">
      <c r="Y12486" s="330" t="s">
        <v>33545</v>
      </c>
      <c r="Z12486" s="331" t="s">
        <v>31903</v>
      </c>
    </row>
    <row r="12487" spans="25:26" ht="14.4">
      <c r="Y12487" s="330" t="s">
        <v>33546</v>
      </c>
      <c r="Z12487" s="331" t="s">
        <v>33547</v>
      </c>
    </row>
    <row r="12488" spans="25:26" ht="14.4">
      <c r="Y12488" s="330" t="s">
        <v>33548</v>
      </c>
      <c r="Z12488" s="331" t="s">
        <v>33549</v>
      </c>
    </row>
    <row r="12489" spans="25:26" ht="14.4">
      <c r="Y12489" s="330" t="s">
        <v>33550</v>
      </c>
      <c r="Z12489" s="331" t="s">
        <v>33551</v>
      </c>
    </row>
    <row r="12490" spans="25:26" ht="14.4">
      <c r="Y12490" s="330" t="s">
        <v>33552</v>
      </c>
      <c r="Z12490" s="331" t="s">
        <v>33553</v>
      </c>
    </row>
    <row r="12491" spans="25:26" ht="14.4">
      <c r="Y12491" s="330" t="s">
        <v>33554</v>
      </c>
      <c r="Z12491" s="331" t="s">
        <v>33555</v>
      </c>
    </row>
    <row r="12492" spans="25:26" ht="14.4">
      <c r="Y12492" s="330" t="s">
        <v>33556</v>
      </c>
      <c r="Z12492" s="331" t="s">
        <v>33557</v>
      </c>
    </row>
    <row r="12493" spans="25:26" ht="14.4">
      <c r="Y12493" s="330" t="s">
        <v>33558</v>
      </c>
      <c r="Z12493" s="331" t="s">
        <v>33559</v>
      </c>
    </row>
    <row r="12494" spans="25:26" ht="14.4">
      <c r="Y12494" s="330" t="s">
        <v>33560</v>
      </c>
      <c r="Z12494" s="331" t="s">
        <v>33561</v>
      </c>
    </row>
    <row r="12495" spans="25:26" ht="14.4">
      <c r="Y12495" s="330" t="s">
        <v>33562</v>
      </c>
      <c r="Z12495" s="331" t="s">
        <v>33563</v>
      </c>
    </row>
    <row r="12496" spans="25:26" ht="14.4">
      <c r="Y12496" s="330" t="s">
        <v>33564</v>
      </c>
      <c r="Z12496" s="331" t="s">
        <v>33565</v>
      </c>
    </row>
    <row r="12497" spans="25:26" ht="14.4">
      <c r="Y12497" s="330" t="s">
        <v>33566</v>
      </c>
      <c r="Z12497" s="331" t="s">
        <v>33567</v>
      </c>
    </row>
    <row r="12498" spans="25:26" ht="14.4">
      <c r="Y12498" s="330" t="s">
        <v>33568</v>
      </c>
      <c r="Z12498" s="331" t="s">
        <v>33569</v>
      </c>
    </row>
    <row r="12499" spans="25:26" ht="14.4">
      <c r="Y12499" s="330" t="s">
        <v>33570</v>
      </c>
      <c r="Z12499" s="331" t="s">
        <v>33571</v>
      </c>
    </row>
    <row r="12500" spans="25:26" ht="14.4">
      <c r="Y12500" s="330" t="s">
        <v>33572</v>
      </c>
      <c r="Z12500" s="331" t="s">
        <v>33573</v>
      </c>
    </row>
    <row r="12501" spans="25:26" ht="14.4">
      <c r="Y12501" s="330" t="s">
        <v>33574</v>
      </c>
      <c r="Z12501" s="331" t="s">
        <v>33575</v>
      </c>
    </row>
    <row r="12502" spans="25:26" ht="14.4">
      <c r="Y12502" s="330" t="s">
        <v>33576</v>
      </c>
      <c r="Z12502" s="331" t="s">
        <v>33577</v>
      </c>
    </row>
    <row r="12503" spans="25:26" ht="14.4">
      <c r="Y12503" s="330" t="s">
        <v>33578</v>
      </c>
      <c r="Z12503" s="331" t="s">
        <v>33579</v>
      </c>
    </row>
    <row r="12504" spans="25:26" ht="14.4">
      <c r="Y12504" s="330" t="s">
        <v>33580</v>
      </c>
      <c r="Z12504" s="331" t="s">
        <v>33581</v>
      </c>
    </row>
    <row r="12505" spans="25:26" ht="14.4">
      <c r="Y12505" s="330" t="s">
        <v>33582</v>
      </c>
      <c r="Z12505" s="331" t="s">
        <v>33583</v>
      </c>
    </row>
    <row r="12506" spans="25:26" ht="14.4">
      <c r="Y12506" s="330" t="s">
        <v>33584</v>
      </c>
      <c r="Z12506" s="331" t="s">
        <v>33585</v>
      </c>
    </row>
    <row r="12507" spans="25:26" ht="14.4">
      <c r="Y12507" s="330" t="s">
        <v>33586</v>
      </c>
      <c r="Z12507" s="331" t="s">
        <v>33587</v>
      </c>
    </row>
    <row r="12508" spans="25:26" ht="14.4">
      <c r="Y12508" s="330" t="s">
        <v>33588</v>
      </c>
      <c r="Z12508" s="331" t="s">
        <v>33589</v>
      </c>
    </row>
    <row r="12509" spans="25:26" ht="14.4">
      <c r="Y12509" s="330" t="s">
        <v>33590</v>
      </c>
      <c r="Z12509" s="331" t="s">
        <v>33591</v>
      </c>
    </row>
    <row r="12510" spans="25:26" ht="14.4">
      <c r="Y12510" s="330" t="s">
        <v>33592</v>
      </c>
      <c r="Z12510" s="331" t="s">
        <v>33593</v>
      </c>
    </row>
    <row r="12511" spans="25:26" ht="14.4">
      <c r="Y12511" s="330" t="s">
        <v>33594</v>
      </c>
      <c r="Z12511" s="331" t="s">
        <v>33595</v>
      </c>
    </row>
    <row r="12512" spans="25:26" ht="14.4">
      <c r="Y12512" s="330" t="s">
        <v>33596</v>
      </c>
      <c r="Z12512" s="331" t="s">
        <v>31839</v>
      </c>
    </row>
    <row r="12513" spans="25:26" ht="14.4">
      <c r="Y12513" s="330" t="s">
        <v>33597</v>
      </c>
      <c r="Z12513" s="331" t="s">
        <v>33598</v>
      </c>
    </row>
    <row r="12514" spans="25:26" ht="14.4">
      <c r="Y12514" s="330" t="s">
        <v>33599</v>
      </c>
      <c r="Z12514" s="331" t="s">
        <v>33600</v>
      </c>
    </row>
    <row r="12515" spans="25:26" ht="14.4">
      <c r="Y12515" s="330" t="s">
        <v>33601</v>
      </c>
      <c r="Z12515" s="331" t="s">
        <v>33602</v>
      </c>
    </row>
    <row r="12516" spans="25:26" ht="14.4">
      <c r="Y12516" s="330" t="s">
        <v>33603</v>
      </c>
      <c r="Z12516" s="331" t="s">
        <v>33604</v>
      </c>
    </row>
    <row r="12517" spans="25:26" ht="14.4">
      <c r="Y12517" s="330" t="s">
        <v>33605</v>
      </c>
      <c r="Z12517" s="331" t="s">
        <v>33606</v>
      </c>
    </row>
    <row r="12518" spans="25:26" ht="14.4">
      <c r="Y12518" s="330" t="s">
        <v>33607</v>
      </c>
      <c r="Z12518" s="331" t="s">
        <v>33608</v>
      </c>
    </row>
    <row r="12519" spans="25:26" ht="14.4">
      <c r="Y12519" s="330" t="s">
        <v>33609</v>
      </c>
      <c r="Z12519" s="331" t="s">
        <v>33610</v>
      </c>
    </row>
    <row r="12520" spans="25:26" ht="14.4">
      <c r="Y12520" s="330" t="s">
        <v>33611</v>
      </c>
      <c r="Z12520" s="331" t="s">
        <v>33612</v>
      </c>
    </row>
    <row r="12521" spans="25:26" ht="14.4">
      <c r="Y12521" s="330" t="s">
        <v>33613</v>
      </c>
      <c r="Z12521" s="331" t="s">
        <v>31841</v>
      </c>
    </row>
    <row r="12522" spans="25:26" ht="14.4">
      <c r="Y12522" s="330" t="s">
        <v>33614</v>
      </c>
      <c r="Z12522" s="331" t="s">
        <v>31931</v>
      </c>
    </row>
    <row r="12523" spans="25:26" ht="14.4">
      <c r="Y12523" s="330" t="s">
        <v>33615</v>
      </c>
      <c r="Z12523" s="331" t="s">
        <v>33616</v>
      </c>
    </row>
    <row r="12524" spans="25:26" ht="14.4">
      <c r="Y12524" s="330" t="s">
        <v>33617</v>
      </c>
      <c r="Z12524" s="331" t="s">
        <v>31921</v>
      </c>
    </row>
    <row r="12525" spans="25:26" ht="14.4">
      <c r="Y12525" s="330" t="s">
        <v>33618</v>
      </c>
      <c r="Z12525" s="331" t="s">
        <v>33619</v>
      </c>
    </row>
    <row r="12526" spans="25:26" ht="14.4">
      <c r="Y12526" s="330" t="s">
        <v>33620</v>
      </c>
      <c r="Z12526" s="331" t="s">
        <v>33621</v>
      </c>
    </row>
    <row r="12527" spans="25:26" ht="14.4">
      <c r="Y12527" s="330" t="s">
        <v>33622</v>
      </c>
      <c r="Z12527" s="331" t="s">
        <v>31927</v>
      </c>
    </row>
    <row r="12528" spans="25:26" ht="14.4">
      <c r="Y12528" s="330" t="s">
        <v>33623</v>
      </c>
      <c r="Z12528" s="331" t="s">
        <v>33624</v>
      </c>
    </row>
    <row r="12529" spans="25:26" ht="14.4">
      <c r="Y12529" s="330" t="s">
        <v>33625</v>
      </c>
      <c r="Z12529" s="331" t="s">
        <v>33626</v>
      </c>
    </row>
    <row r="12530" spans="25:26" ht="14.4">
      <c r="Y12530" s="330" t="s">
        <v>33627</v>
      </c>
      <c r="Z12530" s="331" t="s">
        <v>33628</v>
      </c>
    </row>
    <row r="12531" spans="25:26" ht="14.4">
      <c r="Y12531" s="330" t="s">
        <v>33629</v>
      </c>
      <c r="Z12531" s="331" t="s">
        <v>31871</v>
      </c>
    </row>
    <row r="12532" spans="25:26" ht="14.4">
      <c r="Y12532" s="330" t="s">
        <v>33630</v>
      </c>
      <c r="Z12532" s="331" t="s">
        <v>31877</v>
      </c>
    </row>
    <row r="12533" spans="25:26" ht="14.4">
      <c r="Y12533" s="330" t="s">
        <v>33631</v>
      </c>
      <c r="Z12533" s="331" t="s">
        <v>33632</v>
      </c>
    </row>
    <row r="12534" spans="25:26" ht="14.4">
      <c r="Y12534" s="330" t="s">
        <v>33633</v>
      </c>
      <c r="Z12534" s="331" t="s">
        <v>33634</v>
      </c>
    </row>
    <row r="12535" spans="25:26" ht="14.4">
      <c r="Y12535" s="330" t="s">
        <v>33635</v>
      </c>
      <c r="Z12535" s="331" t="s">
        <v>28279</v>
      </c>
    </row>
    <row r="12536" spans="25:26" ht="14.4">
      <c r="Y12536" s="330" t="s">
        <v>33636</v>
      </c>
      <c r="Z12536" s="331" t="s">
        <v>31943</v>
      </c>
    </row>
    <row r="12537" spans="25:26" ht="14.4">
      <c r="Y12537" s="330" t="s">
        <v>33637</v>
      </c>
      <c r="Z12537" s="331" t="s">
        <v>33638</v>
      </c>
    </row>
    <row r="12538" spans="25:26" ht="14.4">
      <c r="Y12538" s="330" t="s">
        <v>33639</v>
      </c>
      <c r="Z12538" s="331" t="s">
        <v>33640</v>
      </c>
    </row>
    <row r="12539" spans="25:26" ht="14.4">
      <c r="Y12539" s="330" t="s">
        <v>33641</v>
      </c>
      <c r="Z12539" s="331" t="s">
        <v>33642</v>
      </c>
    </row>
    <row r="12540" spans="25:26" ht="14.4">
      <c r="Y12540" s="330" t="s">
        <v>33643</v>
      </c>
      <c r="Z12540" s="331" t="s">
        <v>33644</v>
      </c>
    </row>
    <row r="12541" spans="25:26" ht="14.4">
      <c r="Y12541" s="330" t="s">
        <v>33645</v>
      </c>
      <c r="Z12541" s="331" t="s">
        <v>33646</v>
      </c>
    </row>
    <row r="12542" spans="25:26" ht="14.4">
      <c r="Y12542" s="330" t="s">
        <v>33647</v>
      </c>
      <c r="Z12542" s="331" t="s">
        <v>33648</v>
      </c>
    </row>
    <row r="12543" spans="25:26" ht="14.4">
      <c r="Y12543" s="330" t="s">
        <v>33649</v>
      </c>
      <c r="Z12543" s="331" t="s">
        <v>33650</v>
      </c>
    </row>
    <row r="12544" spans="25:26" ht="14.4">
      <c r="Y12544" s="330" t="s">
        <v>33651</v>
      </c>
      <c r="Z12544" s="331" t="s">
        <v>33652</v>
      </c>
    </row>
    <row r="12545" spans="25:26" ht="14.4">
      <c r="Y12545" s="330" t="s">
        <v>33653</v>
      </c>
      <c r="Z12545" s="331" t="s">
        <v>33654</v>
      </c>
    </row>
    <row r="12546" spans="25:26" ht="14.4">
      <c r="Y12546" s="330" t="s">
        <v>33655</v>
      </c>
      <c r="Z12546" s="331" t="s">
        <v>33656</v>
      </c>
    </row>
    <row r="12547" spans="25:26" ht="14.4">
      <c r="Y12547" s="330" t="s">
        <v>33657</v>
      </c>
      <c r="Z12547" s="331" t="s">
        <v>33658</v>
      </c>
    </row>
    <row r="12548" spans="25:26" ht="14.4">
      <c r="Y12548" s="330" t="s">
        <v>33659</v>
      </c>
      <c r="Z12548" s="331" t="s">
        <v>33660</v>
      </c>
    </row>
    <row r="12549" spans="25:26" ht="14.4">
      <c r="Y12549" s="330" t="s">
        <v>33661</v>
      </c>
      <c r="Z12549" s="331" t="s">
        <v>33662</v>
      </c>
    </row>
    <row r="12550" spans="25:26" ht="14.4">
      <c r="Y12550" s="330" t="s">
        <v>33663</v>
      </c>
      <c r="Z12550" s="331" t="s">
        <v>33664</v>
      </c>
    </row>
    <row r="12551" spans="25:26" ht="14.4">
      <c r="Y12551" s="330" t="s">
        <v>33665</v>
      </c>
      <c r="Z12551" s="331" t="s">
        <v>33666</v>
      </c>
    </row>
    <row r="12552" spans="25:26" ht="14.4">
      <c r="Y12552" s="330" t="s">
        <v>33667</v>
      </c>
      <c r="Z12552" s="331" t="s">
        <v>33668</v>
      </c>
    </row>
    <row r="12553" spans="25:26" ht="14.4">
      <c r="Y12553" s="330" t="s">
        <v>33669</v>
      </c>
      <c r="Z12553" s="331" t="s">
        <v>31951</v>
      </c>
    </row>
    <row r="12554" spans="25:26" ht="14.4">
      <c r="Y12554" s="330" t="s">
        <v>33670</v>
      </c>
      <c r="Z12554" s="331" t="s">
        <v>33671</v>
      </c>
    </row>
    <row r="12555" spans="25:26" ht="14.4">
      <c r="Y12555" s="330" t="s">
        <v>33672</v>
      </c>
      <c r="Z12555" s="331" t="s">
        <v>33673</v>
      </c>
    </row>
    <row r="12556" spans="25:26" ht="14.4">
      <c r="Y12556" s="330" t="s">
        <v>33674</v>
      </c>
      <c r="Z12556" s="331" t="s">
        <v>33675</v>
      </c>
    </row>
    <row r="12557" spans="25:26" ht="14.4">
      <c r="Y12557" s="330" t="s">
        <v>33676</v>
      </c>
      <c r="Z12557" s="331" t="s">
        <v>33677</v>
      </c>
    </row>
    <row r="12558" spans="25:26" ht="14.4">
      <c r="Y12558" s="330" t="s">
        <v>33678</v>
      </c>
      <c r="Z12558" s="331" t="s">
        <v>33679</v>
      </c>
    </row>
    <row r="12559" spans="25:26" ht="14.4">
      <c r="Y12559" s="330" t="s">
        <v>33680</v>
      </c>
      <c r="Z12559" s="331" t="s">
        <v>33681</v>
      </c>
    </row>
    <row r="12560" spans="25:26" ht="14.4">
      <c r="Y12560" s="330" t="s">
        <v>33682</v>
      </c>
      <c r="Z12560" s="331" t="s">
        <v>33683</v>
      </c>
    </row>
    <row r="12561" spans="25:26" ht="14.4">
      <c r="Y12561" s="330" t="s">
        <v>33684</v>
      </c>
      <c r="Z12561" s="331" t="s">
        <v>33685</v>
      </c>
    </row>
    <row r="12562" spans="25:26" ht="14.4">
      <c r="Y12562" s="330" t="s">
        <v>33686</v>
      </c>
      <c r="Z12562" s="331" t="s">
        <v>33687</v>
      </c>
    </row>
    <row r="12563" spans="25:26" ht="14.4">
      <c r="Y12563" s="330" t="s">
        <v>33688</v>
      </c>
      <c r="Z12563" s="331" t="s">
        <v>33689</v>
      </c>
    </row>
    <row r="12564" spans="25:26" ht="14.4">
      <c r="Y12564" s="330" t="s">
        <v>33690</v>
      </c>
      <c r="Z12564" s="331" t="s">
        <v>31947</v>
      </c>
    </row>
    <row r="12565" spans="25:26" ht="14.4">
      <c r="Y12565" s="330" t="s">
        <v>33691</v>
      </c>
      <c r="Z12565" s="331" t="s">
        <v>33692</v>
      </c>
    </row>
    <row r="12566" spans="25:26" ht="14.4">
      <c r="Y12566" s="330" t="s">
        <v>33693</v>
      </c>
      <c r="Z12566" s="331" t="s">
        <v>33694</v>
      </c>
    </row>
    <row r="12567" spans="25:26" ht="14.4">
      <c r="Y12567" s="330" t="s">
        <v>33695</v>
      </c>
      <c r="Z12567" s="331" t="s">
        <v>33696</v>
      </c>
    </row>
    <row r="12568" spans="25:26" ht="14.4">
      <c r="Y12568" s="330" t="s">
        <v>33697</v>
      </c>
      <c r="Z12568" s="331" t="s">
        <v>33698</v>
      </c>
    </row>
    <row r="12569" spans="25:26" ht="14.4">
      <c r="Y12569" s="330" t="s">
        <v>33699</v>
      </c>
      <c r="Z12569" s="331" t="s">
        <v>33700</v>
      </c>
    </row>
    <row r="12570" spans="25:26" ht="14.4">
      <c r="Y12570" s="330" t="s">
        <v>33701</v>
      </c>
      <c r="Z12570" s="331" t="s">
        <v>33702</v>
      </c>
    </row>
    <row r="12571" spans="25:26" ht="14.4">
      <c r="Y12571" s="330" t="s">
        <v>33703</v>
      </c>
      <c r="Z12571" s="331" t="s">
        <v>33704</v>
      </c>
    </row>
    <row r="12572" spans="25:26" ht="14.4">
      <c r="Y12572" s="330" t="s">
        <v>33705</v>
      </c>
      <c r="Z12572" s="331" t="s">
        <v>30141</v>
      </c>
    </row>
    <row r="12573" spans="25:26" ht="14.4">
      <c r="Y12573" s="330" t="s">
        <v>33706</v>
      </c>
      <c r="Z12573" s="331" t="s">
        <v>33707</v>
      </c>
    </row>
    <row r="12574" spans="25:26" ht="14.4">
      <c r="Y12574" s="330" t="s">
        <v>33708</v>
      </c>
      <c r="Z12574" s="331" t="s">
        <v>33709</v>
      </c>
    </row>
    <row r="12575" spans="25:26" ht="14.4">
      <c r="Y12575" s="330" t="s">
        <v>33710</v>
      </c>
      <c r="Z12575" s="331" t="s">
        <v>33711</v>
      </c>
    </row>
    <row r="12576" spans="25:26" ht="14.4">
      <c r="Y12576" s="330" t="s">
        <v>33712</v>
      </c>
      <c r="Z12576" s="331" t="s">
        <v>33713</v>
      </c>
    </row>
    <row r="12577" spans="25:26" ht="14.4">
      <c r="Y12577" s="330" t="s">
        <v>33714</v>
      </c>
      <c r="Z12577" s="331" t="s">
        <v>33715</v>
      </c>
    </row>
    <row r="12578" spans="25:26" ht="14.4">
      <c r="Y12578" s="330" t="s">
        <v>33716</v>
      </c>
      <c r="Z12578" s="331" t="s">
        <v>33717</v>
      </c>
    </row>
    <row r="12579" spans="25:26" ht="14.4">
      <c r="Y12579" s="330" t="s">
        <v>33718</v>
      </c>
      <c r="Z12579" s="331" t="s">
        <v>33719</v>
      </c>
    </row>
    <row r="12580" spans="25:26" ht="14.4">
      <c r="Y12580" s="330" t="s">
        <v>33720</v>
      </c>
      <c r="Z12580" s="331" t="s">
        <v>33721</v>
      </c>
    </row>
    <row r="12581" spans="25:26" ht="14.4">
      <c r="Y12581" s="330" t="s">
        <v>33722</v>
      </c>
      <c r="Z12581" s="331" t="s">
        <v>30246</v>
      </c>
    </row>
    <row r="12582" spans="25:26" ht="14.4">
      <c r="Y12582" s="330" t="s">
        <v>33723</v>
      </c>
      <c r="Z12582" s="331" t="s">
        <v>33724</v>
      </c>
    </row>
    <row r="12583" spans="25:26" ht="14.4">
      <c r="Y12583" s="330" t="s">
        <v>33725</v>
      </c>
      <c r="Z12583" s="331" t="s">
        <v>33726</v>
      </c>
    </row>
    <row r="12584" spans="25:26" ht="14.4">
      <c r="Y12584" s="330" t="s">
        <v>33727</v>
      </c>
      <c r="Z12584" s="331" t="s">
        <v>33728</v>
      </c>
    </row>
    <row r="12585" spans="25:26" ht="14.4">
      <c r="Y12585" s="330" t="s">
        <v>33729</v>
      </c>
      <c r="Z12585" s="331" t="s">
        <v>33730</v>
      </c>
    </row>
    <row r="12586" spans="25:26" ht="14.4">
      <c r="Y12586" s="330" t="s">
        <v>33731</v>
      </c>
      <c r="Z12586" s="331" t="s">
        <v>33732</v>
      </c>
    </row>
    <row r="12587" spans="25:26" ht="14.4">
      <c r="Y12587" s="330" t="s">
        <v>33733</v>
      </c>
      <c r="Z12587" s="331" t="s">
        <v>31708</v>
      </c>
    </row>
    <row r="12588" spans="25:26" ht="14.4">
      <c r="Y12588" s="330" t="s">
        <v>33734</v>
      </c>
      <c r="Z12588" s="331" t="s">
        <v>28041</v>
      </c>
    </row>
    <row r="12589" spans="25:26" ht="14.4">
      <c r="Y12589" s="330" t="s">
        <v>33735</v>
      </c>
      <c r="Z12589" s="331" t="s">
        <v>33736</v>
      </c>
    </row>
    <row r="12590" spans="25:26" ht="14.4">
      <c r="Y12590" s="330" t="s">
        <v>33737</v>
      </c>
      <c r="Z12590" s="331" t="s">
        <v>33738</v>
      </c>
    </row>
    <row r="12591" spans="25:26" ht="14.4">
      <c r="Y12591" s="330" t="s">
        <v>33739</v>
      </c>
      <c r="Z12591" s="331" t="s">
        <v>33740</v>
      </c>
    </row>
    <row r="12592" spans="25:26" ht="14.4">
      <c r="Y12592" s="330" t="s">
        <v>33741</v>
      </c>
      <c r="Z12592" s="331" t="s">
        <v>31053</v>
      </c>
    </row>
    <row r="12593" spans="25:26" ht="14.4">
      <c r="Y12593" s="330" t="s">
        <v>33742</v>
      </c>
      <c r="Z12593" s="331" t="s">
        <v>33743</v>
      </c>
    </row>
    <row r="12594" spans="25:26" ht="14.4">
      <c r="Y12594" s="330" t="s">
        <v>33744</v>
      </c>
      <c r="Z12594" s="331" t="s">
        <v>25442</v>
      </c>
    </row>
    <row r="12595" spans="25:26" ht="14.4">
      <c r="Y12595" s="330" t="s">
        <v>33745</v>
      </c>
      <c r="Z12595" s="331" t="s">
        <v>33746</v>
      </c>
    </row>
    <row r="12596" spans="25:26" ht="14.4">
      <c r="Y12596" s="330" t="s">
        <v>33747</v>
      </c>
      <c r="Z12596" s="331" t="s">
        <v>27419</v>
      </c>
    </row>
    <row r="12597" spans="25:26" ht="14.4">
      <c r="Y12597" s="330" t="s">
        <v>33748</v>
      </c>
      <c r="Z12597" s="331" t="s">
        <v>33749</v>
      </c>
    </row>
    <row r="12598" spans="25:26" ht="14.4">
      <c r="Y12598" s="330" t="s">
        <v>33750</v>
      </c>
      <c r="Z12598" s="331" t="s">
        <v>27732</v>
      </c>
    </row>
    <row r="12599" spans="25:26" ht="14.4">
      <c r="Y12599" s="330" t="s">
        <v>33751</v>
      </c>
      <c r="Z12599" s="331" t="s">
        <v>29775</v>
      </c>
    </row>
    <row r="12600" spans="25:26" ht="14.4">
      <c r="Y12600" s="330" t="s">
        <v>33752</v>
      </c>
      <c r="Z12600" s="331" t="s">
        <v>33753</v>
      </c>
    </row>
    <row r="12601" spans="25:26" ht="14.4">
      <c r="Y12601" s="330" t="s">
        <v>33754</v>
      </c>
      <c r="Z12601" s="331" t="s">
        <v>28016</v>
      </c>
    </row>
    <row r="12602" spans="25:26" ht="14.4">
      <c r="Y12602" s="330" t="s">
        <v>33755</v>
      </c>
      <c r="Z12602" s="331" t="s">
        <v>4996</v>
      </c>
    </row>
    <row r="12603" spans="25:26" ht="14.4">
      <c r="Y12603" s="330" t="s">
        <v>33756</v>
      </c>
      <c r="Z12603" s="331" t="s">
        <v>33757</v>
      </c>
    </row>
    <row r="12604" spans="25:26" ht="14.4">
      <c r="Y12604" s="330" t="s">
        <v>33758</v>
      </c>
      <c r="Z12604" s="331" t="s">
        <v>29086</v>
      </c>
    </row>
    <row r="12605" spans="25:26" ht="14.4">
      <c r="Y12605" s="330" t="s">
        <v>33759</v>
      </c>
      <c r="Z12605" s="331" t="s">
        <v>33760</v>
      </c>
    </row>
    <row r="12606" spans="25:26" ht="14.4">
      <c r="Y12606" s="330" t="s">
        <v>33761</v>
      </c>
      <c r="Z12606" s="331" t="s">
        <v>33762</v>
      </c>
    </row>
    <row r="12607" spans="25:26" ht="14.4">
      <c r="Y12607" s="330" t="s">
        <v>33763</v>
      </c>
      <c r="Z12607" s="331" t="s">
        <v>33764</v>
      </c>
    </row>
    <row r="12608" spans="25:26" ht="14.4">
      <c r="Y12608" s="330" t="s">
        <v>33765</v>
      </c>
      <c r="Z12608" s="331" t="s">
        <v>31053</v>
      </c>
    </row>
    <row r="12609" spans="25:26" ht="14.4">
      <c r="Y12609" s="330" t="s">
        <v>33766</v>
      </c>
      <c r="Z12609" s="331" t="s">
        <v>27523</v>
      </c>
    </row>
    <row r="12610" spans="25:26" ht="14.4">
      <c r="Y12610" s="330" t="s">
        <v>33767</v>
      </c>
      <c r="Z12610" s="331" t="s">
        <v>33768</v>
      </c>
    </row>
    <row r="12611" spans="25:26" ht="14.4">
      <c r="Y12611" s="330" t="s">
        <v>33769</v>
      </c>
      <c r="Z12611" s="331" t="s">
        <v>27531</v>
      </c>
    </row>
    <row r="12612" spans="25:26" ht="14.4">
      <c r="Y12612" s="330" t="s">
        <v>33770</v>
      </c>
      <c r="Z12612" s="331" t="s">
        <v>33771</v>
      </c>
    </row>
    <row r="12613" spans="25:26" ht="14.4">
      <c r="Y12613" s="330" t="s">
        <v>33772</v>
      </c>
      <c r="Z12613" s="331" t="s">
        <v>29067</v>
      </c>
    </row>
    <row r="12614" spans="25:26" ht="14.4">
      <c r="Y12614" s="330" t="s">
        <v>33773</v>
      </c>
      <c r="Z12614" s="331" t="s">
        <v>30982</v>
      </c>
    </row>
    <row r="12615" spans="25:26" ht="14.4">
      <c r="Y12615" s="330" t="s">
        <v>33774</v>
      </c>
      <c r="Z12615" s="331" t="s">
        <v>33775</v>
      </c>
    </row>
    <row r="12616" spans="25:26" ht="14.4">
      <c r="Y12616" s="330" t="s">
        <v>33776</v>
      </c>
      <c r="Z12616" s="331" t="s">
        <v>33777</v>
      </c>
    </row>
    <row r="12617" spans="25:26" ht="14.4">
      <c r="Y12617" s="330" t="s">
        <v>33778</v>
      </c>
      <c r="Z12617" s="331" t="s">
        <v>31042</v>
      </c>
    </row>
    <row r="12618" spans="25:26" ht="14.4">
      <c r="Y12618" s="330" t="s">
        <v>33779</v>
      </c>
      <c r="Z12618" s="331" t="s">
        <v>33780</v>
      </c>
    </row>
    <row r="12619" spans="25:26" ht="14.4">
      <c r="Y12619" s="330" t="s">
        <v>33781</v>
      </c>
      <c r="Z12619" s="331" t="s">
        <v>33782</v>
      </c>
    </row>
    <row r="12620" spans="25:26" ht="14.4">
      <c r="Y12620" s="330" t="s">
        <v>33783</v>
      </c>
      <c r="Z12620" s="331" t="s">
        <v>33432</v>
      </c>
    </row>
    <row r="12621" spans="25:26" ht="14.4">
      <c r="Y12621" s="330" t="s">
        <v>33784</v>
      </c>
      <c r="Z12621" s="331" t="s">
        <v>33414</v>
      </c>
    </row>
    <row r="12622" spans="25:26" ht="14.4">
      <c r="Y12622" s="330" t="s">
        <v>33785</v>
      </c>
      <c r="Z12622" s="331" t="s">
        <v>33786</v>
      </c>
    </row>
    <row r="12623" spans="25:26" ht="14.4">
      <c r="Y12623" s="330" t="s">
        <v>33787</v>
      </c>
      <c r="Z12623" s="331" t="s">
        <v>27854</v>
      </c>
    </row>
    <row r="12624" spans="25:26" ht="14.4">
      <c r="Y12624" s="330" t="s">
        <v>33788</v>
      </c>
      <c r="Z12624" s="331" t="s">
        <v>33789</v>
      </c>
    </row>
    <row r="12625" spans="25:26" ht="14.4">
      <c r="Y12625" s="330" t="s">
        <v>33790</v>
      </c>
      <c r="Z12625" s="331" t="s">
        <v>30723</v>
      </c>
    </row>
    <row r="12626" spans="25:26" ht="14.4">
      <c r="Y12626" s="330" t="s">
        <v>33791</v>
      </c>
      <c r="Z12626" s="331" t="s">
        <v>30711</v>
      </c>
    </row>
    <row r="12627" spans="25:26" ht="14.4">
      <c r="Y12627" s="330" t="s">
        <v>33792</v>
      </c>
      <c r="Z12627" s="331" t="s">
        <v>30737</v>
      </c>
    </row>
    <row r="12628" spans="25:26" ht="14.4">
      <c r="Y12628" s="330" t="s">
        <v>33793</v>
      </c>
      <c r="Z12628" s="331" t="s">
        <v>30779</v>
      </c>
    </row>
    <row r="12629" spans="25:26" ht="14.4">
      <c r="Y12629" s="330" t="s">
        <v>33794</v>
      </c>
      <c r="Z12629" s="331" t="s">
        <v>33795</v>
      </c>
    </row>
    <row r="12630" spans="25:26" ht="14.4">
      <c r="Y12630" s="330" t="s">
        <v>33796</v>
      </c>
      <c r="Z12630" s="331" t="s">
        <v>14946</v>
      </c>
    </row>
    <row r="12631" spans="25:26" ht="14.4">
      <c r="Y12631" s="330" t="s">
        <v>33797</v>
      </c>
      <c r="Z12631" s="331" t="s">
        <v>30783</v>
      </c>
    </row>
    <row r="12632" spans="25:26" ht="14.4">
      <c r="Y12632" s="330" t="s">
        <v>33798</v>
      </c>
      <c r="Z12632" s="331" t="s">
        <v>15069</v>
      </c>
    </row>
    <row r="12633" spans="25:26" ht="14.4">
      <c r="Y12633" s="330" t="s">
        <v>33799</v>
      </c>
      <c r="Z12633" s="331" t="s">
        <v>33800</v>
      </c>
    </row>
    <row r="12634" spans="25:26" ht="14.4">
      <c r="Y12634" s="330" t="s">
        <v>33801</v>
      </c>
      <c r="Z12634" s="331" t="s">
        <v>28886</v>
      </c>
    </row>
    <row r="12635" spans="25:26" ht="14.4">
      <c r="Y12635" s="330" t="s">
        <v>33802</v>
      </c>
      <c r="Z12635" s="331" t="s">
        <v>27901</v>
      </c>
    </row>
    <row r="12636" spans="25:26" ht="14.4">
      <c r="Y12636" s="330" t="s">
        <v>33803</v>
      </c>
      <c r="Z12636" s="331" t="s">
        <v>27867</v>
      </c>
    </row>
    <row r="12637" spans="25:26" ht="14.4">
      <c r="Y12637" s="330" t="s">
        <v>33804</v>
      </c>
      <c r="Z12637" s="331" t="s">
        <v>33805</v>
      </c>
    </row>
    <row r="12638" spans="25:26" ht="14.4">
      <c r="Y12638" s="330" t="s">
        <v>33806</v>
      </c>
      <c r="Z12638" s="331" t="s">
        <v>28925</v>
      </c>
    </row>
    <row r="12639" spans="25:26" ht="14.4">
      <c r="Y12639" s="330" t="s">
        <v>33807</v>
      </c>
      <c r="Z12639" s="331" t="s">
        <v>28118</v>
      </c>
    </row>
    <row r="12640" spans="25:26" ht="14.4">
      <c r="Y12640" s="330" t="s">
        <v>33808</v>
      </c>
      <c r="Z12640" s="331" t="s">
        <v>33809</v>
      </c>
    </row>
    <row r="12641" spans="25:26" ht="14.4">
      <c r="Y12641" s="330" t="s">
        <v>33810</v>
      </c>
      <c r="Z12641" s="331" t="s">
        <v>27883</v>
      </c>
    </row>
    <row r="12642" spans="25:26" ht="14.4">
      <c r="Y12642" s="330" t="s">
        <v>33811</v>
      </c>
      <c r="Z12642" s="331" t="s">
        <v>29911</v>
      </c>
    </row>
    <row r="12643" spans="25:26" ht="14.4">
      <c r="Y12643" s="330" t="s">
        <v>33812</v>
      </c>
      <c r="Z12643" s="331" t="s">
        <v>33088</v>
      </c>
    </row>
    <row r="12644" spans="25:26" ht="14.4">
      <c r="Y12644" s="330" t="s">
        <v>33813</v>
      </c>
      <c r="Z12644" s="331" t="s">
        <v>28768</v>
      </c>
    </row>
    <row r="12645" spans="25:26" ht="14.4">
      <c r="Y12645" s="330" t="s">
        <v>33814</v>
      </c>
      <c r="Z12645" s="331" t="s">
        <v>33815</v>
      </c>
    </row>
    <row r="12646" spans="25:26" ht="14.4">
      <c r="Y12646" s="330" t="s">
        <v>33816</v>
      </c>
      <c r="Z12646" s="331" t="s">
        <v>33817</v>
      </c>
    </row>
    <row r="12647" spans="25:26" ht="14.4">
      <c r="Y12647" s="330" t="s">
        <v>33818</v>
      </c>
      <c r="Z12647" s="331" t="s">
        <v>28183</v>
      </c>
    </row>
    <row r="12648" spans="25:26" ht="14.4">
      <c r="Y12648" s="330" t="s">
        <v>33819</v>
      </c>
      <c r="Z12648" s="331" t="s">
        <v>27935</v>
      </c>
    </row>
    <row r="12649" spans="25:26" ht="14.4">
      <c r="Y12649" s="330" t="s">
        <v>33820</v>
      </c>
      <c r="Z12649" s="331" t="s">
        <v>30386</v>
      </c>
    </row>
    <row r="12650" spans="25:26" ht="14.4">
      <c r="Y12650" s="330" t="s">
        <v>33821</v>
      </c>
      <c r="Z12650" s="331" t="s">
        <v>29127</v>
      </c>
    </row>
    <row r="12651" spans="25:26" ht="14.4">
      <c r="Y12651" s="330" t="s">
        <v>33822</v>
      </c>
      <c r="Z12651" s="331" t="s">
        <v>27443</v>
      </c>
    </row>
    <row r="12652" spans="25:26" ht="14.4">
      <c r="Y12652" s="330" t="s">
        <v>33823</v>
      </c>
      <c r="Z12652" s="331" t="s">
        <v>27487</v>
      </c>
    </row>
    <row r="12653" spans="25:26" ht="14.4">
      <c r="Y12653" s="330" t="s">
        <v>33824</v>
      </c>
      <c r="Z12653" s="331" t="s">
        <v>33825</v>
      </c>
    </row>
    <row r="12654" spans="25:26" ht="14.4">
      <c r="Y12654" s="330" t="s">
        <v>33826</v>
      </c>
      <c r="Z12654" s="331" t="s">
        <v>33827</v>
      </c>
    </row>
    <row r="12655" spans="25:26" ht="14.4">
      <c r="Y12655" s="330" t="s">
        <v>33828</v>
      </c>
      <c r="Z12655" s="331" t="s">
        <v>33829</v>
      </c>
    </row>
    <row r="12656" spans="25:26" ht="14.4">
      <c r="Y12656" s="330" t="s">
        <v>33830</v>
      </c>
      <c r="Z12656" s="331" t="s">
        <v>33831</v>
      </c>
    </row>
    <row r="12657" spans="25:26" ht="14.4">
      <c r="Y12657" s="330" t="s">
        <v>33832</v>
      </c>
      <c r="Z12657" s="331" t="s">
        <v>33833</v>
      </c>
    </row>
    <row r="12658" spans="25:26" ht="14.4">
      <c r="Y12658" s="330" t="s">
        <v>33834</v>
      </c>
      <c r="Z12658" s="331" t="s">
        <v>33835</v>
      </c>
    </row>
    <row r="12659" spans="25:26" ht="14.4">
      <c r="Y12659" s="330" t="s">
        <v>33836</v>
      </c>
      <c r="Z12659" s="331" t="s">
        <v>33837</v>
      </c>
    </row>
    <row r="12660" spans="25:26" ht="14.4">
      <c r="Y12660" s="330" t="s">
        <v>33838</v>
      </c>
      <c r="Z12660" s="331" t="s">
        <v>30275</v>
      </c>
    </row>
    <row r="12661" spans="25:26" ht="14.4">
      <c r="Y12661" s="330" t="s">
        <v>33839</v>
      </c>
      <c r="Z12661" s="331" t="s">
        <v>33840</v>
      </c>
    </row>
    <row r="12662" spans="25:26" ht="14.4">
      <c r="Y12662" s="330" t="s">
        <v>33841</v>
      </c>
      <c r="Z12662" s="331" t="s">
        <v>33842</v>
      </c>
    </row>
    <row r="12663" spans="25:26" ht="14.4">
      <c r="Y12663" s="330" t="s">
        <v>33843</v>
      </c>
      <c r="Z12663" s="331" t="s">
        <v>33844</v>
      </c>
    </row>
    <row r="12664" spans="25:26" ht="14.4">
      <c r="Y12664" s="330" t="s">
        <v>33845</v>
      </c>
      <c r="Z12664" s="331" t="s">
        <v>33846</v>
      </c>
    </row>
    <row r="12665" spans="25:26" ht="14.4">
      <c r="Y12665" s="330" t="s">
        <v>33847</v>
      </c>
      <c r="Z12665" s="331" t="s">
        <v>27863</v>
      </c>
    </row>
    <row r="12666" spans="25:26" ht="14.4">
      <c r="Y12666" s="330" t="s">
        <v>33848</v>
      </c>
      <c r="Z12666" s="331" t="s">
        <v>28137</v>
      </c>
    </row>
    <row r="12667" spans="25:26" ht="14.4">
      <c r="Y12667" s="330" t="s">
        <v>33849</v>
      </c>
      <c r="Z12667" s="331" t="s">
        <v>28775</v>
      </c>
    </row>
    <row r="12668" spans="25:26" ht="14.4">
      <c r="Y12668" s="330" t="s">
        <v>33850</v>
      </c>
      <c r="Z12668" s="331" t="s">
        <v>27919</v>
      </c>
    </row>
    <row r="12669" spans="25:26" ht="14.4">
      <c r="Y12669" s="330" t="s">
        <v>33851</v>
      </c>
      <c r="Z12669" s="331" t="s">
        <v>33852</v>
      </c>
    </row>
    <row r="12670" spans="25:26" ht="14.4">
      <c r="Y12670" s="330" t="s">
        <v>33853</v>
      </c>
      <c r="Z12670" s="331" t="s">
        <v>33854</v>
      </c>
    </row>
    <row r="12671" spans="25:26" ht="14.4">
      <c r="Y12671" s="330" t="s">
        <v>33855</v>
      </c>
      <c r="Z12671" s="331" t="s">
        <v>33856</v>
      </c>
    </row>
    <row r="12672" spans="25:26" ht="14.4">
      <c r="Y12672" s="330" t="s">
        <v>33857</v>
      </c>
      <c r="Z12672" s="331" t="s">
        <v>29105</v>
      </c>
    </row>
    <row r="12673" spans="25:26" ht="14.4">
      <c r="Y12673" s="330" t="s">
        <v>33858</v>
      </c>
      <c r="Z12673" s="331" t="s">
        <v>33859</v>
      </c>
    </row>
    <row r="12674" spans="25:26" ht="14.4">
      <c r="Y12674" s="330" t="s">
        <v>33860</v>
      </c>
      <c r="Z12674" s="331" t="s">
        <v>28724</v>
      </c>
    </row>
    <row r="12675" spans="25:26" ht="14.4">
      <c r="Y12675" s="330" t="s">
        <v>33861</v>
      </c>
      <c r="Z12675" s="331" t="s">
        <v>29067</v>
      </c>
    </row>
    <row r="12676" spans="25:26" ht="14.4">
      <c r="Y12676" s="330" t="s">
        <v>33862</v>
      </c>
      <c r="Z12676" s="331" t="s">
        <v>33863</v>
      </c>
    </row>
    <row r="12677" spans="25:26" ht="14.4">
      <c r="Y12677" s="330" t="s">
        <v>33864</v>
      </c>
      <c r="Z12677" s="331" t="s">
        <v>33865</v>
      </c>
    </row>
    <row r="12678" spans="25:26" ht="14.4">
      <c r="Y12678" s="330" t="s">
        <v>33866</v>
      </c>
      <c r="Z12678" s="331" t="s">
        <v>33867</v>
      </c>
    </row>
    <row r="12679" spans="25:26" ht="14.4">
      <c r="Y12679" s="330" t="s">
        <v>33868</v>
      </c>
      <c r="Z12679" s="331" t="s">
        <v>31539</v>
      </c>
    </row>
    <row r="12680" spans="25:26" ht="14.4">
      <c r="Y12680" s="330" t="s">
        <v>33869</v>
      </c>
      <c r="Z12680" s="331" t="s">
        <v>33870</v>
      </c>
    </row>
    <row r="12681" spans="25:26" ht="14.4">
      <c r="Y12681" s="330" t="s">
        <v>33871</v>
      </c>
      <c r="Z12681" s="331" t="s">
        <v>33872</v>
      </c>
    </row>
    <row r="12682" spans="25:26" ht="14.4">
      <c r="Y12682" s="330" t="s">
        <v>33873</v>
      </c>
      <c r="Z12682" s="331" t="s">
        <v>33874</v>
      </c>
    </row>
    <row r="12683" spans="25:26" ht="14.4">
      <c r="Y12683" s="330" t="s">
        <v>33875</v>
      </c>
      <c r="Z12683" s="331" t="s">
        <v>33876</v>
      </c>
    </row>
    <row r="12684" spans="25:26" ht="14.4">
      <c r="Y12684" s="330" t="s">
        <v>33877</v>
      </c>
      <c r="Z12684" s="331" t="s">
        <v>23449</v>
      </c>
    </row>
    <row r="12685" spans="25:26" ht="14.4">
      <c r="Y12685" s="330" t="s">
        <v>33878</v>
      </c>
      <c r="Z12685" s="331" t="s">
        <v>31055</v>
      </c>
    </row>
    <row r="12686" spans="25:26" ht="14.4">
      <c r="Y12686" s="330" t="s">
        <v>33879</v>
      </c>
      <c r="Z12686" s="331" t="s">
        <v>33880</v>
      </c>
    </row>
    <row r="12687" spans="25:26" ht="14.4">
      <c r="Y12687" s="330" t="s">
        <v>33881</v>
      </c>
      <c r="Z12687" s="331" t="s">
        <v>20791</v>
      </c>
    </row>
    <row r="12688" spans="25:26" ht="14.4">
      <c r="Y12688" s="330" t="s">
        <v>33882</v>
      </c>
      <c r="Z12688" s="331" t="s">
        <v>33883</v>
      </c>
    </row>
    <row r="12689" spans="25:26" ht="14.4">
      <c r="Y12689" s="330" t="s">
        <v>33884</v>
      </c>
      <c r="Z12689" s="331" t="s">
        <v>14938</v>
      </c>
    </row>
    <row r="12690" spans="25:26" ht="14.4">
      <c r="Y12690" s="330" t="s">
        <v>33885</v>
      </c>
      <c r="Z12690" s="331" t="s">
        <v>28197</v>
      </c>
    </row>
    <row r="12691" spans="25:26" ht="14.4">
      <c r="Y12691" s="330" t="s">
        <v>33886</v>
      </c>
      <c r="Z12691" s="331" t="s">
        <v>29188</v>
      </c>
    </row>
    <row r="12692" spans="25:26" ht="14.4">
      <c r="Y12692" s="330" t="s">
        <v>33887</v>
      </c>
      <c r="Z12692" s="331" t="s">
        <v>33888</v>
      </c>
    </row>
    <row r="12693" spans="25:26" ht="14.4">
      <c r="Y12693" s="330" t="s">
        <v>33889</v>
      </c>
      <c r="Z12693" s="331" t="s">
        <v>33890</v>
      </c>
    </row>
    <row r="12694" spans="25:26" ht="14.4">
      <c r="Y12694" s="330" t="s">
        <v>33891</v>
      </c>
      <c r="Z12694" s="331" t="s">
        <v>33892</v>
      </c>
    </row>
    <row r="12695" spans="25:26" ht="14.4">
      <c r="Y12695" s="330" t="s">
        <v>33893</v>
      </c>
      <c r="Z12695" s="331" t="s">
        <v>33894</v>
      </c>
    </row>
    <row r="12696" spans="25:26" ht="14.4">
      <c r="Y12696" s="330" t="s">
        <v>33895</v>
      </c>
      <c r="Z12696" s="331" t="s">
        <v>33896</v>
      </c>
    </row>
    <row r="12697" spans="25:26" ht="14.4">
      <c r="Y12697" s="330" t="s">
        <v>33897</v>
      </c>
      <c r="Z12697" s="331" t="s">
        <v>33898</v>
      </c>
    </row>
    <row r="12698" spans="25:26" ht="14.4">
      <c r="Y12698" s="330" t="s">
        <v>33899</v>
      </c>
      <c r="Z12698" s="331" t="s">
        <v>33900</v>
      </c>
    </row>
    <row r="12699" spans="25:26" ht="14.4">
      <c r="Y12699" s="330" t="s">
        <v>33901</v>
      </c>
      <c r="Z12699" s="331" t="s">
        <v>33902</v>
      </c>
    </row>
    <row r="12700" spans="25:26" ht="14.4">
      <c r="Y12700" s="330" t="s">
        <v>33903</v>
      </c>
      <c r="Z12700" s="331" t="s">
        <v>33904</v>
      </c>
    </row>
    <row r="12701" spans="25:26" ht="14.4">
      <c r="Y12701" s="330" t="s">
        <v>33905</v>
      </c>
      <c r="Z12701" s="331" t="s">
        <v>33906</v>
      </c>
    </row>
    <row r="12702" spans="25:26" ht="14.4">
      <c r="Y12702" s="330" t="s">
        <v>33907</v>
      </c>
      <c r="Z12702" s="331" t="s">
        <v>33908</v>
      </c>
    </row>
    <row r="12703" spans="25:26" ht="14.4">
      <c r="Y12703" s="330" t="s">
        <v>33909</v>
      </c>
      <c r="Z12703" s="331" t="s">
        <v>33910</v>
      </c>
    </row>
    <row r="12704" spans="25:26" ht="14.4">
      <c r="Y12704" s="330" t="s">
        <v>33911</v>
      </c>
      <c r="Z12704" s="331" t="s">
        <v>33912</v>
      </c>
    </row>
    <row r="12705" spans="25:26" ht="14.4">
      <c r="Y12705" s="330" t="s">
        <v>33913</v>
      </c>
      <c r="Z12705" s="331" t="s">
        <v>33914</v>
      </c>
    </row>
    <row r="12706" spans="25:26" ht="14.4">
      <c r="Y12706" s="330" t="s">
        <v>33915</v>
      </c>
      <c r="Z12706" s="331" t="s">
        <v>33916</v>
      </c>
    </row>
    <row r="12707" spans="25:26" ht="14.4">
      <c r="Y12707" s="330" t="s">
        <v>33917</v>
      </c>
      <c r="Z12707" s="331" t="s">
        <v>33918</v>
      </c>
    </row>
    <row r="12708" spans="25:26" ht="14.4">
      <c r="Y12708" s="330" t="s">
        <v>33919</v>
      </c>
      <c r="Z12708" s="331" t="s">
        <v>33920</v>
      </c>
    </row>
    <row r="12709" spans="25:26" ht="14.4">
      <c r="Y12709" s="330" t="s">
        <v>33921</v>
      </c>
      <c r="Z12709" s="331" t="s">
        <v>33922</v>
      </c>
    </row>
    <row r="12710" spans="25:26" ht="14.4">
      <c r="Y12710" s="330" t="s">
        <v>33923</v>
      </c>
      <c r="Z12710" s="331" t="s">
        <v>33924</v>
      </c>
    </row>
    <row r="12711" spans="25:26" ht="14.4">
      <c r="Y12711" s="330" t="s">
        <v>33925</v>
      </c>
      <c r="Z12711" s="331" t="s">
        <v>33926</v>
      </c>
    </row>
    <row r="12712" spans="25:26" ht="14.4">
      <c r="Y12712" s="330" t="s">
        <v>33927</v>
      </c>
      <c r="Z12712" s="331" t="s">
        <v>33928</v>
      </c>
    </row>
    <row r="12713" spans="25:26" ht="14.4">
      <c r="Y12713" s="330" t="s">
        <v>33929</v>
      </c>
      <c r="Z12713" s="331" t="s">
        <v>33930</v>
      </c>
    </row>
    <row r="12714" spans="25:26" ht="14.4">
      <c r="Y12714" s="330" t="s">
        <v>33931</v>
      </c>
      <c r="Z12714" s="331" t="s">
        <v>33932</v>
      </c>
    </row>
    <row r="12715" spans="25:26" ht="14.4">
      <c r="Y12715" s="330" t="s">
        <v>33933</v>
      </c>
      <c r="Z12715" s="331" t="s">
        <v>33934</v>
      </c>
    </row>
    <row r="12716" spans="25:26" ht="14.4">
      <c r="Y12716" s="330" t="s">
        <v>33935</v>
      </c>
      <c r="Z12716" s="331" t="s">
        <v>33936</v>
      </c>
    </row>
    <row r="12717" spans="25:26" ht="14.4">
      <c r="Y12717" s="330" t="s">
        <v>33937</v>
      </c>
      <c r="Z12717" s="331" t="s">
        <v>33938</v>
      </c>
    </row>
    <row r="12718" spans="25:26" ht="14.4">
      <c r="Y12718" s="330" t="s">
        <v>33939</v>
      </c>
      <c r="Z12718" s="331" t="s">
        <v>33940</v>
      </c>
    </row>
    <row r="12719" spans="25:26" ht="14.4">
      <c r="Y12719" s="330" t="s">
        <v>33941</v>
      </c>
      <c r="Z12719" s="331" t="s">
        <v>33942</v>
      </c>
    </row>
    <row r="12720" spans="25:26" ht="14.4">
      <c r="Y12720" s="330" t="s">
        <v>33943</v>
      </c>
      <c r="Z12720" s="331" t="s">
        <v>33944</v>
      </c>
    </row>
    <row r="12721" spans="25:26" ht="14.4">
      <c r="Y12721" s="330" t="s">
        <v>33945</v>
      </c>
      <c r="Z12721" s="331" t="s">
        <v>33946</v>
      </c>
    </row>
    <row r="12722" spans="25:26" ht="14.4">
      <c r="Y12722" s="330" t="s">
        <v>33947</v>
      </c>
      <c r="Z12722" s="331" t="s">
        <v>33948</v>
      </c>
    </row>
    <row r="12723" spans="25:26" ht="14.4">
      <c r="Y12723" s="330" t="s">
        <v>33949</v>
      </c>
      <c r="Z12723" s="331" t="s">
        <v>33950</v>
      </c>
    </row>
    <row r="12724" spans="25:26" ht="14.4">
      <c r="Y12724" s="330" t="s">
        <v>33951</v>
      </c>
      <c r="Z12724" s="331" t="s">
        <v>33952</v>
      </c>
    </row>
    <row r="12725" spans="25:26" ht="14.4">
      <c r="Y12725" s="330" t="s">
        <v>33953</v>
      </c>
      <c r="Z12725" s="331" t="s">
        <v>33954</v>
      </c>
    </row>
    <row r="12726" spans="25:26" ht="14.4">
      <c r="Y12726" s="330" t="s">
        <v>33955</v>
      </c>
      <c r="Z12726" s="331" t="s">
        <v>33956</v>
      </c>
    </row>
    <row r="12727" spans="25:26" ht="14.4">
      <c r="Y12727" s="330" t="s">
        <v>33957</v>
      </c>
      <c r="Z12727" s="331" t="s">
        <v>33958</v>
      </c>
    </row>
    <row r="12728" spans="25:26" ht="14.4">
      <c r="Y12728" s="330" t="s">
        <v>33959</v>
      </c>
      <c r="Z12728" s="331" t="s">
        <v>33960</v>
      </c>
    </row>
    <row r="12729" spans="25:26" ht="14.4">
      <c r="Y12729" s="330" t="s">
        <v>33961</v>
      </c>
      <c r="Z12729" s="331" t="s">
        <v>33962</v>
      </c>
    </row>
    <row r="12730" spans="25:26" ht="14.4">
      <c r="Y12730" s="330" t="s">
        <v>33963</v>
      </c>
      <c r="Z12730" s="331" t="s">
        <v>33964</v>
      </c>
    </row>
    <row r="12731" spans="25:26" ht="14.4">
      <c r="Y12731" s="330" t="s">
        <v>33965</v>
      </c>
      <c r="Z12731" s="331" t="s">
        <v>33966</v>
      </c>
    </row>
    <row r="12732" spans="25:26" ht="14.4">
      <c r="Y12732" s="330" t="s">
        <v>33967</v>
      </c>
      <c r="Z12732" s="331" t="s">
        <v>33968</v>
      </c>
    </row>
    <row r="12733" spans="25:26" ht="14.4">
      <c r="Y12733" s="330" t="s">
        <v>33969</v>
      </c>
      <c r="Z12733" s="331" t="s">
        <v>32884</v>
      </c>
    </row>
    <row r="12734" spans="25:26" ht="14.4">
      <c r="Y12734" s="330" t="s">
        <v>33970</v>
      </c>
      <c r="Z12734" s="331" t="s">
        <v>33971</v>
      </c>
    </row>
    <row r="12735" spans="25:26" ht="14.4">
      <c r="Y12735" s="330" t="s">
        <v>33972</v>
      </c>
      <c r="Z12735" s="331" t="s">
        <v>33973</v>
      </c>
    </row>
    <row r="12736" spans="25:26" ht="14.4">
      <c r="Y12736" s="330" t="s">
        <v>33974</v>
      </c>
      <c r="Z12736" s="331" t="s">
        <v>33975</v>
      </c>
    </row>
    <row r="12737" spans="25:26" ht="14.4">
      <c r="Y12737" s="330" t="s">
        <v>33976</v>
      </c>
      <c r="Z12737" s="331" t="s">
        <v>33977</v>
      </c>
    </row>
    <row r="12738" spans="25:26" ht="14.4">
      <c r="Y12738" s="330" t="s">
        <v>33978</v>
      </c>
      <c r="Z12738" s="331" t="s">
        <v>33979</v>
      </c>
    </row>
    <row r="12739" spans="25:26" ht="14.4">
      <c r="Y12739" s="330" t="s">
        <v>33980</v>
      </c>
      <c r="Z12739" s="331" t="s">
        <v>33981</v>
      </c>
    </row>
    <row r="12740" spans="25:26" ht="14.4">
      <c r="Y12740" s="330" t="s">
        <v>33982</v>
      </c>
      <c r="Z12740" s="331" t="s">
        <v>33983</v>
      </c>
    </row>
    <row r="12741" spans="25:26" ht="14.4">
      <c r="Y12741" s="330" t="s">
        <v>33984</v>
      </c>
      <c r="Z12741" s="331" t="s">
        <v>33985</v>
      </c>
    </row>
    <row r="12742" spans="25:26" ht="14.4">
      <c r="Y12742" s="330" t="s">
        <v>33986</v>
      </c>
      <c r="Z12742" s="331" t="s">
        <v>33987</v>
      </c>
    </row>
    <row r="12743" spans="25:26" ht="14.4">
      <c r="Y12743" s="330" t="s">
        <v>33988</v>
      </c>
      <c r="Z12743" s="331" t="s">
        <v>33989</v>
      </c>
    </row>
    <row r="12744" spans="25:26" ht="14.4">
      <c r="Y12744" s="330" t="s">
        <v>33990</v>
      </c>
      <c r="Z12744" s="331" t="s">
        <v>33991</v>
      </c>
    </row>
    <row r="12745" spans="25:26" ht="14.4">
      <c r="Y12745" s="330" t="s">
        <v>33992</v>
      </c>
      <c r="Z12745" s="331" t="s">
        <v>33993</v>
      </c>
    </row>
    <row r="12746" spans="25:26" ht="14.4">
      <c r="Y12746" s="330" t="s">
        <v>33994</v>
      </c>
      <c r="Z12746" s="331" t="s">
        <v>33995</v>
      </c>
    </row>
    <row r="12747" spans="25:26" ht="14.4">
      <c r="Y12747" s="330" t="s">
        <v>33996</v>
      </c>
      <c r="Z12747" s="331" t="s">
        <v>33997</v>
      </c>
    </row>
    <row r="12748" spans="25:26" ht="14.4">
      <c r="Y12748" s="330" t="s">
        <v>33998</v>
      </c>
      <c r="Z12748" s="331" t="s">
        <v>33999</v>
      </c>
    </row>
    <row r="12749" spans="25:26" ht="14.4">
      <c r="Y12749" s="330" t="s">
        <v>34000</v>
      </c>
      <c r="Z12749" s="331" t="s">
        <v>34001</v>
      </c>
    </row>
    <row r="12750" spans="25:26" ht="14.4">
      <c r="Y12750" s="330" t="s">
        <v>34002</v>
      </c>
      <c r="Z12750" s="331" t="s">
        <v>34003</v>
      </c>
    </row>
    <row r="12751" spans="25:26" ht="14.4">
      <c r="Y12751" s="330" t="s">
        <v>34004</v>
      </c>
      <c r="Z12751" s="331" t="s">
        <v>19142</v>
      </c>
    </row>
    <row r="12752" spans="25:26" ht="14.4">
      <c r="Y12752" s="330" t="s">
        <v>34005</v>
      </c>
      <c r="Z12752" s="331" t="s">
        <v>19059</v>
      </c>
    </row>
    <row r="12753" spans="25:26" ht="14.4">
      <c r="Y12753" s="330" t="s">
        <v>34006</v>
      </c>
      <c r="Z12753" s="331" t="s">
        <v>34007</v>
      </c>
    </row>
    <row r="12754" spans="25:26" ht="14.4">
      <c r="Y12754" s="330" t="s">
        <v>34008</v>
      </c>
      <c r="Z12754" s="331" t="s">
        <v>34009</v>
      </c>
    </row>
    <row r="12755" spans="25:26" ht="14.4">
      <c r="Y12755" s="330" t="s">
        <v>34010</v>
      </c>
      <c r="Z12755" s="331" t="s">
        <v>34011</v>
      </c>
    </row>
    <row r="12756" spans="25:26" ht="14.4">
      <c r="Y12756" s="330" t="s">
        <v>34012</v>
      </c>
      <c r="Z12756" s="331" t="s">
        <v>34013</v>
      </c>
    </row>
    <row r="12757" spans="25:26" ht="14.4">
      <c r="Y12757" s="330" t="s">
        <v>34014</v>
      </c>
      <c r="Z12757" s="331" t="s">
        <v>34015</v>
      </c>
    </row>
    <row r="12758" spans="25:26" ht="14.4">
      <c r="Y12758" s="330" t="s">
        <v>34016</v>
      </c>
      <c r="Z12758" s="331" t="s">
        <v>14788</v>
      </c>
    </row>
    <row r="12759" spans="25:26" ht="14.4">
      <c r="Y12759" s="330" t="s">
        <v>34017</v>
      </c>
      <c r="Z12759" s="331" t="s">
        <v>4996</v>
      </c>
    </row>
    <row r="12760" spans="25:26" ht="14.4">
      <c r="Y12760" s="330" t="s">
        <v>34018</v>
      </c>
      <c r="Z12760" s="331" t="s">
        <v>34019</v>
      </c>
    </row>
    <row r="12761" spans="25:26" ht="14.4">
      <c r="Y12761" s="330" t="s">
        <v>34020</v>
      </c>
      <c r="Z12761" s="331" t="s">
        <v>34021</v>
      </c>
    </row>
    <row r="12762" spans="25:26" ht="14.4">
      <c r="Y12762" s="330" t="s">
        <v>34022</v>
      </c>
      <c r="Z12762" s="331" t="s">
        <v>14616</v>
      </c>
    </row>
    <row r="12763" spans="25:26" ht="14.4">
      <c r="Y12763" s="330" t="s">
        <v>34023</v>
      </c>
      <c r="Z12763" s="331" t="s">
        <v>34024</v>
      </c>
    </row>
    <row r="12764" spans="25:26" ht="14.4">
      <c r="Y12764" s="330" t="s">
        <v>34025</v>
      </c>
      <c r="Z12764" s="331" t="s">
        <v>34026</v>
      </c>
    </row>
    <row r="12765" spans="25:26" ht="14.4">
      <c r="Y12765" s="330" t="s">
        <v>34027</v>
      </c>
      <c r="Z12765" s="331" t="s">
        <v>34028</v>
      </c>
    </row>
    <row r="12766" spans="25:26" ht="14.4">
      <c r="Y12766" s="330" t="s">
        <v>34029</v>
      </c>
      <c r="Z12766" s="331" t="s">
        <v>34030</v>
      </c>
    </row>
    <row r="12767" spans="25:26" ht="14.4">
      <c r="Y12767" s="330" t="s">
        <v>34031</v>
      </c>
      <c r="Z12767" s="331" t="s">
        <v>34032</v>
      </c>
    </row>
    <row r="12768" spans="25:26" ht="14.4">
      <c r="Y12768" s="330" t="s">
        <v>34033</v>
      </c>
      <c r="Z12768" s="331" t="s">
        <v>14412</v>
      </c>
    </row>
    <row r="12769" spans="25:26" ht="14.4">
      <c r="Y12769" s="330" t="s">
        <v>34034</v>
      </c>
      <c r="Z12769" s="331" t="s">
        <v>34035</v>
      </c>
    </row>
    <row r="12770" spans="25:26" ht="14.4">
      <c r="Y12770" s="330" t="s">
        <v>34036</v>
      </c>
      <c r="Z12770" s="331" t="s">
        <v>13560</v>
      </c>
    </row>
    <row r="12771" spans="25:26" ht="14.4">
      <c r="Y12771" s="330" t="s">
        <v>34037</v>
      </c>
      <c r="Z12771" s="331" t="s">
        <v>34038</v>
      </c>
    </row>
    <row r="12772" spans="25:26" ht="14.4">
      <c r="Y12772" s="330" t="s">
        <v>34039</v>
      </c>
      <c r="Z12772" s="331" t="s">
        <v>34040</v>
      </c>
    </row>
    <row r="12773" spans="25:26" ht="14.4">
      <c r="Y12773" s="330" t="s">
        <v>34041</v>
      </c>
      <c r="Z12773" s="331" t="s">
        <v>34042</v>
      </c>
    </row>
    <row r="12774" spans="25:26" ht="14.4">
      <c r="Y12774" s="330" t="s">
        <v>34043</v>
      </c>
      <c r="Z12774" s="331" t="s">
        <v>34044</v>
      </c>
    </row>
    <row r="12775" spans="25:26" ht="14.4">
      <c r="Y12775" s="330" t="s">
        <v>34045</v>
      </c>
      <c r="Z12775" s="331" t="s">
        <v>34046</v>
      </c>
    </row>
    <row r="12776" spans="25:26" ht="14.4">
      <c r="Y12776" s="330" t="s">
        <v>34047</v>
      </c>
      <c r="Z12776" s="331" t="s">
        <v>34048</v>
      </c>
    </row>
    <row r="12777" spans="25:26" ht="14.4">
      <c r="Y12777" s="330" t="s">
        <v>34049</v>
      </c>
      <c r="Z12777" s="331" t="s">
        <v>34050</v>
      </c>
    </row>
    <row r="12778" spans="25:26" ht="14.4">
      <c r="Y12778" s="330" t="s">
        <v>34051</v>
      </c>
      <c r="Z12778" s="331" t="s">
        <v>13570</v>
      </c>
    </row>
    <row r="12779" spans="25:26" ht="14.4">
      <c r="Y12779" s="330" t="s">
        <v>34052</v>
      </c>
      <c r="Z12779" s="331" t="s">
        <v>34053</v>
      </c>
    </row>
    <row r="12780" spans="25:26" ht="14.4">
      <c r="Y12780" s="330" t="s">
        <v>34054</v>
      </c>
      <c r="Z12780" s="331" t="s">
        <v>34055</v>
      </c>
    </row>
    <row r="12781" spans="25:26" ht="14.4">
      <c r="Y12781" s="330" t="s">
        <v>34056</v>
      </c>
      <c r="Z12781" s="331" t="s">
        <v>13638</v>
      </c>
    </row>
    <row r="12782" spans="25:26" ht="14.4">
      <c r="Y12782" s="330" t="s">
        <v>34057</v>
      </c>
      <c r="Z12782" s="331" t="s">
        <v>34058</v>
      </c>
    </row>
    <row r="12783" spans="25:26" ht="14.4">
      <c r="Y12783" s="330" t="s">
        <v>34059</v>
      </c>
      <c r="Z12783" s="331" t="s">
        <v>13580</v>
      </c>
    </row>
    <row r="12784" spans="25:26" ht="14.4">
      <c r="Y12784" s="330" t="s">
        <v>34060</v>
      </c>
      <c r="Z12784" s="331" t="s">
        <v>13584</v>
      </c>
    </row>
    <row r="12785" spans="25:26" ht="14.4">
      <c r="Y12785" s="330" t="s">
        <v>34061</v>
      </c>
      <c r="Z12785" s="331" t="s">
        <v>34062</v>
      </c>
    </row>
    <row r="12786" spans="25:26" ht="14.4">
      <c r="Y12786" s="330" t="s">
        <v>34063</v>
      </c>
      <c r="Z12786" s="331" t="s">
        <v>34064</v>
      </c>
    </row>
    <row r="12787" spans="25:26" ht="14.4">
      <c r="Y12787" s="330" t="s">
        <v>34065</v>
      </c>
      <c r="Z12787" s="331" t="s">
        <v>34066</v>
      </c>
    </row>
    <row r="12788" spans="25:26" ht="14.4">
      <c r="Y12788" s="330" t="s">
        <v>34067</v>
      </c>
      <c r="Z12788" s="331" t="s">
        <v>34068</v>
      </c>
    </row>
    <row r="12789" spans="25:26" ht="14.4">
      <c r="Y12789" s="330" t="s">
        <v>34069</v>
      </c>
      <c r="Z12789" s="331" t="s">
        <v>34070</v>
      </c>
    </row>
    <row r="12790" spans="25:26" ht="14.4">
      <c r="Y12790" s="330" t="s">
        <v>34071</v>
      </c>
      <c r="Z12790" s="331" t="s">
        <v>34072</v>
      </c>
    </row>
    <row r="12791" spans="25:26" ht="14.4">
      <c r="Y12791" s="330" t="s">
        <v>34073</v>
      </c>
      <c r="Z12791" s="331" t="s">
        <v>34074</v>
      </c>
    </row>
    <row r="12792" spans="25:26" ht="14.4">
      <c r="Y12792" s="330" t="s">
        <v>34075</v>
      </c>
      <c r="Z12792" s="331" t="s">
        <v>34076</v>
      </c>
    </row>
    <row r="12793" spans="25:26" ht="14.4">
      <c r="Y12793" s="330" t="s">
        <v>34077</v>
      </c>
      <c r="Z12793" s="331" t="s">
        <v>34078</v>
      </c>
    </row>
    <row r="12794" spans="25:26" ht="14.4">
      <c r="Y12794" s="330" t="s">
        <v>34079</v>
      </c>
      <c r="Z12794" s="331" t="s">
        <v>34080</v>
      </c>
    </row>
    <row r="12795" spans="25:26" ht="14.4">
      <c r="Y12795" s="330" t="s">
        <v>34081</v>
      </c>
      <c r="Z12795" s="331" t="s">
        <v>13632</v>
      </c>
    </row>
    <row r="12796" spans="25:26" ht="14.4">
      <c r="Y12796" s="330" t="s">
        <v>34082</v>
      </c>
      <c r="Z12796" s="331" t="s">
        <v>13590</v>
      </c>
    </row>
    <row r="12797" spans="25:26" ht="14.4">
      <c r="Y12797" s="330" t="s">
        <v>34083</v>
      </c>
      <c r="Z12797" s="331" t="s">
        <v>13660</v>
      </c>
    </row>
    <row r="12798" spans="25:26" ht="14.4">
      <c r="Y12798" s="330" t="s">
        <v>34084</v>
      </c>
      <c r="Z12798" s="331" t="s">
        <v>34085</v>
      </c>
    </row>
    <row r="12799" spans="25:26" ht="14.4">
      <c r="Y12799" s="330" t="s">
        <v>34086</v>
      </c>
      <c r="Z12799" s="331" t="s">
        <v>34087</v>
      </c>
    </row>
    <row r="12800" spans="25:26" ht="14.4">
      <c r="Y12800" s="330" t="s">
        <v>34088</v>
      </c>
      <c r="Z12800" s="331" t="s">
        <v>34089</v>
      </c>
    </row>
    <row r="12801" spans="25:26" ht="14.4">
      <c r="Y12801" s="330" t="s">
        <v>34090</v>
      </c>
      <c r="Z12801" s="331" t="s">
        <v>13690</v>
      </c>
    </row>
    <row r="12802" spans="25:26" ht="14.4">
      <c r="Y12802" s="330" t="s">
        <v>34091</v>
      </c>
      <c r="Z12802" s="331" t="s">
        <v>34092</v>
      </c>
    </row>
    <row r="12803" spans="25:26" ht="14.4">
      <c r="Y12803" s="330" t="s">
        <v>34093</v>
      </c>
      <c r="Z12803" s="331" t="s">
        <v>34094</v>
      </c>
    </row>
    <row r="12804" spans="25:26" ht="14.4">
      <c r="Y12804" s="330" t="s">
        <v>34095</v>
      </c>
      <c r="Z12804" s="331" t="s">
        <v>34096</v>
      </c>
    </row>
    <row r="12805" spans="25:26" ht="14.4">
      <c r="Y12805" s="330" t="s">
        <v>34097</v>
      </c>
      <c r="Z12805" s="331" t="s">
        <v>13722</v>
      </c>
    </row>
    <row r="12806" spans="25:26" ht="14.4">
      <c r="Y12806" s="330" t="s">
        <v>34098</v>
      </c>
      <c r="Z12806" s="331" t="s">
        <v>13724</v>
      </c>
    </row>
    <row r="12807" spans="25:26" ht="14.4">
      <c r="Y12807" s="330" t="s">
        <v>34099</v>
      </c>
      <c r="Z12807" s="331" t="s">
        <v>34100</v>
      </c>
    </row>
    <row r="12808" spans="25:26" ht="14.4">
      <c r="Y12808" s="330" t="s">
        <v>34101</v>
      </c>
      <c r="Z12808" s="331" t="s">
        <v>34102</v>
      </c>
    </row>
    <row r="12809" spans="25:26" ht="14.4">
      <c r="Y12809" s="330" t="s">
        <v>34103</v>
      </c>
      <c r="Z12809" s="331" t="s">
        <v>34104</v>
      </c>
    </row>
    <row r="12810" spans="25:26" ht="14.4">
      <c r="Y12810" s="330" t="s">
        <v>34105</v>
      </c>
      <c r="Z12810" s="331" t="s">
        <v>34106</v>
      </c>
    </row>
    <row r="12811" spans="25:26" ht="14.4">
      <c r="Y12811" s="330" t="s">
        <v>34107</v>
      </c>
      <c r="Z12811" s="331" t="s">
        <v>34108</v>
      </c>
    </row>
    <row r="12812" spans="25:26" ht="14.4">
      <c r="Y12812" s="330" t="s">
        <v>34109</v>
      </c>
      <c r="Z12812" s="331" t="s">
        <v>34110</v>
      </c>
    </row>
    <row r="12813" spans="25:26" ht="14.4">
      <c r="Y12813" s="330" t="s">
        <v>34111</v>
      </c>
      <c r="Z12813" s="331" t="s">
        <v>13776</v>
      </c>
    </row>
    <row r="12814" spans="25:26" ht="14.4">
      <c r="Y12814" s="330" t="s">
        <v>34112</v>
      </c>
      <c r="Z12814" s="331" t="s">
        <v>13778</v>
      </c>
    </row>
    <row r="12815" spans="25:26" ht="14.4">
      <c r="Y12815" s="330" t="s">
        <v>34113</v>
      </c>
      <c r="Z12815" s="331" t="s">
        <v>34114</v>
      </c>
    </row>
    <row r="12816" spans="25:26" ht="14.4">
      <c r="Y12816" s="330" t="s">
        <v>34115</v>
      </c>
      <c r="Z12816" s="331" t="s">
        <v>13764</v>
      </c>
    </row>
    <row r="12817" spans="25:26" ht="14.4">
      <c r="Y12817" s="330" t="s">
        <v>34116</v>
      </c>
      <c r="Z12817" s="331" t="s">
        <v>34117</v>
      </c>
    </row>
    <row r="12818" spans="25:26" ht="14.4">
      <c r="Y12818" s="330" t="s">
        <v>34118</v>
      </c>
      <c r="Z12818" s="331" t="s">
        <v>34119</v>
      </c>
    </row>
    <row r="12819" spans="25:26" ht="14.4">
      <c r="Y12819" s="330" t="s">
        <v>34120</v>
      </c>
      <c r="Z12819" s="331" t="s">
        <v>34121</v>
      </c>
    </row>
    <row r="12820" spans="25:26" ht="14.4">
      <c r="Y12820" s="330" t="s">
        <v>34122</v>
      </c>
      <c r="Z12820" s="331" t="s">
        <v>13796</v>
      </c>
    </row>
    <row r="12821" spans="25:26" ht="14.4">
      <c r="Y12821" s="330" t="s">
        <v>34123</v>
      </c>
      <c r="Z12821" s="331" t="s">
        <v>34124</v>
      </c>
    </row>
    <row r="12822" spans="25:26" ht="14.4">
      <c r="Y12822" s="330" t="s">
        <v>34125</v>
      </c>
      <c r="Z12822" s="331" t="s">
        <v>34126</v>
      </c>
    </row>
    <row r="12823" spans="25:26" ht="14.4">
      <c r="Y12823" s="330" t="s">
        <v>34127</v>
      </c>
      <c r="Z12823" s="331" t="s">
        <v>13662</v>
      </c>
    </row>
    <row r="12824" spans="25:26" ht="14.4">
      <c r="Y12824" s="330" t="s">
        <v>34128</v>
      </c>
      <c r="Z12824" s="331" t="s">
        <v>13640</v>
      </c>
    </row>
    <row r="12825" spans="25:26" ht="14.4">
      <c r="Y12825" s="330" t="s">
        <v>34129</v>
      </c>
      <c r="Z12825" s="331" t="s">
        <v>34130</v>
      </c>
    </row>
    <row r="12826" spans="25:26" ht="14.4">
      <c r="Y12826" s="330" t="s">
        <v>34131</v>
      </c>
      <c r="Z12826" s="331" t="s">
        <v>13804</v>
      </c>
    </row>
    <row r="12827" spans="25:26" ht="14.4">
      <c r="Y12827" s="330" t="s">
        <v>34132</v>
      </c>
      <c r="Z12827" s="331" t="s">
        <v>34133</v>
      </c>
    </row>
    <row r="12828" spans="25:26" ht="14.4">
      <c r="Y12828" s="330" t="s">
        <v>34134</v>
      </c>
      <c r="Z12828" s="331" t="s">
        <v>34135</v>
      </c>
    </row>
    <row r="12829" spans="25:26" ht="14.4">
      <c r="Y12829" s="330" t="s">
        <v>34136</v>
      </c>
      <c r="Z12829" s="331" t="s">
        <v>13806</v>
      </c>
    </row>
    <row r="12830" spans="25:26" ht="14.4">
      <c r="Y12830" s="330" t="s">
        <v>34137</v>
      </c>
      <c r="Z12830" s="331" t="s">
        <v>13808</v>
      </c>
    </row>
    <row r="12831" spans="25:26" ht="14.4">
      <c r="Y12831" s="330" t="s">
        <v>34138</v>
      </c>
      <c r="Z12831" s="331" t="s">
        <v>34139</v>
      </c>
    </row>
    <row r="12832" spans="25:26" ht="14.4">
      <c r="Y12832" s="330" t="s">
        <v>34140</v>
      </c>
      <c r="Z12832" s="331" t="s">
        <v>13812</v>
      </c>
    </row>
    <row r="12833" spans="25:26" ht="14.4">
      <c r="Y12833" s="330" t="s">
        <v>34141</v>
      </c>
      <c r="Z12833" s="331" t="s">
        <v>34142</v>
      </c>
    </row>
    <row r="12834" spans="25:26" ht="14.4">
      <c r="Y12834" s="330" t="s">
        <v>34143</v>
      </c>
      <c r="Z12834" s="331" t="s">
        <v>34144</v>
      </c>
    </row>
    <row r="12835" spans="25:26" ht="14.4">
      <c r="Y12835" s="330" t="s">
        <v>34145</v>
      </c>
      <c r="Z12835" s="331" t="s">
        <v>34146</v>
      </c>
    </row>
    <row r="12836" spans="25:26" ht="14.4">
      <c r="Y12836" s="330" t="s">
        <v>34147</v>
      </c>
      <c r="Z12836" s="331" t="s">
        <v>34148</v>
      </c>
    </row>
    <row r="12837" spans="25:26" ht="14.4">
      <c r="Y12837" s="330" t="s">
        <v>34149</v>
      </c>
      <c r="Z12837" s="331" t="s">
        <v>13820</v>
      </c>
    </row>
    <row r="12838" spans="25:26" ht="14.4">
      <c r="Y12838" s="330" t="s">
        <v>34150</v>
      </c>
      <c r="Z12838" s="331" t="s">
        <v>34151</v>
      </c>
    </row>
    <row r="12839" spans="25:26" ht="14.4">
      <c r="Y12839" s="330" t="s">
        <v>34152</v>
      </c>
      <c r="Z12839" s="331" t="s">
        <v>13822</v>
      </c>
    </row>
    <row r="12840" spans="25:26" ht="14.4">
      <c r="Y12840" s="330" t="s">
        <v>34153</v>
      </c>
      <c r="Z12840" s="331" t="s">
        <v>13828</v>
      </c>
    </row>
    <row r="12841" spans="25:26" ht="14.4">
      <c r="Y12841" s="330" t="s">
        <v>34154</v>
      </c>
      <c r="Z12841" s="331" t="s">
        <v>13834</v>
      </c>
    </row>
    <row r="12842" spans="25:26" ht="14.4">
      <c r="Y12842" s="330" t="s">
        <v>34155</v>
      </c>
      <c r="Z12842" s="331" t="s">
        <v>13836</v>
      </c>
    </row>
    <row r="12843" spans="25:26" ht="14.4">
      <c r="Y12843" s="330" t="s">
        <v>34156</v>
      </c>
      <c r="Z12843" s="331" t="s">
        <v>34157</v>
      </c>
    </row>
    <row r="12844" spans="25:26" ht="14.4">
      <c r="Y12844" s="330" t="s">
        <v>34158</v>
      </c>
      <c r="Z12844" s="331" t="s">
        <v>34159</v>
      </c>
    </row>
    <row r="12845" spans="25:26" ht="14.4">
      <c r="Y12845" s="330" t="s">
        <v>34160</v>
      </c>
      <c r="Z12845" s="331" t="s">
        <v>34161</v>
      </c>
    </row>
    <row r="12846" spans="25:26" ht="14.4">
      <c r="Y12846" s="330" t="s">
        <v>34162</v>
      </c>
      <c r="Z12846" s="331" t="s">
        <v>13842</v>
      </c>
    </row>
    <row r="12847" spans="25:26" ht="14.4">
      <c r="Y12847" s="330" t="s">
        <v>34163</v>
      </c>
      <c r="Z12847" s="331" t="s">
        <v>13844</v>
      </c>
    </row>
    <row r="12848" spans="25:26" ht="14.4">
      <c r="Y12848" s="330" t="s">
        <v>34164</v>
      </c>
      <c r="Z12848" s="331" t="s">
        <v>34165</v>
      </c>
    </row>
    <row r="12849" spans="25:26" ht="14.4">
      <c r="Y12849" s="330" t="s">
        <v>34166</v>
      </c>
      <c r="Z12849" s="331" t="s">
        <v>34167</v>
      </c>
    </row>
    <row r="12850" spans="25:26" ht="14.4">
      <c r="Y12850" s="330" t="s">
        <v>34168</v>
      </c>
      <c r="Z12850" s="331" t="s">
        <v>34169</v>
      </c>
    </row>
    <row r="12851" spans="25:26" ht="14.4">
      <c r="Y12851" s="330" t="s">
        <v>34170</v>
      </c>
      <c r="Z12851" s="331" t="s">
        <v>34171</v>
      </c>
    </row>
    <row r="12852" spans="25:26" ht="14.4">
      <c r="Y12852" s="330" t="s">
        <v>34172</v>
      </c>
      <c r="Z12852" s="331" t="s">
        <v>13848</v>
      </c>
    </row>
    <row r="12853" spans="25:26" ht="14.4">
      <c r="Y12853" s="330" t="s">
        <v>34173</v>
      </c>
      <c r="Z12853" s="331" t="s">
        <v>34174</v>
      </c>
    </row>
    <row r="12854" spans="25:26" ht="14.4">
      <c r="Y12854" s="330" t="s">
        <v>34175</v>
      </c>
      <c r="Z12854" s="331" t="s">
        <v>34176</v>
      </c>
    </row>
    <row r="12855" spans="25:26" ht="14.4">
      <c r="Y12855" s="330" t="s">
        <v>34177</v>
      </c>
      <c r="Z12855" s="331" t="s">
        <v>13854</v>
      </c>
    </row>
    <row r="12856" spans="25:26" ht="14.4">
      <c r="Y12856" s="330" t="s">
        <v>34178</v>
      </c>
      <c r="Z12856" s="331" t="s">
        <v>34179</v>
      </c>
    </row>
    <row r="12857" spans="25:26" ht="14.4">
      <c r="Y12857" s="330" t="s">
        <v>34180</v>
      </c>
      <c r="Z12857" s="331" t="s">
        <v>34181</v>
      </c>
    </row>
    <row r="12858" spans="25:26" ht="14.4">
      <c r="Y12858" s="330" t="s">
        <v>34182</v>
      </c>
      <c r="Z12858" s="331" t="s">
        <v>34183</v>
      </c>
    </row>
    <row r="12859" spans="25:26" ht="14.4">
      <c r="Y12859" s="330" t="s">
        <v>34184</v>
      </c>
      <c r="Z12859" s="331" t="s">
        <v>34185</v>
      </c>
    </row>
    <row r="12860" spans="25:26" ht="14.4">
      <c r="Y12860" s="330" t="s">
        <v>34186</v>
      </c>
      <c r="Z12860" s="331" t="s">
        <v>13868</v>
      </c>
    </row>
    <row r="12861" spans="25:26" ht="14.4">
      <c r="Y12861" s="330" t="s">
        <v>34187</v>
      </c>
      <c r="Z12861" s="331" t="s">
        <v>34188</v>
      </c>
    </row>
    <row r="12862" spans="25:26" ht="14.4">
      <c r="Y12862" s="330" t="s">
        <v>34189</v>
      </c>
      <c r="Z12862" s="331" t="s">
        <v>34190</v>
      </c>
    </row>
    <row r="12863" spans="25:26" ht="14.4">
      <c r="Y12863" s="330" t="s">
        <v>34191</v>
      </c>
      <c r="Z12863" s="331" t="s">
        <v>34192</v>
      </c>
    </row>
    <row r="12864" spans="25:26" ht="14.4">
      <c r="Y12864" s="330" t="s">
        <v>34193</v>
      </c>
      <c r="Z12864" s="331" t="s">
        <v>34194</v>
      </c>
    </row>
    <row r="12865" spans="25:26" ht="14.4">
      <c r="Y12865" s="330" t="s">
        <v>34195</v>
      </c>
      <c r="Z12865" s="331" t="s">
        <v>34196</v>
      </c>
    </row>
    <row r="12866" spans="25:26" ht="14.4">
      <c r="Y12866" s="330" t="s">
        <v>34197</v>
      </c>
      <c r="Z12866" s="331" t="s">
        <v>34198</v>
      </c>
    </row>
    <row r="12867" spans="25:26" ht="14.4">
      <c r="Y12867" s="330" t="s">
        <v>34199</v>
      </c>
      <c r="Z12867" s="331" t="s">
        <v>34200</v>
      </c>
    </row>
    <row r="12868" spans="25:26" ht="14.4">
      <c r="Y12868" s="330" t="s">
        <v>34201</v>
      </c>
      <c r="Z12868" s="331" t="s">
        <v>34202</v>
      </c>
    </row>
    <row r="12869" spans="25:26" ht="14.4">
      <c r="Y12869" s="330" t="s">
        <v>34203</v>
      </c>
      <c r="Z12869" s="331" t="s">
        <v>34204</v>
      </c>
    </row>
    <row r="12870" spans="25:26" ht="14.4">
      <c r="Y12870" s="330" t="s">
        <v>34205</v>
      </c>
      <c r="Z12870" s="331" t="s">
        <v>34206</v>
      </c>
    </row>
    <row r="12871" spans="25:26" ht="14.4">
      <c r="Y12871" s="330" t="s">
        <v>34207</v>
      </c>
      <c r="Z12871" s="331" t="s">
        <v>34208</v>
      </c>
    </row>
    <row r="12872" spans="25:26" ht="14.4">
      <c r="Y12872" s="330" t="s">
        <v>34209</v>
      </c>
      <c r="Z12872" s="331" t="s">
        <v>13890</v>
      </c>
    </row>
    <row r="12873" spans="25:26" ht="14.4">
      <c r="Y12873" s="330" t="s">
        <v>34210</v>
      </c>
      <c r="Z12873" s="331" t="s">
        <v>34211</v>
      </c>
    </row>
    <row r="12874" spans="25:26" ht="14.4">
      <c r="Y12874" s="330" t="s">
        <v>34212</v>
      </c>
      <c r="Z12874" s="331" t="s">
        <v>13898</v>
      </c>
    </row>
    <row r="12875" spans="25:26" ht="14.4">
      <c r="Y12875" s="330" t="s">
        <v>34213</v>
      </c>
      <c r="Z12875" s="331" t="s">
        <v>13900</v>
      </c>
    </row>
    <row r="12876" spans="25:26" ht="14.4">
      <c r="Y12876" s="330" t="s">
        <v>34214</v>
      </c>
      <c r="Z12876" s="331" t="s">
        <v>13906</v>
      </c>
    </row>
    <row r="12877" spans="25:26" ht="14.4">
      <c r="Y12877" s="330" t="s">
        <v>34215</v>
      </c>
      <c r="Z12877" s="331" t="s">
        <v>34216</v>
      </c>
    </row>
    <row r="12878" spans="25:26" ht="14.4">
      <c r="Y12878" s="330" t="s">
        <v>34217</v>
      </c>
      <c r="Z12878" s="331" t="s">
        <v>34218</v>
      </c>
    </row>
    <row r="12879" spans="25:26" ht="14.4">
      <c r="Y12879" s="330" t="s">
        <v>34219</v>
      </c>
      <c r="Z12879" s="331" t="s">
        <v>13920</v>
      </c>
    </row>
    <row r="12880" spans="25:26" ht="14.4">
      <c r="Y12880" s="330" t="s">
        <v>34220</v>
      </c>
      <c r="Z12880" s="331" t="s">
        <v>13922</v>
      </c>
    </row>
    <row r="12881" spans="25:26" ht="14.4">
      <c r="Y12881" s="330" t="s">
        <v>34221</v>
      </c>
      <c r="Z12881" s="331" t="s">
        <v>34222</v>
      </c>
    </row>
    <row r="12882" spans="25:26" ht="14.4">
      <c r="Y12882" s="330" t="s">
        <v>34223</v>
      </c>
      <c r="Z12882" s="331" t="s">
        <v>34224</v>
      </c>
    </row>
    <row r="12883" spans="25:26" ht="14.4">
      <c r="Y12883" s="330" t="s">
        <v>34225</v>
      </c>
      <c r="Z12883" s="331" t="s">
        <v>34226</v>
      </c>
    </row>
    <row r="12884" spans="25:26" ht="14.4">
      <c r="Y12884" s="330" t="s">
        <v>34227</v>
      </c>
      <c r="Z12884" s="331" t="s">
        <v>13928</v>
      </c>
    </row>
    <row r="12885" spans="25:26" ht="14.4">
      <c r="Y12885" s="330" t="s">
        <v>34228</v>
      </c>
      <c r="Z12885" s="331" t="s">
        <v>13934</v>
      </c>
    </row>
    <row r="12886" spans="25:26" ht="14.4">
      <c r="Y12886" s="330" t="s">
        <v>34229</v>
      </c>
      <c r="Z12886" s="331" t="s">
        <v>13940</v>
      </c>
    </row>
    <row r="12887" spans="25:26" ht="14.4">
      <c r="Y12887" s="330" t="s">
        <v>34230</v>
      </c>
      <c r="Z12887" s="331" t="s">
        <v>34231</v>
      </c>
    </row>
    <row r="12888" spans="25:26" ht="14.4">
      <c r="Y12888" s="330" t="s">
        <v>34232</v>
      </c>
      <c r="Z12888" s="331" t="s">
        <v>34233</v>
      </c>
    </row>
    <row r="12889" spans="25:26" ht="14.4">
      <c r="Y12889" s="330" t="s">
        <v>34234</v>
      </c>
      <c r="Z12889" s="331" t="s">
        <v>13944</v>
      </c>
    </row>
    <row r="12890" spans="25:26" ht="14.4">
      <c r="Y12890" s="330" t="s">
        <v>34235</v>
      </c>
      <c r="Z12890" s="331" t="s">
        <v>34236</v>
      </c>
    </row>
    <row r="12891" spans="25:26" ht="14.4">
      <c r="Y12891" s="330" t="s">
        <v>34237</v>
      </c>
      <c r="Z12891" s="331" t="s">
        <v>34238</v>
      </c>
    </row>
    <row r="12892" spans="25:26" ht="14.4">
      <c r="Y12892" s="330" t="s">
        <v>34239</v>
      </c>
      <c r="Z12892" s="331" t="s">
        <v>34240</v>
      </c>
    </row>
    <row r="12893" spans="25:26" ht="14.4">
      <c r="Y12893" s="330" t="s">
        <v>34241</v>
      </c>
      <c r="Z12893" s="331" t="s">
        <v>13958</v>
      </c>
    </row>
    <row r="12894" spans="25:26" ht="14.4">
      <c r="Y12894" s="330" t="s">
        <v>34242</v>
      </c>
      <c r="Z12894" s="331" t="s">
        <v>13960</v>
      </c>
    </row>
    <row r="12895" spans="25:26" ht="14.4">
      <c r="Y12895" s="330" t="s">
        <v>34243</v>
      </c>
      <c r="Z12895" s="331" t="s">
        <v>13962</v>
      </c>
    </row>
    <row r="12896" spans="25:26" ht="14.4">
      <c r="Y12896" s="330" t="s">
        <v>34244</v>
      </c>
      <c r="Z12896" s="331" t="s">
        <v>13964</v>
      </c>
    </row>
    <row r="12897" spans="25:26" ht="14.4">
      <c r="Y12897" s="330" t="s">
        <v>34245</v>
      </c>
      <c r="Z12897" s="331" t="s">
        <v>13966</v>
      </c>
    </row>
    <row r="12898" spans="25:26" ht="14.4">
      <c r="Y12898" s="330" t="s">
        <v>34246</v>
      </c>
      <c r="Z12898" s="331" t="s">
        <v>13970</v>
      </c>
    </row>
    <row r="12899" spans="25:26" ht="14.4">
      <c r="Y12899" s="330" t="s">
        <v>34247</v>
      </c>
      <c r="Z12899" s="331" t="s">
        <v>34248</v>
      </c>
    </row>
    <row r="12900" spans="25:26" ht="14.4">
      <c r="Y12900" s="330" t="s">
        <v>34249</v>
      </c>
      <c r="Z12900" s="331" t="s">
        <v>34250</v>
      </c>
    </row>
    <row r="12901" spans="25:26" ht="14.4">
      <c r="Y12901" s="330" t="s">
        <v>34251</v>
      </c>
      <c r="Z12901" s="331" t="s">
        <v>13974</v>
      </c>
    </row>
    <row r="12902" spans="25:26" ht="14.4">
      <c r="Y12902" s="330" t="s">
        <v>34252</v>
      </c>
      <c r="Z12902" s="331" t="s">
        <v>13976</v>
      </c>
    </row>
    <row r="12903" spans="25:26" ht="14.4">
      <c r="Y12903" s="330" t="s">
        <v>34253</v>
      </c>
      <c r="Z12903" s="331" t="s">
        <v>34254</v>
      </c>
    </row>
    <row r="12904" spans="25:26" ht="14.4">
      <c r="Y12904" s="330" t="s">
        <v>34255</v>
      </c>
      <c r="Z12904" s="331" t="s">
        <v>13980</v>
      </c>
    </row>
    <row r="12905" spans="25:26" ht="14.4">
      <c r="Y12905" s="330" t="s">
        <v>34256</v>
      </c>
      <c r="Z12905" s="331" t="s">
        <v>13982</v>
      </c>
    </row>
    <row r="12906" spans="25:26" ht="14.4">
      <c r="Y12906" s="330" t="s">
        <v>34257</v>
      </c>
      <c r="Z12906" s="331" t="s">
        <v>34258</v>
      </c>
    </row>
    <row r="12907" spans="25:26" ht="14.4">
      <c r="Y12907" s="330" t="s">
        <v>34259</v>
      </c>
      <c r="Z12907" s="331" t="s">
        <v>13994</v>
      </c>
    </row>
    <row r="12908" spans="25:26" ht="14.4">
      <c r="Y12908" s="330" t="s">
        <v>34260</v>
      </c>
      <c r="Z12908" s="331" t="s">
        <v>34261</v>
      </c>
    </row>
    <row r="12909" spans="25:26" ht="14.4">
      <c r="Y12909" s="330" t="s">
        <v>34262</v>
      </c>
      <c r="Z12909" s="331" t="s">
        <v>13996</v>
      </c>
    </row>
    <row r="12910" spans="25:26" ht="14.4">
      <c r="Y12910" s="330" t="s">
        <v>34263</v>
      </c>
      <c r="Z12910" s="331" t="s">
        <v>13998</v>
      </c>
    </row>
    <row r="12911" spans="25:26" ht="14.4">
      <c r="Y12911" s="330" t="s">
        <v>34264</v>
      </c>
      <c r="Z12911" s="331" t="s">
        <v>34265</v>
      </c>
    </row>
    <row r="12912" spans="25:26" ht="14.4">
      <c r="Y12912" s="330" t="s">
        <v>34266</v>
      </c>
      <c r="Z12912" s="331" t="s">
        <v>14004</v>
      </c>
    </row>
    <row r="12913" spans="25:26" ht="14.4">
      <c r="Y12913" s="330" t="s">
        <v>34267</v>
      </c>
      <c r="Z12913" s="331" t="s">
        <v>34268</v>
      </c>
    </row>
    <row r="12914" spans="25:26" ht="14.4">
      <c r="Y12914" s="330" t="s">
        <v>34269</v>
      </c>
      <c r="Z12914" s="331" t="s">
        <v>14012</v>
      </c>
    </row>
    <row r="12915" spans="25:26" ht="14.4">
      <c r="Y12915" s="330" t="s">
        <v>34270</v>
      </c>
      <c r="Z12915" s="331" t="s">
        <v>34271</v>
      </c>
    </row>
    <row r="12916" spans="25:26" ht="14.4">
      <c r="Y12916" s="330" t="s">
        <v>34272</v>
      </c>
      <c r="Z12916" s="331" t="s">
        <v>34273</v>
      </c>
    </row>
    <row r="12917" spans="25:26" ht="14.4">
      <c r="Y12917" s="330" t="s">
        <v>34274</v>
      </c>
      <c r="Z12917" s="331" t="s">
        <v>34275</v>
      </c>
    </row>
    <row r="12918" spans="25:26" ht="14.4">
      <c r="Y12918" s="330" t="s">
        <v>34276</v>
      </c>
      <c r="Z12918" s="331" t="s">
        <v>14020</v>
      </c>
    </row>
    <row r="12919" spans="25:26" ht="14.4">
      <c r="Y12919" s="330" t="s">
        <v>34277</v>
      </c>
      <c r="Z12919" s="331" t="s">
        <v>34278</v>
      </c>
    </row>
    <row r="12920" spans="25:26" ht="14.4">
      <c r="Y12920" s="330" t="s">
        <v>34279</v>
      </c>
      <c r="Z12920" s="331" t="s">
        <v>14022</v>
      </c>
    </row>
    <row r="12921" spans="25:26" ht="14.4">
      <c r="Y12921" s="330" t="s">
        <v>34280</v>
      </c>
      <c r="Z12921" s="331" t="s">
        <v>34281</v>
      </c>
    </row>
    <row r="12922" spans="25:26" ht="14.4">
      <c r="Y12922" s="330" t="s">
        <v>34282</v>
      </c>
      <c r="Z12922" s="331" t="s">
        <v>34283</v>
      </c>
    </row>
    <row r="12923" spans="25:26" ht="14.4">
      <c r="Y12923" s="330" t="s">
        <v>34284</v>
      </c>
      <c r="Z12923" s="331" t="s">
        <v>34285</v>
      </c>
    </row>
    <row r="12924" spans="25:26" ht="14.4">
      <c r="Y12924" s="330" t="s">
        <v>34286</v>
      </c>
      <c r="Z12924" s="331" t="s">
        <v>34287</v>
      </c>
    </row>
    <row r="12925" spans="25:26" ht="14.4">
      <c r="Y12925" s="330" t="s">
        <v>34288</v>
      </c>
      <c r="Z12925" s="331" t="s">
        <v>34289</v>
      </c>
    </row>
    <row r="12926" spans="25:26" ht="14.4">
      <c r="Y12926" s="330" t="s">
        <v>34290</v>
      </c>
      <c r="Z12926" s="331" t="s">
        <v>34291</v>
      </c>
    </row>
    <row r="12927" spans="25:26" ht="14.4">
      <c r="Y12927" s="330" t="s">
        <v>34292</v>
      </c>
      <c r="Z12927" s="331" t="s">
        <v>14038</v>
      </c>
    </row>
    <row r="12928" spans="25:26" ht="14.4">
      <c r="Y12928" s="330" t="s">
        <v>34293</v>
      </c>
      <c r="Z12928" s="331" t="s">
        <v>14040</v>
      </c>
    </row>
    <row r="12929" spans="25:26" ht="14.4">
      <c r="Y12929" s="330" t="s">
        <v>34294</v>
      </c>
      <c r="Z12929" s="331" t="s">
        <v>14044</v>
      </c>
    </row>
    <row r="12930" spans="25:26" ht="14.4">
      <c r="Y12930" s="330" t="s">
        <v>34295</v>
      </c>
      <c r="Z12930" s="331" t="s">
        <v>34296</v>
      </c>
    </row>
    <row r="12931" spans="25:26" ht="14.4">
      <c r="Y12931" s="330" t="s">
        <v>34297</v>
      </c>
      <c r="Z12931" s="331" t="s">
        <v>34298</v>
      </c>
    </row>
    <row r="12932" spans="25:26" ht="14.4">
      <c r="Y12932" s="330" t="s">
        <v>34299</v>
      </c>
      <c r="Z12932" s="331" t="s">
        <v>14048</v>
      </c>
    </row>
    <row r="12933" spans="25:26" ht="14.4">
      <c r="Y12933" s="330" t="s">
        <v>34300</v>
      </c>
      <c r="Z12933" s="331" t="s">
        <v>14050</v>
      </c>
    </row>
    <row r="12934" spans="25:26" ht="14.4">
      <c r="Y12934" s="330" t="s">
        <v>34301</v>
      </c>
      <c r="Z12934" s="331" t="s">
        <v>34302</v>
      </c>
    </row>
    <row r="12935" spans="25:26" ht="14.4">
      <c r="Y12935" s="330" t="s">
        <v>34303</v>
      </c>
      <c r="Z12935" s="331" t="s">
        <v>34304</v>
      </c>
    </row>
    <row r="12936" spans="25:26" ht="14.4">
      <c r="Y12936" s="330" t="s">
        <v>34305</v>
      </c>
      <c r="Z12936" s="331" t="s">
        <v>14056</v>
      </c>
    </row>
    <row r="12937" spans="25:26" ht="14.4">
      <c r="Y12937" s="330" t="s">
        <v>34306</v>
      </c>
      <c r="Z12937" s="331" t="s">
        <v>34307</v>
      </c>
    </row>
    <row r="12938" spans="25:26" ht="14.4">
      <c r="Y12938" s="330" t="s">
        <v>34308</v>
      </c>
      <c r="Z12938" s="331" t="s">
        <v>14058</v>
      </c>
    </row>
    <row r="12939" spans="25:26" ht="14.4">
      <c r="Y12939" s="330" t="s">
        <v>34309</v>
      </c>
      <c r="Z12939" s="331" t="s">
        <v>14062</v>
      </c>
    </row>
    <row r="12940" spans="25:26" ht="14.4">
      <c r="Y12940" s="330" t="s">
        <v>34310</v>
      </c>
      <c r="Z12940" s="331" t="s">
        <v>34311</v>
      </c>
    </row>
    <row r="12941" spans="25:26" ht="14.4">
      <c r="Y12941" s="330" t="s">
        <v>34312</v>
      </c>
      <c r="Z12941" s="331" t="s">
        <v>34313</v>
      </c>
    </row>
    <row r="12942" spans="25:26" ht="14.4">
      <c r="Y12942" s="330" t="s">
        <v>34314</v>
      </c>
      <c r="Z12942" s="331" t="s">
        <v>34315</v>
      </c>
    </row>
    <row r="12943" spans="25:26" ht="14.4">
      <c r="Y12943" s="330" t="s">
        <v>34316</v>
      </c>
      <c r="Z12943" s="331" t="s">
        <v>34317</v>
      </c>
    </row>
    <row r="12944" spans="25:26" ht="14.4">
      <c r="Y12944" s="330" t="s">
        <v>34318</v>
      </c>
      <c r="Z12944" s="331" t="s">
        <v>14074</v>
      </c>
    </row>
    <row r="12945" spans="25:26" ht="14.4">
      <c r="Y12945" s="330" t="s">
        <v>34319</v>
      </c>
      <c r="Z12945" s="331" t="s">
        <v>14078</v>
      </c>
    </row>
    <row r="12946" spans="25:26" ht="14.4">
      <c r="Y12946" s="330" t="s">
        <v>34320</v>
      </c>
      <c r="Z12946" s="331" t="s">
        <v>34321</v>
      </c>
    </row>
    <row r="12947" spans="25:26" ht="14.4">
      <c r="Y12947" s="330" t="s">
        <v>34322</v>
      </c>
      <c r="Z12947" s="331" t="s">
        <v>34323</v>
      </c>
    </row>
    <row r="12948" spans="25:26" ht="14.4">
      <c r="Y12948" s="330" t="s">
        <v>34324</v>
      </c>
      <c r="Z12948" s="331" t="s">
        <v>34325</v>
      </c>
    </row>
    <row r="12949" spans="25:26" ht="14.4">
      <c r="Y12949" s="330" t="s">
        <v>34326</v>
      </c>
      <c r="Z12949" s="331" t="s">
        <v>34327</v>
      </c>
    </row>
    <row r="12950" spans="25:26" ht="14.4">
      <c r="Y12950" s="330" t="s">
        <v>34328</v>
      </c>
      <c r="Z12950" s="331" t="s">
        <v>34329</v>
      </c>
    </row>
    <row r="12951" spans="25:26" ht="14.4">
      <c r="Y12951" s="330" t="s">
        <v>34330</v>
      </c>
      <c r="Z12951" s="331" t="s">
        <v>14088</v>
      </c>
    </row>
    <row r="12952" spans="25:26" ht="14.4">
      <c r="Y12952" s="330" t="s">
        <v>34331</v>
      </c>
      <c r="Z12952" s="331" t="s">
        <v>14090</v>
      </c>
    </row>
    <row r="12953" spans="25:26" ht="14.4">
      <c r="Y12953" s="330" t="s">
        <v>34332</v>
      </c>
      <c r="Z12953" s="331" t="s">
        <v>34333</v>
      </c>
    </row>
    <row r="12954" spans="25:26" ht="14.4">
      <c r="Y12954" s="330" t="s">
        <v>34334</v>
      </c>
      <c r="Z12954" s="331" t="s">
        <v>34335</v>
      </c>
    </row>
    <row r="12955" spans="25:26" ht="14.4">
      <c r="Y12955" s="330" t="s">
        <v>34336</v>
      </c>
      <c r="Z12955" s="331" t="s">
        <v>34337</v>
      </c>
    </row>
    <row r="12956" spans="25:26" ht="14.4">
      <c r="Y12956" s="330" t="s">
        <v>34338</v>
      </c>
      <c r="Z12956" s="331" t="s">
        <v>34339</v>
      </c>
    </row>
    <row r="12957" spans="25:26" ht="14.4">
      <c r="Y12957" s="330" t="s">
        <v>34340</v>
      </c>
      <c r="Z12957" s="331" t="s">
        <v>34341</v>
      </c>
    </row>
    <row r="12958" spans="25:26" ht="14.4">
      <c r="Y12958" s="330" t="s">
        <v>34342</v>
      </c>
      <c r="Z12958" s="331" t="s">
        <v>14096</v>
      </c>
    </row>
    <row r="12959" spans="25:26" ht="14.4">
      <c r="Y12959" s="330" t="s">
        <v>34343</v>
      </c>
      <c r="Z12959" s="331" t="s">
        <v>14098</v>
      </c>
    </row>
    <row r="12960" spans="25:26" ht="14.4">
      <c r="Y12960" s="330" t="s">
        <v>34344</v>
      </c>
      <c r="Z12960" s="331" t="s">
        <v>34345</v>
      </c>
    </row>
    <row r="12961" spans="25:26" ht="14.4">
      <c r="Y12961" s="330" t="s">
        <v>34346</v>
      </c>
      <c r="Z12961" s="331" t="s">
        <v>34347</v>
      </c>
    </row>
    <row r="12962" spans="25:26" ht="14.4">
      <c r="Y12962" s="330" t="s">
        <v>34348</v>
      </c>
      <c r="Z12962" s="331" t="s">
        <v>34349</v>
      </c>
    </row>
    <row r="12963" spans="25:26" ht="14.4">
      <c r="Y12963" s="330" t="s">
        <v>34350</v>
      </c>
      <c r="Z12963" s="331" t="s">
        <v>14108</v>
      </c>
    </row>
    <row r="12964" spans="25:26" ht="14.4">
      <c r="Y12964" s="330" t="s">
        <v>34351</v>
      </c>
      <c r="Z12964" s="331" t="s">
        <v>14110</v>
      </c>
    </row>
    <row r="12965" spans="25:26" ht="14.4">
      <c r="Y12965" s="330" t="s">
        <v>34352</v>
      </c>
      <c r="Z12965" s="331" t="s">
        <v>14112</v>
      </c>
    </row>
    <row r="12966" spans="25:26" ht="14.4">
      <c r="Y12966" s="330" t="s">
        <v>34353</v>
      </c>
      <c r="Z12966" s="331" t="s">
        <v>34354</v>
      </c>
    </row>
    <row r="12967" spans="25:26" ht="14.4">
      <c r="Y12967" s="330" t="s">
        <v>34355</v>
      </c>
      <c r="Z12967" s="331" t="s">
        <v>14114</v>
      </c>
    </row>
    <row r="12968" spans="25:26" ht="14.4">
      <c r="Y12968" s="330" t="s">
        <v>34356</v>
      </c>
      <c r="Z12968" s="331" t="s">
        <v>34357</v>
      </c>
    </row>
    <row r="12969" spans="25:26" ht="14.4">
      <c r="Y12969" s="330" t="s">
        <v>34358</v>
      </c>
      <c r="Z12969" s="331" t="s">
        <v>34359</v>
      </c>
    </row>
    <row r="12970" spans="25:26" ht="14.4">
      <c r="Y12970" s="330" t="s">
        <v>34360</v>
      </c>
      <c r="Z12970" s="331" t="s">
        <v>34361</v>
      </c>
    </row>
    <row r="12971" spans="25:26" ht="14.4">
      <c r="Y12971" s="330" t="s">
        <v>34362</v>
      </c>
      <c r="Z12971" s="331" t="s">
        <v>14116</v>
      </c>
    </row>
    <row r="12972" spans="25:26" ht="14.4">
      <c r="Y12972" s="330" t="s">
        <v>34363</v>
      </c>
      <c r="Z12972" s="331" t="s">
        <v>34364</v>
      </c>
    </row>
    <row r="12973" spans="25:26" ht="14.4">
      <c r="Y12973" s="330" t="s">
        <v>34365</v>
      </c>
      <c r="Z12973" s="331" t="s">
        <v>34366</v>
      </c>
    </row>
    <row r="12974" spans="25:26" ht="14.4">
      <c r="Y12974" s="330" t="s">
        <v>34367</v>
      </c>
      <c r="Z12974" s="331" t="s">
        <v>34368</v>
      </c>
    </row>
    <row r="12975" spans="25:26" ht="14.4">
      <c r="Y12975" s="330" t="s">
        <v>34369</v>
      </c>
      <c r="Z12975" s="331" t="s">
        <v>34370</v>
      </c>
    </row>
    <row r="12976" spans="25:26" ht="14.4">
      <c r="Y12976" s="330" t="s">
        <v>34371</v>
      </c>
      <c r="Z12976" s="331" t="s">
        <v>34372</v>
      </c>
    </row>
    <row r="12977" spans="25:26" ht="14.4">
      <c r="Y12977" s="330" t="s">
        <v>34373</v>
      </c>
      <c r="Z12977" s="331" t="s">
        <v>34374</v>
      </c>
    </row>
    <row r="12978" spans="25:26" ht="14.4">
      <c r="Y12978" s="330" t="s">
        <v>34375</v>
      </c>
      <c r="Z12978" s="331" t="s">
        <v>14122</v>
      </c>
    </row>
    <row r="12979" spans="25:26" ht="14.4">
      <c r="Y12979" s="330" t="s">
        <v>34376</v>
      </c>
      <c r="Z12979" s="331" t="s">
        <v>34377</v>
      </c>
    </row>
    <row r="12980" spans="25:26" ht="14.4">
      <c r="Y12980" s="330" t="s">
        <v>34378</v>
      </c>
      <c r="Z12980" s="331" t="s">
        <v>14128</v>
      </c>
    </row>
    <row r="12981" spans="25:26" ht="14.4">
      <c r="Y12981" s="330" t="s">
        <v>34379</v>
      </c>
      <c r="Z12981" s="331" t="s">
        <v>14130</v>
      </c>
    </row>
    <row r="12982" spans="25:26" ht="14.4">
      <c r="Y12982" s="330" t="s">
        <v>34380</v>
      </c>
      <c r="Z12982" s="331" t="s">
        <v>14132</v>
      </c>
    </row>
    <row r="12983" spans="25:26" ht="14.4">
      <c r="Y12983" s="330" t="s">
        <v>34381</v>
      </c>
      <c r="Z12983" s="331" t="s">
        <v>14134</v>
      </c>
    </row>
    <row r="12984" spans="25:26" ht="14.4">
      <c r="Y12984" s="330" t="s">
        <v>34382</v>
      </c>
      <c r="Z12984" s="331" t="s">
        <v>14138</v>
      </c>
    </row>
    <row r="12985" spans="25:26" ht="14.4">
      <c r="Y12985" s="330" t="s">
        <v>34383</v>
      </c>
      <c r="Z12985" s="331" t="s">
        <v>34384</v>
      </c>
    </row>
    <row r="12986" spans="25:26" ht="14.4">
      <c r="Y12986" s="330" t="s">
        <v>34385</v>
      </c>
      <c r="Z12986" s="331" t="s">
        <v>34386</v>
      </c>
    </row>
    <row r="12987" spans="25:26" ht="14.4">
      <c r="Y12987" s="330" t="s">
        <v>34387</v>
      </c>
      <c r="Z12987" s="331" t="s">
        <v>34388</v>
      </c>
    </row>
    <row r="12988" spans="25:26" ht="14.4">
      <c r="Y12988" s="330" t="s">
        <v>34389</v>
      </c>
      <c r="Z12988" s="331" t="s">
        <v>14142</v>
      </c>
    </row>
    <row r="12989" spans="25:26" ht="14.4">
      <c r="Y12989" s="330" t="s">
        <v>34390</v>
      </c>
      <c r="Z12989" s="331" t="s">
        <v>34391</v>
      </c>
    </row>
    <row r="12990" spans="25:26" ht="14.4">
      <c r="Y12990" s="330" t="s">
        <v>34392</v>
      </c>
      <c r="Z12990" s="331" t="s">
        <v>14144</v>
      </c>
    </row>
    <row r="12991" spans="25:26" ht="14.4">
      <c r="Y12991" s="330" t="s">
        <v>34393</v>
      </c>
      <c r="Z12991" s="331" t="s">
        <v>34394</v>
      </c>
    </row>
    <row r="12992" spans="25:26" ht="14.4">
      <c r="Y12992" s="330" t="s">
        <v>34395</v>
      </c>
      <c r="Z12992" s="331" t="s">
        <v>34396</v>
      </c>
    </row>
    <row r="12993" spans="25:26" ht="14.4">
      <c r="Y12993" s="330" t="s">
        <v>34397</v>
      </c>
      <c r="Z12993" s="331" t="s">
        <v>34398</v>
      </c>
    </row>
    <row r="12994" spans="25:26" ht="14.4">
      <c r="Y12994" s="330" t="s">
        <v>34399</v>
      </c>
      <c r="Z12994" s="331" t="s">
        <v>34400</v>
      </c>
    </row>
    <row r="12995" spans="25:26" ht="14.4">
      <c r="Y12995" s="330" t="s">
        <v>34401</v>
      </c>
      <c r="Z12995" s="331" t="s">
        <v>34402</v>
      </c>
    </row>
    <row r="12996" spans="25:26" ht="14.4">
      <c r="Y12996" s="330" t="s">
        <v>34403</v>
      </c>
      <c r="Z12996" s="331" t="s">
        <v>14150</v>
      </c>
    </row>
    <row r="12997" spans="25:26" ht="14.4">
      <c r="Y12997" s="330" t="s">
        <v>34404</v>
      </c>
      <c r="Z12997" s="331" t="s">
        <v>14152</v>
      </c>
    </row>
    <row r="12998" spans="25:26" ht="14.4">
      <c r="Y12998" s="330" t="s">
        <v>34405</v>
      </c>
      <c r="Z12998" s="331" t="s">
        <v>34406</v>
      </c>
    </row>
    <row r="12999" spans="25:26" ht="14.4">
      <c r="Y12999" s="330" t="s">
        <v>34407</v>
      </c>
      <c r="Z12999" s="331" t="s">
        <v>14154</v>
      </c>
    </row>
    <row r="13000" spans="25:26" ht="14.4">
      <c r="Y13000" s="330" t="s">
        <v>34408</v>
      </c>
      <c r="Z13000" s="331" t="s">
        <v>14156</v>
      </c>
    </row>
    <row r="13001" spans="25:26" ht="14.4">
      <c r="Y13001" s="330" t="s">
        <v>34409</v>
      </c>
      <c r="Z13001" s="331" t="s">
        <v>34410</v>
      </c>
    </row>
    <row r="13002" spans="25:26" ht="14.4">
      <c r="Y13002" s="330" t="s">
        <v>34411</v>
      </c>
      <c r="Z13002" s="331" t="s">
        <v>14158</v>
      </c>
    </row>
    <row r="13003" spans="25:26" ht="14.4">
      <c r="Y13003" s="330" t="s">
        <v>34412</v>
      </c>
      <c r="Z13003" s="331" t="s">
        <v>14160</v>
      </c>
    </row>
    <row r="13004" spans="25:26" ht="14.4">
      <c r="Y13004" s="330" t="s">
        <v>34413</v>
      </c>
      <c r="Z13004" s="331" t="s">
        <v>14162</v>
      </c>
    </row>
    <row r="13005" spans="25:26" ht="14.4">
      <c r="Y13005" s="330" t="s">
        <v>34414</v>
      </c>
      <c r="Z13005" s="331" t="s">
        <v>14164</v>
      </c>
    </row>
    <row r="13006" spans="25:26" ht="14.4">
      <c r="Y13006" s="330" t="s">
        <v>34415</v>
      </c>
      <c r="Z13006" s="331" t="s">
        <v>34416</v>
      </c>
    </row>
    <row r="13007" spans="25:26" ht="14.4">
      <c r="Y13007" s="330" t="s">
        <v>34417</v>
      </c>
      <c r="Z13007" s="331" t="s">
        <v>34418</v>
      </c>
    </row>
    <row r="13008" spans="25:26" ht="14.4">
      <c r="Y13008" s="330" t="s">
        <v>34419</v>
      </c>
      <c r="Z13008" s="331" t="s">
        <v>14166</v>
      </c>
    </row>
    <row r="13009" spans="25:26" ht="14.4">
      <c r="Y13009" s="330" t="s">
        <v>34420</v>
      </c>
      <c r="Z13009" s="331" t="s">
        <v>34421</v>
      </c>
    </row>
    <row r="13010" spans="25:26" ht="14.4">
      <c r="Y13010" s="330" t="s">
        <v>34422</v>
      </c>
      <c r="Z13010" s="331" t="s">
        <v>14170</v>
      </c>
    </row>
    <row r="13011" spans="25:26" ht="14.4">
      <c r="Y13011" s="330" t="s">
        <v>34423</v>
      </c>
      <c r="Z13011" s="331" t="s">
        <v>34424</v>
      </c>
    </row>
    <row r="13012" spans="25:26" ht="14.4">
      <c r="Y13012" s="330" t="s">
        <v>34425</v>
      </c>
      <c r="Z13012" s="331" t="s">
        <v>34426</v>
      </c>
    </row>
    <row r="13013" spans="25:26" ht="14.4">
      <c r="Y13013" s="330" t="s">
        <v>34427</v>
      </c>
      <c r="Z13013" s="331" t="s">
        <v>14182</v>
      </c>
    </row>
    <row r="13014" spans="25:26" ht="14.4">
      <c r="Y13014" s="330" t="s">
        <v>34428</v>
      </c>
      <c r="Z13014" s="331" t="s">
        <v>14184</v>
      </c>
    </row>
    <row r="13015" spans="25:26" ht="14.4">
      <c r="Y13015" s="330" t="s">
        <v>34429</v>
      </c>
      <c r="Z13015" s="331" t="s">
        <v>14186</v>
      </c>
    </row>
    <row r="13016" spans="25:26" ht="14.4">
      <c r="Y13016" s="330" t="s">
        <v>34430</v>
      </c>
      <c r="Z13016" s="331" t="s">
        <v>34431</v>
      </c>
    </row>
    <row r="13017" spans="25:26" ht="14.4">
      <c r="Y13017" s="330" t="s">
        <v>34432</v>
      </c>
      <c r="Z13017" s="331" t="s">
        <v>34433</v>
      </c>
    </row>
    <row r="13018" spans="25:26" ht="14.4">
      <c r="Y13018" s="330" t="s">
        <v>34434</v>
      </c>
      <c r="Z13018" s="331" t="s">
        <v>14190</v>
      </c>
    </row>
    <row r="13019" spans="25:26" ht="14.4">
      <c r="Y13019" s="330" t="s">
        <v>34435</v>
      </c>
      <c r="Z13019" s="331" t="s">
        <v>14194</v>
      </c>
    </row>
    <row r="13020" spans="25:26" ht="14.4">
      <c r="Y13020" s="330" t="s">
        <v>34436</v>
      </c>
      <c r="Z13020" s="331" t="s">
        <v>14196</v>
      </c>
    </row>
    <row r="13021" spans="25:26" ht="14.4">
      <c r="Y13021" s="330" t="s">
        <v>34437</v>
      </c>
      <c r="Z13021" s="331" t="s">
        <v>14198</v>
      </c>
    </row>
    <row r="13022" spans="25:26" ht="14.4">
      <c r="Y13022" s="330" t="s">
        <v>34438</v>
      </c>
      <c r="Z13022" s="331" t="s">
        <v>34439</v>
      </c>
    </row>
    <row r="13023" spans="25:26" ht="14.4">
      <c r="Y13023" s="330" t="s">
        <v>34440</v>
      </c>
      <c r="Z13023" s="331" t="s">
        <v>14200</v>
      </c>
    </row>
    <row r="13024" spans="25:26" ht="14.4">
      <c r="Y13024" s="330" t="s">
        <v>34441</v>
      </c>
      <c r="Z13024" s="331" t="s">
        <v>14206</v>
      </c>
    </row>
    <row r="13025" spans="25:26" ht="14.4">
      <c r="Y13025" s="330" t="s">
        <v>34442</v>
      </c>
      <c r="Z13025" s="331" t="s">
        <v>34443</v>
      </c>
    </row>
    <row r="13026" spans="25:26" ht="14.4">
      <c r="Y13026" s="330" t="s">
        <v>34444</v>
      </c>
      <c r="Z13026" s="331" t="s">
        <v>14216</v>
      </c>
    </row>
    <row r="13027" spans="25:26" ht="14.4">
      <c r="Y13027" s="330" t="s">
        <v>34445</v>
      </c>
      <c r="Z13027" s="331" t="s">
        <v>34446</v>
      </c>
    </row>
    <row r="13028" spans="25:26" ht="14.4">
      <c r="Y13028" s="330" t="s">
        <v>34447</v>
      </c>
      <c r="Z13028" s="331" t="s">
        <v>34448</v>
      </c>
    </row>
    <row r="13029" spans="25:26" ht="14.4">
      <c r="Y13029" s="330" t="s">
        <v>34449</v>
      </c>
      <c r="Z13029" s="331" t="s">
        <v>34450</v>
      </c>
    </row>
    <row r="13030" spans="25:26" ht="14.4">
      <c r="Y13030" s="330" t="s">
        <v>34451</v>
      </c>
      <c r="Z13030" s="331" t="s">
        <v>34452</v>
      </c>
    </row>
    <row r="13031" spans="25:26" ht="14.4">
      <c r="Y13031" s="330" t="s">
        <v>34453</v>
      </c>
      <c r="Z13031" s="331" t="s">
        <v>34454</v>
      </c>
    </row>
    <row r="13032" spans="25:26" ht="14.4">
      <c r="Y13032" s="330" t="s">
        <v>34455</v>
      </c>
      <c r="Z13032" s="331" t="s">
        <v>34456</v>
      </c>
    </row>
    <row r="13033" spans="25:26" ht="14.4">
      <c r="Y13033" s="330" t="s">
        <v>34457</v>
      </c>
      <c r="Z13033" s="331" t="s">
        <v>14226</v>
      </c>
    </row>
    <row r="13034" spans="25:26" ht="14.4">
      <c r="Y13034" s="330" t="s">
        <v>34458</v>
      </c>
      <c r="Z13034" s="331" t="s">
        <v>34459</v>
      </c>
    </row>
    <row r="13035" spans="25:26" ht="14.4">
      <c r="Y13035" s="330" t="s">
        <v>34460</v>
      </c>
      <c r="Z13035" s="331" t="s">
        <v>14232</v>
      </c>
    </row>
    <row r="13036" spans="25:26" ht="14.4">
      <c r="Y13036" s="330" t="s">
        <v>34461</v>
      </c>
      <c r="Z13036" s="331" t="s">
        <v>34462</v>
      </c>
    </row>
    <row r="13037" spans="25:26" ht="14.4">
      <c r="Y13037" s="330" t="s">
        <v>34463</v>
      </c>
      <c r="Z13037" s="331" t="s">
        <v>34464</v>
      </c>
    </row>
    <row r="13038" spans="25:26" ht="14.4">
      <c r="Y13038" s="330" t="s">
        <v>34465</v>
      </c>
      <c r="Z13038" s="331" t="s">
        <v>34466</v>
      </c>
    </row>
    <row r="13039" spans="25:26" ht="14.4">
      <c r="Y13039" s="330" t="s">
        <v>34467</v>
      </c>
      <c r="Z13039" s="331" t="s">
        <v>14240</v>
      </c>
    </row>
    <row r="13040" spans="25:26" ht="14.4">
      <c r="Y13040" s="330" t="s">
        <v>34468</v>
      </c>
      <c r="Z13040" s="331" t="s">
        <v>34469</v>
      </c>
    </row>
    <row r="13041" spans="25:26" ht="14.4">
      <c r="Y13041" s="330" t="s">
        <v>34470</v>
      </c>
      <c r="Z13041" s="331" t="s">
        <v>14244</v>
      </c>
    </row>
    <row r="13042" spans="25:26" ht="14.4">
      <c r="Y13042" s="330" t="s">
        <v>34471</v>
      </c>
      <c r="Z13042" s="331" t="s">
        <v>34472</v>
      </c>
    </row>
    <row r="13043" spans="25:26" ht="14.4">
      <c r="Y13043" s="330" t="s">
        <v>34473</v>
      </c>
      <c r="Z13043" s="331" t="s">
        <v>34474</v>
      </c>
    </row>
    <row r="13044" spans="25:26" ht="14.4">
      <c r="Y13044" s="330" t="s">
        <v>34475</v>
      </c>
      <c r="Z13044" s="331" t="s">
        <v>34476</v>
      </c>
    </row>
    <row r="13045" spans="25:26" ht="14.4">
      <c r="Y13045" s="330" t="s">
        <v>34477</v>
      </c>
      <c r="Z13045" s="331" t="s">
        <v>34478</v>
      </c>
    </row>
    <row r="13046" spans="25:26" ht="14.4">
      <c r="Y13046" s="330" t="s">
        <v>34479</v>
      </c>
      <c r="Z13046" s="331" t="s">
        <v>34480</v>
      </c>
    </row>
    <row r="13047" spans="25:26" ht="14.4">
      <c r="Y13047" s="330" t="s">
        <v>34481</v>
      </c>
      <c r="Z13047" s="331" t="s">
        <v>34482</v>
      </c>
    </row>
    <row r="13048" spans="25:26" ht="14.4">
      <c r="Y13048" s="330" t="s">
        <v>34483</v>
      </c>
      <c r="Z13048" s="331" t="s">
        <v>34484</v>
      </c>
    </row>
    <row r="13049" spans="25:26" ht="14.4">
      <c r="Y13049" s="330" t="s">
        <v>34485</v>
      </c>
      <c r="Z13049" s="331" t="s">
        <v>34486</v>
      </c>
    </row>
    <row r="13050" spans="25:26" ht="14.4">
      <c r="Y13050" s="330" t="s">
        <v>34487</v>
      </c>
      <c r="Z13050" s="331" t="s">
        <v>14268</v>
      </c>
    </row>
    <row r="13051" spans="25:26" ht="14.4">
      <c r="Y13051" s="330" t="s">
        <v>34488</v>
      </c>
      <c r="Z13051" s="331" t="s">
        <v>14270</v>
      </c>
    </row>
    <row r="13052" spans="25:26" ht="14.4">
      <c r="Y13052" s="330" t="s">
        <v>34489</v>
      </c>
      <c r="Z13052" s="331" t="s">
        <v>14272</v>
      </c>
    </row>
    <row r="13053" spans="25:26" ht="14.4">
      <c r="Y13053" s="330" t="s">
        <v>34490</v>
      </c>
      <c r="Z13053" s="331" t="s">
        <v>14276</v>
      </c>
    </row>
    <row r="13054" spans="25:26" ht="14.4">
      <c r="Y13054" s="330" t="s">
        <v>34491</v>
      </c>
      <c r="Z13054" s="331" t="s">
        <v>34492</v>
      </c>
    </row>
    <row r="13055" spans="25:26" ht="14.4">
      <c r="Y13055" s="330" t="s">
        <v>34493</v>
      </c>
      <c r="Z13055" s="331" t="s">
        <v>34494</v>
      </c>
    </row>
    <row r="13056" spans="25:26" ht="14.4">
      <c r="Y13056" s="330" t="s">
        <v>34495</v>
      </c>
      <c r="Z13056" s="331" t="s">
        <v>34496</v>
      </c>
    </row>
    <row r="13057" spans="25:26" ht="14.4">
      <c r="Y13057" s="330" t="s">
        <v>34497</v>
      </c>
      <c r="Z13057" s="331" t="s">
        <v>34498</v>
      </c>
    </row>
    <row r="13058" spans="25:26" ht="14.4">
      <c r="Y13058" s="330" t="s">
        <v>34499</v>
      </c>
      <c r="Z13058" s="331" t="s">
        <v>34500</v>
      </c>
    </row>
    <row r="13059" spans="25:26" ht="14.4">
      <c r="Y13059" s="330" t="s">
        <v>34501</v>
      </c>
      <c r="Z13059" s="331" t="s">
        <v>14292</v>
      </c>
    </row>
    <row r="13060" spans="25:26" ht="14.4">
      <c r="Y13060" s="330" t="s">
        <v>34502</v>
      </c>
      <c r="Z13060" s="331" t="s">
        <v>14304</v>
      </c>
    </row>
    <row r="13061" spans="25:26" ht="14.4">
      <c r="Y13061" s="330" t="s">
        <v>34503</v>
      </c>
      <c r="Z13061" s="331" t="s">
        <v>34504</v>
      </c>
    </row>
    <row r="13062" spans="25:26" ht="14.4">
      <c r="Y13062" s="330" t="s">
        <v>34505</v>
      </c>
      <c r="Z13062" s="331" t="s">
        <v>14306</v>
      </c>
    </row>
    <row r="13063" spans="25:26" ht="14.4">
      <c r="Y13063" s="330" t="s">
        <v>34506</v>
      </c>
      <c r="Z13063" s="331" t="s">
        <v>34507</v>
      </c>
    </row>
    <row r="13064" spans="25:26" ht="14.4">
      <c r="Y13064" s="330" t="s">
        <v>34508</v>
      </c>
      <c r="Z13064" s="331" t="s">
        <v>34509</v>
      </c>
    </row>
    <row r="13065" spans="25:26" ht="14.4">
      <c r="Y13065" s="330" t="s">
        <v>34510</v>
      </c>
      <c r="Z13065" s="331" t="s">
        <v>34511</v>
      </c>
    </row>
    <row r="13066" spans="25:26" ht="14.4">
      <c r="Y13066" s="330" t="s">
        <v>34512</v>
      </c>
      <c r="Z13066" s="331" t="s">
        <v>34513</v>
      </c>
    </row>
    <row r="13067" spans="25:26" ht="14.4">
      <c r="Y13067" s="330" t="s">
        <v>34514</v>
      </c>
      <c r="Z13067" s="331" t="s">
        <v>14312</v>
      </c>
    </row>
    <row r="13068" spans="25:26" ht="14.4">
      <c r="Y13068" s="330" t="s">
        <v>34515</v>
      </c>
      <c r="Z13068" s="331" t="s">
        <v>34516</v>
      </c>
    </row>
    <row r="13069" spans="25:26" ht="14.4">
      <c r="Y13069" s="330" t="s">
        <v>34517</v>
      </c>
      <c r="Z13069" s="331" t="s">
        <v>14314</v>
      </c>
    </row>
    <row r="13070" spans="25:26" ht="14.4">
      <c r="Y13070" s="330" t="s">
        <v>34518</v>
      </c>
      <c r="Z13070" s="331" t="s">
        <v>14316</v>
      </c>
    </row>
    <row r="13071" spans="25:26" ht="14.4">
      <c r="Y13071" s="330" t="s">
        <v>34519</v>
      </c>
      <c r="Z13071" s="331" t="s">
        <v>14320</v>
      </c>
    </row>
    <row r="13072" spans="25:26" ht="14.4">
      <c r="Y13072" s="330" t="s">
        <v>34520</v>
      </c>
      <c r="Z13072" s="331" t="s">
        <v>14322</v>
      </c>
    </row>
    <row r="13073" spans="25:26" ht="14.4">
      <c r="Y13073" s="330" t="s">
        <v>34521</v>
      </c>
      <c r="Z13073" s="331" t="s">
        <v>14328</v>
      </c>
    </row>
    <row r="13074" spans="25:26" ht="14.4">
      <c r="Y13074" s="330" t="s">
        <v>34522</v>
      </c>
      <c r="Z13074" s="331" t="s">
        <v>34523</v>
      </c>
    </row>
    <row r="13075" spans="25:26" ht="14.4">
      <c r="Y13075" s="330" t="s">
        <v>34524</v>
      </c>
      <c r="Z13075" s="331" t="s">
        <v>14332</v>
      </c>
    </row>
    <row r="13076" spans="25:26" ht="14.4">
      <c r="Y13076" s="330" t="s">
        <v>34525</v>
      </c>
      <c r="Z13076" s="331" t="s">
        <v>34526</v>
      </c>
    </row>
    <row r="13077" spans="25:26" ht="14.4">
      <c r="Y13077" s="330" t="s">
        <v>34527</v>
      </c>
      <c r="Z13077" s="331" t="s">
        <v>34528</v>
      </c>
    </row>
    <row r="13078" spans="25:26" ht="14.4">
      <c r="Y13078" s="330" t="s">
        <v>34529</v>
      </c>
      <c r="Z13078" s="331" t="s">
        <v>14340</v>
      </c>
    </row>
    <row r="13079" spans="25:26" ht="14.4">
      <c r="Y13079" s="330" t="s">
        <v>34530</v>
      </c>
      <c r="Z13079" s="331" t="s">
        <v>34531</v>
      </c>
    </row>
    <row r="13080" spans="25:26" ht="14.4">
      <c r="Y13080" s="330" t="s">
        <v>34532</v>
      </c>
      <c r="Z13080" s="331" t="s">
        <v>34533</v>
      </c>
    </row>
    <row r="13081" spans="25:26" ht="14.4">
      <c r="Y13081" s="330" t="s">
        <v>34534</v>
      </c>
      <c r="Z13081" s="331" t="s">
        <v>14342</v>
      </c>
    </row>
    <row r="13082" spans="25:26" ht="14.4">
      <c r="Y13082" s="330" t="s">
        <v>34535</v>
      </c>
      <c r="Z13082" s="331" t="s">
        <v>14344</v>
      </c>
    </row>
    <row r="13083" spans="25:26" ht="14.4">
      <c r="Y13083" s="330" t="s">
        <v>34536</v>
      </c>
      <c r="Z13083" s="331" t="s">
        <v>14346</v>
      </c>
    </row>
    <row r="13084" spans="25:26" ht="14.4">
      <c r="Y13084" s="330" t="s">
        <v>34537</v>
      </c>
      <c r="Z13084" s="331" t="s">
        <v>34538</v>
      </c>
    </row>
    <row r="13085" spans="25:26" ht="14.4">
      <c r="Y13085" s="330" t="s">
        <v>34539</v>
      </c>
      <c r="Z13085" s="331" t="s">
        <v>14352</v>
      </c>
    </row>
    <row r="13086" spans="25:26" ht="14.4">
      <c r="Y13086" s="330" t="s">
        <v>34540</v>
      </c>
      <c r="Z13086" s="331" t="s">
        <v>34541</v>
      </c>
    </row>
    <row r="13087" spans="25:26" ht="14.4">
      <c r="Y13087" s="330" t="s">
        <v>34542</v>
      </c>
      <c r="Z13087" s="331" t="s">
        <v>34543</v>
      </c>
    </row>
    <row r="13088" spans="25:26" ht="14.4">
      <c r="Y13088" s="330" t="s">
        <v>34544</v>
      </c>
      <c r="Z13088" s="331" t="s">
        <v>34545</v>
      </c>
    </row>
    <row r="13089" spans="25:26" ht="14.4">
      <c r="Y13089" s="330" t="s">
        <v>34546</v>
      </c>
      <c r="Z13089" s="331" t="s">
        <v>14356</v>
      </c>
    </row>
    <row r="13090" spans="25:26" ht="14.4">
      <c r="Y13090" s="330" t="s">
        <v>34547</v>
      </c>
      <c r="Z13090" s="331" t="s">
        <v>34548</v>
      </c>
    </row>
    <row r="13091" spans="25:26" ht="14.4">
      <c r="Y13091" s="330" t="s">
        <v>34549</v>
      </c>
      <c r="Z13091" s="331" t="s">
        <v>34550</v>
      </c>
    </row>
    <row r="13092" spans="25:26" ht="14.4">
      <c r="Y13092" s="330" t="s">
        <v>34551</v>
      </c>
      <c r="Z13092" s="331" t="s">
        <v>34552</v>
      </c>
    </row>
    <row r="13093" spans="25:26" ht="14.4">
      <c r="Y13093" s="330" t="s">
        <v>34553</v>
      </c>
      <c r="Z13093" s="331" t="s">
        <v>34554</v>
      </c>
    </row>
    <row r="13094" spans="25:26" ht="14.4">
      <c r="Y13094" s="330" t="s">
        <v>34555</v>
      </c>
      <c r="Z13094" s="331" t="s">
        <v>34556</v>
      </c>
    </row>
    <row r="13095" spans="25:26" ht="14.4">
      <c r="Y13095" s="330" t="s">
        <v>34557</v>
      </c>
      <c r="Z13095" s="331" t="s">
        <v>34558</v>
      </c>
    </row>
    <row r="13096" spans="25:26" ht="14.4">
      <c r="Y13096" s="330" t="s">
        <v>34559</v>
      </c>
      <c r="Z13096" s="331" t="s">
        <v>34560</v>
      </c>
    </row>
    <row r="13097" spans="25:26" ht="14.4">
      <c r="Y13097" s="330" t="s">
        <v>34561</v>
      </c>
      <c r="Z13097" s="331" t="s">
        <v>34562</v>
      </c>
    </row>
    <row r="13098" spans="25:26" ht="14.4">
      <c r="Y13098" s="330" t="s">
        <v>34563</v>
      </c>
      <c r="Z13098" s="331" t="s">
        <v>34564</v>
      </c>
    </row>
    <row r="13099" spans="25:26" ht="14.4">
      <c r="Y13099" s="330" t="s">
        <v>34565</v>
      </c>
      <c r="Z13099" s="331" t="s">
        <v>14368</v>
      </c>
    </row>
    <row r="13100" spans="25:26" ht="14.4">
      <c r="Y13100" s="330" t="s">
        <v>34566</v>
      </c>
      <c r="Z13100" s="331" t="s">
        <v>14370</v>
      </c>
    </row>
    <row r="13101" spans="25:26" ht="14.4">
      <c r="Y13101" s="330" t="s">
        <v>34567</v>
      </c>
      <c r="Z13101" s="331" t="s">
        <v>14372</v>
      </c>
    </row>
    <row r="13102" spans="25:26" ht="14.4">
      <c r="Y13102" s="330" t="s">
        <v>34568</v>
      </c>
      <c r="Z13102" s="331" t="s">
        <v>34569</v>
      </c>
    </row>
    <row r="13103" spans="25:26" ht="14.4">
      <c r="Y13103" s="330" t="s">
        <v>34570</v>
      </c>
      <c r="Z13103" s="331" t="s">
        <v>34571</v>
      </c>
    </row>
    <row r="13104" spans="25:26" ht="14.4">
      <c r="Y13104" s="330" t="s">
        <v>34572</v>
      </c>
      <c r="Z13104" s="331" t="s">
        <v>34573</v>
      </c>
    </row>
    <row r="13105" spans="25:26" ht="14.4">
      <c r="Y13105" s="330" t="s">
        <v>34574</v>
      </c>
      <c r="Z13105" s="331" t="s">
        <v>34575</v>
      </c>
    </row>
    <row r="13106" spans="25:26" ht="14.4">
      <c r="Y13106" s="330" t="s">
        <v>34576</v>
      </c>
      <c r="Z13106" s="331" t="s">
        <v>34577</v>
      </c>
    </row>
    <row r="13107" spans="25:26" ht="14.4">
      <c r="Y13107" s="330" t="s">
        <v>34578</v>
      </c>
      <c r="Z13107" s="331" t="s">
        <v>34579</v>
      </c>
    </row>
    <row r="13108" spans="25:26" ht="14.4">
      <c r="Y13108" s="330" t="s">
        <v>34580</v>
      </c>
      <c r="Z13108" s="331" t="s">
        <v>34581</v>
      </c>
    </row>
    <row r="13109" spans="25:26" ht="14.4">
      <c r="Y13109" s="330" t="s">
        <v>34582</v>
      </c>
      <c r="Z13109" s="331" t="s">
        <v>34583</v>
      </c>
    </row>
    <row r="13110" spans="25:26" ht="14.4">
      <c r="Y13110" s="330" t="s">
        <v>34584</v>
      </c>
      <c r="Z13110" s="331" t="s">
        <v>34585</v>
      </c>
    </row>
    <row r="13111" spans="25:26" ht="14.4">
      <c r="Y13111" s="330" t="s">
        <v>34586</v>
      </c>
      <c r="Z13111" s="331" t="s">
        <v>34587</v>
      </c>
    </row>
    <row r="13112" spans="25:26" ht="14.4">
      <c r="Y13112" s="330" t="s">
        <v>34588</v>
      </c>
      <c r="Z13112" s="331" t="s">
        <v>14402</v>
      </c>
    </row>
    <row r="13113" spans="25:26" ht="14.4">
      <c r="Y13113" s="330" t="s">
        <v>34589</v>
      </c>
      <c r="Z13113" s="331" t="s">
        <v>34590</v>
      </c>
    </row>
    <row r="13114" spans="25:26" ht="14.4">
      <c r="Y13114" s="330" t="s">
        <v>34591</v>
      </c>
      <c r="Z13114" s="331" t="s">
        <v>34592</v>
      </c>
    </row>
    <row r="13115" spans="25:26" ht="14.4">
      <c r="Y13115" s="330" t="s">
        <v>34593</v>
      </c>
      <c r="Z13115" s="331" t="s">
        <v>14406</v>
      </c>
    </row>
    <row r="13116" spans="25:26" ht="14.4">
      <c r="Y13116" s="330" t="s">
        <v>34594</v>
      </c>
      <c r="Z13116" s="331" t="s">
        <v>14408</v>
      </c>
    </row>
    <row r="13117" spans="25:26" ht="14.4">
      <c r="Y13117" s="330" t="s">
        <v>34595</v>
      </c>
      <c r="Z13117" s="331" t="s">
        <v>34596</v>
      </c>
    </row>
    <row r="13118" spans="25:26" ht="14.4">
      <c r="Y13118" s="330" t="s">
        <v>34597</v>
      </c>
      <c r="Z13118" s="331" t="s">
        <v>14416</v>
      </c>
    </row>
    <row r="13119" spans="25:26" ht="14.4">
      <c r="Y13119" s="330" t="s">
        <v>34598</v>
      </c>
      <c r="Z13119" s="331" t="s">
        <v>34599</v>
      </c>
    </row>
    <row r="13120" spans="25:26" ht="14.4">
      <c r="Y13120" s="330" t="s">
        <v>34600</v>
      </c>
      <c r="Z13120" s="331" t="s">
        <v>14420</v>
      </c>
    </row>
    <row r="13121" spans="25:26" ht="14.4">
      <c r="Y13121" s="330" t="s">
        <v>34601</v>
      </c>
      <c r="Z13121" s="331" t="s">
        <v>34602</v>
      </c>
    </row>
    <row r="13122" spans="25:26" ht="14.4">
      <c r="Y13122" s="330" t="s">
        <v>34603</v>
      </c>
      <c r="Z13122" s="331" t="s">
        <v>14422</v>
      </c>
    </row>
    <row r="13123" spans="25:26" ht="14.4">
      <c r="Y13123" s="330" t="s">
        <v>34604</v>
      </c>
      <c r="Z13123" s="331" t="s">
        <v>14424</v>
      </c>
    </row>
    <row r="13124" spans="25:26" ht="14.4">
      <c r="Y13124" s="330" t="s">
        <v>34605</v>
      </c>
      <c r="Z13124" s="331" t="s">
        <v>34606</v>
      </c>
    </row>
    <row r="13125" spans="25:26" ht="14.4">
      <c r="Y13125" s="330" t="s">
        <v>34607</v>
      </c>
      <c r="Z13125" s="331" t="s">
        <v>14428</v>
      </c>
    </row>
    <row r="13126" spans="25:26" ht="14.4">
      <c r="Y13126" s="330" t="s">
        <v>34608</v>
      </c>
      <c r="Z13126" s="331" t="s">
        <v>34609</v>
      </c>
    </row>
    <row r="13127" spans="25:26" ht="14.4">
      <c r="Y13127" s="330" t="s">
        <v>34610</v>
      </c>
      <c r="Z13127" s="331" t="s">
        <v>34611</v>
      </c>
    </row>
    <row r="13128" spans="25:26" ht="14.4">
      <c r="Y13128" s="330" t="s">
        <v>34612</v>
      </c>
      <c r="Z13128" s="331" t="s">
        <v>34613</v>
      </c>
    </row>
    <row r="13129" spans="25:26" ht="14.4">
      <c r="Y13129" s="330" t="s">
        <v>34614</v>
      </c>
      <c r="Z13129" s="331" t="s">
        <v>34615</v>
      </c>
    </row>
    <row r="13130" spans="25:26" ht="14.4">
      <c r="Y13130" s="330" t="s">
        <v>34616</v>
      </c>
      <c r="Z13130" s="331" t="s">
        <v>34617</v>
      </c>
    </row>
    <row r="13131" spans="25:26" ht="14.4">
      <c r="Y13131" s="330" t="s">
        <v>34618</v>
      </c>
      <c r="Z13131" s="331" t="s">
        <v>34619</v>
      </c>
    </row>
    <row r="13132" spans="25:26" ht="14.4">
      <c r="Y13132" s="330" t="s">
        <v>34620</v>
      </c>
      <c r="Z13132" s="331" t="s">
        <v>34621</v>
      </c>
    </row>
    <row r="13133" spans="25:26" ht="14.4">
      <c r="Y13133" s="330" t="s">
        <v>34622</v>
      </c>
      <c r="Z13133" s="331" t="s">
        <v>14442</v>
      </c>
    </row>
    <row r="13134" spans="25:26" ht="14.4">
      <c r="Y13134" s="330" t="s">
        <v>34623</v>
      </c>
      <c r="Z13134" s="331" t="s">
        <v>14444</v>
      </c>
    </row>
    <row r="13135" spans="25:26" ht="14.4">
      <c r="Y13135" s="330" t="s">
        <v>34624</v>
      </c>
      <c r="Z13135" s="331" t="s">
        <v>14446</v>
      </c>
    </row>
    <row r="13136" spans="25:26" ht="14.4">
      <c r="Y13136" s="330" t="s">
        <v>34625</v>
      </c>
      <c r="Z13136" s="331" t="s">
        <v>34626</v>
      </c>
    </row>
    <row r="13137" spans="25:26" ht="14.4">
      <c r="Y13137" s="330" t="s">
        <v>34627</v>
      </c>
      <c r="Z13137" s="331" t="s">
        <v>34628</v>
      </c>
    </row>
    <row r="13138" spans="25:26" ht="14.4">
      <c r="Y13138" s="330" t="s">
        <v>34629</v>
      </c>
      <c r="Z13138" s="331" t="s">
        <v>14448</v>
      </c>
    </row>
    <row r="13139" spans="25:26" ht="14.4">
      <c r="Y13139" s="330" t="s">
        <v>34630</v>
      </c>
      <c r="Z13139" s="331" t="s">
        <v>14450</v>
      </c>
    </row>
    <row r="13140" spans="25:26" ht="14.4">
      <c r="Y13140" s="330" t="s">
        <v>34631</v>
      </c>
      <c r="Z13140" s="331" t="s">
        <v>34632</v>
      </c>
    </row>
    <row r="13141" spans="25:26" ht="14.4">
      <c r="Y13141" s="330" t="s">
        <v>34633</v>
      </c>
      <c r="Z13141" s="331" t="s">
        <v>14458</v>
      </c>
    </row>
    <row r="13142" spans="25:26" ht="14.4">
      <c r="Y13142" s="330" t="s">
        <v>34634</v>
      </c>
      <c r="Z13142" s="331" t="s">
        <v>14460</v>
      </c>
    </row>
    <row r="13143" spans="25:26" ht="14.4">
      <c r="Y13143" s="330" t="s">
        <v>34635</v>
      </c>
      <c r="Z13143" s="331" t="s">
        <v>34636</v>
      </c>
    </row>
    <row r="13144" spans="25:26" ht="14.4">
      <c r="Y13144" s="330" t="s">
        <v>34637</v>
      </c>
      <c r="Z13144" s="331" t="s">
        <v>14464</v>
      </c>
    </row>
    <row r="13145" spans="25:26" ht="14.4">
      <c r="Y13145" s="330" t="s">
        <v>34638</v>
      </c>
      <c r="Z13145" s="331" t="s">
        <v>34639</v>
      </c>
    </row>
    <row r="13146" spans="25:26" ht="14.4">
      <c r="Y13146" s="330" t="s">
        <v>34640</v>
      </c>
      <c r="Z13146" s="331" t="s">
        <v>14466</v>
      </c>
    </row>
    <row r="13147" spans="25:26" ht="14.4">
      <c r="Y13147" s="330" t="s">
        <v>34641</v>
      </c>
      <c r="Z13147" s="331" t="s">
        <v>34642</v>
      </c>
    </row>
    <row r="13148" spans="25:26" ht="14.4">
      <c r="Y13148" s="330" t="s">
        <v>34643</v>
      </c>
      <c r="Z13148" s="331" t="s">
        <v>34644</v>
      </c>
    </row>
    <row r="13149" spans="25:26" ht="14.4">
      <c r="Y13149" s="330" t="s">
        <v>34645</v>
      </c>
      <c r="Z13149" s="331" t="s">
        <v>14504</v>
      </c>
    </row>
    <row r="13150" spans="25:26" ht="14.4">
      <c r="Y13150" s="330" t="s">
        <v>34646</v>
      </c>
      <c r="Z13150" s="331" t="s">
        <v>34647</v>
      </c>
    </row>
    <row r="13151" spans="25:26" ht="14.4">
      <c r="Y13151" s="330" t="s">
        <v>34648</v>
      </c>
      <c r="Z13151" s="331" t="s">
        <v>34649</v>
      </c>
    </row>
    <row r="13152" spans="25:26" ht="14.4">
      <c r="Y13152" s="330" t="s">
        <v>34650</v>
      </c>
      <c r="Z13152" s="331" t="s">
        <v>34651</v>
      </c>
    </row>
    <row r="13153" spans="25:26" ht="14.4">
      <c r="Y13153" s="330" t="s">
        <v>34652</v>
      </c>
      <c r="Z13153" s="331" t="s">
        <v>34653</v>
      </c>
    </row>
    <row r="13154" spans="25:26" ht="14.4">
      <c r="Y13154" s="330" t="s">
        <v>34654</v>
      </c>
      <c r="Z13154" s="331" t="s">
        <v>34655</v>
      </c>
    </row>
    <row r="13155" spans="25:26" ht="14.4">
      <c r="Y13155" s="330" t="s">
        <v>34656</v>
      </c>
      <c r="Z13155" s="331" t="s">
        <v>14520</v>
      </c>
    </row>
    <row r="13156" spans="25:26" ht="14.4">
      <c r="Y13156" s="330" t="s">
        <v>34657</v>
      </c>
      <c r="Z13156" s="331" t="s">
        <v>34658</v>
      </c>
    </row>
    <row r="13157" spans="25:26" ht="14.4">
      <c r="Y13157" s="330" t="s">
        <v>34659</v>
      </c>
      <c r="Z13157" s="331" t="s">
        <v>34660</v>
      </c>
    </row>
    <row r="13158" spans="25:26" ht="14.4">
      <c r="Y13158" s="330" t="s">
        <v>34661</v>
      </c>
      <c r="Z13158" s="331" t="s">
        <v>34662</v>
      </c>
    </row>
    <row r="13159" spans="25:26" ht="14.4">
      <c r="Y13159" s="330" t="s">
        <v>34663</v>
      </c>
      <c r="Z13159" s="331" t="s">
        <v>34664</v>
      </c>
    </row>
    <row r="13160" spans="25:26" ht="14.4">
      <c r="Y13160" s="330" t="s">
        <v>34665</v>
      </c>
      <c r="Z13160" s="331" t="s">
        <v>34666</v>
      </c>
    </row>
    <row r="13161" spans="25:26" ht="14.4">
      <c r="Y13161" s="330" t="s">
        <v>34667</v>
      </c>
      <c r="Z13161" s="331" t="s">
        <v>34668</v>
      </c>
    </row>
    <row r="13162" spans="25:26" ht="14.4">
      <c r="Y13162" s="330" t="s">
        <v>34669</v>
      </c>
      <c r="Z13162" s="331" t="s">
        <v>34670</v>
      </c>
    </row>
    <row r="13163" spans="25:26" ht="14.4">
      <c r="Y13163" s="330" t="s">
        <v>34671</v>
      </c>
      <c r="Z13163" s="331" t="s">
        <v>34672</v>
      </c>
    </row>
    <row r="13164" spans="25:26" ht="14.4">
      <c r="Y13164" s="330" t="s">
        <v>34673</v>
      </c>
      <c r="Z13164" s="331" t="s">
        <v>34674</v>
      </c>
    </row>
    <row r="13165" spans="25:26" ht="14.4">
      <c r="Y13165" s="330" t="s">
        <v>34675</v>
      </c>
      <c r="Z13165" s="331" t="s">
        <v>34676</v>
      </c>
    </row>
    <row r="13166" spans="25:26" ht="14.4">
      <c r="Y13166" s="330" t="s">
        <v>34677</v>
      </c>
      <c r="Z13166" s="331" t="s">
        <v>34678</v>
      </c>
    </row>
    <row r="13167" spans="25:26" ht="14.4">
      <c r="Y13167" s="330" t="s">
        <v>34679</v>
      </c>
      <c r="Z13167" s="331" t="s">
        <v>34680</v>
      </c>
    </row>
    <row r="13168" spans="25:26" ht="14.4">
      <c r="Y13168" s="330" t="s">
        <v>34681</v>
      </c>
      <c r="Z13168" s="331" t="s">
        <v>34682</v>
      </c>
    </row>
    <row r="13169" spans="25:26" ht="14.4">
      <c r="Y13169" s="330" t="s">
        <v>34683</v>
      </c>
      <c r="Z13169" s="331" t="s">
        <v>34684</v>
      </c>
    </row>
    <row r="13170" spans="25:26" ht="14.4">
      <c r="Y13170" s="330" t="s">
        <v>34685</v>
      </c>
      <c r="Z13170" s="331" t="s">
        <v>34686</v>
      </c>
    </row>
    <row r="13171" spans="25:26" ht="14.4">
      <c r="Y13171" s="330" t="s">
        <v>34687</v>
      </c>
      <c r="Z13171" s="331" t="s">
        <v>34688</v>
      </c>
    </row>
    <row r="13172" spans="25:26" ht="14.4">
      <c r="Y13172" s="330" t="s">
        <v>34689</v>
      </c>
      <c r="Z13172" s="331" t="s">
        <v>34690</v>
      </c>
    </row>
    <row r="13173" spans="25:26" ht="14.4">
      <c r="Y13173" s="330" t="s">
        <v>34691</v>
      </c>
      <c r="Z13173" s="331" t="s">
        <v>34692</v>
      </c>
    </row>
    <row r="13174" spans="25:26" ht="14.4">
      <c r="Y13174" s="330" t="s">
        <v>34693</v>
      </c>
      <c r="Z13174" s="331" t="s">
        <v>34694</v>
      </c>
    </row>
    <row r="13175" spans="25:26" ht="14.4">
      <c r="Y13175" s="330" t="s">
        <v>34695</v>
      </c>
      <c r="Z13175" s="331" t="s">
        <v>34696</v>
      </c>
    </row>
    <row r="13176" spans="25:26" ht="14.4">
      <c r="Y13176" s="330" t="s">
        <v>34697</v>
      </c>
      <c r="Z13176" s="331" t="s">
        <v>34698</v>
      </c>
    </row>
    <row r="13177" spans="25:26" ht="14.4">
      <c r="Y13177" s="330" t="s">
        <v>34699</v>
      </c>
      <c r="Z13177" s="331" t="s">
        <v>34700</v>
      </c>
    </row>
    <row r="13178" spans="25:26" ht="14.4">
      <c r="Y13178" s="330" t="s">
        <v>34701</v>
      </c>
      <c r="Z13178" s="331" t="s">
        <v>14562</v>
      </c>
    </row>
    <row r="13179" spans="25:26" ht="14.4">
      <c r="Y13179" s="330" t="s">
        <v>34702</v>
      </c>
      <c r="Z13179" s="331" t="s">
        <v>34703</v>
      </c>
    </row>
    <row r="13180" spans="25:26" ht="14.4">
      <c r="Y13180" s="330" t="s">
        <v>34704</v>
      </c>
      <c r="Z13180" s="331" t="s">
        <v>14566</v>
      </c>
    </row>
    <row r="13181" spans="25:26" ht="14.4">
      <c r="Y13181" s="330" t="s">
        <v>34705</v>
      </c>
      <c r="Z13181" s="331" t="s">
        <v>14568</v>
      </c>
    </row>
    <row r="13182" spans="25:26" ht="14.4">
      <c r="Y13182" s="330" t="s">
        <v>34706</v>
      </c>
      <c r="Z13182" s="331" t="s">
        <v>14574</v>
      </c>
    </row>
    <row r="13183" spans="25:26" ht="14.4">
      <c r="Y13183" s="330" t="s">
        <v>34707</v>
      </c>
      <c r="Z13183" s="331" t="s">
        <v>14576</v>
      </c>
    </row>
    <row r="13184" spans="25:26" ht="14.4">
      <c r="Y13184" s="330" t="s">
        <v>34708</v>
      </c>
      <c r="Z13184" s="331" t="s">
        <v>14578</v>
      </c>
    </row>
    <row r="13185" spans="25:26" ht="14.4">
      <c r="Y13185" s="330" t="s">
        <v>34709</v>
      </c>
      <c r="Z13185" s="331" t="s">
        <v>34710</v>
      </c>
    </row>
    <row r="13186" spans="25:26" ht="14.4">
      <c r="Y13186" s="330" t="s">
        <v>34711</v>
      </c>
      <c r="Z13186" s="331" t="s">
        <v>34712</v>
      </c>
    </row>
    <row r="13187" spans="25:26" ht="14.4">
      <c r="Y13187" s="330" t="s">
        <v>34713</v>
      </c>
      <c r="Z13187" s="331" t="s">
        <v>34714</v>
      </c>
    </row>
    <row r="13188" spans="25:26" ht="14.4">
      <c r="Y13188" s="330" t="s">
        <v>34715</v>
      </c>
      <c r="Z13188" s="331" t="s">
        <v>34716</v>
      </c>
    </row>
    <row r="13189" spans="25:26" ht="14.4">
      <c r="Y13189" s="330" t="s">
        <v>34717</v>
      </c>
      <c r="Z13189" s="331" t="s">
        <v>34718</v>
      </c>
    </row>
    <row r="13190" spans="25:26" ht="14.4">
      <c r="Y13190" s="330" t="s">
        <v>34719</v>
      </c>
      <c r="Z13190" s="331" t="s">
        <v>34720</v>
      </c>
    </row>
    <row r="13191" spans="25:26" ht="14.4">
      <c r="Y13191" s="330" t="s">
        <v>34721</v>
      </c>
      <c r="Z13191" s="331" t="s">
        <v>34722</v>
      </c>
    </row>
    <row r="13192" spans="25:26" ht="14.4">
      <c r="Y13192" s="330" t="s">
        <v>34723</v>
      </c>
      <c r="Z13192" s="331" t="s">
        <v>34724</v>
      </c>
    </row>
    <row r="13193" spans="25:26" ht="14.4">
      <c r="Y13193" s="330" t="s">
        <v>34725</v>
      </c>
      <c r="Z13193" s="331" t="s">
        <v>34726</v>
      </c>
    </row>
    <row r="13194" spans="25:26" ht="14.4">
      <c r="Y13194" s="330" t="s">
        <v>34727</v>
      </c>
      <c r="Z13194" s="331" t="s">
        <v>14612</v>
      </c>
    </row>
    <row r="13195" spans="25:26" ht="14.4">
      <c r="Y13195" s="330" t="s">
        <v>34728</v>
      </c>
      <c r="Z13195" s="331" t="s">
        <v>34729</v>
      </c>
    </row>
    <row r="13196" spans="25:26" ht="14.4">
      <c r="Y13196" s="330" t="s">
        <v>34730</v>
      </c>
      <c r="Z13196" s="331" t="s">
        <v>34731</v>
      </c>
    </row>
    <row r="13197" spans="25:26" ht="14.4">
      <c r="Y13197" s="330" t="s">
        <v>34732</v>
      </c>
      <c r="Z13197" s="331" t="s">
        <v>34733</v>
      </c>
    </row>
    <row r="13198" spans="25:26" ht="14.4">
      <c r="Y13198" s="330" t="s">
        <v>34734</v>
      </c>
      <c r="Z13198" s="331" t="s">
        <v>14626</v>
      </c>
    </row>
    <row r="13199" spans="25:26" ht="14.4">
      <c r="Y13199" s="330" t="s">
        <v>34735</v>
      </c>
      <c r="Z13199" s="331" t="s">
        <v>34736</v>
      </c>
    </row>
    <row r="13200" spans="25:26" ht="14.4">
      <c r="Y13200" s="330" t="s">
        <v>34737</v>
      </c>
      <c r="Z13200" s="331" t="s">
        <v>34738</v>
      </c>
    </row>
    <row r="13201" spans="25:26" ht="14.4">
      <c r="Y13201" s="330" t="s">
        <v>34739</v>
      </c>
      <c r="Z13201" s="331" t="s">
        <v>14628</v>
      </c>
    </row>
    <row r="13202" spans="25:26" ht="14.4">
      <c r="Y13202" s="330" t="s">
        <v>34740</v>
      </c>
      <c r="Z13202" s="331" t="s">
        <v>14630</v>
      </c>
    </row>
    <row r="13203" spans="25:26" ht="14.4">
      <c r="Y13203" s="330" t="s">
        <v>34741</v>
      </c>
      <c r="Z13203" s="331" t="s">
        <v>34742</v>
      </c>
    </row>
    <row r="13204" spans="25:26" ht="14.4">
      <c r="Y13204" s="330" t="s">
        <v>34743</v>
      </c>
      <c r="Z13204" s="331" t="s">
        <v>34744</v>
      </c>
    </row>
    <row r="13205" spans="25:26" ht="14.4">
      <c r="Y13205" s="330" t="s">
        <v>34745</v>
      </c>
      <c r="Z13205" s="331" t="s">
        <v>34746</v>
      </c>
    </row>
    <row r="13206" spans="25:26" ht="14.4">
      <c r="Y13206" s="330" t="s">
        <v>34747</v>
      </c>
      <c r="Z13206" s="331" t="s">
        <v>14642</v>
      </c>
    </row>
    <row r="13207" spans="25:26" ht="14.4">
      <c r="Y13207" s="330" t="s">
        <v>34748</v>
      </c>
      <c r="Z13207" s="331" t="s">
        <v>14646</v>
      </c>
    </row>
    <row r="13208" spans="25:26" ht="14.4">
      <c r="Y13208" s="330" t="s">
        <v>34749</v>
      </c>
      <c r="Z13208" s="331" t="s">
        <v>34750</v>
      </c>
    </row>
    <row r="13209" spans="25:26" ht="14.4">
      <c r="Y13209" s="330" t="s">
        <v>34751</v>
      </c>
      <c r="Z13209" s="331" t="s">
        <v>34752</v>
      </c>
    </row>
    <row r="13210" spans="25:26" ht="14.4">
      <c r="Y13210" s="330" t="s">
        <v>34753</v>
      </c>
      <c r="Z13210" s="331" t="s">
        <v>14648</v>
      </c>
    </row>
    <row r="13211" spans="25:26" ht="14.4">
      <c r="Y13211" s="330" t="s">
        <v>34754</v>
      </c>
      <c r="Z13211" s="331" t="s">
        <v>34755</v>
      </c>
    </row>
    <row r="13212" spans="25:26" ht="14.4">
      <c r="Y13212" s="330" t="s">
        <v>34756</v>
      </c>
      <c r="Z13212" s="331" t="s">
        <v>14656</v>
      </c>
    </row>
    <row r="13213" spans="25:26" ht="14.4">
      <c r="Y13213" s="330" t="s">
        <v>34757</v>
      </c>
      <c r="Z13213" s="331" t="s">
        <v>14660</v>
      </c>
    </row>
    <row r="13214" spans="25:26" ht="14.4">
      <c r="Y13214" s="330" t="s">
        <v>34758</v>
      </c>
      <c r="Z13214" s="331" t="s">
        <v>14670</v>
      </c>
    </row>
    <row r="13215" spans="25:26" ht="14.4">
      <c r="Y13215" s="330" t="s">
        <v>34759</v>
      </c>
      <c r="Z13215" s="331" t="s">
        <v>34760</v>
      </c>
    </row>
    <row r="13216" spans="25:26" ht="14.4">
      <c r="Y13216" s="330" t="s">
        <v>34761</v>
      </c>
      <c r="Z13216" s="331" t="s">
        <v>34762</v>
      </c>
    </row>
    <row r="13217" spans="25:26" ht="14.4">
      <c r="Y13217" s="330" t="s">
        <v>34763</v>
      </c>
      <c r="Z13217" s="331" t="s">
        <v>14680</v>
      </c>
    </row>
    <row r="13218" spans="25:26" ht="14.4">
      <c r="Y13218" s="330" t="s">
        <v>34764</v>
      </c>
      <c r="Z13218" s="331" t="s">
        <v>34765</v>
      </c>
    </row>
    <row r="13219" spans="25:26" ht="14.4">
      <c r="Y13219" s="330" t="s">
        <v>34766</v>
      </c>
      <c r="Z13219" s="331" t="s">
        <v>34767</v>
      </c>
    </row>
    <row r="13220" spans="25:26" ht="14.4">
      <c r="Y13220" s="330" t="s">
        <v>34768</v>
      </c>
      <c r="Z13220" s="331" t="s">
        <v>34769</v>
      </c>
    </row>
    <row r="13221" spans="25:26" ht="14.4">
      <c r="Y13221" s="330" t="s">
        <v>34770</v>
      </c>
      <c r="Z13221" s="331" t="s">
        <v>34771</v>
      </c>
    </row>
    <row r="13222" spans="25:26" ht="14.4">
      <c r="Y13222" s="330" t="s">
        <v>34772</v>
      </c>
      <c r="Z13222" s="331" t="s">
        <v>34773</v>
      </c>
    </row>
    <row r="13223" spans="25:26" ht="14.4">
      <c r="Y13223" s="330" t="s">
        <v>34774</v>
      </c>
      <c r="Z13223" s="331" t="s">
        <v>34775</v>
      </c>
    </row>
    <row r="13224" spans="25:26" ht="14.4">
      <c r="Y13224" s="330" t="s">
        <v>34776</v>
      </c>
      <c r="Z13224" s="331" t="s">
        <v>34777</v>
      </c>
    </row>
    <row r="13225" spans="25:26" ht="14.4">
      <c r="Y13225" s="330" t="s">
        <v>34778</v>
      </c>
      <c r="Z13225" s="331" t="s">
        <v>14696</v>
      </c>
    </row>
    <row r="13226" spans="25:26" ht="14.4">
      <c r="Y13226" s="330" t="s">
        <v>34779</v>
      </c>
      <c r="Z13226" s="331" t="s">
        <v>14698</v>
      </c>
    </row>
    <row r="13227" spans="25:26" ht="14.4">
      <c r="Y13227" s="330" t="s">
        <v>34780</v>
      </c>
      <c r="Z13227" s="331" t="s">
        <v>14700</v>
      </c>
    </row>
    <row r="13228" spans="25:26" ht="14.4">
      <c r="Y13228" s="330" t="s">
        <v>34781</v>
      </c>
      <c r="Z13228" s="331" t="s">
        <v>14702</v>
      </c>
    </row>
    <row r="13229" spans="25:26" ht="14.4">
      <c r="Y13229" s="330" t="s">
        <v>34782</v>
      </c>
      <c r="Z13229" s="331" t="s">
        <v>14708</v>
      </c>
    </row>
    <row r="13230" spans="25:26" ht="14.4">
      <c r="Y13230" s="330" t="s">
        <v>34783</v>
      </c>
      <c r="Z13230" s="331" t="s">
        <v>14712</v>
      </c>
    </row>
    <row r="13231" spans="25:26" ht="14.4">
      <c r="Y13231" s="330" t="s">
        <v>34784</v>
      </c>
      <c r="Z13231" s="331" t="s">
        <v>34785</v>
      </c>
    </row>
    <row r="13232" spans="25:26" ht="14.4">
      <c r="Y13232" s="330" t="s">
        <v>34786</v>
      </c>
      <c r="Z13232" s="331" t="s">
        <v>14718</v>
      </c>
    </row>
    <row r="13233" spans="25:26" ht="14.4">
      <c r="Y13233" s="330" t="s">
        <v>34787</v>
      </c>
      <c r="Z13233" s="331" t="s">
        <v>34788</v>
      </c>
    </row>
    <row r="13234" spans="25:26" ht="14.4">
      <c r="Y13234" s="330" t="s">
        <v>34789</v>
      </c>
      <c r="Z13234" s="331" t="s">
        <v>14724</v>
      </c>
    </row>
    <row r="13235" spans="25:26" ht="14.4">
      <c r="Y13235" s="330" t="s">
        <v>34790</v>
      </c>
      <c r="Z13235" s="331" t="s">
        <v>34791</v>
      </c>
    </row>
    <row r="13236" spans="25:26" ht="14.4">
      <c r="Y13236" s="330" t="s">
        <v>34792</v>
      </c>
      <c r="Z13236" s="331" t="s">
        <v>34793</v>
      </c>
    </row>
    <row r="13237" spans="25:26" ht="14.4">
      <c r="Y13237" s="330" t="s">
        <v>34794</v>
      </c>
      <c r="Z13237" s="331" t="s">
        <v>14728</v>
      </c>
    </row>
    <row r="13238" spans="25:26" ht="14.4">
      <c r="Y13238" s="330" t="s">
        <v>34795</v>
      </c>
      <c r="Z13238" s="331" t="s">
        <v>34796</v>
      </c>
    </row>
    <row r="13239" spans="25:26" ht="14.4">
      <c r="Y13239" s="330" t="s">
        <v>34797</v>
      </c>
      <c r="Z13239" s="331" t="s">
        <v>14730</v>
      </c>
    </row>
    <row r="13240" spans="25:26" ht="14.4">
      <c r="Y13240" s="330" t="s">
        <v>34798</v>
      </c>
      <c r="Z13240" s="331" t="s">
        <v>34799</v>
      </c>
    </row>
    <row r="13241" spans="25:26" ht="14.4">
      <c r="Y13241" s="330" t="s">
        <v>34800</v>
      </c>
      <c r="Z13241" s="331" t="s">
        <v>34801</v>
      </c>
    </row>
    <row r="13242" spans="25:26" ht="14.4">
      <c r="Y13242" s="330" t="s">
        <v>34802</v>
      </c>
      <c r="Z13242" s="331" t="s">
        <v>34803</v>
      </c>
    </row>
    <row r="13243" spans="25:26" ht="14.4">
      <c r="Y13243" s="330" t="s">
        <v>34804</v>
      </c>
      <c r="Z13243" s="331" t="s">
        <v>14740</v>
      </c>
    </row>
    <row r="13244" spans="25:26" ht="14.4">
      <c r="Y13244" s="330" t="s">
        <v>34805</v>
      </c>
      <c r="Z13244" s="331" t="s">
        <v>34806</v>
      </c>
    </row>
    <row r="13245" spans="25:26" ht="14.4">
      <c r="Y13245" s="330" t="s">
        <v>34807</v>
      </c>
      <c r="Z13245" s="331" t="s">
        <v>14742</v>
      </c>
    </row>
    <row r="13246" spans="25:26" ht="14.4">
      <c r="Y13246" s="330" t="s">
        <v>34808</v>
      </c>
      <c r="Z13246" s="331" t="s">
        <v>34809</v>
      </c>
    </row>
    <row r="13247" spans="25:26" ht="14.4">
      <c r="Y13247" s="330" t="s">
        <v>34810</v>
      </c>
      <c r="Z13247" s="331" t="s">
        <v>14744</v>
      </c>
    </row>
    <row r="13248" spans="25:26" ht="14.4">
      <c r="Y13248" s="330" t="s">
        <v>34811</v>
      </c>
      <c r="Z13248" s="331" t="s">
        <v>14754</v>
      </c>
    </row>
    <row r="13249" spans="25:26" ht="14.4">
      <c r="Y13249" s="330" t="s">
        <v>34812</v>
      </c>
      <c r="Z13249" s="331" t="s">
        <v>34813</v>
      </c>
    </row>
    <row r="13250" spans="25:26" ht="14.4">
      <c r="Y13250" s="330" t="s">
        <v>34814</v>
      </c>
      <c r="Z13250" s="331" t="s">
        <v>34815</v>
      </c>
    </row>
    <row r="13251" spans="25:26" ht="14.4">
      <c r="Y13251" s="330" t="s">
        <v>34816</v>
      </c>
      <c r="Z13251" s="331" t="s">
        <v>14756</v>
      </c>
    </row>
    <row r="13252" spans="25:26" ht="14.4">
      <c r="Y13252" s="330" t="s">
        <v>34817</v>
      </c>
      <c r="Z13252" s="331" t="s">
        <v>14758</v>
      </c>
    </row>
    <row r="13253" spans="25:26" ht="14.4">
      <c r="Y13253" s="330" t="s">
        <v>34818</v>
      </c>
      <c r="Z13253" s="331" t="s">
        <v>34819</v>
      </c>
    </row>
    <row r="13254" spans="25:26" ht="14.4">
      <c r="Y13254" s="330" t="s">
        <v>34820</v>
      </c>
      <c r="Z13254" s="331" t="s">
        <v>14766</v>
      </c>
    </row>
    <row r="13255" spans="25:26" ht="14.4">
      <c r="Y13255" s="330" t="s">
        <v>34821</v>
      </c>
      <c r="Z13255" s="331" t="s">
        <v>14768</v>
      </c>
    </row>
    <row r="13256" spans="25:26" ht="14.4">
      <c r="Y13256" s="330" t="s">
        <v>34822</v>
      </c>
      <c r="Z13256" s="331" t="s">
        <v>34823</v>
      </c>
    </row>
    <row r="13257" spans="25:26" ht="14.4">
      <c r="Y13257" s="330" t="s">
        <v>34824</v>
      </c>
      <c r="Z13257" s="331" t="s">
        <v>34825</v>
      </c>
    </row>
    <row r="13258" spans="25:26" ht="14.4">
      <c r="Y13258" s="330" t="s">
        <v>34826</v>
      </c>
      <c r="Z13258" s="331" t="s">
        <v>34827</v>
      </c>
    </row>
    <row r="13259" spans="25:26" ht="14.4">
      <c r="Y13259" s="330" t="s">
        <v>34828</v>
      </c>
      <c r="Z13259" s="331" t="s">
        <v>13788</v>
      </c>
    </row>
    <row r="13260" spans="25:26" ht="14.4">
      <c r="Y13260" s="330" t="s">
        <v>34829</v>
      </c>
      <c r="Z13260" s="331" t="s">
        <v>34830</v>
      </c>
    </row>
    <row r="13261" spans="25:26" ht="14.4">
      <c r="Y13261" s="330" t="s">
        <v>34831</v>
      </c>
      <c r="Z13261" s="331" t="s">
        <v>13872</v>
      </c>
    </row>
    <row r="13262" spans="25:26" ht="14.4">
      <c r="Y13262" s="330" t="s">
        <v>34832</v>
      </c>
      <c r="Z13262" s="331" t="s">
        <v>34833</v>
      </c>
    </row>
    <row r="13263" spans="25:26" ht="14.4">
      <c r="Y13263" s="330" t="s">
        <v>34834</v>
      </c>
      <c r="Z13263" s="331" t="s">
        <v>13894</v>
      </c>
    </row>
    <row r="13264" spans="25:26" ht="14.4">
      <c r="Y13264" s="330" t="s">
        <v>34835</v>
      </c>
      <c r="Z13264" s="331" t="s">
        <v>34836</v>
      </c>
    </row>
    <row r="13265" spans="25:26" ht="14.4">
      <c r="Y13265" s="330" t="s">
        <v>34837</v>
      </c>
      <c r="Z13265" s="331" t="s">
        <v>14016</v>
      </c>
    </row>
    <row r="13266" spans="25:26" ht="14.4">
      <c r="Y13266" s="330" t="s">
        <v>34838</v>
      </c>
      <c r="Z13266" s="331" t="s">
        <v>14026</v>
      </c>
    </row>
    <row r="13267" spans="25:26" ht="14.4">
      <c r="Y13267" s="330" t="s">
        <v>34839</v>
      </c>
      <c r="Z13267" s="331" t="s">
        <v>34840</v>
      </c>
    </row>
    <row r="13268" spans="25:26" ht="14.4">
      <c r="Y13268" s="330" t="s">
        <v>34841</v>
      </c>
      <c r="Z13268" s="331" t="s">
        <v>34842</v>
      </c>
    </row>
    <row r="13269" spans="25:26" ht="14.4">
      <c r="Y13269" s="330" t="s">
        <v>34843</v>
      </c>
      <c r="Z13269" s="331" t="s">
        <v>34844</v>
      </c>
    </row>
    <row r="13270" spans="25:26" ht="14.4">
      <c r="Y13270" s="330" t="s">
        <v>34845</v>
      </c>
      <c r="Z13270" s="331" t="s">
        <v>34846</v>
      </c>
    </row>
    <row r="13271" spans="25:26" ht="14.4">
      <c r="Y13271" s="330" t="s">
        <v>34847</v>
      </c>
      <c r="Z13271" s="331" t="s">
        <v>34848</v>
      </c>
    </row>
    <row r="13272" spans="25:26" ht="14.4">
      <c r="Y13272" s="330" t="s">
        <v>34849</v>
      </c>
      <c r="Z13272" s="331" t="s">
        <v>14124</v>
      </c>
    </row>
    <row r="13273" spans="25:26" ht="14.4">
      <c r="Y13273" s="330" t="s">
        <v>34850</v>
      </c>
      <c r="Z13273" s="331" t="s">
        <v>34851</v>
      </c>
    </row>
    <row r="13274" spans="25:26" ht="14.4">
      <c r="Y13274" s="330" t="s">
        <v>34852</v>
      </c>
      <c r="Z13274" s="331" t="s">
        <v>34853</v>
      </c>
    </row>
    <row r="13275" spans="25:26" ht="14.4">
      <c r="Y13275" s="330" t="s">
        <v>34854</v>
      </c>
      <c r="Z13275" s="331" t="s">
        <v>34855</v>
      </c>
    </row>
    <row r="13276" spans="25:26" ht="14.4">
      <c r="Y13276" s="330" t="s">
        <v>34856</v>
      </c>
      <c r="Z13276" s="331" t="s">
        <v>34857</v>
      </c>
    </row>
    <row r="13277" spans="25:26" ht="14.4">
      <c r="Y13277" s="330" t="s">
        <v>34858</v>
      </c>
      <c r="Z13277" s="331" t="s">
        <v>14192</v>
      </c>
    </row>
    <row r="13278" spans="25:26" ht="14.4">
      <c r="Y13278" s="330" t="s">
        <v>34859</v>
      </c>
      <c r="Z13278" s="331" t="s">
        <v>14208</v>
      </c>
    </row>
    <row r="13279" spans="25:26" ht="14.4">
      <c r="Y13279" s="330" t="s">
        <v>34860</v>
      </c>
      <c r="Z13279" s="331" t="s">
        <v>34861</v>
      </c>
    </row>
    <row r="13280" spans="25:26" ht="14.4">
      <c r="Y13280" s="330" t="s">
        <v>34862</v>
      </c>
      <c r="Z13280" s="331" t="s">
        <v>14242</v>
      </c>
    </row>
    <row r="13281" spans="25:26" ht="14.4">
      <c r="Y13281" s="330" t="s">
        <v>34863</v>
      </c>
      <c r="Z13281" s="331" t="s">
        <v>34864</v>
      </c>
    </row>
    <row r="13282" spans="25:26" ht="14.4">
      <c r="Y13282" s="330" t="s">
        <v>34865</v>
      </c>
      <c r="Z13282" s="331" t="s">
        <v>34866</v>
      </c>
    </row>
    <row r="13283" spans="25:26" ht="14.4">
      <c r="Y13283" s="330" t="s">
        <v>34867</v>
      </c>
      <c r="Z13283" s="331" t="s">
        <v>34868</v>
      </c>
    </row>
    <row r="13284" spans="25:26" ht="14.4">
      <c r="Y13284" s="330" t="s">
        <v>34869</v>
      </c>
      <c r="Z13284" s="331" t="s">
        <v>34870</v>
      </c>
    </row>
    <row r="13285" spans="25:26" ht="14.4">
      <c r="Y13285" s="330" t="s">
        <v>34871</v>
      </c>
      <c r="Z13285" s="331" t="s">
        <v>34872</v>
      </c>
    </row>
    <row r="13286" spans="25:26" ht="14.4">
      <c r="Y13286" s="330" t="s">
        <v>34873</v>
      </c>
      <c r="Z13286" s="331" t="s">
        <v>14326</v>
      </c>
    </row>
    <row r="13287" spans="25:26" ht="14.4">
      <c r="Y13287" s="330" t="s">
        <v>34874</v>
      </c>
      <c r="Z13287" s="331" t="s">
        <v>34875</v>
      </c>
    </row>
    <row r="13288" spans="25:26" ht="14.4">
      <c r="Y13288" s="330" t="s">
        <v>34876</v>
      </c>
      <c r="Z13288" s="331" t="s">
        <v>34877</v>
      </c>
    </row>
    <row r="13289" spans="25:26" ht="14.4">
      <c r="Y13289" s="330" t="s">
        <v>34878</v>
      </c>
      <c r="Z13289" s="331" t="s">
        <v>14374</v>
      </c>
    </row>
    <row r="13290" spans="25:26" ht="14.4">
      <c r="Y13290" s="330" t="s">
        <v>34879</v>
      </c>
      <c r="Z13290" s="331" t="s">
        <v>34880</v>
      </c>
    </row>
    <row r="13291" spans="25:26" ht="14.4">
      <c r="Y13291" s="330" t="s">
        <v>34881</v>
      </c>
      <c r="Z13291" s="331" t="s">
        <v>34882</v>
      </c>
    </row>
    <row r="13292" spans="25:26" ht="14.4">
      <c r="Y13292" s="330" t="s">
        <v>34883</v>
      </c>
      <c r="Z13292" s="331" t="s">
        <v>14434</v>
      </c>
    </row>
    <row r="13293" spans="25:26" ht="14.4">
      <c r="Y13293" s="330" t="s">
        <v>34884</v>
      </c>
      <c r="Z13293" s="331" t="s">
        <v>14436</v>
      </c>
    </row>
    <row r="13294" spans="25:26" ht="14.4">
      <c r="Y13294" s="330" t="s">
        <v>34885</v>
      </c>
      <c r="Z13294" s="331" t="s">
        <v>34886</v>
      </c>
    </row>
    <row r="13295" spans="25:26" ht="14.4">
      <c r="Y13295" s="330" t="s">
        <v>34887</v>
      </c>
      <c r="Z13295" s="331" t="s">
        <v>34888</v>
      </c>
    </row>
    <row r="13296" spans="25:26" ht="14.4">
      <c r="Y13296" s="330" t="s">
        <v>34889</v>
      </c>
      <c r="Z13296" s="331" t="s">
        <v>34890</v>
      </c>
    </row>
    <row r="13297" spans="25:26" ht="14.4">
      <c r="Y13297" s="330" t="s">
        <v>34891</v>
      </c>
      <c r="Z13297" s="331" t="s">
        <v>34892</v>
      </c>
    </row>
    <row r="13298" spans="25:26" ht="14.4">
      <c r="Y13298" s="330" t="s">
        <v>34893</v>
      </c>
      <c r="Z13298" s="331" t="s">
        <v>34894</v>
      </c>
    </row>
    <row r="13299" spans="25:26" ht="14.4">
      <c r="Y13299" s="330" t="s">
        <v>34895</v>
      </c>
      <c r="Z13299" s="331" t="s">
        <v>34896</v>
      </c>
    </row>
    <row r="13300" spans="25:26" ht="14.4">
      <c r="Y13300" s="330" t="s">
        <v>34897</v>
      </c>
      <c r="Z13300" s="331" t="s">
        <v>14688</v>
      </c>
    </row>
    <row r="13301" spans="25:26" ht="14.4">
      <c r="Y13301" s="330" t="s">
        <v>34898</v>
      </c>
      <c r="Z13301" s="331" t="s">
        <v>14734</v>
      </c>
    </row>
    <row r="13302" spans="25:26" ht="14.4">
      <c r="Y13302" s="330" t="s">
        <v>34899</v>
      </c>
      <c r="Z13302" s="331" t="s">
        <v>14738</v>
      </c>
    </row>
    <row r="13303" spans="25:26" ht="14.4">
      <c r="Y13303" s="330" t="s">
        <v>34900</v>
      </c>
      <c r="Z13303" s="331" t="s">
        <v>34901</v>
      </c>
    </row>
    <row r="13304" spans="25:26" ht="14.4">
      <c r="Y13304" s="330" t="s">
        <v>34902</v>
      </c>
      <c r="Z13304" s="331" t="s">
        <v>34903</v>
      </c>
    </row>
    <row r="13305" spans="25:26" ht="14.4">
      <c r="Y13305" s="330" t="s">
        <v>34904</v>
      </c>
      <c r="Z13305" s="331" t="s">
        <v>13578</v>
      </c>
    </row>
    <row r="13306" spans="25:26" ht="14.4">
      <c r="Y13306" s="330" t="s">
        <v>34905</v>
      </c>
      <c r="Z13306" s="331" t="s">
        <v>13712</v>
      </c>
    </row>
    <row r="13307" spans="25:26" ht="14.4">
      <c r="Y13307" s="330" t="s">
        <v>34906</v>
      </c>
      <c r="Z13307" s="331" t="s">
        <v>34907</v>
      </c>
    </row>
    <row r="13308" spans="25:26" ht="14.4">
      <c r="Y13308" s="330" t="s">
        <v>34908</v>
      </c>
      <c r="Z13308" s="331" t="s">
        <v>34909</v>
      </c>
    </row>
    <row r="13309" spans="25:26" ht="14.4">
      <c r="Y13309" s="330" t="s">
        <v>34910</v>
      </c>
      <c r="Z13309" s="331" t="s">
        <v>34911</v>
      </c>
    </row>
    <row r="13310" spans="25:26" ht="14.4">
      <c r="Y13310" s="330" t="s">
        <v>34912</v>
      </c>
      <c r="Z13310" s="331" t="s">
        <v>13650</v>
      </c>
    </row>
    <row r="13311" spans="25:26" ht="14.4">
      <c r="Y13311" s="330" t="s">
        <v>34913</v>
      </c>
      <c r="Z13311" s="331" t="s">
        <v>34914</v>
      </c>
    </row>
    <row r="13312" spans="25:26" ht="14.4">
      <c r="Y13312" s="330" t="s">
        <v>34915</v>
      </c>
      <c r="Z13312" s="331" t="s">
        <v>34916</v>
      </c>
    </row>
    <row r="13313" spans="25:26" ht="14.4">
      <c r="Y13313" s="330" t="s">
        <v>34917</v>
      </c>
      <c r="Z13313" s="331" t="s">
        <v>34918</v>
      </c>
    </row>
    <row r="13314" spans="25:26" ht="14.4">
      <c r="Y13314" s="330" t="s">
        <v>34919</v>
      </c>
      <c r="Z13314" s="331" t="s">
        <v>34920</v>
      </c>
    </row>
    <row r="13315" spans="25:26" ht="14.4">
      <c r="Y13315" s="330" t="s">
        <v>34921</v>
      </c>
      <c r="Z13315" s="331" t="s">
        <v>34922</v>
      </c>
    </row>
    <row r="13316" spans="25:26" ht="14.4">
      <c r="Y13316" s="330" t="s">
        <v>34923</v>
      </c>
      <c r="Z13316" s="331" t="s">
        <v>34924</v>
      </c>
    </row>
    <row r="13317" spans="25:26" ht="14.4">
      <c r="Y13317" s="330" t="s">
        <v>34925</v>
      </c>
      <c r="Z13317" s="331" t="s">
        <v>13710</v>
      </c>
    </row>
    <row r="13318" spans="25:26" ht="14.4">
      <c r="Y13318" s="330" t="s">
        <v>34926</v>
      </c>
      <c r="Z13318" s="331" t="s">
        <v>34927</v>
      </c>
    </row>
    <row r="13319" spans="25:26" ht="14.4">
      <c r="Y13319" s="330" t="s">
        <v>34928</v>
      </c>
      <c r="Z13319" s="331" t="s">
        <v>34929</v>
      </c>
    </row>
    <row r="13320" spans="25:26" ht="14.4">
      <c r="Y13320" s="330" t="s">
        <v>34930</v>
      </c>
      <c r="Z13320" s="331" t="s">
        <v>13896</v>
      </c>
    </row>
    <row r="13321" spans="25:26" ht="14.4">
      <c r="Y13321" s="330" t="s">
        <v>34931</v>
      </c>
      <c r="Z13321" s="331" t="s">
        <v>34932</v>
      </c>
    </row>
    <row r="13322" spans="25:26" ht="14.4">
      <c r="Y13322" s="330" t="s">
        <v>34933</v>
      </c>
      <c r="Z13322" s="331" t="s">
        <v>34934</v>
      </c>
    </row>
    <row r="13323" spans="25:26" ht="14.4">
      <c r="Y13323" s="330" t="s">
        <v>34935</v>
      </c>
      <c r="Z13323" s="331" t="s">
        <v>13992</v>
      </c>
    </row>
    <row r="13324" spans="25:26" ht="14.4">
      <c r="Y13324" s="330" t="s">
        <v>34936</v>
      </c>
      <c r="Z13324" s="331" t="s">
        <v>34937</v>
      </c>
    </row>
    <row r="13325" spans="25:26" ht="14.4">
      <c r="Y13325" s="330" t="s">
        <v>34938</v>
      </c>
      <c r="Z13325" s="331" t="s">
        <v>34939</v>
      </c>
    </row>
    <row r="13326" spans="25:26" ht="14.4">
      <c r="Y13326" s="330" t="s">
        <v>34940</v>
      </c>
      <c r="Z13326" s="331" t="s">
        <v>34941</v>
      </c>
    </row>
    <row r="13327" spans="25:26" ht="14.4">
      <c r="Y13327" s="330" t="s">
        <v>34942</v>
      </c>
      <c r="Z13327" s="331" t="s">
        <v>34943</v>
      </c>
    </row>
    <row r="13328" spans="25:26" ht="14.4">
      <c r="Y13328" s="330" t="s">
        <v>34944</v>
      </c>
      <c r="Z13328" s="331" t="s">
        <v>14092</v>
      </c>
    </row>
    <row r="13329" spans="25:26" ht="14.4">
      <c r="Y13329" s="330" t="s">
        <v>34945</v>
      </c>
      <c r="Z13329" s="331" t="s">
        <v>34946</v>
      </c>
    </row>
    <row r="13330" spans="25:26" ht="14.4">
      <c r="Y13330" s="330" t="s">
        <v>34947</v>
      </c>
      <c r="Z13330" s="331" t="s">
        <v>34948</v>
      </c>
    </row>
    <row r="13331" spans="25:26" ht="14.4">
      <c r="Y13331" s="330" t="s">
        <v>34949</v>
      </c>
      <c r="Z13331" s="331" t="s">
        <v>34950</v>
      </c>
    </row>
    <row r="13332" spans="25:26" ht="14.4">
      <c r="Y13332" s="330" t="s">
        <v>34951</v>
      </c>
      <c r="Z13332" s="331" t="s">
        <v>34952</v>
      </c>
    </row>
    <row r="13333" spans="25:26" ht="14.4">
      <c r="Y13333" s="330" t="s">
        <v>34953</v>
      </c>
      <c r="Z13333" s="331" t="s">
        <v>14318</v>
      </c>
    </row>
    <row r="13334" spans="25:26" ht="14.4">
      <c r="Y13334" s="330" t="s">
        <v>34954</v>
      </c>
      <c r="Z13334" s="331" t="s">
        <v>14336</v>
      </c>
    </row>
    <row r="13335" spans="25:26" ht="14.4">
      <c r="Y13335" s="330" t="s">
        <v>34955</v>
      </c>
      <c r="Z13335" s="331" t="s">
        <v>34956</v>
      </c>
    </row>
    <row r="13336" spans="25:26" ht="14.4">
      <c r="Y13336" s="330" t="s">
        <v>34957</v>
      </c>
      <c r="Z13336" s="331" t="s">
        <v>14338</v>
      </c>
    </row>
    <row r="13337" spans="25:26" ht="14.4">
      <c r="Y13337" s="330" t="s">
        <v>34958</v>
      </c>
      <c r="Z13337" s="331" t="s">
        <v>34959</v>
      </c>
    </row>
    <row r="13338" spans="25:26" ht="14.4">
      <c r="Y13338" s="330" t="s">
        <v>34960</v>
      </c>
      <c r="Z13338" s="331" t="s">
        <v>34961</v>
      </c>
    </row>
    <row r="13339" spans="25:26" ht="14.4">
      <c r="Y13339" s="330" t="s">
        <v>34962</v>
      </c>
      <c r="Z13339" s="331" t="s">
        <v>14348</v>
      </c>
    </row>
    <row r="13340" spans="25:26" ht="14.4">
      <c r="Y13340" s="330" t="s">
        <v>34963</v>
      </c>
      <c r="Z13340" s="331" t="s">
        <v>34964</v>
      </c>
    </row>
    <row r="13341" spans="25:26" ht="14.4">
      <c r="Y13341" s="330" t="s">
        <v>34965</v>
      </c>
      <c r="Z13341" s="331" t="s">
        <v>34966</v>
      </c>
    </row>
    <row r="13342" spans="25:26" ht="14.4">
      <c r="Y13342" s="330" t="s">
        <v>34967</v>
      </c>
      <c r="Z13342" s="331" t="s">
        <v>14364</v>
      </c>
    </row>
    <row r="13343" spans="25:26" ht="14.4">
      <c r="Y13343" s="330" t="s">
        <v>34968</v>
      </c>
      <c r="Z13343" s="331" t="s">
        <v>14410</v>
      </c>
    </row>
    <row r="13344" spans="25:26" ht="14.4">
      <c r="Y13344" s="330" t="s">
        <v>34969</v>
      </c>
      <c r="Z13344" s="331" t="s">
        <v>34970</v>
      </c>
    </row>
    <row r="13345" spans="25:26" ht="14.4">
      <c r="Y13345" s="330" t="s">
        <v>34971</v>
      </c>
      <c r="Z13345" s="331" t="s">
        <v>14438</v>
      </c>
    </row>
    <row r="13346" spans="25:26" ht="14.4">
      <c r="Y13346" s="330" t="s">
        <v>34972</v>
      </c>
      <c r="Z13346" s="331" t="s">
        <v>14462</v>
      </c>
    </row>
    <row r="13347" spans="25:26" ht="14.4">
      <c r="Y13347" s="330" t="s">
        <v>34973</v>
      </c>
      <c r="Z13347" s="331" t="s">
        <v>34974</v>
      </c>
    </row>
    <row r="13348" spans="25:26" ht="14.4">
      <c r="Y13348" s="330" t="s">
        <v>34975</v>
      </c>
      <c r="Z13348" s="331" t="s">
        <v>34976</v>
      </c>
    </row>
    <row r="13349" spans="25:26" ht="14.4">
      <c r="Y13349" s="330" t="s">
        <v>34977</v>
      </c>
      <c r="Z13349" s="331" t="s">
        <v>34978</v>
      </c>
    </row>
    <row r="13350" spans="25:26" ht="14.4">
      <c r="Y13350" s="330" t="s">
        <v>34979</v>
      </c>
      <c r="Z13350" s="331" t="s">
        <v>14534</v>
      </c>
    </row>
    <row r="13351" spans="25:26" ht="14.4">
      <c r="Y13351" s="330" t="s">
        <v>34980</v>
      </c>
      <c r="Z13351" s="331" t="s">
        <v>34981</v>
      </c>
    </row>
    <row r="13352" spans="25:26" ht="14.4">
      <c r="Y13352" s="330" t="s">
        <v>34982</v>
      </c>
      <c r="Z13352" s="331" t="s">
        <v>34983</v>
      </c>
    </row>
    <row r="13353" spans="25:26" ht="14.4">
      <c r="Y13353" s="330" t="s">
        <v>34984</v>
      </c>
      <c r="Z13353" s="331" t="s">
        <v>34985</v>
      </c>
    </row>
    <row r="13354" spans="25:26" ht="14.4">
      <c r="Y13354" s="330" t="s">
        <v>34986</v>
      </c>
      <c r="Z13354" s="331" t="s">
        <v>14572</v>
      </c>
    </row>
    <row r="13355" spans="25:26" ht="14.4">
      <c r="Y13355" s="330" t="s">
        <v>34987</v>
      </c>
      <c r="Z13355" s="331" t="s">
        <v>34988</v>
      </c>
    </row>
    <row r="13356" spans="25:26" ht="14.4">
      <c r="Y13356" s="330" t="s">
        <v>34989</v>
      </c>
      <c r="Z13356" s="331" t="s">
        <v>14580</v>
      </c>
    </row>
    <row r="13357" spans="25:26" ht="14.4">
      <c r="Y13357" s="330" t="s">
        <v>34990</v>
      </c>
      <c r="Z13357" s="331" t="s">
        <v>14582</v>
      </c>
    </row>
    <row r="13358" spans="25:26" ht="14.4">
      <c r="Y13358" s="330" t="s">
        <v>34991</v>
      </c>
      <c r="Z13358" s="331" t="s">
        <v>34992</v>
      </c>
    </row>
    <row r="13359" spans="25:26" ht="14.4">
      <c r="Y13359" s="330" t="s">
        <v>34993</v>
      </c>
      <c r="Z13359" s="331" t="s">
        <v>34994</v>
      </c>
    </row>
    <row r="13360" spans="25:26" ht="14.4">
      <c r="Y13360" s="330" t="s">
        <v>34995</v>
      </c>
      <c r="Z13360" s="331" t="s">
        <v>34996</v>
      </c>
    </row>
    <row r="13361" spans="25:26" ht="14.4">
      <c r="Y13361" s="330" t="s">
        <v>34997</v>
      </c>
      <c r="Z13361" s="331" t="s">
        <v>34998</v>
      </c>
    </row>
    <row r="13362" spans="25:26" ht="14.4">
      <c r="Y13362" s="330" t="s">
        <v>34999</v>
      </c>
      <c r="Z13362" s="331" t="s">
        <v>35000</v>
      </c>
    </row>
    <row r="13363" spans="25:26" ht="14.4">
      <c r="Y13363" s="330" t="s">
        <v>35001</v>
      </c>
      <c r="Z13363" s="331" t="s">
        <v>35002</v>
      </c>
    </row>
    <row r="13364" spans="25:26" ht="14.4">
      <c r="Y13364" s="330" t="s">
        <v>35003</v>
      </c>
      <c r="Z13364" s="331" t="s">
        <v>35004</v>
      </c>
    </row>
    <row r="13365" spans="25:26" ht="14.4">
      <c r="Y13365" s="330" t="s">
        <v>35005</v>
      </c>
      <c r="Z13365" s="331" t="s">
        <v>35006</v>
      </c>
    </row>
    <row r="13366" spans="25:26" ht="14.4">
      <c r="Y13366" s="330" t="s">
        <v>35007</v>
      </c>
      <c r="Z13366" s="331" t="s">
        <v>35008</v>
      </c>
    </row>
    <row r="13367" spans="25:26" ht="14.4">
      <c r="Y13367" s="330" t="s">
        <v>35009</v>
      </c>
      <c r="Z13367" s="331" t="s">
        <v>14780</v>
      </c>
    </row>
    <row r="13368" spans="25:26" ht="14.4">
      <c r="Y13368" s="330" t="s">
        <v>35010</v>
      </c>
      <c r="Z13368" s="331" t="s">
        <v>13626</v>
      </c>
    </row>
    <row r="13369" spans="25:26" ht="14.4">
      <c r="Y13369" s="330" t="s">
        <v>35011</v>
      </c>
      <c r="Z13369" s="331" t="s">
        <v>35012</v>
      </c>
    </row>
    <row r="13370" spans="25:26" ht="14.4">
      <c r="Y13370" s="330" t="s">
        <v>35013</v>
      </c>
      <c r="Z13370" s="331" t="s">
        <v>14390</v>
      </c>
    </row>
    <row r="13371" spans="25:26" ht="14.4">
      <c r="Y13371" s="330" t="s">
        <v>35014</v>
      </c>
      <c r="Z13371" s="331" t="s">
        <v>14664</v>
      </c>
    </row>
    <row r="13372" spans="25:26" ht="14.4">
      <c r="Y13372" s="330" t="s">
        <v>35015</v>
      </c>
      <c r="Z13372" s="331" t="s">
        <v>35016</v>
      </c>
    </row>
    <row r="13373" spans="25:26" ht="14.4">
      <c r="Y13373" s="330" t="s">
        <v>35017</v>
      </c>
      <c r="Z13373" s="331" t="s">
        <v>35018</v>
      </c>
    </row>
    <row r="13374" spans="25:26" ht="14.4">
      <c r="Y13374" s="330" t="s">
        <v>35019</v>
      </c>
      <c r="Z13374" s="331" t="s">
        <v>13794</v>
      </c>
    </row>
    <row r="13375" spans="25:26" ht="14.4">
      <c r="Y13375" s="330" t="s">
        <v>35020</v>
      </c>
      <c r="Z13375" s="331" t="s">
        <v>14014</v>
      </c>
    </row>
    <row r="13376" spans="25:26" ht="14.4">
      <c r="Y13376" s="330" t="s">
        <v>35021</v>
      </c>
      <c r="Z13376" s="331" t="s">
        <v>14202</v>
      </c>
    </row>
    <row r="13377" spans="25:26" ht="14.4">
      <c r="Y13377" s="330" t="s">
        <v>35022</v>
      </c>
      <c r="Z13377" s="331" t="s">
        <v>35023</v>
      </c>
    </row>
    <row r="13378" spans="25:26" ht="14.4">
      <c r="Y13378" s="330" t="s">
        <v>35024</v>
      </c>
      <c r="Z13378" s="331" t="s">
        <v>14710</v>
      </c>
    </row>
    <row r="13379" spans="25:26" ht="14.4">
      <c r="Y13379" s="330" t="s">
        <v>35025</v>
      </c>
      <c r="Z13379" s="331" t="s">
        <v>35026</v>
      </c>
    </row>
    <row r="13380" spans="25:26" ht="14.4">
      <c r="Y13380" s="330" t="s">
        <v>35027</v>
      </c>
      <c r="Z13380" s="331" t="s">
        <v>35028</v>
      </c>
    </row>
    <row r="13381" spans="25:26" ht="14.4">
      <c r="Y13381" s="330" t="s">
        <v>35029</v>
      </c>
      <c r="Z13381" s="331" t="s">
        <v>14550</v>
      </c>
    </row>
    <row r="13382" spans="25:26" ht="14.4">
      <c r="Y13382" s="330" t="s">
        <v>35030</v>
      </c>
      <c r="Z13382" s="331" t="s">
        <v>35031</v>
      </c>
    </row>
    <row r="13383" spans="25:26" ht="14.4">
      <c r="Y13383" s="330" t="s">
        <v>35032</v>
      </c>
      <c r="Z13383" s="331" t="s">
        <v>35033</v>
      </c>
    </row>
    <row r="13384" spans="25:26" ht="14.4">
      <c r="Y13384" s="330" t="s">
        <v>35034</v>
      </c>
      <c r="Z13384" s="331" t="s">
        <v>35035</v>
      </c>
    </row>
    <row r="13385" spans="25:26" ht="14.4">
      <c r="Y13385" s="330" t="s">
        <v>35036</v>
      </c>
      <c r="Z13385" s="331" t="s">
        <v>35037</v>
      </c>
    </row>
    <row r="13386" spans="25:26" ht="14.4">
      <c r="Y13386" s="330" t="s">
        <v>35038</v>
      </c>
      <c r="Z13386" s="331" t="s">
        <v>35039</v>
      </c>
    </row>
    <row r="13387" spans="25:26" ht="14.4">
      <c r="Y13387" s="330" t="s">
        <v>35040</v>
      </c>
      <c r="Z13387" s="331" t="s">
        <v>35041</v>
      </c>
    </row>
    <row r="13388" spans="25:26" ht="14.4">
      <c r="Y13388" s="330" t="s">
        <v>35042</v>
      </c>
      <c r="Z13388" s="331" t="s">
        <v>35043</v>
      </c>
    </row>
    <row r="13389" spans="25:26" ht="14.4">
      <c r="Y13389" s="330" t="s">
        <v>35044</v>
      </c>
      <c r="Z13389" s="331" t="s">
        <v>35045</v>
      </c>
    </row>
    <row r="13390" spans="25:26" ht="14.4">
      <c r="Y13390" s="330" t="s">
        <v>35046</v>
      </c>
      <c r="Z13390" s="331" t="s">
        <v>35047</v>
      </c>
    </row>
    <row r="13391" spans="25:26" ht="14.4">
      <c r="Y13391" s="330" t="s">
        <v>35048</v>
      </c>
      <c r="Z13391" s="331" t="s">
        <v>35049</v>
      </c>
    </row>
    <row r="13392" spans="25:26" ht="14.4">
      <c r="Y13392" s="330" t="s">
        <v>35050</v>
      </c>
      <c r="Z13392" s="331" t="s">
        <v>35051</v>
      </c>
    </row>
    <row r="13393" spans="25:26" ht="14.4">
      <c r="Y13393" s="330" t="s">
        <v>35052</v>
      </c>
      <c r="Z13393" s="331" t="s">
        <v>35053</v>
      </c>
    </row>
    <row r="13394" spans="25:26" ht="14.4">
      <c r="Y13394" s="330" t="s">
        <v>35054</v>
      </c>
      <c r="Z13394" s="331" t="s">
        <v>35055</v>
      </c>
    </row>
    <row r="13395" spans="25:26" ht="14.4">
      <c r="Y13395" s="330" t="s">
        <v>35056</v>
      </c>
      <c r="Z13395" s="331" t="s">
        <v>35057</v>
      </c>
    </row>
    <row r="13396" spans="25:26" ht="14.4">
      <c r="Y13396" s="330" t="s">
        <v>35058</v>
      </c>
      <c r="Z13396" s="331" t="s">
        <v>35059</v>
      </c>
    </row>
    <row r="13397" spans="25:26" ht="14.4">
      <c r="Y13397" s="330" t="s">
        <v>35060</v>
      </c>
      <c r="Z13397" s="331" t="s">
        <v>35061</v>
      </c>
    </row>
    <row r="13398" spans="25:26" ht="14.4">
      <c r="Y13398" s="330" t="s">
        <v>35062</v>
      </c>
      <c r="Z13398" s="331" t="s">
        <v>35063</v>
      </c>
    </row>
    <row r="13399" spans="25:26" ht="14.4">
      <c r="Y13399" s="330" t="s">
        <v>35064</v>
      </c>
      <c r="Z13399" s="331" t="s">
        <v>35065</v>
      </c>
    </row>
    <row r="13400" spans="25:26" ht="14.4">
      <c r="Y13400" s="330" t="s">
        <v>35066</v>
      </c>
      <c r="Z13400" s="331" t="s">
        <v>35067</v>
      </c>
    </row>
    <row r="13401" spans="25:26" ht="14.4">
      <c r="Y13401" s="330" t="s">
        <v>35068</v>
      </c>
      <c r="Z13401" s="331" t="s">
        <v>35069</v>
      </c>
    </row>
    <row r="13402" spans="25:26" ht="14.4">
      <c r="Y13402" s="330" t="s">
        <v>35070</v>
      </c>
      <c r="Z13402" s="331" t="s">
        <v>35071</v>
      </c>
    </row>
    <row r="13403" spans="25:26" ht="14.4">
      <c r="Y13403" s="330" t="s">
        <v>35072</v>
      </c>
      <c r="Z13403" s="331" t="s">
        <v>35073</v>
      </c>
    </row>
    <row r="13404" spans="25:26" ht="14.4">
      <c r="Y13404" s="330" t="s">
        <v>35074</v>
      </c>
      <c r="Z13404" s="331" t="s">
        <v>35075</v>
      </c>
    </row>
    <row r="13405" spans="25:26" ht="14.4">
      <c r="Y13405" s="330" t="s">
        <v>35076</v>
      </c>
      <c r="Z13405" s="331" t="s">
        <v>35077</v>
      </c>
    </row>
    <row r="13406" spans="25:26" ht="14.4">
      <c r="Y13406" s="330" t="s">
        <v>35078</v>
      </c>
      <c r="Z13406" s="331" t="s">
        <v>35079</v>
      </c>
    </row>
    <row r="13407" spans="25:26" ht="14.4">
      <c r="Y13407" s="330" t="s">
        <v>35080</v>
      </c>
      <c r="Z13407" s="331" t="s">
        <v>35081</v>
      </c>
    </row>
    <row r="13408" spans="25:26" ht="14.4">
      <c r="Y13408" s="330" t="s">
        <v>35082</v>
      </c>
      <c r="Z13408" s="331" t="s">
        <v>35083</v>
      </c>
    </row>
    <row r="13409" spans="25:26" ht="14.4">
      <c r="Y13409" s="330" t="s">
        <v>35084</v>
      </c>
      <c r="Z13409" s="331" t="s">
        <v>35085</v>
      </c>
    </row>
    <row r="13410" spans="25:26" ht="14.4">
      <c r="Y13410" s="330" t="s">
        <v>35086</v>
      </c>
      <c r="Z13410" s="331" t="s">
        <v>35087</v>
      </c>
    </row>
    <row r="13411" spans="25:26" ht="14.4">
      <c r="Y13411" s="330" t="s">
        <v>35088</v>
      </c>
      <c r="Z13411" s="331" t="s">
        <v>35089</v>
      </c>
    </row>
    <row r="13412" spans="25:26" ht="14.4">
      <c r="Y13412" s="330" t="s">
        <v>35090</v>
      </c>
      <c r="Z13412" s="331" t="s">
        <v>35091</v>
      </c>
    </row>
    <row r="13413" spans="25:26" ht="14.4">
      <c r="Y13413" s="330" t="s">
        <v>35092</v>
      </c>
      <c r="Z13413" s="331" t="s">
        <v>35093</v>
      </c>
    </row>
    <row r="13414" spans="25:26" ht="14.4">
      <c r="Y13414" s="330" t="s">
        <v>35094</v>
      </c>
      <c r="Z13414" s="331" t="s">
        <v>35095</v>
      </c>
    </row>
    <row r="13415" spans="25:26" ht="14.4">
      <c r="Y13415" s="330" t="s">
        <v>35096</v>
      </c>
      <c r="Z13415" s="331" t="s">
        <v>35097</v>
      </c>
    </row>
    <row r="13416" spans="25:26" ht="14.4">
      <c r="Y13416" s="330" t="s">
        <v>35098</v>
      </c>
      <c r="Z13416" s="331" t="s">
        <v>35099</v>
      </c>
    </row>
    <row r="13417" spans="25:26" ht="14.4">
      <c r="Y13417" s="330" t="s">
        <v>35100</v>
      </c>
      <c r="Z13417" s="331" t="s">
        <v>35101</v>
      </c>
    </row>
    <row r="13418" spans="25:26" ht="14.4">
      <c r="Y13418" s="330" t="s">
        <v>35102</v>
      </c>
      <c r="Z13418" s="331" t="s">
        <v>35103</v>
      </c>
    </row>
    <row r="13419" spans="25:26" ht="14.4">
      <c r="Y13419" s="330" t="s">
        <v>35104</v>
      </c>
      <c r="Z13419" s="331" t="s">
        <v>13636</v>
      </c>
    </row>
    <row r="13420" spans="25:26" ht="14.4">
      <c r="Y13420" s="330" t="s">
        <v>35105</v>
      </c>
      <c r="Z13420" s="331" t="s">
        <v>35106</v>
      </c>
    </row>
    <row r="13421" spans="25:26" ht="14.4">
      <c r="Y13421" s="330" t="s">
        <v>35107</v>
      </c>
      <c r="Z13421" s="331" t="s">
        <v>35108</v>
      </c>
    </row>
    <row r="13422" spans="25:26" ht="14.4">
      <c r="Y13422" s="330" t="s">
        <v>35109</v>
      </c>
      <c r="Z13422" s="331" t="s">
        <v>35110</v>
      </c>
    </row>
    <row r="13423" spans="25:26" ht="14.4">
      <c r="Y13423" s="330" t="s">
        <v>35111</v>
      </c>
      <c r="Z13423" s="331" t="s">
        <v>35112</v>
      </c>
    </row>
    <row r="13424" spans="25:26" ht="14.4">
      <c r="Y13424" s="330" t="s">
        <v>35113</v>
      </c>
      <c r="Z13424" s="331" t="s">
        <v>35114</v>
      </c>
    </row>
    <row r="13425" spans="25:26" ht="14.4">
      <c r="Y13425" s="330" t="s">
        <v>35115</v>
      </c>
      <c r="Z13425" s="331" t="s">
        <v>35116</v>
      </c>
    </row>
    <row r="13426" spans="25:26" ht="14.4">
      <c r="Y13426" s="330" t="s">
        <v>35117</v>
      </c>
      <c r="Z13426" s="331" t="s">
        <v>35118</v>
      </c>
    </row>
    <row r="13427" spans="25:26" ht="14.4">
      <c r="Y13427" s="330" t="s">
        <v>35119</v>
      </c>
      <c r="Z13427" s="331" t="s">
        <v>35120</v>
      </c>
    </row>
    <row r="13428" spans="25:26" ht="14.4">
      <c r="Y13428" s="330" t="s">
        <v>35121</v>
      </c>
      <c r="Z13428" s="331" t="s">
        <v>35122</v>
      </c>
    </row>
    <row r="13429" spans="25:26" ht="14.4">
      <c r="Y13429" s="330" t="s">
        <v>35123</v>
      </c>
      <c r="Z13429" s="331" t="s">
        <v>35124</v>
      </c>
    </row>
    <row r="13430" spans="25:26" ht="14.4">
      <c r="Y13430" s="330" t="s">
        <v>35125</v>
      </c>
      <c r="Z13430" s="331" t="s">
        <v>35126</v>
      </c>
    </row>
    <row r="13431" spans="25:26" ht="14.4">
      <c r="Y13431" s="330" t="s">
        <v>35127</v>
      </c>
      <c r="Z13431" s="331" t="s">
        <v>35128</v>
      </c>
    </row>
    <row r="13432" spans="25:26" ht="14.4">
      <c r="Y13432" s="330" t="s">
        <v>35129</v>
      </c>
      <c r="Z13432" s="331" t="s">
        <v>35130</v>
      </c>
    </row>
    <row r="13433" spans="25:26" ht="14.4">
      <c r="Y13433" s="330" t="s">
        <v>35131</v>
      </c>
      <c r="Z13433" s="331" t="s">
        <v>35132</v>
      </c>
    </row>
    <row r="13434" spans="25:26" ht="14.4">
      <c r="Y13434" s="330" t="s">
        <v>35133</v>
      </c>
      <c r="Z13434" s="331" t="s">
        <v>35134</v>
      </c>
    </row>
    <row r="13435" spans="25:26" ht="14.4">
      <c r="Y13435" s="330" t="s">
        <v>35135</v>
      </c>
      <c r="Z13435" s="331" t="s">
        <v>35136</v>
      </c>
    </row>
    <row r="13436" spans="25:26" ht="14.4">
      <c r="Y13436" s="330" t="s">
        <v>35137</v>
      </c>
      <c r="Z13436" s="331" t="s">
        <v>35138</v>
      </c>
    </row>
    <row r="13437" spans="25:26" ht="14.4">
      <c r="Y13437" s="330" t="s">
        <v>35139</v>
      </c>
      <c r="Z13437" s="331" t="s">
        <v>35140</v>
      </c>
    </row>
    <row r="13438" spans="25:26" ht="14.4">
      <c r="Y13438" s="330" t="s">
        <v>35141</v>
      </c>
      <c r="Z13438" s="331" t="s">
        <v>35142</v>
      </c>
    </row>
    <row r="13439" spans="25:26" ht="14.4">
      <c r="Y13439" s="330" t="s">
        <v>35143</v>
      </c>
      <c r="Z13439" s="331" t="s">
        <v>35144</v>
      </c>
    </row>
    <row r="13440" spans="25:26" ht="14.4">
      <c r="Y13440" s="330" t="s">
        <v>35145</v>
      </c>
      <c r="Z13440" s="331" t="s">
        <v>35146</v>
      </c>
    </row>
    <row r="13441" spans="25:26" ht="14.4">
      <c r="Y13441" s="330" t="s">
        <v>35147</v>
      </c>
      <c r="Z13441" s="331" t="s">
        <v>35148</v>
      </c>
    </row>
    <row r="13442" spans="25:26" ht="14.4">
      <c r="Y13442" s="330" t="s">
        <v>35149</v>
      </c>
      <c r="Z13442" s="331" t="s">
        <v>35150</v>
      </c>
    </row>
    <row r="13443" spans="25:26" ht="14.4">
      <c r="Y13443" s="330" t="s">
        <v>35151</v>
      </c>
      <c r="Z13443" s="331" t="s">
        <v>35152</v>
      </c>
    </row>
    <row r="13444" spans="25:26" ht="14.4">
      <c r="Y13444" s="330" t="s">
        <v>35153</v>
      </c>
      <c r="Z13444" s="331" t="s">
        <v>35154</v>
      </c>
    </row>
    <row r="13445" spans="25:26" ht="14.4">
      <c r="Y13445" s="330" t="s">
        <v>35155</v>
      </c>
      <c r="Z13445" s="331" t="s">
        <v>35156</v>
      </c>
    </row>
    <row r="13446" spans="25:26" ht="14.4">
      <c r="Y13446" s="330" t="s">
        <v>35157</v>
      </c>
      <c r="Z13446" s="331" t="s">
        <v>35158</v>
      </c>
    </row>
    <row r="13447" spans="25:26" ht="14.4">
      <c r="Y13447" s="330" t="s">
        <v>35159</v>
      </c>
      <c r="Z13447" s="331" t="s">
        <v>35160</v>
      </c>
    </row>
    <row r="13448" spans="25:26" ht="14.4">
      <c r="Y13448" s="330" t="s">
        <v>35161</v>
      </c>
      <c r="Z13448" s="331" t="s">
        <v>35162</v>
      </c>
    </row>
    <row r="13449" spans="25:26" ht="14.4">
      <c r="Y13449" s="330" t="s">
        <v>35163</v>
      </c>
      <c r="Z13449" s="331" t="s">
        <v>35164</v>
      </c>
    </row>
    <row r="13450" spans="25:26" ht="14.4">
      <c r="Y13450" s="330" t="s">
        <v>35165</v>
      </c>
      <c r="Z13450" s="331" t="s">
        <v>35166</v>
      </c>
    </row>
    <row r="13451" spans="25:26" ht="14.4">
      <c r="Y13451" s="330" t="s">
        <v>35167</v>
      </c>
      <c r="Z13451" s="331" t="s">
        <v>35168</v>
      </c>
    </row>
    <row r="13452" spans="25:26" ht="14.4">
      <c r="Y13452" s="330" t="s">
        <v>35169</v>
      </c>
      <c r="Z13452" s="331" t="s">
        <v>35170</v>
      </c>
    </row>
    <row r="13453" spans="25:26" ht="14.4">
      <c r="Y13453" s="330" t="s">
        <v>35171</v>
      </c>
      <c r="Z13453" s="331" t="s">
        <v>35172</v>
      </c>
    </row>
    <row r="13454" spans="25:26" ht="14.4">
      <c r="Y13454" s="330" t="s">
        <v>35173</v>
      </c>
      <c r="Z13454" s="331" t="s">
        <v>35174</v>
      </c>
    </row>
    <row r="13455" spans="25:26" ht="14.4">
      <c r="Y13455" s="330" t="s">
        <v>35175</v>
      </c>
      <c r="Z13455" s="331" t="s">
        <v>35176</v>
      </c>
    </row>
    <row r="13456" spans="25:26" ht="14.4">
      <c r="Y13456" s="330" t="s">
        <v>35177</v>
      </c>
      <c r="Z13456" s="331" t="s">
        <v>35178</v>
      </c>
    </row>
    <row r="13457" spans="25:26" ht="14.4">
      <c r="Y13457" s="330" t="s">
        <v>35179</v>
      </c>
      <c r="Z13457" s="331" t="s">
        <v>35180</v>
      </c>
    </row>
    <row r="13458" spans="25:26" ht="14.4">
      <c r="Y13458" s="330" t="s">
        <v>35181</v>
      </c>
      <c r="Z13458" s="331" t="s">
        <v>35182</v>
      </c>
    </row>
    <row r="13459" spans="25:26" ht="14.4">
      <c r="Y13459" s="330" t="s">
        <v>35183</v>
      </c>
      <c r="Z13459" s="331" t="s">
        <v>35184</v>
      </c>
    </row>
    <row r="13460" spans="25:26" ht="14.4">
      <c r="Y13460" s="330" t="s">
        <v>35185</v>
      </c>
      <c r="Z13460" s="331" t="s">
        <v>35186</v>
      </c>
    </row>
    <row r="13461" spans="25:26" ht="14.4">
      <c r="Y13461" s="330" t="s">
        <v>35187</v>
      </c>
      <c r="Z13461" s="331" t="s">
        <v>35188</v>
      </c>
    </row>
    <row r="13462" spans="25:26" ht="14.4">
      <c r="Y13462" s="330" t="s">
        <v>35189</v>
      </c>
      <c r="Z13462" s="331" t="s">
        <v>35190</v>
      </c>
    </row>
    <row r="13463" spans="25:26" ht="14.4">
      <c r="Y13463" s="330" t="s">
        <v>35191</v>
      </c>
      <c r="Z13463" s="331" t="s">
        <v>35192</v>
      </c>
    </row>
    <row r="13464" spans="25:26" ht="14.4">
      <c r="Y13464" s="330" t="s">
        <v>35193</v>
      </c>
      <c r="Z13464" s="331" t="s">
        <v>35194</v>
      </c>
    </row>
    <row r="13465" spans="25:26" ht="14.4">
      <c r="Y13465" s="330" t="s">
        <v>35195</v>
      </c>
      <c r="Z13465" s="331" t="s">
        <v>35196</v>
      </c>
    </row>
    <row r="13466" spans="25:26" ht="14.4">
      <c r="Y13466" s="330" t="s">
        <v>35197</v>
      </c>
      <c r="Z13466" s="331" t="s">
        <v>35198</v>
      </c>
    </row>
    <row r="13467" spans="25:26" ht="14.4">
      <c r="Y13467" s="330" t="s">
        <v>35199</v>
      </c>
      <c r="Z13467" s="331" t="s">
        <v>35200</v>
      </c>
    </row>
    <row r="13468" spans="25:26" ht="14.4">
      <c r="Y13468" s="330" t="s">
        <v>35201</v>
      </c>
      <c r="Z13468" s="331" t="s">
        <v>35202</v>
      </c>
    </row>
    <row r="13469" spans="25:26" ht="14.4">
      <c r="Y13469" s="330" t="s">
        <v>35203</v>
      </c>
      <c r="Z13469" s="331" t="s">
        <v>35204</v>
      </c>
    </row>
    <row r="13470" spans="25:26" ht="14.4">
      <c r="Y13470" s="330" t="s">
        <v>35205</v>
      </c>
      <c r="Z13470" s="331" t="s">
        <v>35206</v>
      </c>
    </row>
    <row r="13471" spans="25:26" ht="14.4">
      <c r="Y13471" s="330" t="s">
        <v>35207</v>
      </c>
      <c r="Z13471" s="331" t="s">
        <v>35208</v>
      </c>
    </row>
    <row r="13472" spans="25:26" ht="14.4">
      <c r="Y13472" s="330" t="s">
        <v>35209</v>
      </c>
      <c r="Z13472" s="331" t="s">
        <v>35210</v>
      </c>
    </row>
    <row r="13473" spans="25:26" ht="14.4">
      <c r="Y13473" s="330" t="s">
        <v>35211</v>
      </c>
      <c r="Z13473" s="331" t="s">
        <v>14298</v>
      </c>
    </row>
    <row r="13474" spans="25:26" ht="14.4">
      <c r="Y13474" s="330" t="s">
        <v>35212</v>
      </c>
      <c r="Z13474" s="331" t="s">
        <v>35213</v>
      </c>
    </row>
    <row r="13475" spans="25:26" ht="14.4">
      <c r="Y13475" s="330" t="s">
        <v>35214</v>
      </c>
      <c r="Z13475" s="331" t="s">
        <v>35215</v>
      </c>
    </row>
    <row r="13476" spans="25:26" ht="14.4">
      <c r="Y13476" s="330" t="s">
        <v>35216</v>
      </c>
      <c r="Z13476" s="331" t="s">
        <v>35217</v>
      </c>
    </row>
    <row r="13477" spans="25:26" ht="14.4">
      <c r="Y13477" s="330" t="s">
        <v>35218</v>
      </c>
      <c r="Z13477" s="331" t="s">
        <v>35219</v>
      </c>
    </row>
    <row r="13478" spans="25:26" ht="14.4">
      <c r="Y13478" s="330" t="s">
        <v>35220</v>
      </c>
      <c r="Z13478" s="331" t="s">
        <v>35221</v>
      </c>
    </row>
    <row r="13479" spans="25:26" ht="14.4">
      <c r="Y13479" s="330" t="s">
        <v>35222</v>
      </c>
      <c r="Z13479" s="331" t="s">
        <v>35223</v>
      </c>
    </row>
    <row r="13480" spans="25:26" ht="14.4">
      <c r="Y13480" s="330" t="s">
        <v>35224</v>
      </c>
      <c r="Z13480" s="331" t="s">
        <v>35225</v>
      </c>
    </row>
    <row r="13481" spans="25:26" ht="14.4">
      <c r="Y13481" s="330" t="s">
        <v>35226</v>
      </c>
      <c r="Z13481" s="331" t="s">
        <v>35227</v>
      </c>
    </row>
    <row r="13482" spans="25:26" ht="14.4">
      <c r="Y13482" s="330" t="s">
        <v>35228</v>
      </c>
      <c r="Z13482" s="331" t="s">
        <v>35229</v>
      </c>
    </row>
    <row r="13483" spans="25:26" ht="14.4">
      <c r="Y13483" s="330" t="s">
        <v>35230</v>
      </c>
      <c r="Z13483" s="331" t="s">
        <v>35231</v>
      </c>
    </row>
    <row r="13484" spans="25:26" ht="14.4">
      <c r="Y13484" s="330" t="s">
        <v>35232</v>
      </c>
      <c r="Z13484" s="331" t="s">
        <v>35233</v>
      </c>
    </row>
    <row r="13485" spans="25:26" ht="14.4">
      <c r="Y13485" s="330" t="s">
        <v>35234</v>
      </c>
      <c r="Z13485" s="331" t="s">
        <v>35235</v>
      </c>
    </row>
    <row r="13486" spans="25:26" ht="14.4">
      <c r="Y13486" s="330" t="s">
        <v>35236</v>
      </c>
      <c r="Z13486" s="331" t="s">
        <v>35237</v>
      </c>
    </row>
    <row r="13487" spans="25:26" ht="14.4">
      <c r="Y13487" s="330" t="s">
        <v>35238</v>
      </c>
      <c r="Z13487" s="331" t="s">
        <v>35239</v>
      </c>
    </row>
    <row r="13488" spans="25:26" ht="14.4">
      <c r="Y13488" s="330" t="s">
        <v>35240</v>
      </c>
      <c r="Z13488" s="331" t="s">
        <v>35241</v>
      </c>
    </row>
    <row r="13489" spans="25:26" ht="14.4">
      <c r="Y13489" s="330" t="s">
        <v>35242</v>
      </c>
      <c r="Z13489" s="331" t="s">
        <v>35243</v>
      </c>
    </row>
    <row r="13490" spans="25:26" ht="14.4">
      <c r="Y13490" s="330" t="s">
        <v>35244</v>
      </c>
      <c r="Z13490" s="331" t="s">
        <v>35245</v>
      </c>
    </row>
    <row r="13491" spans="25:26" ht="14.4">
      <c r="Y13491" s="330" t="s">
        <v>35246</v>
      </c>
      <c r="Z13491" s="331" t="s">
        <v>35247</v>
      </c>
    </row>
    <row r="13492" spans="25:26" ht="14.4">
      <c r="Y13492" s="330" t="s">
        <v>35248</v>
      </c>
      <c r="Z13492" s="331" t="s">
        <v>35249</v>
      </c>
    </row>
    <row r="13493" spans="25:26" ht="14.4">
      <c r="Y13493" s="330" t="s">
        <v>35250</v>
      </c>
      <c r="Z13493" s="331" t="s">
        <v>35251</v>
      </c>
    </row>
    <row r="13494" spans="25:26" ht="14.4">
      <c r="Y13494" s="330" t="s">
        <v>35252</v>
      </c>
      <c r="Z13494" s="331" t="s">
        <v>35253</v>
      </c>
    </row>
    <row r="13495" spans="25:26" ht="14.4">
      <c r="Y13495" s="330" t="s">
        <v>35254</v>
      </c>
      <c r="Z13495" s="331" t="s">
        <v>35255</v>
      </c>
    </row>
    <row r="13496" spans="25:26" ht="14.4">
      <c r="Y13496" s="330" t="s">
        <v>35256</v>
      </c>
      <c r="Z13496" s="331" t="s">
        <v>35257</v>
      </c>
    </row>
    <row r="13497" spans="25:26" ht="14.4">
      <c r="Y13497" s="330" t="s">
        <v>35258</v>
      </c>
      <c r="Z13497" s="331" t="s">
        <v>35259</v>
      </c>
    </row>
    <row r="13498" spans="25:26" ht="14.4">
      <c r="Y13498" s="330" t="s">
        <v>35260</v>
      </c>
      <c r="Z13498" s="331" t="s">
        <v>35261</v>
      </c>
    </row>
    <row r="13499" spans="25:26" ht="14.4">
      <c r="Y13499" s="330" t="s">
        <v>35262</v>
      </c>
      <c r="Z13499" s="331" t="s">
        <v>35263</v>
      </c>
    </row>
    <row r="13500" spans="25:26" ht="14.4">
      <c r="Y13500" s="330" t="s">
        <v>35264</v>
      </c>
      <c r="Z13500" s="331" t="s">
        <v>35265</v>
      </c>
    </row>
    <row r="13501" spans="25:26" ht="14.4">
      <c r="Y13501" s="330" t="s">
        <v>35266</v>
      </c>
      <c r="Z13501" s="331" t="s">
        <v>35267</v>
      </c>
    </row>
    <row r="13502" spans="25:26" ht="14.4">
      <c r="Y13502" s="330" t="s">
        <v>35268</v>
      </c>
      <c r="Z13502" s="331" t="s">
        <v>35269</v>
      </c>
    </row>
    <row r="13503" spans="25:26" ht="14.4">
      <c r="Y13503" s="330" t="s">
        <v>35270</v>
      </c>
      <c r="Z13503" s="331" t="s">
        <v>35271</v>
      </c>
    </row>
    <row r="13504" spans="25:26" ht="14.4">
      <c r="Y13504" s="330" t="s">
        <v>35272</v>
      </c>
      <c r="Z13504" s="331" t="s">
        <v>35273</v>
      </c>
    </row>
    <row r="13505" spans="25:26" ht="14.4">
      <c r="Y13505" s="330" t="s">
        <v>35274</v>
      </c>
      <c r="Z13505" s="331" t="s">
        <v>35275</v>
      </c>
    </row>
    <row r="13506" spans="25:26" ht="14.4">
      <c r="Y13506" s="330" t="s">
        <v>35276</v>
      </c>
      <c r="Z13506" s="331" t="s">
        <v>35277</v>
      </c>
    </row>
    <row r="13507" spans="25:26" ht="14.4">
      <c r="Y13507" s="330" t="s">
        <v>35278</v>
      </c>
      <c r="Z13507" s="331" t="s">
        <v>35279</v>
      </c>
    </row>
    <row r="13508" spans="25:26" ht="14.4">
      <c r="Y13508" s="330" t="s">
        <v>35280</v>
      </c>
      <c r="Z13508" s="331" t="s">
        <v>35281</v>
      </c>
    </row>
    <row r="13509" spans="25:26" ht="14.4">
      <c r="Y13509" s="330" t="s">
        <v>35282</v>
      </c>
      <c r="Z13509" s="331" t="s">
        <v>35283</v>
      </c>
    </row>
    <row r="13510" spans="25:26" ht="14.4">
      <c r="Y13510" s="330" t="s">
        <v>35284</v>
      </c>
      <c r="Z13510" s="331" t="s">
        <v>35285</v>
      </c>
    </row>
    <row r="13511" spans="25:26" ht="14.4">
      <c r="Y13511" s="330" t="s">
        <v>35286</v>
      </c>
      <c r="Z13511" s="331" t="s">
        <v>35287</v>
      </c>
    </row>
    <row r="13512" spans="25:26" ht="14.4">
      <c r="Y13512" s="330" t="s">
        <v>35288</v>
      </c>
      <c r="Z13512" s="331" t="s">
        <v>35289</v>
      </c>
    </row>
    <row r="13513" spans="25:26" ht="14.4">
      <c r="Y13513" s="330" t="s">
        <v>35290</v>
      </c>
      <c r="Z13513" s="331" t="s">
        <v>35291</v>
      </c>
    </row>
    <row r="13514" spans="25:26" ht="14.4">
      <c r="Y13514" s="330" t="s">
        <v>35292</v>
      </c>
      <c r="Z13514" s="331" t="s">
        <v>35293</v>
      </c>
    </row>
    <row r="13515" spans="25:26" ht="14.4">
      <c r="Y13515" s="330" t="s">
        <v>35294</v>
      </c>
      <c r="Z13515" s="331" t="s">
        <v>35295</v>
      </c>
    </row>
    <row r="13516" spans="25:26" ht="14.4">
      <c r="Y13516" s="330" t="s">
        <v>35296</v>
      </c>
      <c r="Z13516" s="331" t="s">
        <v>35297</v>
      </c>
    </row>
    <row r="13517" spans="25:26" ht="14.4">
      <c r="Y13517" s="330" t="s">
        <v>35298</v>
      </c>
      <c r="Z13517" s="331" t="s">
        <v>35299</v>
      </c>
    </row>
    <row r="13518" spans="25:26" ht="14.4">
      <c r="Y13518" s="330" t="s">
        <v>35300</v>
      </c>
      <c r="Z13518" s="331" t="s">
        <v>35301</v>
      </c>
    </row>
    <row r="13519" spans="25:26" ht="14.4">
      <c r="Y13519" s="330" t="s">
        <v>35302</v>
      </c>
      <c r="Z13519" s="331" t="s">
        <v>35303</v>
      </c>
    </row>
    <row r="13520" spans="25:26" ht="14.4">
      <c r="Y13520" s="330" t="s">
        <v>35304</v>
      </c>
      <c r="Z13520" s="331" t="s">
        <v>35305</v>
      </c>
    </row>
    <row r="13521" spans="25:26" ht="14.4">
      <c r="Y13521" s="330" t="s">
        <v>35306</v>
      </c>
      <c r="Z13521" s="331" t="s">
        <v>35307</v>
      </c>
    </row>
    <row r="13522" spans="25:26" ht="14.4">
      <c r="Y13522" s="330" t="s">
        <v>35308</v>
      </c>
      <c r="Z13522" s="331" t="s">
        <v>35309</v>
      </c>
    </row>
    <row r="13523" spans="25:26" ht="14.4">
      <c r="Y13523" s="330" t="s">
        <v>35310</v>
      </c>
      <c r="Z13523" s="331" t="s">
        <v>35311</v>
      </c>
    </row>
    <row r="13524" spans="25:26" ht="14.4">
      <c r="Y13524" s="330" t="s">
        <v>35312</v>
      </c>
      <c r="Z13524" s="331" t="s">
        <v>35313</v>
      </c>
    </row>
    <row r="13525" spans="25:26" ht="14.4">
      <c r="Y13525" s="330" t="s">
        <v>35314</v>
      </c>
      <c r="Z13525" s="331" t="s">
        <v>35315</v>
      </c>
    </row>
    <row r="13526" spans="25:26" ht="14.4">
      <c r="Y13526" s="330" t="s">
        <v>35316</v>
      </c>
      <c r="Z13526" s="331" t="s">
        <v>35317</v>
      </c>
    </row>
    <row r="13527" spans="25:26" ht="14.4">
      <c r="Y13527" s="330" t="s">
        <v>35318</v>
      </c>
      <c r="Z13527" s="331" t="s">
        <v>35319</v>
      </c>
    </row>
    <row r="13528" spans="25:26" ht="14.4">
      <c r="Y13528" s="330" t="s">
        <v>35320</v>
      </c>
      <c r="Z13528" s="331" t="s">
        <v>35321</v>
      </c>
    </row>
    <row r="13529" spans="25:26" ht="14.4">
      <c r="Y13529" s="330" t="s">
        <v>35322</v>
      </c>
      <c r="Z13529" s="331" t="s">
        <v>35323</v>
      </c>
    </row>
    <row r="13530" spans="25:26" ht="14.4">
      <c r="Y13530" s="330" t="s">
        <v>35324</v>
      </c>
      <c r="Z13530" s="331" t="s">
        <v>35325</v>
      </c>
    </row>
    <row r="13531" spans="25:26" ht="14.4">
      <c r="Y13531" s="330" t="s">
        <v>35326</v>
      </c>
      <c r="Z13531" s="331" t="s">
        <v>35327</v>
      </c>
    </row>
    <row r="13532" spans="25:26" ht="14.4">
      <c r="Y13532" s="330" t="s">
        <v>35328</v>
      </c>
      <c r="Z13532" s="331" t="s">
        <v>13736</v>
      </c>
    </row>
    <row r="13533" spans="25:26" ht="14.4">
      <c r="Y13533" s="330" t="s">
        <v>35329</v>
      </c>
      <c r="Z13533" s="331" t="s">
        <v>35330</v>
      </c>
    </row>
    <row r="13534" spans="25:26" ht="14.4">
      <c r="Y13534" s="330" t="s">
        <v>35331</v>
      </c>
      <c r="Z13534" s="331" t="s">
        <v>35332</v>
      </c>
    </row>
    <row r="13535" spans="25:26" ht="14.4">
      <c r="Y13535" s="330" t="s">
        <v>35333</v>
      </c>
      <c r="Z13535" s="331" t="s">
        <v>35334</v>
      </c>
    </row>
    <row r="13536" spans="25:26" ht="14.4">
      <c r="Y13536" s="330" t="s">
        <v>35335</v>
      </c>
      <c r="Z13536" s="331" t="s">
        <v>35336</v>
      </c>
    </row>
    <row r="13537" spans="25:26" ht="14.4">
      <c r="Y13537" s="330" t="s">
        <v>35337</v>
      </c>
      <c r="Z13537" s="331" t="s">
        <v>35338</v>
      </c>
    </row>
    <row r="13538" spans="25:26" ht="14.4">
      <c r="Y13538" s="330" t="s">
        <v>35339</v>
      </c>
      <c r="Z13538" s="331" t="s">
        <v>35340</v>
      </c>
    </row>
    <row r="13539" spans="25:26" ht="14.4">
      <c r="Y13539" s="330" t="s">
        <v>35341</v>
      </c>
      <c r="Z13539" s="331" t="s">
        <v>35342</v>
      </c>
    </row>
    <row r="13540" spans="25:26" ht="14.4">
      <c r="Y13540" s="330" t="s">
        <v>35343</v>
      </c>
      <c r="Z13540" s="331" t="s">
        <v>35344</v>
      </c>
    </row>
    <row r="13541" spans="25:26" ht="14.4">
      <c r="Y13541" s="330" t="s">
        <v>35345</v>
      </c>
      <c r="Z13541" s="331" t="s">
        <v>35346</v>
      </c>
    </row>
    <row r="13542" spans="25:26" ht="14.4">
      <c r="Y13542" s="330" t="s">
        <v>35347</v>
      </c>
      <c r="Z13542" s="331" t="s">
        <v>35348</v>
      </c>
    </row>
    <row r="13543" spans="25:26" ht="14.4">
      <c r="Y13543" s="330" t="s">
        <v>35349</v>
      </c>
      <c r="Z13543" s="331" t="s">
        <v>35350</v>
      </c>
    </row>
    <row r="13544" spans="25:26" ht="14.4">
      <c r="Y13544" s="330" t="s">
        <v>35351</v>
      </c>
      <c r="Z13544" s="331" t="s">
        <v>13658</v>
      </c>
    </row>
    <row r="13545" spans="25:26" ht="14.4">
      <c r="Y13545" s="330" t="s">
        <v>35352</v>
      </c>
      <c r="Z13545" s="331" t="s">
        <v>35353</v>
      </c>
    </row>
    <row r="13546" spans="25:26" ht="14.4">
      <c r="Y13546" s="330" t="s">
        <v>35354</v>
      </c>
      <c r="Z13546" s="331" t="s">
        <v>35355</v>
      </c>
    </row>
    <row r="13547" spans="25:26" ht="14.4">
      <c r="Y13547" s="330" t="s">
        <v>35356</v>
      </c>
      <c r="Z13547" s="331" t="s">
        <v>35357</v>
      </c>
    </row>
    <row r="13548" spans="25:26" ht="14.4">
      <c r="Y13548" s="330" t="s">
        <v>35358</v>
      </c>
      <c r="Z13548" s="331" t="s">
        <v>35359</v>
      </c>
    </row>
    <row r="13549" spans="25:26" ht="14.4">
      <c r="Y13549" s="330" t="s">
        <v>35360</v>
      </c>
      <c r="Z13549" s="331" t="s">
        <v>35361</v>
      </c>
    </row>
    <row r="13550" spans="25:26" ht="14.4">
      <c r="Y13550" s="330" t="s">
        <v>35362</v>
      </c>
      <c r="Z13550" s="331" t="s">
        <v>35363</v>
      </c>
    </row>
    <row r="13551" spans="25:26" ht="14.4">
      <c r="Y13551" s="330" t="s">
        <v>35364</v>
      </c>
      <c r="Z13551" s="331" t="s">
        <v>35365</v>
      </c>
    </row>
    <row r="13552" spans="25:26" ht="14.4">
      <c r="Y13552" s="330" t="s">
        <v>35366</v>
      </c>
      <c r="Z13552" s="331" t="s">
        <v>35367</v>
      </c>
    </row>
    <row r="13553" spans="25:26" ht="14.4">
      <c r="Y13553" s="330" t="s">
        <v>35368</v>
      </c>
      <c r="Z13553" s="331" t="s">
        <v>35369</v>
      </c>
    </row>
    <row r="13554" spans="25:26" ht="14.4">
      <c r="Y13554" s="330" t="s">
        <v>35370</v>
      </c>
      <c r="Z13554" s="331" t="s">
        <v>35371</v>
      </c>
    </row>
    <row r="13555" spans="25:26" ht="14.4">
      <c r="Y13555" s="330" t="s">
        <v>35372</v>
      </c>
      <c r="Z13555" s="331" t="s">
        <v>35373</v>
      </c>
    </row>
    <row r="13556" spans="25:26" ht="14.4">
      <c r="Y13556" s="330" t="s">
        <v>35374</v>
      </c>
      <c r="Z13556" s="331" t="s">
        <v>35375</v>
      </c>
    </row>
    <row r="13557" spans="25:26" ht="14.4">
      <c r="Y13557" s="330" t="s">
        <v>35376</v>
      </c>
      <c r="Z13557" s="331" t="s">
        <v>35377</v>
      </c>
    </row>
    <row r="13558" spans="25:26" ht="14.4">
      <c r="Y13558" s="330" t="s">
        <v>35378</v>
      </c>
      <c r="Z13558" s="331" t="s">
        <v>35379</v>
      </c>
    </row>
    <row r="13559" spans="25:26" ht="14.4">
      <c r="Y13559" s="330" t="s">
        <v>35380</v>
      </c>
      <c r="Z13559" s="331" t="s">
        <v>35381</v>
      </c>
    </row>
    <row r="13560" spans="25:26" ht="14.4">
      <c r="Y13560" s="330" t="s">
        <v>35382</v>
      </c>
      <c r="Z13560" s="331" t="s">
        <v>35383</v>
      </c>
    </row>
    <row r="13561" spans="25:26" ht="14.4">
      <c r="Y13561" s="330" t="s">
        <v>35384</v>
      </c>
      <c r="Z13561" s="331" t="s">
        <v>35385</v>
      </c>
    </row>
    <row r="13562" spans="25:26" ht="14.4">
      <c r="Y13562" s="330" t="s">
        <v>35386</v>
      </c>
      <c r="Z13562" s="331" t="s">
        <v>35387</v>
      </c>
    </row>
    <row r="13563" spans="25:26" ht="14.4">
      <c r="Y13563" s="330" t="s">
        <v>35388</v>
      </c>
      <c r="Z13563" s="331" t="s">
        <v>35389</v>
      </c>
    </row>
    <row r="13564" spans="25:26" ht="14.4">
      <c r="Y13564" s="330" t="s">
        <v>35390</v>
      </c>
      <c r="Z13564" s="331" t="s">
        <v>35391</v>
      </c>
    </row>
    <row r="13565" spans="25:26" ht="14.4">
      <c r="Y13565" s="330" t="s">
        <v>35392</v>
      </c>
      <c r="Z13565" s="331" t="s">
        <v>35393</v>
      </c>
    </row>
    <row r="13566" spans="25:26" ht="14.4">
      <c r="Y13566" s="330" t="s">
        <v>35394</v>
      </c>
      <c r="Z13566" s="331" t="s">
        <v>35395</v>
      </c>
    </row>
    <row r="13567" spans="25:26" ht="14.4">
      <c r="Y13567" s="330" t="s">
        <v>35396</v>
      </c>
      <c r="Z13567" s="331" t="s">
        <v>13674</v>
      </c>
    </row>
    <row r="13568" spans="25:26" ht="14.4">
      <c r="Y13568" s="330" t="s">
        <v>35397</v>
      </c>
      <c r="Z13568" s="331" t="s">
        <v>35398</v>
      </c>
    </row>
    <row r="13569" spans="25:26" ht="14.4">
      <c r="Y13569" s="330" t="s">
        <v>35399</v>
      </c>
      <c r="Z13569" s="331" t="s">
        <v>35400</v>
      </c>
    </row>
    <row r="13570" spans="25:26" ht="14.4">
      <c r="Y13570" s="330" t="s">
        <v>35401</v>
      </c>
      <c r="Z13570" s="331" t="s">
        <v>13682</v>
      </c>
    </row>
    <row r="13571" spans="25:26" ht="14.4">
      <c r="Y13571" s="330" t="s">
        <v>35402</v>
      </c>
      <c r="Z13571" s="331" t="s">
        <v>13680</v>
      </c>
    </row>
    <row r="13572" spans="25:26" ht="14.4">
      <c r="Y13572" s="330" t="s">
        <v>35403</v>
      </c>
      <c r="Z13572" s="331" t="s">
        <v>13634</v>
      </c>
    </row>
    <row r="13573" spans="25:26" ht="14.4">
      <c r="Y13573" s="330" t="s">
        <v>35404</v>
      </c>
      <c r="Z13573" s="331" t="s">
        <v>35405</v>
      </c>
    </row>
    <row r="13574" spans="25:26" ht="14.4">
      <c r="Y13574" s="330" t="s">
        <v>35406</v>
      </c>
      <c r="Z13574" s="331" t="s">
        <v>35407</v>
      </c>
    </row>
    <row r="13575" spans="25:26" ht="14.4">
      <c r="Y13575" s="330" t="s">
        <v>35408</v>
      </c>
      <c r="Z13575" s="331" t="s">
        <v>35409</v>
      </c>
    </row>
    <row r="13576" spans="25:26" ht="14.4">
      <c r="Y13576" s="330" t="s">
        <v>35410</v>
      </c>
      <c r="Z13576" s="331" t="s">
        <v>35411</v>
      </c>
    </row>
    <row r="13577" spans="25:26" ht="14.4">
      <c r="Y13577" s="330" t="s">
        <v>35412</v>
      </c>
      <c r="Z13577" s="331" t="s">
        <v>35413</v>
      </c>
    </row>
    <row r="13578" spans="25:26" ht="14.4">
      <c r="Y13578" s="330" t="s">
        <v>35414</v>
      </c>
      <c r="Z13578" s="331" t="s">
        <v>35415</v>
      </c>
    </row>
    <row r="13579" spans="25:26" ht="14.4">
      <c r="Y13579" s="330" t="s">
        <v>35416</v>
      </c>
      <c r="Z13579" s="331" t="s">
        <v>35417</v>
      </c>
    </row>
    <row r="13580" spans="25:26" ht="14.4">
      <c r="Y13580" s="330" t="s">
        <v>35418</v>
      </c>
      <c r="Z13580" s="331" t="s">
        <v>35419</v>
      </c>
    </row>
    <row r="13581" spans="25:26" ht="14.4">
      <c r="Y13581" s="330" t="s">
        <v>35420</v>
      </c>
      <c r="Z13581" s="331" t="s">
        <v>35421</v>
      </c>
    </row>
    <row r="13582" spans="25:26" ht="14.4">
      <c r="Y13582" s="330" t="s">
        <v>35422</v>
      </c>
      <c r="Z13582" s="331" t="s">
        <v>35423</v>
      </c>
    </row>
    <row r="13583" spans="25:26" ht="14.4">
      <c r="Y13583" s="330" t="s">
        <v>35424</v>
      </c>
      <c r="Z13583" s="331" t="s">
        <v>35425</v>
      </c>
    </row>
    <row r="13584" spans="25:26" ht="14.4">
      <c r="Y13584" s="330" t="s">
        <v>35426</v>
      </c>
      <c r="Z13584" s="331" t="s">
        <v>35427</v>
      </c>
    </row>
    <row r="13585" spans="25:26" ht="14.4">
      <c r="Y13585" s="330" t="s">
        <v>35428</v>
      </c>
      <c r="Z13585" s="331" t="s">
        <v>35429</v>
      </c>
    </row>
    <row r="13586" spans="25:26" ht="14.4">
      <c r="Y13586" s="330" t="s">
        <v>35430</v>
      </c>
      <c r="Z13586" s="331" t="s">
        <v>22444</v>
      </c>
    </row>
    <row r="13587" spans="25:26" ht="14.4">
      <c r="Y13587" s="330" t="s">
        <v>35431</v>
      </c>
      <c r="Z13587" s="331" t="s">
        <v>35432</v>
      </c>
    </row>
    <row r="13588" spans="25:26" ht="14.4">
      <c r="Y13588" s="330" t="s">
        <v>35433</v>
      </c>
      <c r="Z13588" s="331" t="s">
        <v>35434</v>
      </c>
    </row>
    <row r="13589" spans="25:26" ht="14.4">
      <c r="Y13589" s="330" t="s">
        <v>35435</v>
      </c>
      <c r="Z13589" s="331" t="s">
        <v>35436</v>
      </c>
    </row>
    <row r="13590" spans="25:26" ht="14.4">
      <c r="Y13590" s="330" t="s">
        <v>35437</v>
      </c>
      <c r="Z13590" s="331" t="s">
        <v>35438</v>
      </c>
    </row>
    <row r="13591" spans="25:26" ht="14.4">
      <c r="Y13591" s="330" t="s">
        <v>35439</v>
      </c>
      <c r="Z13591" s="331" t="s">
        <v>35440</v>
      </c>
    </row>
    <row r="13592" spans="25:26" ht="14.4">
      <c r="Y13592" s="330" t="s">
        <v>35441</v>
      </c>
      <c r="Z13592" s="331" t="s">
        <v>35442</v>
      </c>
    </row>
    <row r="13593" spans="25:26" ht="14.4">
      <c r="Y13593" s="330" t="s">
        <v>35443</v>
      </c>
      <c r="Z13593" s="331" t="s">
        <v>35444</v>
      </c>
    </row>
    <row r="13594" spans="25:26" ht="14.4">
      <c r="Y13594" s="330" t="s">
        <v>35445</v>
      </c>
      <c r="Z13594" s="331" t="s">
        <v>35446</v>
      </c>
    </row>
    <row r="13595" spans="25:26" ht="14.4">
      <c r="Y13595" s="330" t="s">
        <v>35447</v>
      </c>
      <c r="Z13595" s="331" t="s">
        <v>35448</v>
      </c>
    </row>
    <row r="13596" spans="25:26" ht="14.4">
      <c r="Y13596" s="330" t="s">
        <v>35449</v>
      </c>
      <c r="Z13596" s="331" t="s">
        <v>35450</v>
      </c>
    </row>
    <row r="13597" spans="25:26" ht="14.4">
      <c r="Y13597" s="330" t="s">
        <v>35451</v>
      </c>
      <c r="Z13597" s="331" t="s">
        <v>35452</v>
      </c>
    </row>
    <row r="13598" spans="25:26" ht="14.4">
      <c r="Y13598" s="330" t="s">
        <v>35453</v>
      </c>
      <c r="Z13598" s="331" t="s">
        <v>35454</v>
      </c>
    </row>
    <row r="13599" spans="25:26" ht="14.4">
      <c r="Y13599" s="330" t="s">
        <v>35455</v>
      </c>
      <c r="Z13599" s="331" t="s">
        <v>35456</v>
      </c>
    </row>
    <row r="13600" spans="25:26" ht="14.4">
      <c r="Y13600" s="330" t="s">
        <v>35457</v>
      </c>
      <c r="Z13600" s="331" t="s">
        <v>35458</v>
      </c>
    </row>
    <row r="13601" spans="25:26" ht="14.4">
      <c r="Y13601" s="330" t="s">
        <v>35459</v>
      </c>
      <c r="Z13601" s="331" t="s">
        <v>35460</v>
      </c>
    </row>
    <row r="13602" spans="25:26" ht="14.4">
      <c r="Y13602" s="330" t="s">
        <v>35461</v>
      </c>
      <c r="Z13602" s="331" t="s">
        <v>35462</v>
      </c>
    </row>
    <row r="13603" spans="25:26" ht="14.4">
      <c r="Y13603" s="330" t="s">
        <v>35463</v>
      </c>
      <c r="Z13603" s="331" t="s">
        <v>35464</v>
      </c>
    </row>
    <row r="13604" spans="25:26" ht="14.4">
      <c r="Y13604" s="330" t="s">
        <v>35465</v>
      </c>
      <c r="Z13604" s="331" t="s">
        <v>35466</v>
      </c>
    </row>
    <row r="13605" spans="25:26" ht="14.4">
      <c r="Y13605" s="330" t="s">
        <v>35467</v>
      </c>
      <c r="Z13605" s="331" t="s">
        <v>35468</v>
      </c>
    </row>
    <row r="13606" spans="25:26" ht="14.4">
      <c r="Y13606" s="330" t="s">
        <v>35469</v>
      </c>
      <c r="Z13606" s="331" t="s">
        <v>35470</v>
      </c>
    </row>
    <row r="13607" spans="25:26" ht="14.4">
      <c r="Y13607" s="330" t="s">
        <v>35471</v>
      </c>
      <c r="Z13607" s="331" t="s">
        <v>35472</v>
      </c>
    </row>
    <row r="13608" spans="25:26" ht="14.4">
      <c r="Y13608" s="330" t="s">
        <v>35473</v>
      </c>
      <c r="Z13608" s="331" t="s">
        <v>35474</v>
      </c>
    </row>
    <row r="13609" spans="25:26" ht="14.4">
      <c r="Y13609" s="330" t="s">
        <v>35475</v>
      </c>
      <c r="Z13609" s="331" t="s">
        <v>35476</v>
      </c>
    </row>
    <row r="13610" spans="25:26" ht="14.4">
      <c r="Y13610" s="330" t="s">
        <v>35477</v>
      </c>
      <c r="Z13610" s="331" t="s">
        <v>35478</v>
      </c>
    </row>
    <row r="13611" spans="25:26" ht="14.4">
      <c r="Y13611" s="330" t="s">
        <v>35479</v>
      </c>
      <c r="Z13611" s="331" t="s">
        <v>35480</v>
      </c>
    </row>
    <row r="13612" spans="25:26" ht="14.4">
      <c r="Y13612" s="330" t="s">
        <v>35481</v>
      </c>
      <c r="Z13612" s="331" t="s">
        <v>35482</v>
      </c>
    </row>
    <row r="13613" spans="25:26" ht="14.4">
      <c r="Y13613" s="330" t="s">
        <v>35483</v>
      </c>
      <c r="Z13613" s="331" t="s">
        <v>35484</v>
      </c>
    </row>
    <row r="13614" spans="25:26" ht="14.4">
      <c r="Y13614" s="330" t="s">
        <v>35485</v>
      </c>
      <c r="Z13614" s="331" t="s">
        <v>14136</v>
      </c>
    </row>
    <row r="13615" spans="25:26" ht="14.4">
      <c r="Y13615" s="330" t="s">
        <v>35486</v>
      </c>
      <c r="Z13615" s="331" t="s">
        <v>14230</v>
      </c>
    </row>
    <row r="13616" spans="25:26" ht="14.4">
      <c r="Y13616" s="330" t="s">
        <v>35487</v>
      </c>
      <c r="Z13616" s="331" t="s">
        <v>14388</v>
      </c>
    </row>
    <row r="13617" spans="25:26" ht="14.4">
      <c r="Y13617" s="330" t="s">
        <v>35488</v>
      </c>
      <c r="Z13617" s="331" t="s">
        <v>35489</v>
      </c>
    </row>
    <row r="13618" spans="25:26" ht="14.4">
      <c r="Y13618" s="330" t="s">
        <v>35490</v>
      </c>
      <c r="Z13618" s="331" t="s">
        <v>35491</v>
      </c>
    </row>
    <row r="13619" spans="25:26" ht="14.4">
      <c r="Y13619" s="330" t="s">
        <v>35492</v>
      </c>
      <c r="Z13619" s="331" t="s">
        <v>35493</v>
      </c>
    </row>
    <row r="13620" spans="25:26" ht="14.4">
      <c r="Y13620" s="330" t="s">
        <v>35494</v>
      </c>
      <c r="Z13620" s="331" t="s">
        <v>14498</v>
      </c>
    </row>
    <row r="13621" spans="25:26" ht="14.4">
      <c r="Y13621" s="330" t="s">
        <v>35495</v>
      </c>
      <c r="Z13621" s="331" t="s">
        <v>13792</v>
      </c>
    </row>
    <row r="13622" spans="25:26" ht="14.4">
      <c r="Y13622" s="330" t="s">
        <v>35496</v>
      </c>
      <c r="Z13622" s="331" t="s">
        <v>25914</v>
      </c>
    </row>
    <row r="13623" spans="25:26" ht="14.4">
      <c r="Y13623" s="330" t="s">
        <v>35497</v>
      </c>
      <c r="Z13623" s="331" t="s">
        <v>35498</v>
      </c>
    </row>
    <row r="13624" spans="25:26" ht="14.4">
      <c r="Y13624" s="330" t="s">
        <v>35499</v>
      </c>
      <c r="Z13624" s="331" t="s">
        <v>35500</v>
      </c>
    </row>
    <row r="13625" spans="25:26" ht="14.4">
      <c r="Y13625" s="330" t="s">
        <v>35501</v>
      </c>
      <c r="Z13625" s="331" t="s">
        <v>35502</v>
      </c>
    </row>
    <row r="13626" spans="25:26" ht="14.4">
      <c r="Y13626" s="330" t="s">
        <v>35503</v>
      </c>
      <c r="Z13626" s="331" t="s">
        <v>35504</v>
      </c>
    </row>
    <row r="13627" spans="25:26" ht="14.4">
      <c r="Y13627" s="330" t="s">
        <v>35505</v>
      </c>
      <c r="Z13627" s="331" t="s">
        <v>35506</v>
      </c>
    </row>
    <row r="13628" spans="25:26" ht="14.4">
      <c r="Y13628" s="330" t="s">
        <v>35507</v>
      </c>
      <c r="Z13628" s="331" t="s">
        <v>35508</v>
      </c>
    </row>
    <row r="13629" spans="25:26" ht="14.4">
      <c r="Y13629" s="330" t="s">
        <v>35509</v>
      </c>
      <c r="Z13629" s="331" t="s">
        <v>35510</v>
      </c>
    </row>
    <row r="13630" spans="25:26" ht="14.4">
      <c r="Y13630" s="330" t="s">
        <v>35511</v>
      </c>
      <c r="Z13630" s="331" t="s">
        <v>31040</v>
      </c>
    </row>
    <row r="13631" spans="25:26" ht="14.4">
      <c r="Y13631" s="330" t="s">
        <v>35512</v>
      </c>
      <c r="Z13631" s="331" t="s">
        <v>35513</v>
      </c>
    </row>
    <row r="13632" spans="25:26" ht="14.4">
      <c r="Y13632" s="330" t="s">
        <v>35514</v>
      </c>
      <c r="Z13632" s="331" t="s">
        <v>33652</v>
      </c>
    </row>
    <row r="13633" spans="25:26" ht="14.4">
      <c r="Y13633" s="330" t="s">
        <v>35515</v>
      </c>
      <c r="Z13633" s="331" t="s">
        <v>35516</v>
      </c>
    </row>
    <row r="13634" spans="25:26" ht="14.4">
      <c r="Y13634" s="330" t="s">
        <v>35517</v>
      </c>
      <c r="Z13634" s="331" t="s">
        <v>35518</v>
      </c>
    </row>
    <row r="13635" spans="25:26" ht="14.4">
      <c r="Y13635" s="330" t="s">
        <v>35519</v>
      </c>
      <c r="Z13635" s="331" t="s">
        <v>35520</v>
      </c>
    </row>
    <row r="13636" spans="25:26" ht="14.4">
      <c r="Y13636" s="330" t="s">
        <v>35521</v>
      </c>
      <c r="Z13636" s="331" t="s">
        <v>35522</v>
      </c>
    </row>
    <row r="13637" spans="25:26" ht="14.4">
      <c r="Y13637" s="330" t="s">
        <v>35523</v>
      </c>
      <c r="Z13637" s="331" t="s">
        <v>35524</v>
      </c>
    </row>
    <row r="13638" spans="25:26" ht="14.4">
      <c r="Y13638" s="330" t="s">
        <v>35525</v>
      </c>
      <c r="Z13638" s="331" t="s">
        <v>33644</v>
      </c>
    </row>
    <row r="13639" spans="25:26" ht="14.4">
      <c r="Y13639" s="330" t="s">
        <v>35526</v>
      </c>
      <c r="Z13639" s="331" t="s">
        <v>35527</v>
      </c>
    </row>
    <row r="13640" spans="25:26" ht="14.4">
      <c r="Y13640" s="330" t="s">
        <v>35528</v>
      </c>
      <c r="Z13640" s="331" t="s">
        <v>35529</v>
      </c>
    </row>
    <row r="13641" spans="25:26" ht="14.4">
      <c r="Y13641" s="330" t="s">
        <v>35530</v>
      </c>
      <c r="Z13641" s="331" t="s">
        <v>35531</v>
      </c>
    </row>
    <row r="13642" spans="25:26" ht="14.4">
      <c r="Y13642" s="330" t="s">
        <v>35532</v>
      </c>
      <c r="Z13642" s="331" t="s">
        <v>35533</v>
      </c>
    </row>
    <row r="13643" spans="25:26" ht="14.4">
      <c r="Y13643" s="330" t="s">
        <v>35534</v>
      </c>
      <c r="Z13643" s="331" t="s">
        <v>35535</v>
      </c>
    </row>
    <row r="13644" spans="25:26" ht="14.4">
      <c r="Y13644" s="330" t="s">
        <v>35536</v>
      </c>
      <c r="Z13644" s="331" t="s">
        <v>35537</v>
      </c>
    </row>
    <row r="13645" spans="25:26" ht="14.4">
      <c r="Y13645" s="330" t="s">
        <v>35538</v>
      </c>
      <c r="Z13645" s="331" t="s">
        <v>35539</v>
      </c>
    </row>
    <row r="13646" spans="25:26" ht="14.4">
      <c r="Y13646" s="330" t="s">
        <v>35540</v>
      </c>
      <c r="Z13646" s="331" t="s">
        <v>35541</v>
      </c>
    </row>
    <row r="13647" spans="25:26" ht="14.4">
      <c r="Y13647" s="330" t="s">
        <v>35542</v>
      </c>
      <c r="Z13647" s="331" t="s">
        <v>35543</v>
      </c>
    </row>
    <row r="13648" spans="25:26" ht="14.4">
      <c r="Y13648" s="330" t="s">
        <v>35544</v>
      </c>
      <c r="Z13648" s="331" t="s">
        <v>35545</v>
      </c>
    </row>
    <row r="13649" spans="25:26" ht="14.4">
      <c r="Y13649" s="330" t="s">
        <v>35546</v>
      </c>
      <c r="Z13649" s="331" t="s">
        <v>35547</v>
      </c>
    </row>
    <row r="13650" spans="25:26" ht="14.4">
      <c r="Y13650" s="330" t="s">
        <v>35548</v>
      </c>
      <c r="Z13650" s="331" t="s">
        <v>35549</v>
      </c>
    </row>
    <row r="13651" spans="25:26" ht="14.4">
      <c r="Y13651" s="330" t="s">
        <v>35550</v>
      </c>
      <c r="Z13651" s="331" t="s">
        <v>35551</v>
      </c>
    </row>
    <row r="13652" spans="25:26" ht="14.4">
      <c r="Y13652" s="330" t="s">
        <v>35552</v>
      </c>
      <c r="Z13652" s="331" t="s">
        <v>35553</v>
      </c>
    </row>
    <row r="13653" spans="25:26" ht="14.4">
      <c r="Y13653" s="330" t="s">
        <v>35554</v>
      </c>
      <c r="Z13653" s="331" t="s">
        <v>35555</v>
      </c>
    </row>
    <row r="13654" spans="25:26" ht="14.4">
      <c r="Y13654" s="330" t="s">
        <v>35556</v>
      </c>
      <c r="Z13654" s="331" t="s">
        <v>35557</v>
      </c>
    </row>
    <row r="13655" spans="25:26" ht="14.4">
      <c r="Y13655" s="330" t="s">
        <v>35558</v>
      </c>
      <c r="Z13655" s="331" t="s">
        <v>35559</v>
      </c>
    </row>
    <row r="13656" spans="25:26" ht="14.4">
      <c r="Y13656" s="330" t="s">
        <v>35560</v>
      </c>
      <c r="Z13656" s="331" t="s">
        <v>35561</v>
      </c>
    </row>
    <row r="13657" spans="25:26" ht="14.4">
      <c r="Y13657" s="330" t="s">
        <v>35562</v>
      </c>
      <c r="Z13657" s="331" t="s">
        <v>35563</v>
      </c>
    </row>
    <row r="13658" spans="25:26" ht="14.4">
      <c r="Y13658" s="330" t="s">
        <v>35564</v>
      </c>
      <c r="Z13658" s="331" t="s">
        <v>35565</v>
      </c>
    </row>
    <row r="13659" spans="25:26" ht="14.4">
      <c r="Y13659" s="330" t="s">
        <v>35566</v>
      </c>
      <c r="Z13659" s="331" t="s">
        <v>35567</v>
      </c>
    </row>
    <row r="13660" spans="25:26" ht="14.4">
      <c r="Y13660" s="330" t="s">
        <v>35568</v>
      </c>
      <c r="Z13660" s="331" t="s">
        <v>30956</v>
      </c>
    </row>
    <row r="13661" spans="25:26" ht="14.4">
      <c r="Y13661" s="330" t="s">
        <v>35569</v>
      </c>
      <c r="Z13661" s="331" t="s">
        <v>35570</v>
      </c>
    </row>
    <row r="13662" spans="25:26" ht="14.4">
      <c r="Y13662" s="330" t="s">
        <v>35571</v>
      </c>
      <c r="Z13662" s="331" t="s">
        <v>35572</v>
      </c>
    </row>
    <row r="13663" spans="25:26" ht="14.4">
      <c r="Y13663" s="330" t="s">
        <v>35573</v>
      </c>
      <c r="Z13663" s="331" t="s">
        <v>35574</v>
      </c>
    </row>
    <row r="13664" spans="25:26" ht="14.4">
      <c r="Y13664" s="330" t="s">
        <v>35575</v>
      </c>
      <c r="Z13664" s="331" t="s">
        <v>35576</v>
      </c>
    </row>
    <row r="13665" spans="25:26" ht="14.4">
      <c r="Y13665" s="330" t="s">
        <v>35577</v>
      </c>
      <c r="Z13665" s="331" t="s">
        <v>35578</v>
      </c>
    </row>
    <row r="13666" spans="25:26" ht="14.4">
      <c r="Y13666" s="330" t="s">
        <v>35579</v>
      </c>
      <c r="Z13666" s="331" t="s">
        <v>35580</v>
      </c>
    </row>
    <row r="13667" spans="25:26" ht="14.4">
      <c r="Y13667" s="330" t="s">
        <v>35581</v>
      </c>
      <c r="Z13667" s="331" t="s">
        <v>35582</v>
      </c>
    </row>
    <row r="13668" spans="25:26" ht="14.4">
      <c r="Y13668" s="330" t="s">
        <v>35583</v>
      </c>
      <c r="Z13668" s="331" t="s">
        <v>35584</v>
      </c>
    </row>
    <row r="13669" spans="25:26" ht="14.4">
      <c r="Y13669" s="330" t="s">
        <v>35585</v>
      </c>
      <c r="Z13669" s="331" t="s">
        <v>35586</v>
      </c>
    </row>
    <row r="13670" spans="25:26" ht="14.4">
      <c r="Y13670" s="330" t="s">
        <v>35587</v>
      </c>
      <c r="Z13670" s="331" t="s">
        <v>35588</v>
      </c>
    </row>
    <row r="13671" spans="25:26" ht="14.4">
      <c r="Y13671" s="330" t="s">
        <v>35589</v>
      </c>
      <c r="Z13671" s="331" t="s">
        <v>35590</v>
      </c>
    </row>
    <row r="13672" spans="25:26" ht="14.4">
      <c r="Y13672" s="330" t="s">
        <v>35591</v>
      </c>
      <c r="Z13672" s="331" t="s">
        <v>35592</v>
      </c>
    </row>
    <row r="13673" spans="25:26" ht="14.4">
      <c r="Y13673" s="330" t="s">
        <v>35593</v>
      </c>
      <c r="Z13673" s="331" t="s">
        <v>35594</v>
      </c>
    </row>
    <row r="13674" spans="25:26" ht="14.4">
      <c r="Y13674" s="330" t="s">
        <v>35595</v>
      </c>
      <c r="Z13674" s="331" t="s">
        <v>35596</v>
      </c>
    </row>
    <row r="13675" spans="25:26" ht="14.4">
      <c r="Y13675" s="330" t="s">
        <v>35597</v>
      </c>
      <c r="Z13675" s="331" t="s">
        <v>35598</v>
      </c>
    </row>
    <row r="13676" spans="25:26" ht="14.4">
      <c r="Y13676" s="330" t="s">
        <v>35599</v>
      </c>
      <c r="Z13676" s="331" t="s">
        <v>35600</v>
      </c>
    </row>
    <row r="13677" spans="25:26" ht="14.4">
      <c r="Y13677" s="330" t="s">
        <v>35601</v>
      </c>
      <c r="Z13677" s="331" t="s">
        <v>35602</v>
      </c>
    </row>
    <row r="13678" spans="25:26" ht="14.4">
      <c r="Y13678" s="330" t="s">
        <v>35603</v>
      </c>
      <c r="Z13678" s="331" t="s">
        <v>35604</v>
      </c>
    </row>
    <row r="13679" spans="25:26" ht="14.4">
      <c r="Y13679" s="330" t="s">
        <v>35605</v>
      </c>
      <c r="Z13679" s="331" t="s">
        <v>35606</v>
      </c>
    </row>
    <row r="13680" spans="25:26" ht="14.4">
      <c r="Y13680" s="330" t="s">
        <v>35607</v>
      </c>
      <c r="Z13680" s="331" t="s">
        <v>35608</v>
      </c>
    </row>
    <row r="13681" spans="25:26" ht="14.4">
      <c r="Y13681" s="330" t="s">
        <v>35609</v>
      </c>
      <c r="Z13681" s="331" t="s">
        <v>35610</v>
      </c>
    </row>
    <row r="13682" spans="25:26" ht="14.4">
      <c r="Y13682" s="330" t="s">
        <v>35611</v>
      </c>
      <c r="Z13682" s="331" t="s">
        <v>35612</v>
      </c>
    </row>
    <row r="13683" spans="25:26" ht="14.4">
      <c r="Y13683" s="330" t="s">
        <v>35613</v>
      </c>
      <c r="Z13683" s="331" t="s">
        <v>35614</v>
      </c>
    </row>
    <row r="13684" spans="25:26" ht="14.4">
      <c r="Y13684" s="330" t="s">
        <v>35615</v>
      </c>
      <c r="Z13684" s="331" t="s">
        <v>28913</v>
      </c>
    </row>
    <row r="13685" spans="25:26" ht="14.4">
      <c r="Y13685" s="330" t="s">
        <v>35616</v>
      </c>
      <c r="Z13685" s="331" t="s">
        <v>27919</v>
      </c>
    </row>
    <row r="13686" spans="25:26" ht="14.4">
      <c r="Y13686" s="330" t="s">
        <v>35617</v>
      </c>
      <c r="Z13686" s="331" t="s">
        <v>28954</v>
      </c>
    </row>
    <row r="13687" spans="25:26" ht="14.4">
      <c r="Y13687" s="330" t="s">
        <v>35618</v>
      </c>
      <c r="Z13687" s="331" t="s">
        <v>35619</v>
      </c>
    </row>
    <row r="13688" spans="25:26" ht="14.4">
      <c r="Y13688" s="330" t="s">
        <v>35620</v>
      </c>
      <c r="Z13688" s="331" t="s">
        <v>30246</v>
      </c>
    </row>
    <row r="13689" spans="25:26" ht="14.4">
      <c r="Y13689" s="330" t="s">
        <v>35621</v>
      </c>
      <c r="Z13689" s="331" t="s">
        <v>35622</v>
      </c>
    </row>
    <row r="13690" spans="25:26" ht="14.4">
      <c r="Y13690" s="330" t="s">
        <v>35623</v>
      </c>
      <c r="Z13690" s="331" t="s">
        <v>35624</v>
      </c>
    </row>
    <row r="13691" spans="25:26" ht="14.4">
      <c r="Y13691" s="330" t="s">
        <v>35625</v>
      </c>
      <c r="Z13691" s="331" t="s">
        <v>35626</v>
      </c>
    </row>
    <row r="13692" spans="25:26" ht="14.4">
      <c r="Y13692" s="330" t="s">
        <v>35627</v>
      </c>
      <c r="Z13692" s="331" t="s">
        <v>35628</v>
      </c>
    </row>
    <row r="13693" spans="25:26" ht="14.4">
      <c r="Y13693" s="330" t="s">
        <v>35629</v>
      </c>
      <c r="Z13693" s="331" t="s">
        <v>30060</v>
      </c>
    </row>
    <row r="13694" spans="25:26" ht="14.4">
      <c r="Y13694" s="330" t="s">
        <v>35630</v>
      </c>
      <c r="Z13694" s="331" t="s">
        <v>35631</v>
      </c>
    </row>
    <row r="13695" spans="25:26" ht="14.4">
      <c r="Y13695" s="330" t="s">
        <v>35632</v>
      </c>
      <c r="Z13695" s="331" t="s">
        <v>31429</v>
      </c>
    </row>
    <row r="13696" spans="25:26" ht="14.4">
      <c r="Y13696" s="330" t="s">
        <v>35633</v>
      </c>
      <c r="Z13696" s="331" t="s">
        <v>35634</v>
      </c>
    </row>
    <row r="13697" spans="25:26" ht="14.4">
      <c r="Y13697" s="330" t="s">
        <v>35635</v>
      </c>
      <c r="Z13697" s="331" t="s">
        <v>35636</v>
      </c>
    </row>
    <row r="13698" spans="25:26" ht="14.4">
      <c r="Y13698" s="330" t="s">
        <v>35637</v>
      </c>
      <c r="Z13698" s="331" t="s">
        <v>35638</v>
      </c>
    </row>
    <row r="13699" spans="25:26" ht="14.4">
      <c r="Y13699" s="330" t="s">
        <v>35639</v>
      </c>
      <c r="Z13699" s="331" t="s">
        <v>35640</v>
      </c>
    </row>
    <row r="13700" spans="25:26" ht="14.4">
      <c r="Y13700" s="330" t="s">
        <v>35641</v>
      </c>
      <c r="Z13700" s="331" t="s">
        <v>35642</v>
      </c>
    </row>
    <row r="13701" spans="25:26" ht="14.4">
      <c r="Y13701" s="330" t="s">
        <v>35643</v>
      </c>
      <c r="Z13701" s="331" t="s">
        <v>35644</v>
      </c>
    </row>
    <row r="13702" spans="25:26" ht="14.4">
      <c r="Y13702" s="330" t="s">
        <v>35645</v>
      </c>
      <c r="Z13702" s="331" t="s">
        <v>35646</v>
      </c>
    </row>
    <row r="13703" spans="25:26" ht="14.4">
      <c r="Y13703" s="330" t="s">
        <v>35647</v>
      </c>
      <c r="Z13703" s="331" t="s">
        <v>28730</v>
      </c>
    </row>
    <row r="13704" spans="25:26" ht="14.4">
      <c r="Y13704" s="330" t="s">
        <v>35648</v>
      </c>
      <c r="Z13704" s="331" t="s">
        <v>35649</v>
      </c>
    </row>
    <row r="13705" spans="25:26" ht="14.4">
      <c r="Y13705" s="330" t="s">
        <v>35650</v>
      </c>
      <c r="Z13705" s="331" t="s">
        <v>35651</v>
      </c>
    </row>
    <row r="13706" spans="25:26" ht="14.4">
      <c r="Y13706" s="330" t="s">
        <v>35652</v>
      </c>
      <c r="Z13706" s="331" t="s">
        <v>27901</v>
      </c>
    </row>
    <row r="13707" spans="25:26" ht="14.4">
      <c r="Y13707" s="330" t="s">
        <v>35653</v>
      </c>
      <c r="Z13707" s="331" t="s">
        <v>35654</v>
      </c>
    </row>
    <row r="13708" spans="25:26" ht="14.4">
      <c r="Y13708" s="330" t="s">
        <v>35655</v>
      </c>
      <c r="Z13708" s="331" t="s">
        <v>35656</v>
      </c>
    </row>
    <row r="13709" spans="25:26" ht="14.4">
      <c r="Y13709" s="330" t="s">
        <v>35657</v>
      </c>
      <c r="Z13709" s="331" t="s">
        <v>35658</v>
      </c>
    </row>
    <row r="13710" spans="25:26" ht="14.4">
      <c r="Y13710" s="330" t="s">
        <v>35659</v>
      </c>
      <c r="Z13710" s="331" t="s">
        <v>31734</v>
      </c>
    </row>
    <row r="13711" spans="25:26" ht="14.4">
      <c r="Y13711" s="330" t="s">
        <v>35660</v>
      </c>
      <c r="Z13711" s="331" t="s">
        <v>35661</v>
      </c>
    </row>
    <row r="13712" spans="25:26" ht="14.4">
      <c r="Y13712" s="330" t="s">
        <v>35662</v>
      </c>
      <c r="Z13712" s="331" t="s">
        <v>23443</v>
      </c>
    </row>
    <row r="13713" spans="25:26" ht="14.4">
      <c r="Y13713" s="330" t="s">
        <v>35663</v>
      </c>
      <c r="Z13713" s="331" t="s">
        <v>35664</v>
      </c>
    </row>
    <row r="13714" spans="25:26" ht="14.4">
      <c r="Y13714" s="330" t="s">
        <v>35665</v>
      </c>
      <c r="Z13714" s="331" t="s">
        <v>29431</v>
      </c>
    </row>
    <row r="13715" spans="25:26" ht="14.4">
      <c r="Y13715" s="330" t="s">
        <v>35666</v>
      </c>
      <c r="Z13715" s="331" t="s">
        <v>35667</v>
      </c>
    </row>
    <row r="13716" spans="25:26" ht="14.4">
      <c r="Y13716" s="330" t="s">
        <v>35668</v>
      </c>
      <c r="Z13716" s="331" t="s">
        <v>35669</v>
      </c>
    </row>
    <row r="13717" spans="25:26" ht="14.4">
      <c r="Y13717" s="330" t="s">
        <v>35670</v>
      </c>
      <c r="Z13717" s="331" t="s">
        <v>35671</v>
      </c>
    </row>
    <row r="13718" spans="25:26" ht="14.4">
      <c r="Y13718" s="330" t="s">
        <v>35672</v>
      </c>
      <c r="Z13718" s="331" t="s">
        <v>35673</v>
      </c>
    </row>
    <row r="13719" spans="25:26" ht="14.4">
      <c r="Y13719" s="330" t="s">
        <v>35674</v>
      </c>
      <c r="Z13719" s="331" t="s">
        <v>35675</v>
      </c>
    </row>
    <row r="13720" spans="25:26" ht="14.4">
      <c r="Y13720" s="330" t="s">
        <v>35676</v>
      </c>
      <c r="Z13720" s="331" t="s">
        <v>35677</v>
      </c>
    </row>
    <row r="13721" spans="25:26" ht="14.4">
      <c r="Y13721" s="330" t="s">
        <v>35678</v>
      </c>
      <c r="Z13721" s="331" t="s">
        <v>35679</v>
      </c>
    </row>
    <row r="13722" spans="25:26" ht="14.4">
      <c r="Y13722" s="330" t="s">
        <v>35680</v>
      </c>
      <c r="Z13722" s="331" t="s">
        <v>35681</v>
      </c>
    </row>
    <row r="13723" spans="25:26" ht="14.4">
      <c r="Y13723" s="330" t="s">
        <v>35682</v>
      </c>
      <c r="Z13723" s="331" t="s">
        <v>35683</v>
      </c>
    </row>
    <row r="13724" spans="25:26" ht="14.4">
      <c r="Y13724" s="330" t="s">
        <v>35684</v>
      </c>
      <c r="Z13724" s="331" t="s">
        <v>35685</v>
      </c>
    </row>
    <row r="13725" spans="25:26" ht="14.4">
      <c r="Y13725" s="330" t="s">
        <v>35686</v>
      </c>
      <c r="Z13725" s="331" t="s">
        <v>35687</v>
      </c>
    </row>
    <row r="13726" spans="25:26" ht="14.4">
      <c r="Y13726" s="330" t="s">
        <v>35688</v>
      </c>
      <c r="Z13726" s="331" t="s">
        <v>35689</v>
      </c>
    </row>
    <row r="13727" spans="25:26" ht="14.4">
      <c r="Y13727" s="330" t="s">
        <v>35690</v>
      </c>
      <c r="Z13727" s="331" t="s">
        <v>35691</v>
      </c>
    </row>
    <row r="13728" spans="25:26" ht="14.4">
      <c r="Y13728" s="330" t="s">
        <v>35692</v>
      </c>
      <c r="Z13728" s="331" t="s">
        <v>35693</v>
      </c>
    </row>
    <row r="13729" spans="25:26" ht="14.4">
      <c r="Y13729" s="330" t="s">
        <v>35694</v>
      </c>
      <c r="Z13729" s="331" t="s">
        <v>35695</v>
      </c>
    </row>
    <row r="13730" spans="25:26" ht="14.4">
      <c r="Y13730" s="330" t="s">
        <v>35696</v>
      </c>
      <c r="Z13730" s="331" t="s">
        <v>35697</v>
      </c>
    </row>
    <row r="13731" spans="25:26" ht="14.4">
      <c r="Y13731" s="330" t="s">
        <v>35698</v>
      </c>
      <c r="Z13731" s="331" t="s">
        <v>35699</v>
      </c>
    </row>
    <row r="13732" spans="25:26" ht="14.4">
      <c r="Y13732" s="330" t="s">
        <v>35700</v>
      </c>
      <c r="Z13732" s="331" t="s">
        <v>35701</v>
      </c>
    </row>
    <row r="13733" spans="25:26" ht="14.4">
      <c r="Y13733" s="330" t="s">
        <v>35702</v>
      </c>
      <c r="Z13733" s="331" t="s">
        <v>35703</v>
      </c>
    </row>
    <row r="13734" spans="25:26" ht="14.4">
      <c r="Y13734" s="330" t="s">
        <v>35704</v>
      </c>
      <c r="Z13734" s="331" t="s">
        <v>35705</v>
      </c>
    </row>
    <row r="13735" spans="25:26" ht="14.4">
      <c r="Y13735" s="330" t="s">
        <v>35706</v>
      </c>
      <c r="Z13735" s="331" t="s">
        <v>35707</v>
      </c>
    </row>
    <row r="13736" spans="25:26" ht="14.4">
      <c r="Y13736" s="330" t="s">
        <v>35708</v>
      </c>
      <c r="Z13736" s="331" t="s">
        <v>35709</v>
      </c>
    </row>
    <row r="13737" spans="25:26" ht="14.4">
      <c r="Y13737" s="330" t="s">
        <v>35710</v>
      </c>
      <c r="Z13737" s="331" t="s">
        <v>35711</v>
      </c>
    </row>
    <row r="13738" spans="25:26" ht="14.4">
      <c r="Y13738" s="330" t="s">
        <v>35712</v>
      </c>
      <c r="Z13738" s="331" t="s">
        <v>35713</v>
      </c>
    </row>
    <row r="13739" spans="25:26" ht="14.4">
      <c r="Y13739" s="330" t="s">
        <v>35714</v>
      </c>
      <c r="Z13739" s="331" t="s">
        <v>35715</v>
      </c>
    </row>
    <row r="13740" spans="25:26" ht="14.4">
      <c r="Y13740" s="330" t="s">
        <v>35716</v>
      </c>
      <c r="Z13740" s="331" t="s">
        <v>35717</v>
      </c>
    </row>
    <row r="13741" spans="25:26" ht="14.4">
      <c r="Y13741" s="330" t="s">
        <v>35718</v>
      </c>
      <c r="Z13741" s="331" t="s">
        <v>35719</v>
      </c>
    </row>
    <row r="13742" spans="25:26" ht="14.4">
      <c r="Y13742" s="330" t="s">
        <v>35720</v>
      </c>
      <c r="Z13742" s="331" t="s">
        <v>35721</v>
      </c>
    </row>
    <row r="13743" spans="25:26" ht="14.4">
      <c r="Y13743" s="330" t="s">
        <v>35722</v>
      </c>
      <c r="Z13743" s="331" t="s">
        <v>35723</v>
      </c>
    </row>
    <row r="13744" spans="25:26" ht="14.4">
      <c r="Y13744" s="330" t="s">
        <v>35724</v>
      </c>
      <c r="Z13744" s="331" t="s">
        <v>35725</v>
      </c>
    </row>
    <row r="13745" spans="25:26" ht="14.4">
      <c r="Y13745" s="330" t="s">
        <v>35726</v>
      </c>
      <c r="Z13745" s="331" t="s">
        <v>35727</v>
      </c>
    </row>
    <row r="13746" spans="25:26" ht="14.4">
      <c r="Y13746" s="330" t="s">
        <v>35728</v>
      </c>
      <c r="Z13746" s="331" t="s">
        <v>35729</v>
      </c>
    </row>
    <row r="13747" spans="25:26" ht="14.4">
      <c r="Y13747" s="330" t="s">
        <v>35730</v>
      </c>
      <c r="Z13747" s="331" t="s">
        <v>35731</v>
      </c>
    </row>
    <row r="13748" spans="25:26" ht="14.4">
      <c r="Y13748" s="330" t="s">
        <v>35732</v>
      </c>
      <c r="Z13748" s="331" t="s">
        <v>35733</v>
      </c>
    </row>
    <row r="13749" spans="25:26" ht="14.4">
      <c r="Y13749" s="330" t="s">
        <v>35734</v>
      </c>
      <c r="Z13749" s="331" t="s">
        <v>35735</v>
      </c>
    </row>
    <row r="13750" spans="25:26" ht="14.4">
      <c r="Y13750" s="330" t="s">
        <v>35736</v>
      </c>
      <c r="Z13750" s="331" t="s">
        <v>35737</v>
      </c>
    </row>
    <row r="13751" spans="25:26" ht="14.4">
      <c r="Y13751" s="330" t="s">
        <v>35738</v>
      </c>
      <c r="Z13751" s="331" t="s">
        <v>35739</v>
      </c>
    </row>
    <row r="13752" spans="25:26" ht="14.4">
      <c r="Y13752" s="330" t="s">
        <v>35740</v>
      </c>
      <c r="Z13752" s="331" t="s">
        <v>35741</v>
      </c>
    </row>
    <row r="13753" spans="25:26" ht="14.4">
      <c r="Y13753" s="330" t="s">
        <v>35742</v>
      </c>
      <c r="Z13753" s="331" t="s">
        <v>35743</v>
      </c>
    </row>
    <row r="13754" spans="25:26" ht="14.4">
      <c r="Y13754" s="330" t="s">
        <v>35744</v>
      </c>
      <c r="Z13754" s="331" t="s">
        <v>35745</v>
      </c>
    </row>
    <row r="13755" spans="25:26" ht="14.4">
      <c r="Y13755" s="330" t="s">
        <v>35746</v>
      </c>
      <c r="Z13755" s="331" t="s">
        <v>35747</v>
      </c>
    </row>
    <row r="13756" spans="25:26" ht="14.4">
      <c r="Y13756" s="330" t="s">
        <v>35748</v>
      </c>
      <c r="Z13756" s="331" t="s">
        <v>35749</v>
      </c>
    </row>
    <row r="13757" spans="25:26" ht="14.4">
      <c r="Y13757" s="330" t="s">
        <v>35750</v>
      </c>
      <c r="Z13757" s="331" t="s">
        <v>35751</v>
      </c>
    </row>
    <row r="13758" spans="25:26" ht="14.4">
      <c r="Y13758" s="330" t="s">
        <v>35752</v>
      </c>
      <c r="Z13758" s="331" t="s">
        <v>35753</v>
      </c>
    </row>
    <row r="13759" spans="25:26" ht="14.4">
      <c r="Y13759" s="330" t="s">
        <v>35754</v>
      </c>
      <c r="Z13759" s="331" t="s">
        <v>35755</v>
      </c>
    </row>
    <row r="13760" spans="25:26" ht="14.4">
      <c r="Y13760" s="330" t="s">
        <v>35756</v>
      </c>
      <c r="Z13760" s="331" t="s">
        <v>35757</v>
      </c>
    </row>
    <row r="13761" spans="25:26" ht="14.4">
      <c r="Y13761" s="330" t="s">
        <v>35758</v>
      </c>
      <c r="Z13761" s="331" t="s">
        <v>35759</v>
      </c>
    </row>
    <row r="13762" spans="25:26" ht="14.4">
      <c r="Y13762" s="330" t="s">
        <v>35760</v>
      </c>
      <c r="Z13762" s="331" t="s">
        <v>35761</v>
      </c>
    </row>
    <row r="13763" spans="25:26" ht="14.4">
      <c r="Y13763" s="330" t="s">
        <v>35762</v>
      </c>
      <c r="Z13763" s="331" t="s">
        <v>20393</v>
      </c>
    </row>
    <row r="13764" spans="25:26" ht="14.4">
      <c r="Y13764" s="330" t="s">
        <v>35763</v>
      </c>
      <c r="Z13764" s="331" t="s">
        <v>20395</v>
      </c>
    </row>
    <row r="13765" spans="25:26" ht="14.4">
      <c r="Y13765" s="330" t="s">
        <v>35764</v>
      </c>
      <c r="Z13765" s="331" t="s">
        <v>20421</v>
      </c>
    </row>
    <row r="13766" spans="25:26" ht="14.4">
      <c r="Y13766" s="330" t="s">
        <v>35765</v>
      </c>
      <c r="Z13766" s="331" t="s">
        <v>35766</v>
      </c>
    </row>
    <row r="13767" spans="25:26" ht="14.4">
      <c r="Y13767" s="330" t="s">
        <v>35767</v>
      </c>
      <c r="Z13767" s="331" t="s">
        <v>35768</v>
      </c>
    </row>
    <row r="13768" spans="25:26" ht="14.4">
      <c r="Y13768" s="330" t="s">
        <v>35769</v>
      </c>
      <c r="Z13768" s="331" t="s">
        <v>35770</v>
      </c>
    </row>
    <row r="13769" spans="25:26" ht="14.4">
      <c r="Y13769" s="330" t="s">
        <v>35771</v>
      </c>
      <c r="Z13769" s="331" t="s">
        <v>35768</v>
      </c>
    </row>
    <row r="13770" spans="25:26" ht="14.4">
      <c r="Y13770" s="330" t="s">
        <v>35772</v>
      </c>
      <c r="Z13770" s="331" t="s">
        <v>21081</v>
      </c>
    </row>
    <row r="13771" spans="25:26" ht="14.4">
      <c r="Y13771" s="330" t="s">
        <v>35773</v>
      </c>
      <c r="Z13771" s="331" t="s">
        <v>35774</v>
      </c>
    </row>
    <row r="13772" spans="25:26" ht="14.4">
      <c r="Y13772" s="330" t="s">
        <v>35775</v>
      </c>
      <c r="Z13772" s="331" t="s">
        <v>35776</v>
      </c>
    </row>
    <row r="13773" spans="25:26" ht="14.4">
      <c r="Y13773" s="330" t="s">
        <v>35777</v>
      </c>
      <c r="Z13773" s="331" t="s">
        <v>35778</v>
      </c>
    </row>
    <row r="13774" spans="25:26" ht="14.4">
      <c r="Y13774" s="330" t="s">
        <v>35779</v>
      </c>
      <c r="Z13774" s="331" t="s">
        <v>35780</v>
      </c>
    </row>
    <row r="13775" spans="25:26" ht="14.4">
      <c r="Y13775" s="330" t="s">
        <v>35781</v>
      </c>
      <c r="Z13775" s="331" t="s">
        <v>35782</v>
      </c>
    </row>
    <row r="13776" spans="25:26" ht="14.4">
      <c r="Y13776" s="330" t="s">
        <v>35783</v>
      </c>
      <c r="Z13776" s="331" t="s">
        <v>35784</v>
      </c>
    </row>
    <row r="13777" spans="25:26" ht="14.4">
      <c r="Y13777" s="330" t="s">
        <v>35785</v>
      </c>
      <c r="Z13777" s="331" t="s">
        <v>35786</v>
      </c>
    </row>
    <row r="13778" spans="25:26" ht="14.4">
      <c r="Y13778" s="330" t="s">
        <v>35787</v>
      </c>
      <c r="Z13778" s="331" t="s">
        <v>35788</v>
      </c>
    </row>
    <row r="13779" spans="25:26" ht="14.4">
      <c r="Y13779" s="330" t="s">
        <v>35789</v>
      </c>
      <c r="Z13779" s="331" t="s">
        <v>35790</v>
      </c>
    </row>
    <row r="13780" spans="25:26" ht="14.4">
      <c r="Y13780" s="330" t="s">
        <v>35791</v>
      </c>
      <c r="Z13780" s="331" t="s">
        <v>35792</v>
      </c>
    </row>
    <row r="13781" spans="25:26" ht="14.4">
      <c r="Y13781" s="330" t="s">
        <v>35793</v>
      </c>
      <c r="Z13781" s="331" t="s">
        <v>35794</v>
      </c>
    </row>
    <row r="13782" spans="25:26" ht="14.4">
      <c r="Y13782" s="330" t="s">
        <v>35795</v>
      </c>
      <c r="Z13782" s="331" t="s">
        <v>35796</v>
      </c>
    </row>
    <row r="13783" spans="25:26" ht="14.4">
      <c r="Y13783" s="330" t="s">
        <v>35797</v>
      </c>
      <c r="Z13783" s="331" t="s">
        <v>35798</v>
      </c>
    </row>
    <row r="13784" spans="25:26" ht="14.4">
      <c r="Y13784" s="330" t="s">
        <v>35799</v>
      </c>
      <c r="Z13784" s="331" t="s">
        <v>18597</v>
      </c>
    </row>
    <row r="13785" spans="25:26" ht="14.4">
      <c r="Y13785" s="330" t="s">
        <v>35800</v>
      </c>
      <c r="Z13785" s="331" t="s">
        <v>35801</v>
      </c>
    </row>
    <row r="13786" spans="25:26" ht="14.4">
      <c r="Y13786" s="330" t="s">
        <v>35802</v>
      </c>
      <c r="Z13786" s="331" t="s">
        <v>18597</v>
      </c>
    </row>
    <row r="13787" spans="25:26" ht="14.4">
      <c r="Y13787" s="330" t="s">
        <v>35803</v>
      </c>
      <c r="Z13787" s="331" t="s">
        <v>35804</v>
      </c>
    </row>
    <row r="13788" spans="25:26" ht="14.4">
      <c r="Y13788" s="330" t="s">
        <v>35805</v>
      </c>
      <c r="Z13788" s="331" t="s">
        <v>35806</v>
      </c>
    </row>
    <row r="13789" spans="25:26" ht="14.4">
      <c r="Y13789" s="330" t="s">
        <v>35807</v>
      </c>
      <c r="Z13789" s="331" t="s">
        <v>27247</v>
      </c>
    </row>
    <row r="13790" spans="25:26" ht="14.4">
      <c r="Y13790" s="330" t="s">
        <v>35808</v>
      </c>
      <c r="Z13790" s="331" t="s">
        <v>27264</v>
      </c>
    </row>
    <row r="13791" spans="25:26" ht="14.4">
      <c r="Y13791" s="330" t="s">
        <v>35809</v>
      </c>
      <c r="Z13791" s="331" t="s">
        <v>27009</v>
      </c>
    </row>
    <row r="13792" spans="25:26" ht="14.4">
      <c r="Y13792" s="330" t="s">
        <v>35810</v>
      </c>
      <c r="Z13792" s="331" t="s">
        <v>35811</v>
      </c>
    </row>
    <row r="13793" spans="25:26" ht="14.4">
      <c r="Y13793" s="330" t="s">
        <v>35812</v>
      </c>
      <c r="Z13793" s="331" t="s">
        <v>35813</v>
      </c>
    </row>
    <row r="13794" spans="25:26" ht="14.4">
      <c r="Y13794" s="330" t="s">
        <v>35814</v>
      </c>
      <c r="Z13794" s="331" t="s">
        <v>27305</v>
      </c>
    </row>
    <row r="13795" spans="25:26" ht="14.4">
      <c r="Y13795" s="330" t="s">
        <v>35815</v>
      </c>
      <c r="Z13795" s="331" t="s">
        <v>25190</v>
      </c>
    </row>
    <row r="13796" spans="25:26" ht="14.4">
      <c r="Y13796" s="330" t="s">
        <v>35816</v>
      </c>
      <c r="Z13796" s="331" t="s">
        <v>35817</v>
      </c>
    </row>
    <row r="13797" spans="25:26" ht="14.4">
      <c r="Y13797" s="330" t="s">
        <v>35818</v>
      </c>
      <c r="Z13797" s="331" t="s">
        <v>35819</v>
      </c>
    </row>
    <row r="13798" spans="25:26" ht="14.4">
      <c r="Y13798" s="330" t="s">
        <v>35820</v>
      </c>
      <c r="Z13798" s="331" t="s">
        <v>19159</v>
      </c>
    </row>
    <row r="13799" spans="25:26" ht="14.4">
      <c r="Y13799" s="330" t="s">
        <v>35821</v>
      </c>
      <c r="Z13799" s="331" t="s">
        <v>35822</v>
      </c>
    </row>
    <row r="13800" spans="25:26" ht="14.4">
      <c r="Y13800" s="330" t="s">
        <v>35823</v>
      </c>
      <c r="Z13800" s="331" t="s">
        <v>35824</v>
      </c>
    </row>
    <row r="13801" spans="25:26" ht="14.4">
      <c r="Y13801" s="330" t="s">
        <v>35825</v>
      </c>
      <c r="Z13801" s="331" t="s">
        <v>35826</v>
      </c>
    </row>
    <row r="13802" spans="25:26" ht="14.4">
      <c r="Y13802" s="330" t="s">
        <v>35827</v>
      </c>
      <c r="Z13802" s="331" t="s">
        <v>35828</v>
      </c>
    </row>
    <row r="13803" spans="25:26" ht="14.4">
      <c r="Y13803" s="330" t="s">
        <v>35829</v>
      </c>
      <c r="Z13803" s="331" t="s">
        <v>35830</v>
      </c>
    </row>
    <row r="13804" spans="25:26" ht="14.4">
      <c r="Y13804" s="330" t="s">
        <v>35831</v>
      </c>
      <c r="Z13804" s="331" t="s">
        <v>35832</v>
      </c>
    </row>
    <row r="13805" spans="25:26" ht="14.4">
      <c r="Y13805" s="330" t="s">
        <v>35833</v>
      </c>
      <c r="Z13805" s="331" t="s">
        <v>35834</v>
      </c>
    </row>
    <row r="13806" spans="25:26" ht="14.4">
      <c r="Y13806" s="330" t="s">
        <v>35835</v>
      </c>
      <c r="Z13806" s="331" t="s">
        <v>35836</v>
      </c>
    </row>
    <row r="13807" spans="25:26" ht="14.4">
      <c r="Y13807" s="330" t="s">
        <v>35837</v>
      </c>
      <c r="Z13807" s="331" t="s">
        <v>35838</v>
      </c>
    </row>
    <row r="13808" spans="25:26" ht="14.4">
      <c r="Y13808" s="330" t="s">
        <v>35839</v>
      </c>
      <c r="Z13808" s="331" t="s">
        <v>35840</v>
      </c>
    </row>
    <row r="13809" spans="25:26" ht="14.4">
      <c r="Y13809" s="330" t="s">
        <v>35841</v>
      </c>
      <c r="Z13809" s="331" t="s">
        <v>35842</v>
      </c>
    </row>
    <row r="13810" spans="25:26" ht="14.4">
      <c r="Y13810" s="330" t="s">
        <v>35843</v>
      </c>
      <c r="Z13810" s="331" t="s">
        <v>35844</v>
      </c>
    </row>
    <row r="13811" spans="25:26" ht="14.4">
      <c r="Y13811" s="330" t="s">
        <v>35845</v>
      </c>
      <c r="Z13811" s="331" t="s">
        <v>35846</v>
      </c>
    </row>
    <row r="13812" spans="25:26" ht="14.4">
      <c r="Y13812" s="330" t="s">
        <v>35847</v>
      </c>
      <c r="Z13812" s="331" t="s">
        <v>35848</v>
      </c>
    </row>
    <row r="13813" spans="25:26" ht="14.4">
      <c r="Y13813" s="330" t="s">
        <v>35849</v>
      </c>
      <c r="Z13813" s="331" t="s">
        <v>35850</v>
      </c>
    </row>
    <row r="13814" spans="25:26" ht="14.4">
      <c r="Y13814" s="330" t="s">
        <v>35851</v>
      </c>
      <c r="Z13814" s="331" t="s">
        <v>35852</v>
      </c>
    </row>
    <row r="13815" spans="25:26" ht="14.4">
      <c r="Y13815" s="330" t="s">
        <v>35853</v>
      </c>
      <c r="Z13815" s="331" t="s">
        <v>35854</v>
      </c>
    </row>
    <row r="13816" spans="25:26" ht="14.4">
      <c r="Y13816" s="330" t="s">
        <v>35855</v>
      </c>
      <c r="Z13816" s="331" t="s">
        <v>35856</v>
      </c>
    </row>
    <row r="13817" spans="25:26" ht="14.4">
      <c r="Y13817" s="330" t="s">
        <v>35857</v>
      </c>
      <c r="Z13817" s="331" t="s">
        <v>35858</v>
      </c>
    </row>
    <row r="13818" spans="25:26" ht="14.4">
      <c r="Y13818" s="330" t="s">
        <v>35859</v>
      </c>
      <c r="Z13818" s="331" t="s">
        <v>35860</v>
      </c>
    </row>
    <row r="13819" spans="25:26" ht="14.4">
      <c r="Y13819" s="330" t="s">
        <v>35861</v>
      </c>
      <c r="Z13819" s="331" t="s">
        <v>35862</v>
      </c>
    </row>
    <row r="13820" spans="25:26" ht="14.4">
      <c r="Y13820" s="330" t="s">
        <v>35863</v>
      </c>
      <c r="Z13820" s="331" t="s">
        <v>35864</v>
      </c>
    </row>
    <row r="13821" spans="25:26" ht="14.4">
      <c r="Y13821" s="330" t="s">
        <v>35865</v>
      </c>
      <c r="Z13821" s="331" t="s">
        <v>35866</v>
      </c>
    </row>
    <row r="13822" spans="25:26" ht="14.4">
      <c r="Y13822" s="330" t="s">
        <v>35867</v>
      </c>
      <c r="Z13822" s="331" t="s">
        <v>35868</v>
      </c>
    </row>
    <row r="13823" spans="25:26" ht="14.4">
      <c r="Y13823" s="330" t="s">
        <v>35869</v>
      </c>
      <c r="Z13823" s="331" t="s">
        <v>35870</v>
      </c>
    </row>
    <row r="13824" spans="25:26" ht="14.4">
      <c r="Y13824" s="330" t="s">
        <v>35871</v>
      </c>
      <c r="Z13824" s="331" t="s">
        <v>35872</v>
      </c>
    </row>
    <row r="13825" spans="25:26" ht="14.4">
      <c r="Y13825" s="330" t="s">
        <v>35873</v>
      </c>
      <c r="Z13825" s="331" t="s">
        <v>35874</v>
      </c>
    </row>
    <row r="13826" spans="25:26" ht="14.4">
      <c r="Y13826" s="330" t="s">
        <v>35875</v>
      </c>
      <c r="Z13826" s="331" t="s">
        <v>35876</v>
      </c>
    </row>
    <row r="13827" spans="25:26" ht="14.4">
      <c r="Y13827" s="330" t="s">
        <v>35877</v>
      </c>
      <c r="Z13827" s="331" t="s">
        <v>35878</v>
      </c>
    </row>
    <row r="13828" spans="25:26" ht="14.4">
      <c r="Y13828" s="330" t="s">
        <v>35879</v>
      </c>
      <c r="Z13828" s="331" t="s">
        <v>35880</v>
      </c>
    </row>
    <row r="13829" spans="25:26" ht="14.4">
      <c r="Y13829" s="330" t="s">
        <v>35881</v>
      </c>
      <c r="Z13829" s="331" t="s">
        <v>35882</v>
      </c>
    </row>
    <row r="13830" spans="25:26" ht="14.4">
      <c r="Y13830" s="330" t="s">
        <v>35883</v>
      </c>
      <c r="Z13830" s="331" t="s">
        <v>35884</v>
      </c>
    </row>
    <row r="13831" spans="25:26" ht="14.4">
      <c r="Y13831" s="330" t="s">
        <v>35885</v>
      </c>
      <c r="Z13831" s="331" t="s">
        <v>35886</v>
      </c>
    </row>
    <row r="13832" spans="25:26" ht="14.4">
      <c r="Y13832" s="330" t="s">
        <v>35887</v>
      </c>
      <c r="Z13832" s="331" t="s">
        <v>35888</v>
      </c>
    </row>
    <row r="13833" spans="25:26" ht="14.4">
      <c r="Y13833" s="330" t="s">
        <v>35889</v>
      </c>
      <c r="Z13833" s="331" t="s">
        <v>35890</v>
      </c>
    </row>
    <row r="13834" spans="25:26" ht="14.4">
      <c r="Y13834" s="330" t="s">
        <v>35891</v>
      </c>
      <c r="Z13834" s="331" t="s">
        <v>35892</v>
      </c>
    </row>
    <row r="13835" spans="25:26" ht="14.4">
      <c r="Y13835" s="330" t="s">
        <v>35893</v>
      </c>
      <c r="Z13835" s="331" t="s">
        <v>35894</v>
      </c>
    </row>
    <row r="13836" spans="25:26" ht="14.4">
      <c r="Y13836" s="330" t="s">
        <v>35895</v>
      </c>
      <c r="Z13836" s="331" t="s">
        <v>35896</v>
      </c>
    </row>
    <row r="13837" spans="25:26" ht="14.4">
      <c r="Y13837" s="330" t="s">
        <v>35897</v>
      </c>
      <c r="Z13837" s="331" t="s">
        <v>35898</v>
      </c>
    </row>
    <row r="13838" spans="25:26" ht="14.4">
      <c r="Y13838" s="330" t="s">
        <v>35899</v>
      </c>
      <c r="Z13838" s="331" t="s">
        <v>35900</v>
      </c>
    </row>
    <row r="13839" spans="25:26" ht="14.4">
      <c r="Y13839" s="330" t="s">
        <v>35901</v>
      </c>
      <c r="Z13839" s="331" t="s">
        <v>22895</v>
      </c>
    </row>
    <row r="13840" spans="25:26" ht="14.4">
      <c r="Y13840" s="330" t="s">
        <v>35902</v>
      </c>
      <c r="Z13840" s="331" t="s">
        <v>35903</v>
      </c>
    </row>
    <row r="13841" spans="25:26" ht="14.4">
      <c r="Y13841" s="330" t="s">
        <v>35904</v>
      </c>
      <c r="Z13841" s="331" t="s">
        <v>35905</v>
      </c>
    </row>
    <row r="13842" spans="25:26" ht="14.4">
      <c r="Y13842" s="330" t="s">
        <v>35906</v>
      </c>
      <c r="Z13842" s="331" t="s">
        <v>35896</v>
      </c>
    </row>
    <row r="13843" spans="25:26" ht="14.4">
      <c r="Y13843" s="330" t="s">
        <v>35907</v>
      </c>
      <c r="Z13843" s="331" t="s">
        <v>23029</v>
      </c>
    </row>
    <row r="13844" spans="25:26" ht="14.4">
      <c r="Y13844" s="330" t="s">
        <v>35908</v>
      </c>
      <c r="Z13844" s="331" t="s">
        <v>24076</v>
      </c>
    </row>
    <row r="13845" spans="25:26" ht="14.4">
      <c r="Y13845" s="330" t="s">
        <v>35909</v>
      </c>
      <c r="Z13845" s="331" t="s">
        <v>35910</v>
      </c>
    </row>
    <row r="13846" spans="25:26" ht="14.4">
      <c r="Y13846" s="330" t="s">
        <v>35911</v>
      </c>
      <c r="Z13846" s="331" t="s">
        <v>35912</v>
      </c>
    </row>
    <row r="13847" spans="25:26" ht="14.4">
      <c r="Y13847" s="330" t="s">
        <v>35913</v>
      </c>
      <c r="Z13847" s="331" t="s">
        <v>35914</v>
      </c>
    </row>
    <row r="13848" spans="25:26" ht="14.4">
      <c r="Y13848" s="330" t="s">
        <v>35915</v>
      </c>
      <c r="Z13848" s="331" t="s">
        <v>787</v>
      </c>
    </row>
    <row r="13849" spans="25:26" ht="14.4">
      <c r="Y13849" s="330" t="s">
        <v>35916</v>
      </c>
      <c r="Z13849" s="331" t="s">
        <v>35917</v>
      </c>
    </row>
    <row r="13850" spans="25:26" ht="14.4">
      <c r="Y13850" s="330" t="s">
        <v>35918</v>
      </c>
      <c r="Z13850" s="331" t="s">
        <v>35919</v>
      </c>
    </row>
    <row r="13851" spans="25:26" ht="14.4">
      <c r="Y13851" s="330" t="s">
        <v>35920</v>
      </c>
      <c r="Z13851" s="331" t="s">
        <v>32799</v>
      </c>
    </row>
    <row r="13852" spans="25:26" ht="14.4">
      <c r="Y13852" s="330" t="s">
        <v>35921</v>
      </c>
      <c r="Z13852" s="331" t="s">
        <v>35922</v>
      </c>
    </row>
    <row r="13853" spans="25:26" ht="14.4">
      <c r="Y13853" s="330" t="s">
        <v>35923</v>
      </c>
      <c r="Z13853" s="331" t="s">
        <v>35924</v>
      </c>
    </row>
    <row r="13854" spans="25:26" ht="14.4">
      <c r="Y13854" s="330" t="s">
        <v>35925</v>
      </c>
      <c r="Z13854" s="331" t="s">
        <v>35926</v>
      </c>
    </row>
    <row r="13855" spans="25:26" ht="14.4">
      <c r="Y13855" s="330" t="s">
        <v>35927</v>
      </c>
      <c r="Z13855" s="331" t="s">
        <v>35928</v>
      </c>
    </row>
    <row r="13856" spans="25:26" ht="14.4">
      <c r="Y13856" s="330" t="s">
        <v>35929</v>
      </c>
      <c r="Z13856" s="331" t="s">
        <v>35930</v>
      </c>
    </row>
    <row r="13857" spans="25:26" ht="14.4">
      <c r="Y13857" s="330" t="s">
        <v>35931</v>
      </c>
      <c r="Z13857" s="331" t="s">
        <v>35932</v>
      </c>
    </row>
    <row r="13858" spans="25:26" ht="14.4">
      <c r="Y13858" s="330" t="s">
        <v>35933</v>
      </c>
      <c r="Z13858" s="331" t="s">
        <v>32876</v>
      </c>
    </row>
    <row r="13859" spans="25:26" ht="14.4">
      <c r="Y13859" s="330" t="s">
        <v>35934</v>
      </c>
      <c r="Z13859" s="331" t="s">
        <v>35935</v>
      </c>
    </row>
    <row r="13860" spans="25:26" ht="14.4">
      <c r="Y13860" s="330" t="s">
        <v>35936</v>
      </c>
      <c r="Z13860" s="331" t="s">
        <v>35937</v>
      </c>
    </row>
    <row r="13861" spans="25:26" ht="14.4">
      <c r="Y13861" s="330" t="s">
        <v>35938</v>
      </c>
      <c r="Z13861" s="331" t="s">
        <v>23730</v>
      </c>
    </row>
    <row r="13862" spans="25:26" ht="14.4">
      <c r="Y13862" s="330" t="s">
        <v>35939</v>
      </c>
      <c r="Z13862" s="331" t="s">
        <v>35940</v>
      </c>
    </row>
    <row r="13863" spans="25:26" ht="14.4">
      <c r="Y13863" s="330" t="s">
        <v>35941</v>
      </c>
      <c r="Z13863" s="331" t="s">
        <v>35942</v>
      </c>
    </row>
    <row r="13864" spans="25:26" ht="14.4">
      <c r="Y13864" s="330" t="s">
        <v>35943</v>
      </c>
      <c r="Z13864" s="331" t="s">
        <v>24060</v>
      </c>
    </row>
    <row r="13865" spans="25:26" ht="14.4">
      <c r="Y13865" s="330" t="s">
        <v>35944</v>
      </c>
      <c r="Z13865" s="331" t="s">
        <v>35945</v>
      </c>
    </row>
    <row r="13866" spans="25:26" ht="14.4">
      <c r="Y13866" s="330" t="s">
        <v>35946</v>
      </c>
      <c r="Z13866" s="331" t="s">
        <v>32859</v>
      </c>
    </row>
    <row r="13867" spans="25:26" ht="14.4">
      <c r="Y13867" s="330" t="s">
        <v>35947</v>
      </c>
      <c r="Z13867" s="331" t="s">
        <v>35948</v>
      </c>
    </row>
    <row r="13868" spans="25:26" ht="14.4">
      <c r="Y13868" s="330" t="s">
        <v>35949</v>
      </c>
      <c r="Z13868" s="331" t="s">
        <v>35950</v>
      </c>
    </row>
    <row r="13869" spans="25:26" ht="14.4">
      <c r="Y13869" s="330" t="s">
        <v>35951</v>
      </c>
      <c r="Z13869" s="331" t="s">
        <v>32801</v>
      </c>
    </row>
    <row r="13870" spans="25:26" ht="14.4">
      <c r="Y13870" s="330" t="s">
        <v>35952</v>
      </c>
      <c r="Z13870" s="331" t="s">
        <v>35953</v>
      </c>
    </row>
    <row r="13871" spans="25:26" ht="14.4">
      <c r="Y13871" s="330" t="s">
        <v>35954</v>
      </c>
      <c r="Z13871" s="331" t="s">
        <v>32803</v>
      </c>
    </row>
    <row r="13872" spans="25:26" ht="14.4">
      <c r="Y13872" s="330" t="s">
        <v>35955</v>
      </c>
      <c r="Z13872" s="331" t="s">
        <v>35956</v>
      </c>
    </row>
    <row r="13873" spans="25:26" ht="14.4">
      <c r="Y13873" s="330" t="s">
        <v>35957</v>
      </c>
      <c r="Z13873" s="331" t="s">
        <v>35958</v>
      </c>
    </row>
    <row r="13874" spans="25:26" ht="14.4">
      <c r="Y13874" s="330" t="s">
        <v>35959</v>
      </c>
      <c r="Z13874" s="331" t="s">
        <v>32805</v>
      </c>
    </row>
    <row r="13875" spans="25:26" ht="14.4">
      <c r="Y13875" s="330" t="s">
        <v>35960</v>
      </c>
      <c r="Z13875" s="331" t="s">
        <v>32807</v>
      </c>
    </row>
    <row r="13876" spans="25:26" ht="14.4">
      <c r="Y13876" s="330" t="s">
        <v>35961</v>
      </c>
      <c r="Z13876" s="331" t="s">
        <v>35962</v>
      </c>
    </row>
    <row r="13877" spans="25:26" ht="14.4">
      <c r="Y13877" s="330" t="s">
        <v>35963</v>
      </c>
      <c r="Z13877" s="331" t="s">
        <v>32809</v>
      </c>
    </row>
    <row r="13878" spans="25:26" ht="14.4">
      <c r="Y13878" s="330" t="s">
        <v>35964</v>
      </c>
      <c r="Z13878" s="331" t="s">
        <v>32813</v>
      </c>
    </row>
    <row r="13879" spans="25:26" ht="14.4">
      <c r="Y13879" s="330" t="s">
        <v>35965</v>
      </c>
      <c r="Z13879" s="331" t="s">
        <v>35966</v>
      </c>
    </row>
    <row r="13880" spans="25:26" ht="14.4">
      <c r="Y13880" s="330" t="s">
        <v>35967</v>
      </c>
      <c r="Z13880" s="331" t="s">
        <v>32815</v>
      </c>
    </row>
    <row r="13881" spans="25:26" ht="14.4">
      <c r="Y13881" s="330" t="s">
        <v>35968</v>
      </c>
      <c r="Z13881" s="331" t="s">
        <v>35969</v>
      </c>
    </row>
    <row r="13882" spans="25:26" ht="14.4">
      <c r="Y13882" s="330" t="s">
        <v>35970</v>
      </c>
      <c r="Z13882" s="331" t="s">
        <v>32817</v>
      </c>
    </row>
    <row r="13883" spans="25:26" ht="14.4">
      <c r="Y13883" s="330" t="s">
        <v>35971</v>
      </c>
      <c r="Z13883" s="331" t="s">
        <v>32819</v>
      </c>
    </row>
    <row r="13884" spans="25:26" ht="14.4">
      <c r="Y13884" s="330" t="s">
        <v>35972</v>
      </c>
      <c r="Z13884" s="331" t="s">
        <v>35973</v>
      </c>
    </row>
    <row r="13885" spans="25:26" ht="14.4">
      <c r="Y13885" s="330" t="s">
        <v>35974</v>
      </c>
      <c r="Z13885" s="331" t="s">
        <v>32821</v>
      </c>
    </row>
    <row r="13886" spans="25:26" ht="14.4">
      <c r="Y13886" s="330" t="s">
        <v>35975</v>
      </c>
      <c r="Z13886" s="331" t="s">
        <v>32823</v>
      </c>
    </row>
    <row r="13887" spans="25:26" ht="14.4">
      <c r="Y13887" s="330" t="s">
        <v>35976</v>
      </c>
      <c r="Z13887" s="331" t="s">
        <v>32825</v>
      </c>
    </row>
    <row r="13888" spans="25:26" ht="14.4">
      <c r="Y13888" s="330" t="s">
        <v>35977</v>
      </c>
      <c r="Z13888" s="331" t="s">
        <v>32827</v>
      </c>
    </row>
    <row r="13889" spans="25:26" ht="14.4">
      <c r="Y13889" s="330" t="s">
        <v>35978</v>
      </c>
      <c r="Z13889" s="331" t="s">
        <v>35979</v>
      </c>
    </row>
    <row r="13890" spans="25:26" ht="14.4">
      <c r="Y13890" s="330" t="s">
        <v>35980</v>
      </c>
      <c r="Z13890" s="331" t="s">
        <v>32829</v>
      </c>
    </row>
    <row r="13891" spans="25:26" ht="14.4">
      <c r="Y13891" s="330" t="s">
        <v>35981</v>
      </c>
      <c r="Z13891" s="331" t="s">
        <v>32831</v>
      </c>
    </row>
    <row r="13892" spans="25:26" ht="14.4">
      <c r="Y13892" s="330" t="s">
        <v>35982</v>
      </c>
      <c r="Z13892" s="331" t="s">
        <v>32833</v>
      </c>
    </row>
    <row r="13893" spans="25:26" ht="14.4">
      <c r="Y13893" s="330" t="s">
        <v>35983</v>
      </c>
      <c r="Z13893" s="331" t="s">
        <v>35984</v>
      </c>
    </row>
    <row r="13894" spans="25:26" ht="14.4">
      <c r="Y13894" s="330" t="s">
        <v>35985</v>
      </c>
      <c r="Z13894" s="331" t="s">
        <v>35986</v>
      </c>
    </row>
    <row r="13895" spans="25:26" ht="14.4">
      <c r="Y13895" s="330" t="s">
        <v>35987</v>
      </c>
      <c r="Z13895" s="331" t="s">
        <v>32835</v>
      </c>
    </row>
    <row r="13896" spans="25:26" ht="14.4">
      <c r="Y13896" s="330" t="s">
        <v>35988</v>
      </c>
      <c r="Z13896" s="331" t="s">
        <v>32837</v>
      </c>
    </row>
    <row r="13897" spans="25:26" ht="14.4">
      <c r="Y13897" s="330" t="s">
        <v>35989</v>
      </c>
      <c r="Z13897" s="331" t="s">
        <v>32839</v>
      </c>
    </row>
    <row r="13898" spans="25:26" ht="14.4">
      <c r="Y13898" s="330" t="s">
        <v>35990</v>
      </c>
      <c r="Z13898" s="331" t="s">
        <v>32841</v>
      </c>
    </row>
    <row r="13899" spans="25:26" ht="14.4">
      <c r="Y13899" s="330" t="s">
        <v>35991</v>
      </c>
      <c r="Z13899" s="331" t="s">
        <v>35992</v>
      </c>
    </row>
    <row r="13900" spans="25:26" ht="14.4">
      <c r="Y13900" s="330" t="s">
        <v>35993</v>
      </c>
      <c r="Z13900" s="331" t="s">
        <v>32843</v>
      </c>
    </row>
    <row r="13901" spans="25:26" ht="14.4">
      <c r="Y13901" s="330" t="s">
        <v>35994</v>
      </c>
      <c r="Z13901" s="331" t="s">
        <v>32845</v>
      </c>
    </row>
    <row r="13902" spans="25:26" ht="14.4">
      <c r="Y13902" s="330" t="s">
        <v>35995</v>
      </c>
      <c r="Z13902" s="331" t="s">
        <v>32847</v>
      </c>
    </row>
    <row r="13903" spans="25:26" ht="14.4">
      <c r="Y13903" s="330" t="s">
        <v>35996</v>
      </c>
      <c r="Z13903" s="331" t="s">
        <v>32849</v>
      </c>
    </row>
    <row r="13904" spans="25:26" ht="14.4">
      <c r="Y13904" s="330" t="s">
        <v>35997</v>
      </c>
      <c r="Z13904" s="331" t="s">
        <v>35998</v>
      </c>
    </row>
    <row r="13905" spans="25:26" ht="14.4">
      <c r="Y13905" s="330" t="s">
        <v>35999</v>
      </c>
      <c r="Z13905" s="331" t="s">
        <v>32851</v>
      </c>
    </row>
    <row r="13906" spans="25:26" ht="14.4">
      <c r="Y13906" s="330" t="s">
        <v>36000</v>
      </c>
      <c r="Z13906" s="331" t="s">
        <v>32853</v>
      </c>
    </row>
    <row r="13907" spans="25:26" ht="14.4">
      <c r="Y13907" s="330" t="s">
        <v>36001</v>
      </c>
      <c r="Z13907" s="331" t="s">
        <v>32855</v>
      </c>
    </row>
    <row r="13908" spans="25:26" ht="14.4">
      <c r="Y13908" s="330" t="s">
        <v>36002</v>
      </c>
      <c r="Z13908" s="331" t="s">
        <v>36003</v>
      </c>
    </row>
    <row r="13909" spans="25:26" ht="14.4">
      <c r="Y13909" s="330" t="s">
        <v>36004</v>
      </c>
      <c r="Z13909" s="331" t="s">
        <v>32857</v>
      </c>
    </row>
    <row r="13910" spans="25:26" ht="14.4">
      <c r="Y13910" s="330" t="s">
        <v>36005</v>
      </c>
      <c r="Z13910" s="331" t="s">
        <v>32861</v>
      </c>
    </row>
    <row r="13911" spans="25:26" ht="14.4">
      <c r="Y13911" s="330" t="s">
        <v>36006</v>
      </c>
      <c r="Z13911" s="331" t="s">
        <v>32863</v>
      </c>
    </row>
    <row r="13912" spans="25:26" ht="14.4">
      <c r="Y13912" s="330" t="s">
        <v>36007</v>
      </c>
      <c r="Z13912" s="331" t="s">
        <v>32865</v>
      </c>
    </row>
    <row r="13913" spans="25:26" ht="14.4">
      <c r="Y13913" s="330" t="s">
        <v>36008</v>
      </c>
      <c r="Z13913" s="331" t="s">
        <v>36009</v>
      </c>
    </row>
    <row r="13914" spans="25:26" ht="14.4">
      <c r="Y13914" s="330" t="s">
        <v>36010</v>
      </c>
      <c r="Z13914" s="331" t="s">
        <v>32867</v>
      </c>
    </row>
    <row r="13915" spans="25:26" ht="14.4">
      <c r="Y13915" s="330" t="s">
        <v>36011</v>
      </c>
      <c r="Z13915" s="331" t="s">
        <v>32869</v>
      </c>
    </row>
    <row r="13916" spans="25:26" ht="14.4">
      <c r="Y13916" s="330" t="s">
        <v>36012</v>
      </c>
      <c r="Z13916" s="331" t="s">
        <v>36013</v>
      </c>
    </row>
    <row r="13917" spans="25:26" ht="14.4">
      <c r="Y13917" s="330" t="s">
        <v>36014</v>
      </c>
      <c r="Z13917" s="331" t="s">
        <v>32871</v>
      </c>
    </row>
    <row r="13918" spans="25:26" ht="14.4">
      <c r="Y13918" s="330" t="s">
        <v>36015</v>
      </c>
      <c r="Z13918" s="331" t="s">
        <v>36016</v>
      </c>
    </row>
    <row r="13919" spans="25:26" ht="14.4">
      <c r="Y13919" s="330" t="s">
        <v>36017</v>
      </c>
      <c r="Z13919" s="331" t="s">
        <v>36018</v>
      </c>
    </row>
    <row r="13920" spans="25:26" ht="14.4">
      <c r="Y13920" s="330" t="s">
        <v>36019</v>
      </c>
      <c r="Z13920" s="331" t="s">
        <v>36020</v>
      </c>
    </row>
    <row r="13921" spans="25:26" ht="14.4">
      <c r="Y13921" s="330" t="s">
        <v>36021</v>
      </c>
      <c r="Z13921" s="331" t="s">
        <v>32874</v>
      </c>
    </row>
    <row r="13922" spans="25:26" ht="14.4">
      <c r="Y13922" s="330" t="s">
        <v>36022</v>
      </c>
      <c r="Z13922" s="331" t="s">
        <v>36023</v>
      </c>
    </row>
    <row r="13923" spans="25:26" ht="14.4">
      <c r="Y13923" s="330" t="s">
        <v>36024</v>
      </c>
      <c r="Z13923" s="331" t="s">
        <v>36025</v>
      </c>
    </row>
    <row r="13924" spans="25:26" ht="14.4">
      <c r="Y13924" s="330" t="s">
        <v>36026</v>
      </c>
      <c r="Z13924" s="331" t="s">
        <v>36027</v>
      </c>
    </row>
    <row r="13925" spans="25:26" ht="14.4">
      <c r="Y13925" s="330" t="s">
        <v>36028</v>
      </c>
      <c r="Z13925" s="331" t="s">
        <v>36029</v>
      </c>
    </row>
    <row r="13926" spans="25:26" ht="14.4">
      <c r="Y13926" s="330" t="s">
        <v>36030</v>
      </c>
      <c r="Z13926" s="331" t="s">
        <v>36031</v>
      </c>
    </row>
    <row r="13927" spans="25:26" ht="14.4">
      <c r="Y13927" s="330" t="s">
        <v>36032</v>
      </c>
      <c r="Z13927" s="331" t="s">
        <v>36033</v>
      </c>
    </row>
    <row r="13928" spans="25:26" ht="14.4">
      <c r="Y13928" s="330" t="s">
        <v>36034</v>
      </c>
      <c r="Z13928" s="331" t="s">
        <v>32880</v>
      </c>
    </row>
    <row r="13929" spans="25:26" ht="14.4">
      <c r="Y13929" s="330" t="s">
        <v>36035</v>
      </c>
      <c r="Z13929" s="331" t="s">
        <v>22895</v>
      </c>
    </row>
    <row r="13930" spans="25:26" ht="14.4">
      <c r="Y13930" s="330" t="s">
        <v>36036</v>
      </c>
      <c r="Z13930" s="331" t="s">
        <v>36037</v>
      </c>
    </row>
    <row r="13931" spans="25:26" ht="14.4">
      <c r="Y13931" s="330" t="s">
        <v>36038</v>
      </c>
      <c r="Z13931" s="331" t="s">
        <v>36039</v>
      </c>
    </row>
    <row r="13932" spans="25:26" ht="14.4">
      <c r="Y13932" s="330" t="s">
        <v>36040</v>
      </c>
      <c r="Z13932" s="331" t="s">
        <v>36041</v>
      </c>
    </row>
    <row r="13933" spans="25:26" ht="14.4">
      <c r="Y13933" s="330" t="s">
        <v>36042</v>
      </c>
      <c r="Z13933" s="331" t="s">
        <v>36043</v>
      </c>
    </row>
    <row r="13934" spans="25:26" ht="14.4">
      <c r="Y13934" s="330" t="s">
        <v>36044</v>
      </c>
      <c r="Z13934" s="331" t="s">
        <v>36041</v>
      </c>
    </row>
    <row r="13935" spans="25:26" ht="14.4">
      <c r="Y13935" s="330" t="s">
        <v>36045</v>
      </c>
      <c r="Z13935" s="331" t="s">
        <v>35905</v>
      </c>
    </row>
    <row r="13936" spans="25:26" ht="14.4">
      <c r="Y13936" s="330" t="s">
        <v>36046</v>
      </c>
      <c r="Z13936" s="331" t="s">
        <v>36047</v>
      </c>
    </row>
    <row r="13937" spans="25:26" ht="14.4">
      <c r="Y13937" s="330" t="s">
        <v>36048</v>
      </c>
      <c r="Z13937" s="331" t="s">
        <v>32878</v>
      </c>
    </row>
    <row r="13938" spans="25:26" ht="14.4">
      <c r="Y13938" s="330" t="s">
        <v>36049</v>
      </c>
      <c r="Z13938" s="331" t="s">
        <v>36050</v>
      </c>
    </row>
    <row r="13939" spans="25:26" ht="14.4">
      <c r="Y13939" s="330" t="s">
        <v>36051</v>
      </c>
      <c r="Z13939" s="331" t="s">
        <v>36052</v>
      </c>
    </row>
    <row r="13940" spans="25:26" ht="14.4">
      <c r="Y13940" s="330" t="s">
        <v>36053</v>
      </c>
      <c r="Z13940" s="331" t="s">
        <v>23049</v>
      </c>
    </row>
    <row r="13941" spans="25:26" ht="14.4">
      <c r="Y13941" s="330" t="s">
        <v>36054</v>
      </c>
      <c r="Z13941" s="331" t="s">
        <v>23059</v>
      </c>
    </row>
    <row r="13942" spans="25:26" ht="14.4">
      <c r="Y13942" s="330" t="s">
        <v>36055</v>
      </c>
      <c r="Z13942" s="331" t="s">
        <v>23061</v>
      </c>
    </row>
    <row r="13943" spans="25:26" ht="14.4">
      <c r="Y13943" s="330" t="s">
        <v>36056</v>
      </c>
      <c r="Z13943" s="331" t="s">
        <v>9925</v>
      </c>
    </row>
    <row r="13944" spans="25:26" ht="14.4">
      <c r="Y13944" s="330" t="s">
        <v>36057</v>
      </c>
      <c r="Z13944" s="331" t="s">
        <v>23087</v>
      </c>
    </row>
    <row r="13945" spans="25:26" ht="14.4">
      <c r="Y13945" s="330" t="s">
        <v>36058</v>
      </c>
      <c r="Z13945" s="331" t="s">
        <v>23097</v>
      </c>
    </row>
    <row r="13946" spans="25:26" ht="14.4">
      <c r="Y13946" s="330" t="s">
        <v>36059</v>
      </c>
      <c r="Z13946" s="331" t="s">
        <v>23111</v>
      </c>
    </row>
    <row r="13947" spans="25:26" ht="14.4">
      <c r="Y13947" s="330" t="s">
        <v>36060</v>
      </c>
      <c r="Z13947" s="331" t="s">
        <v>18597</v>
      </c>
    </row>
    <row r="13948" spans="25:26" ht="14.4">
      <c r="Y13948" s="330" t="s">
        <v>36061</v>
      </c>
      <c r="Z13948" s="331" t="s">
        <v>23135</v>
      </c>
    </row>
    <row r="13949" spans="25:26" ht="14.4">
      <c r="Y13949" s="330" t="s">
        <v>36062</v>
      </c>
      <c r="Z13949" s="331" t="s">
        <v>23137</v>
      </c>
    </row>
    <row r="13950" spans="25:26" ht="14.4">
      <c r="Y13950" s="330" t="s">
        <v>36063</v>
      </c>
      <c r="Z13950" s="331" t="s">
        <v>23139</v>
      </c>
    </row>
    <row r="13951" spans="25:26" ht="14.4">
      <c r="Y13951" s="330" t="s">
        <v>36064</v>
      </c>
      <c r="Z13951" s="331" t="s">
        <v>36065</v>
      </c>
    </row>
    <row r="13952" spans="25:26" ht="14.4">
      <c r="Y13952" s="330" t="s">
        <v>36066</v>
      </c>
      <c r="Z13952" s="331" t="s">
        <v>36067</v>
      </c>
    </row>
    <row r="13953" spans="25:26" ht="14.4">
      <c r="Y13953" s="330" t="s">
        <v>36068</v>
      </c>
      <c r="Z13953" s="331" t="s">
        <v>36069</v>
      </c>
    </row>
    <row r="13954" spans="25:26" ht="14.4">
      <c r="Y13954" s="330" t="s">
        <v>36070</v>
      </c>
      <c r="Z13954" s="331" t="s">
        <v>36071</v>
      </c>
    </row>
    <row r="13955" spans="25:26" ht="14.4">
      <c r="Y13955" s="330" t="s">
        <v>36072</v>
      </c>
      <c r="Z13955" s="331" t="s">
        <v>36073</v>
      </c>
    </row>
    <row r="13956" spans="25:26" ht="14.4">
      <c r="Y13956" s="330" t="s">
        <v>36074</v>
      </c>
      <c r="Z13956" s="331" t="s">
        <v>36075</v>
      </c>
    </row>
    <row r="13957" spans="25:26" ht="14.4">
      <c r="Y13957" s="330" t="s">
        <v>36076</v>
      </c>
      <c r="Z13957" s="331" t="s">
        <v>36077</v>
      </c>
    </row>
    <row r="13958" spans="25:26" ht="14.4">
      <c r="Y13958" s="330" t="s">
        <v>36078</v>
      </c>
      <c r="Z13958" s="331" t="s">
        <v>36079</v>
      </c>
    </row>
    <row r="13959" spans="25:26" ht="14.4">
      <c r="Y13959" s="330" t="s">
        <v>36080</v>
      </c>
      <c r="Z13959" s="331" t="s">
        <v>10070</v>
      </c>
    </row>
    <row r="13960" spans="25:26" ht="14.4">
      <c r="Y13960" s="330" t="s">
        <v>36081</v>
      </c>
      <c r="Z13960" s="331" t="s">
        <v>36082</v>
      </c>
    </row>
    <row r="13961" spans="25:26" ht="14.4">
      <c r="Y13961" s="330" t="s">
        <v>36083</v>
      </c>
      <c r="Z13961" s="331" t="s">
        <v>36084</v>
      </c>
    </row>
    <row r="13962" spans="25:26" ht="14.4">
      <c r="Y13962" s="330" t="s">
        <v>36085</v>
      </c>
      <c r="Z13962" s="331" t="s">
        <v>36086</v>
      </c>
    </row>
    <row r="13963" spans="25:26" ht="14.4">
      <c r="Y13963" s="330" t="s">
        <v>36087</v>
      </c>
      <c r="Z13963" s="331" t="s">
        <v>36088</v>
      </c>
    </row>
    <row r="13964" spans="25:26" ht="14.4">
      <c r="Y13964" s="330" t="s">
        <v>36089</v>
      </c>
      <c r="Z13964" s="331" t="s">
        <v>36090</v>
      </c>
    </row>
    <row r="13965" spans="25:26" ht="14.4">
      <c r="Y13965" s="330" t="s">
        <v>36091</v>
      </c>
      <c r="Z13965" s="331" t="s">
        <v>36092</v>
      </c>
    </row>
    <row r="13966" spans="25:26" ht="14.4">
      <c r="Y13966" s="330" t="s">
        <v>36093</v>
      </c>
      <c r="Z13966" s="331" t="s">
        <v>36094</v>
      </c>
    </row>
    <row r="13967" spans="25:26" ht="14.4">
      <c r="Y13967" s="330" t="s">
        <v>36095</v>
      </c>
      <c r="Z13967" s="331" t="s">
        <v>36096</v>
      </c>
    </row>
    <row r="13968" spans="25:26" ht="14.4">
      <c r="Y13968" s="330" t="s">
        <v>36097</v>
      </c>
      <c r="Z13968" s="331" t="s">
        <v>36098</v>
      </c>
    </row>
    <row r="13969" spans="25:26" ht="14.4">
      <c r="Y13969" s="330" t="s">
        <v>36099</v>
      </c>
      <c r="Z13969" s="331" t="s">
        <v>36100</v>
      </c>
    </row>
    <row r="13970" spans="25:26" ht="14.4">
      <c r="Y13970" s="330" t="s">
        <v>36101</v>
      </c>
      <c r="Z13970" s="331" t="s">
        <v>36102</v>
      </c>
    </row>
    <row r="13971" spans="25:26" ht="14.4">
      <c r="Y13971" s="330" t="s">
        <v>36103</v>
      </c>
      <c r="Z13971" s="331" t="s">
        <v>36104</v>
      </c>
    </row>
    <row r="13972" spans="25:26" ht="14.4">
      <c r="Y13972" s="330" t="s">
        <v>36105</v>
      </c>
      <c r="Z13972" s="331" t="s">
        <v>36106</v>
      </c>
    </row>
    <row r="13973" spans="25:26" ht="14.4">
      <c r="Y13973" s="330" t="s">
        <v>36107</v>
      </c>
      <c r="Z13973" s="331" t="s">
        <v>36108</v>
      </c>
    </row>
    <row r="13974" spans="25:26" ht="14.4">
      <c r="Y13974" s="330" t="s">
        <v>36109</v>
      </c>
      <c r="Z13974" s="331" t="s">
        <v>36110</v>
      </c>
    </row>
    <row r="13975" spans="25:26" ht="14.4">
      <c r="Y13975" s="330" t="s">
        <v>36111</v>
      </c>
      <c r="Z13975" s="331" t="s">
        <v>36112</v>
      </c>
    </row>
    <row r="13976" spans="25:26" ht="14.4">
      <c r="Y13976" s="330" t="s">
        <v>36113</v>
      </c>
      <c r="Z13976" s="331" t="s">
        <v>36114</v>
      </c>
    </row>
    <row r="13977" spans="25:26" ht="14.4">
      <c r="Y13977" s="330" t="s">
        <v>36115</v>
      </c>
      <c r="Z13977" s="331" t="s">
        <v>36116</v>
      </c>
    </row>
    <row r="13978" spans="25:26" ht="14.4">
      <c r="Y13978" s="330" t="s">
        <v>36117</v>
      </c>
      <c r="Z13978" s="331" t="s">
        <v>36118</v>
      </c>
    </row>
    <row r="13979" spans="25:26" ht="14.4">
      <c r="Y13979" s="330" t="s">
        <v>36119</v>
      </c>
      <c r="Z13979" s="331" t="s">
        <v>36120</v>
      </c>
    </row>
    <row r="13980" spans="25:26" ht="14.4">
      <c r="Y13980" s="330" t="s">
        <v>36121</v>
      </c>
      <c r="Z13980" s="331" t="s">
        <v>36122</v>
      </c>
    </row>
    <row r="13981" spans="25:26" ht="14.4">
      <c r="Y13981" s="330" t="s">
        <v>36123</v>
      </c>
      <c r="Z13981" s="331" t="s">
        <v>36124</v>
      </c>
    </row>
    <row r="13982" spans="25:26" ht="14.4">
      <c r="Y13982" s="330" t="s">
        <v>36125</v>
      </c>
      <c r="Z13982" s="331" t="s">
        <v>14788</v>
      </c>
    </row>
    <row r="13983" spans="25:26" ht="14.4">
      <c r="Y13983" s="330" t="s">
        <v>36126</v>
      </c>
      <c r="Z13983" s="331" t="s">
        <v>36127</v>
      </c>
    </row>
    <row r="13984" spans="25:26" ht="14.4">
      <c r="Y13984" s="330" t="s">
        <v>36128</v>
      </c>
      <c r="Z13984" s="331" t="s">
        <v>36129</v>
      </c>
    </row>
    <row r="13985" spans="25:26" ht="14.4">
      <c r="Y13985" s="330" t="s">
        <v>36130</v>
      </c>
      <c r="Z13985" s="331" t="s">
        <v>36131</v>
      </c>
    </row>
    <row r="13986" spans="25:26" ht="14.4">
      <c r="Y13986" s="330" t="s">
        <v>36132</v>
      </c>
      <c r="Z13986" s="331" t="s">
        <v>10122</v>
      </c>
    </row>
    <row r="13987" spans="25:26" ht="14.4">
      <c r="Y13987" s="330" t="s">
        <v>36133</v>
      </c>
      <c r="Z13987" s="331" t="s">
        <v>36134</v>
      </c>
    </row>
    <row r="13988" spans="25:26" ht="14.4">
      <c r="Y13988" s="330" t="s">
        <v>36135</v>
      </c>
      <c r="Z13988" s="331" t="s">
        <v>10126</v>
      </c>
    </row>
    <row r="13989" spans="25:26" ht="14.4">
      <c r="Y13989" s="330" t="s">
        <v>36136</v>
      </c>
      <c r="Z13989" s="331" t="s">
        <v>36137</v>
      </c>
    </row>
    <row r="13990" spans="25:26" ht="14.4">
      <c r="Y13990" s="330" t="s">
        <v>36138</v>
      </c>
      <c r="Z13990" s="331" t="s">
        <v>36139</v>
      </c>
    </row>
    <row r="13991" spans="25:26" ht="14.4">
      <c r="Y13991" s="330" t="s">
        <v>36140</v>
      </c>
      <c r="Z13991" s="331" t="s">
        <v>36141</v>
      </c>
    </row>
    <row r="13992" spans="25:26" ht="14.4">
      <c r="Y13992" s="330" t="s">
        <v>36142</v>
      </c>
      <c r="Z13992" s="331" t="s">
        <v>36143</v>
      </c>
    </row>
    <row r="13993" spans="25:26" ht="14.4">
      <c r="Y13993" s="330" t="s">
        <v>36144</v>
      </c>
      <c r="Z13993" s="331" t="s">
        <v>36145</v>
      </c>
    </row>
    <row r="13994" spans="25:26" ht="14.4">
      <c r="Y13994" s="330" t="s">
        <v>36146</v>
      </c>
      <c r="Z13994" s="331" t="s">
        <v>36147</v>
      </c>
    </row>
    <row r="13995" spans="25:26" ht="14.4">
      <c r="Y13995" s="330" t="s">
        <v>36148</v>
      </c>
      <c r="Z13995" s="331" t="s">
        <v>36149</v>
      </c>
    </row>
    <row r="13996" spans="25:26" ht="14.4">
      <c r="Y13996" s="330" t="s">
        <v>36150</v>
      </c>
      <c r="Z13996" s="331" t="s">
        <v>32661</v>
      </c>
    </row>
    <row r="13997" spans="25:26" ht="14.4">
      <c r="Y13997" s="330" t="s">
        <v>36151</v>
      </c>
      <c r="Z13997" s="331" t="s">
        <v>36152</v>
      </c>
    </row>
    <row r="13998" spans="25:26" ht="14.4">
      <c r="Y13998" s="330" t="s">
        <v>36153</v>
      </c>
      <c r="Z13998" s="331" t="s">
        <v>36154</v>
      </c>
    </row>
    <row r="13999" spans="25:26" ht="14.4">
      <c r="Y13999" s="330" t="s">
        <v>36155</v>
      </c>
      <c r="Z13999" s="331" t="s">
        <v>36156</v>
      </c>
    </row>
    <row r="14000" spans="25:26" ht="14.4">
      <c r="Y14000" s="330" t="s">
        <v>36157</v>
      </c>
      <c r="Z14000" s="331" t="s">
        <v>36158</v>
      </c>
    </row>
    <row r="14001" spans="25:26" ht="14.4">
      <c r="Y14001" s="330" t="s">
        <v>36159</v>
      </c>
      <c r="Z14001" s="331" t="s">
        <v>36160</v>
      </c>
    </row>
    <row r="14002" spans="25:26" ht="14.4">
      <c r="Y14002" s="330" t="s">
        <v>36161</v>
      </c>
      <c r="Z14002" s="331" t="s">
        <v>36162</v>
      </c>
    </row>
    <row r="14003" spans="25:26" ht="14.4">
      <c r="Y14003" s="330" t="s">
        <v>36163</v>
      </c>
      <c r="Z14003" s="331" t="s">
        <v>36164</v>
      </c>
    </row>
    <row r="14004" spans="25:26" ht="14.4">
      <c r="Y14004" s="330" t="s">
        <v>36165</v>
      </c>
      <c r="Z14004" s="331" t="s">
        <v>36166</v>
      </c>
    </row>
    <row r="14005" spans="25:26" ht="14.4">
      <c r="Y14005" s="330" t="s">
        <v>36167</v>
      </c>
      <c r="Z14005" s="331" t="s">
        <v>36168</v>
      </c>
    </row>
    <row r="14006" spans="25:26" ht="14.4">
      <c r="Y14006" s="330" t="s">
        <v>36169</v>
      </c>
      <c r="Z14006" s="331" t="s">
        <v>36170</v>
      </c>
    </row>
    <row r="14007" spans="25:26" ht="14.4">
      <c r="Y14007" s="330" t="s">
        <v>36171</v>
      </c>
      <c r="Z14007" s="331" t="s">
        <v>36172</v>
      </c>
    </row>
    <row r="14008" spans="25:26" ht="14.4">
      <c r="Y14008" s="330" t="s">
        <v>36173</v>
      </c>
      <c r="Z14008" s="331" t="s">
        <v>36174</v>
      </c>
    </row>
    <row r="14009" spans="25:26" ht="14.4">
      <c r="Y14009" s="330" t="s">
        <v>36175</v>
      </c>
      <c r="Z14009" s="331" t="s">
        <v>36176</v>
      </c>
    </row>
    <row r="14010" spans="25:26" ht="14.4">
      <c r="Y14010" s="330" t="s">
        <v>36177</v>
      </c>
      <c r="Z14010" s="331" t="s">
        <v>36178</v>
      </c>
    </row>
    <row r="14011" spans="25:26" ht="14.4">
      <c r="Y14011" s="330" t="s">
        <v>36179</v>
      </c>
      <c r="Z14011" s="331" t="s">
        <v>36180</v>
      </c>
    </row>
    <row r="14012" spans="25:26" ht="14.4">
      <c r="Y14012" s="330" t="s">
        <v>36181</v>
      </c>
      <c r="Z14012" s="331" t="s">
        <v>36182</v>
      </c>
    </row>
    <row r="14013" spans="25:26" ht="14.4">
      <c r="Y14013" s="330" t="s">
        <v>36183</v>
      </c>
      <c r="Z14013" s="331" t="s">
        <v>36184</v>
      </c>
    </row>
    <row r="14014" spans="25:26" ht="14.4">
      <c r="Y14014" s="330" t="s">
        <v>36185</v>
      </c>
      <c r="Z14014" s="331" t="s">
        <v>36186</v>
      </c>
    </row>
    <row r="14015" spans="25:26" ht="14.4">
      <c r="Y14015" s="330" t="s">
        <v>36187</v>
      </c>
      <c r="Z14015" s="331" t="s">
        <v>36188</v>
      </c>
    </row>
    <row r="14016" spans="25:26" ht="14.4">
      <c r="Y14016" s="330" t="s">
        <v>36189</v>
      </c>
      <c r="Z14016" s="331" t="s">
        <v>36190</v>
      </c>
    </row>
    <row r="14017" spans="25:26" ht="14.4">
      <c r="Y14017" s="330" t="s">
        <v>36191</v>
      </c>
      <c r="Z14017" s="331" t="s">
        <v>10174</v>
      </c>
    </row>
    <row r="14018" spans="25:26" ht="14.4">
      <c r="Y14018" s="330" t="s">
        <v>36192</v>
      </c>
      <c r="Z14018" s="331" t="s">
        <v>36193</v>
      </c>
    </row>
    <row r="14019" spans="25:26" ht="14.4">
      <c r="Y14019" s="330" t="s">
        <v>36194</v>
      </c>
      <c r="Z14019" s="331" t="s">
        <v>36195</v>
      </c>
    </row>
    <row r="14020" spans="25:26" ht="14.4">
      <c r="Y14020" s="330" t="s">
        <v>36196</v>
      </c>
      <c r="Z14020" s="331" t="s">
        <v>36197</v>
      </c>
    </row>
    <row r="14021" spans="25:26" ht="14.4">
      <c r="Y14021" s="330" t="s">
        <v>36198</v>
      </c>
      <c r="Z14021" s="331" t="s">
        <v>36199</v>
      </c>
    </row>
    <row r="14022" spans="25:26" ht="14.4">
      <c r="Y14022" s="330" t="s">
        <v>36200</v>
      </c>
      <c r="Z14022" s="331" t="s">
        <v>36201</v>
      </c>
    </row>
    <row r="14023" spans="25:26" ht="14.4">
      <c r="Y14023" s="330" t="s">
        <v>36202</v>
      </c>
      <c r="Z14023" s="331" t="s">
        <v>36203</v>
      </c>
    </row>
    <row r="14024" spans="25:26" ht="14.4">
      <c r="Y14024" s="330" t="s">
        <v>36204</v>
      </c>
      <c r="Z14024" s="331" t="s">
        <v>36205</v>
      </c>
    </row>
    <row r="14025" spans="25:26" ht="14.4">
      <c r="Y14025" s="330" t="s">
        <v>36206</v>
      </c>
      <c r="Z14025" s="331" t="s">
        <v>36207</v>
      </c>
    </row>
    <row r="14026" spans="25:26" ht="14.4">
      <c r="Y14026" s="330" t="s">
        <v>36208</v>
      </c>
      <c r="Z14026" s="331" t="s">
        <v>36209</v>
      </c>
    </row>
    <row r="14027" spans="25:26" ht="14.4">
      <c r="Y14027" s="330" t="s">
        <v>36210</v>
      </c>
      <c r="Z14027" s="331" t="s">
        <v>36211</v>
      </c>
    </row>
    <row r="14028" spans="25:26" ht="14.4">
      <c r="Y14028" s="330" t="s">
        <v>36212</v>
      </c>
      <c r="Z14028" s="331" t="s">
        <v>36213</v>
      </c>
    </row>
    <row r="14029" spans="25:26" ht="14.4">
      <c r="Y14029" s="330" t="s">
        <v>36214</v>
      </c>
      <c r="Z14029" s="331" t="s">
        <v>10208</v>
      </c>
    </row>
    <row r="14030" spans="25:26" ht="14.4">
      <c r="Y14030" s="330" t="s">
        <v>36215</v>
      </c>
      <c r="Z14030" s="331" t="s">
        <v>32776</v>
      </c>
    </row>
    <row r="14031" spans="25:26" ht="14.4">
      <c r="Y14031" s="330" t="s">
        <v>36216</v>
      </c>
      <c r="Z14031" s="331" t="s">
        <v>36217</v>
      </c>
    </row>
    <row r="14032" spans="25:26" ht="14.4">
      <c r="Y14032" s="330" t="s">
        <v>36218</v>
      </c>
      <c r="Z14032" s="331" t="s">
        <v>36219</v>
      </c>
    </row>
    <row r="14033" spans="25:26" ht="14.4">
      <c r="Y14033" s="330" t="s">
        <v>36220</v>
      </c>
      <c r="Z14033" s="331" t="s">
        <v>36221</v>
      </c>
    </row>
    <row r="14034" spans="25:26" ht="14.4">
      <c r="Y14034" s="330" t="s">
        <v>36222</v>
      </c>
      <c r="Z14034" s="331" t="s">
        <v>36223</v>
      </c>
    </row>
    <row r="14035" spans="25:26" ht="14.4">
      <c r="Y14035" s="330" t="s">
        <v>36224</v>
      </c>
      <c r="Z14035" s="331" t="s">
        <v>36225</v>
      </c>
    </row>
    <row r="14036" spans="25:26" ht="14.4">
      <c r="Y14036" s="330" t="s">
        <v>36226</v>
      </c>
      <c r="Z14036" s="331" t="s">
        <v>36227</v>
      </c>
    </row>
    <row r="14037" spans="25:26" ht="14.4">
      <c r="Y14037" s="330" t="s">
        <v>36228</v>
      </c>
      <c r="Z14037" s="331" t="s">
        <v>36229</v>
      </c>
    </row>
    <row r="14038" spans="25:26" ht="14.4">
      <c r="Y14038" s="330" t="s">
        <v>36230</v>
      </c>
      <c r="Z14038" s="331" t="s">
        <v>36231</v>
      </c>
    </row>
    <row r="14039" spans="25:26" ht="14.4">
      <c r="Y14039" s="330" t="s">
        <v>36232</v>
      </c>
      <c r="Z14039" s="331" t="s">
        <v>36233</v>
      </c>
    </row>
    <row r="14040" spans="25:26" ht="14.4">
      <c r="Y14040" s="330" t="s">
        <v>36234</v>
      </c>
      <c r="Z14040" s="331" t="s">
        <v>32758</v>
      </c>
    </row>
    <row r="14041" spans="25:26" ht="14.4">
      <c r="Y14041" s="330" t="s">
        <v>36235</v>
      </c>
      <c r="Z14041" s="331" t="s">
        <v>36236</v>
      </c>
    </row>
    <row r="14042" spans="25:26" ht="14.4">
      <c r="Y14042" s="330" t="s">
        <v>36237</v>
      </c>
      <c r="Z14042" s="331" t="s">
        <v>36238</v>
      </c>
    </row>
    <row r="14043" spans="25:26" ht="14.4">
      <c r="Y14043" s="330" t="s">
        <v>36239</v>
      </c>
      <c r="Z14043" s="331" t="s">
        <v>36240</v>
      </c>
    </row>
    <row r="14044" spans="25:26" ht="14.4">
      <c r="Y14044" s="330" t="s">
        <v>36241</v>
      </c>
      <c r="Z14044" s="331" t="s">
        <v>36242</v>
      </c>
    </row>
    <row r="14045" spans="25:26" ht="14.4">
      <c r="Y14045" s="330" t="s">
        <v>36243</v>
      </c>
      <c r="Z14045" s="331" t="s">
        <v>36244</v>
      </c>
    </row>
    <row r="14046" spans="25:26" ht="14.4">
      <c r="Y14046" s="330" t="s">
        <v>36245</v>
      </c>
      <c r="Z14046" s="331" t="s">
        <v>36246</v>
      </c>
    </row>
    <row r="14047" spans="25:26" ht="14.4">
      <c r="Y14047" s="330" t="s">
        <v>36247</v>
      </c>
      <c r="Z14047" s="331" t="s">
        <v>36248</v>
      </c>
    </row>
    <row r="14048" spans="25:26" ht="14.4">
      <c r="Y14048" s="330" t="s">
        <v>36249</v>
      </c>
      <c r="Z14048" s="331" t="s">
        <v>36250</v>
      </c>
    </row>
    <row r="14049" spans="25:26" ht="14.4">
      <c r="Y14049" s="330" t="s">
        <v>36251</v>
      </c>
      <c r="Z14049" s="331" t="s">
        <v>4404</v>
      </c>
    </row>
    <row r="14050" spans="25:26" ht="14.4">
      <c r="Y14050" s="330" t="s">
        <v>36252</v>
      </c>
      <c r="Z14050" s="331" t="s">
        <v>36253</v>
      </c>
    </row>
    <row r="14051" spans="25:26" ht="14.4">
      <c r="Y14051" s="330" t="s">
        <v>36254</v>
      </c>
      <c r="Z14051" s="331" t="s">
        <v>32738</v>
      </c>
    </row>
    <row r="14052" spans="25:26" ht="14.4">
      <c r="Y14052" s="330" t="s">
        <v>36255</v>
      </c>
      <c r="Z14052" s="331" t="s">
        <v>36256</v>
      </c>
    </row>
    <row r="14053" spans="25:26" ht="14.4">
      <c r="Y14053" s="330" t="s">
        <v>36257</v>
      </c>
      <c r="Z14053" s="331" t="s">
        <v>36258</v>
      </c>
    </row>
    <row r="14054" spans="25:26" ht="14.4">
      <c r="Y14054" s="330" t="s">
        <v>36259</v>
      </c>
      <c r="Z14054" s="331" t="s">
        <v>36260</v>
      </c>
    </row>
    <row r="14055" spans="25:26" ht="14.4">
      <c r="Y14055" s="330" t="s">
        <v>36261</v>
      </c>
      <c r="Z14055" s="331" t="s">
        <v>36262</v>
      </c>
    </row>
    <row r="14056" spans="25:26" ht="14.4">
      <c r="Y14056" s="330" t="s">
        <v>36263</v>
      </c>
      <c r="Z14056" s="331" t="s">
        <v>36264</v>
      </c>
    </row>
    <row r="14057" spans="25:26" ht="14.4">
      <c r="Y14057" s="330" t="s">
        <v>36265</v>
      </c>
      <c r="Z14057" s="331" t="s">
        <v>36266</v>
      </c>
    </row>
    <row r="14058" spans="25:26" ht="14.4">
      <c r="Y14058" s="330" t="s">
        <v>36267</v>
      </c>
      <c r="Z14058" s="331" t="s">
        <v>36268</v>
      </c>
    </row>
    <row r="14059" spans="25:26" ht="14.4">
      <c r="Y14059" s="330" t="s">
        <v>36269</v>
      </c>
      <c r="Z14059" s="331" t="s">
        <v>36270</v>
      </c>
    </row>
    <row r="14060" spans="25:26" ht="14.4">
      <c r="Y14060" s="330" t="s">
        <v>36271</v>
      </c>
      <c r="Z14060" s="331" t="s">
        <v>36272</v>
      </c>
    </row>
    <row r="14061" spans="25:26" ht="14.4">
      <c r="Y14061" s="330" t="s">
        <v>36273</v>
      </c>
      <c r="Z14061" s="331" t="s">
        <v>36274</v>
      </c>
    </row>
    <row r="14062" spans="25:26" ht="14.4">
      <c r="Y14062" s="330" t="s">
        <v>36275</v>
      </c>
      <c r="Z14062" s="331" t="s">
        <v>36276</v>
      </c>
    </row>
    <row r="14063" spans="25:26" ht="14.4">
      <c r="Y14063" s="330" t="s">
        <v>36277</v>
      </c>
      <c r="Z14063" s="331" t="s">
        <v>36278</v>
      </c>
    </row>
    <row r="14064" spans="25:26" ht="14.4">
      <c r="Y14064" s="330" t="s">
        <v>36279</v>
      </c>
      <c r="Z14064" s="331" t="s">
        <v>36280</v>
      </c>
    </row>
    <row r="14065" spans="25:26" ht="14.4">
      <c r="Y14065" s="330" t="s">
        <v>36281</v>
      </c>
      <c r="Z14065" s="331" t="s">
        <v>36282</v>
      </c>
    </row>
    <row r="14066" spans="25:26" ht="14.4">
      <c r="Y14066" s="330" t="s">
        <v>36283</v>
      </c>
      <c r="Z14066" s="331" t="s">
        <v>10176</v>
      </c>
    </row>
    <row r="14067" spans="25:26" ht="14.4">
      <c r="Y14067" s="330" t="s">
        <v>36284</v>
      </c>
      <c r="Z14067" s="331" t="s">
        <v>10178</v>
      </c>
    </row>
    <row r="14068" spans="25:26" ht="14.4">
      <c r="Y14068" s="330" t="s">
        <v>36285</v>
      </c>
      <c r="Z14068" s="331" t="s">
        <v>36286</v>
      </c>
    </row>
    <row r="14069" spans="25:26" ht="14.4">
      <c r="Y14069" s="330" t="s">
        <v>36287</v>
      </c>
      <c r="Z14069" s="331" t="s">
        <v>36288</v>
      </c>
    </row>
    <row r="14070" spans="25:26" ht="14.4">
      <c r="Y14070" s="330" t="s">
        <v>36289</v>
      </c>
      <c r="Z14070" s="331" t="s">
        <v>36290</v>
      </c>
    </row>
    <row r="14071" spans="25:26" ht="14.4">
      <c r="Y14071" s="330" t="s">
        <v>36291</v>
      </c>
      <c r="Z14071" s="331" t="s">
        <v>36292</v>
      </c>
    </row>
    <row r="14072" spans="25:26" ht="14.4">
      <c r="Y14072" s="330" t="s">
        <v>36293</v>
      </c>
      <c r="Z14072" s="331" t="s">
        <v>36294</v>
      </c>
    </row>
    <row r="14073" spans="25:26" ht="14.4">
      <c r="Y14073" s="330" t="s">
        <v>36295</v>
      </c>
      <c r="Z14073" s="331" t="s">
        <v>36296</v>
      </c>
    </row>
    <row r="14074" spans="25:26" ht="14.4">
      <c r="Y14074" s="330" t="s">
        <v>36297</v>
      </c>
      <c r="Z14074" s="331" t="s">
        <v>36298</v>
      </c>
    </row>
    <row r="14075" spans="25:26" ht="14.4">
      <c r="Y14075" s="330" t="s">
        <v>36299</v>
      </c>
      <c r="Z14075" s="331" t="s">
        <v>36300</v>
      </c>
    </row>
    <row r="14076" spans="25:26" ht="14.4">
      <c r="Y14076" s="330" t="s">
        <v>36301</v>
      </c>
      <c r="Z14076" s="331" t="s">
        <v>36302</v>
      </c>
    </row>
    <row r="14077" spans="25:26" ht="14.4">
      <c r="Y14077" s="330" t="s">
        <v>36303</v>
      </c>
      <c r="Z14077" s="331" t="s">
        <v>36304</v>
      </c>
    </row>
    <row r="14078" spans="25:26" ht="14.4">
      <c r="Y14078" s="330" t="s">
        <v>36305</v>
      </c>
      <c r="Z14078" s="331" t="s">
        <v>36306</v>
      </c>
    </row>
    <row r="14079" spans="25:26" ht="14.4">
      <c r="Y14079" s="330" t="s">
        <v>36307</v>
      </c>
      <c r="Z14079" s="331" t="s">
        <v>36308</v>
      </c>
    </row>
    <row r="14080" spans="25:26" ht="14.4">
      <c r="Y14080" s="330" t="s">
        <v>36309</v>
      </c>
      <c r="Z14080" s="331" t="s">
        <v>36310</v>
      </c>
    </row>
    <row r="14081" spans="25:26" ht="14.4">
      <c r="Y14081" s="330" t="s">
        <v>36311</v>
      </c>
      <c r="Z14081" s="331" t="s">
        <v>36312</v>
      </c>
    </row>
    <row r="14082" spans="25:26" ht="14.4">
      <c r="Y14082" s="330" t="s">
        <v>36313</v>
      </c>
      <c r="Z14082" s="331" t="s">
        <v>36314</v>
      </c>
    </row>
    <row r="14083" spans="25:26" ht="14.4">
      <c r="Y14083" s="330" t="s">
        <v>36315</v>
      </c>
      <c r="Z14083" s="331" t="s">
        <v>36316</v>
      </c>
    </row>
    <row r="14084" spans="25:26" ht="14.4">
      <c r="Y14084" s="330" t="s">
        <v>36317</v>
      </c>
      <c r="Z14084" s="331" t="s">
        <v>36318</v>
      </c>
    </row>
    <row r="14085" spans="25:26" ht="14.4">
      <c r="Y14085" s="330" t="s">
        <v>36319</v>
      </c>
      <c r="Z14085" s="331" t="s">
        <v>36320</v>
      </c>
    </row>
    <row r="14086" spans="25:26" ht="14.4">
      <c r="Y14086" s="330" t="s">
        <v>36321</v>
      </c>
      <c r="Z14086" s="331" t="s">
        <v>36322</v>
      </c>
    </row>
    <row r="14087" spans="25:26" ht="14.4">
      <c r="Y14087" s="330" t="s">
        <v>36323</v>
      </c>
      <c r="Z14087" s="331" t="s">
        <v>36324</v>
      </c>
    </row>
    <row r="14088" spans="25:26" ht="14.4">
      <c r="Y14088" s="330" t="s">
        <v>36325</v>
      </c>
      <c r="Z14088" s="331" t="s">
        <v>36326</v>
      </c>
    </row>
    <row r="14089" spans="25:26" ht="14.4">
      <c r="Y14089" s="330" t="s">
        <v>36327</v>
      </c>
      <c r="Z14089" s="331" t="s">
        <v>36328</v>
      </c>
    </row>
    <row r="14090" spans="25:26" ht="14.4">
      <c r="Y14090" s="330" t="s">
        <v>36329</v>
      </c>
      <c r="Z14090" s="331" t="s">
        <v>36330</v>
      </c>
    </row>
    <row r="14091" spans="25:26" ht="14.4">
      <c r="Y14091" s="330" t="s">
        <v>36331</v>
      </c>
      <c r="Z14091" s="331" t="s">
        <v>36332</v>
      </c>
    </row>
    <row r="14092" spans="25:26" ht="14.4">
      <c r="Y14092" s="330" t="s">
        <v>36333</v>
      </c>
      <c r="Z14092" s="331" t="s">
        <v>36334</v>
      </c>
    </row>
    <row r="14093" spans="25:26" ht="14.4">
      <c r="Y14093" s="330" t="s">
        <v>36335</v>
      </c>
      <c r="Z14093" s="331" t="s">
        <v>36336</v>
      </c>
    </row>
    <row r="14094" spans="25:26" ht="14.4">
      <c r="Y14094" s="330" t="s">
        <v>36337</v>
      </c>
      <c r="Z14094" s="331" t="s">
        <v>36338</v>
      </c>
    </row>
    <row r="14095" spans="25:26" ht="14.4">
      <c r="Y14095" s="330" t="s">
        <v>36339</v>
      </c>
      <c r="Z14095" s="331" t="s">
        <v>36340</v>
      </c>
    </row>
    <row r="14096" spans="25:26" ht="14.4">
      <c r="Y14096" s="330" t="s">
        <v>36341</v>
      </c>
      <c r="Z14096" s="331" t="s">
        <v>36342</v>
      </c>
    </row>
    <row r="14097" spans="25:26" ht="14.4">
      <c r="Y14097" s="330" t="s">
        <v>36343</v>
      </c>
      <c r="Z14097" s="331" t="s">
        <v>36344</v>
      </c>
    </row>
    <row r="14098" spans="25:26" ht="14.4">
      <c r="Y14098" s="330" t="s">
        <v>36345</v>
      </c>
      <c r="Z14098" s="331" t="s">
        <v>36346</v>
      </c>
    </row>
    <row r="14099" spans="25:26" ht="14.4">
      <c r="Y14099" s="330" t="s">
        <v>36347</v>
      </c>
      <c r="Z14099" s="331" t="s">
        <v>36348</v>
      </c>
    </row>
    <row r="14100" spans="25:26" ht="14.4">
      <c r="Y14100" s="330" t="s">
        <v>36349</v>
      </c>
      <c r="Z14100" s="331" t="s">
        <v>36350</v>
      </c>
    </row>
    <row r="14101" spans="25:26" ht="14.4">
      <c r="Y14101" s="330" t="s">
        <v>36351</v>
      </c>
      <c r="Z14101" s="331" t="s">
        <v>36352</v>
      </c>
    </row>
    <row r="14102" spans="25:26" ht="14.4">
      <c r="Y14102" s="330" t="s">
        <v>36353</v>
      </c>
      <c r="Z14102" s="331" t="s">
        <v>36354</v>
      </c>
    </row>
    <row r="14103" spans="25:26" ht="14.4">
      <c r="Y14103" s="330" t="s">
        <v>36355</v>
      </c>
      <c r="Z14103" s="331" t="s">
        <v>36356</v>
      </c>
    </row>
    <row r="14104" spans="25:26" ht="14.4">
      <c r="Y14104" s="330" t="s">
        <v>36357</v>
      </c>
      <c r="Z14104" s="331" t="s">
        <v>36358</v>
      </c>
    </row>
    <row r="14105" spans="25:26" ht="14.4">
      <c r="Y14105" s="330" t="s">
        <v>36359</v>
      </c>
      <c r="Z14105" s="331" t="s">
        <v>36360</v>
      </c>
    </row>
    <row r="14106" spans="25:26" ht="14.4">
      <c r="Y14106" s="330" t="s">
        <v>36361</v>
      </c>
      <c r="Z14106" s="331" t="s">
        <v>36362</v>
      </c>
    </row>
    <row r="14107" spans="25:26" ht="14.4">
      <c r="Y14107" s="330" t="s">
        <v>36363</v>
      </c>
      <c r="Z14107" s="331" t="s">
        <v>36364</v>
      </c>
    </row>
    <row r="14108" spans="25:26" ht="14.4">
      <c r="Y14108" s="330" t="s">
        <v>36365</v>
      </c>
      <c r="Z14108" s="331" t="s">
        <v>36366</v>
      </c>
    </row>
    <row r="14109" spans="25:26" ht="14.4">
      <c r="Y14109" s="330" t="s">
        <v>36367</v>
      </c>
      <c r="Z14109" s="331" t="s">
        <v>36368</v>
      </c>
    </row>
    <row r="14110" spans="25:26" ht="14.4">
      <c r="Y14110" s="330" t="s">
        <v>36369</v>
      </c>
      <c r="Z14110" s="331" t="s">
        <v>36370</v>
      </c>
    </row>
    <row r="14111" spans="25:26" ht="14.4">
      <c r="Y14111" s="330" t="s">
        <v>36371</v>
      </c>
      <c r="Z14111" s="331" t="s">
        <v>36372</v>
      </c>
    </row>
    <row r="14112" spans="25:26" ht="14.4">
      <c r="Y14112" s="330" t="s">
        <v>36373</v>
      </c>
      <c r="Z14112" s="331" t="s">
        <v>36374</v>
      </c>
    </row>
    <row r="14113" spans="25:26" ht="14.4">
      <c r="Y14113" s="330" t="s">
        <v>36375</v>
      </c>
      <c r="Z14113" s="331" t="s">
        <v>36376</v>
      </c>
    </row>
    <row r="14114" spans="25:26" ht="14.4">
      <c r="Y14114" s="330" t="s">
        <v>36377</v>
      </c>
      <c r="Z14114" s="331" t="s">
        <v>36378</v>
      </c>
    </row>
    <row r="14115" spans="25:26" ht="14.4">
      <c r="Y14115" s="330" t="s">
        <v>36379</v>
      </c>
      <c r="Z14115" s="331" t="s">
        <v>36380</v>
      </c>
    </row>
    <row r="14116" spans="25:26" ht="14.4">
      <c r="Y14116" s="330" t="s">
        <v>36381</v>
      </c>
      <c r="Z14116" s="331" t="s">
        <v>36382</v>
      </c>
    </row>
    <row r="14117" spans="25:26" ht="14.4">
      <c r="Y14117" s="330" t="s">
        <v>36383</v>
      </c>
      <c r="Z14117" s="331" t="s">
        <v>36384</v>
      </c>
    </row>
    <row r="14118" spans="25:26" ht="14.4">
      <c r="Y14118" s="330" t="s">
        <v>36385</v>
      </c>
      <c r="Z14118" s="331" t="s">
        <v>36386</v>
      </c>
    </row>
    <row r="14119" spans="25:26" ht="14.4">
      <c r="Y14119" s="330" t="s">
        <v>36387</v>
      </c>
      <c r="Z14119" s="331" t="s">
        <v>36388</v>
      </c>
    </row>
    <row r="14120" spans="25:26" ht="14.4">
      <c r="Y14120" s="330" t="s">
        <v>36389</v>
      </c>
      <c r="Z14120" s="331" t="s">
        <v>36390</v>
      </c>
    </row>
    <row r="14121" spans="25:26" ht="14.4">
      <c r="Y14121" s="330" t="s">
        <v>36391</v>
      </c>
      <c r="Z14121" s="331" t="s">
        <v>36392</v>
      </c>
    </row>
    <row r="14122" spans="25:26" ht="14.4">
      <c r="Y14122" s="330" t="s">
        <v>36393</v>
      </c>
      <c r="Z14122" s="331" t="s">
        <v>36394</v>
      </c>
    </row>
    <row r="14123" spans="25:26" ht="14.4">
      <c r="Y14123" s="330" t="s">
        <v>36395</v>
      </c>
      <c r="Z14123" s="331" t="s">
        <v>36396</v>
      </c>
    </row>
    <row r="14124" spans="25:26" ht="14.4">
      <c r="Y14124" s="330" t="s">
        <v>36397</v>
      </c>
      <c r="Z14124" s="331" t="s">
        <v>36398</v>
      </c>
    </row>
    <row r="14125" spans="25:26" ht="14.4">
      <c r="Y14125" s="330" t="s">
        <v>36399</v>
      </c>
      <c r="Z14125" s="331" t="s">
        <v>36400</v>
      </c>
    </row>
    <row r="14126" spans="25:26" ht="14.4">
      <c r="Y14126" s="330" t="s">
        <v>36401</v>
      </c>
      <c r="Z14126" s="331" t="s">
        <v>36402</v>
      </c>
    </row>
    <row r="14127" spans="25:26" ht="14.4">
      <c r="Y14127" s="330" t="s">
        <v>36403</v>
      </c>
      <c r="Z14127" s="331" t="s">
        <v>36404</v>
      </c>
    </row>
    <row r="14128" spans="25:26" ht="14.4">
      <c r="Y14128" s="330" t="s">
        <v>36405</v>
      </c>
      <c r="Z14128" s="331" t="s">
        <v>36406</v>
      </c>
    </row>
    <row r="14129" spans="25:26" ht="14.4">
      <c r="Y14129" s="330" t="s">
        <v>36407</v>
      </c>
      <c r="Z14129" s="331" t="s">
        <v>36408</v>
      </c>
    </row>
    <row r="14130" spans="25:26" ht="14.4">
      <c r="Y14130" s="330" t="s">
        <v>36409</v>
      </c>
      <c r="Z14130" s="331" t="s">
        <v>36410</v>
      </c>
    </row>
    <row r="14131" spans="25:26" ht="14.4">
      <c r="Y14131" s="330" t="s">
        <v>36411</v>
      </c>
      <c r="Z14131" s="331" t="s">
        <v>36412</v>
      </c>
    </row>
    <row r="14132" spans="25:26" ht="14.4">
      <c r="Y14132" s="330" t="s">
        <v>36413</v>
      </c>
      <c r="Z14132" s="331" t="s">
        <v>36414</v>
      </c>
    </row>
    <row r="14133" spans="25:26" ht="14.4">
      <c r="Y14133" s="330" t="s">
        <v>36415</v>
      </c>
      <c r="Z14133" s="331" t="s">
        <v>36416</v>
      </c>
    </row>
    <row r="14134" spans="25:26" ht="14.4">
      <c r="Y14134" s="330" t="s">
        <v>36417</v>
      </c>
      <c r="Z14134" s="331" t="s">
        <v>36418</v>
      </c>
    </row>
    <row r="14135" spans="25:26" ht="14.4">
      <c r="Y14135" s="330" t="s">
        <v>36419</v>
      </c>
      <c r="Z14135" s="331" t="s">
        <v>36420</v>
      </c>
    </row>
    <row r="14136" spans="25:26" ht="14.4">
      <c r="Y14136" s="330" t="s">
        <v>36421</v>
      </c>
      <c r="Z14136" s="331" t="s">
        <v>36422</v>
      </c>
    </row>
    <row r="14137" spans="25:26" ht="14.4">
      <c r="Y14137" s="330" t="s">
        <v>36423</v>
      </c>
      <c r="Z14137" s="331" t="s">
        <v>36424</v>
      </c>
    </row>
    <row r="14138" spans="25:26" ht="14.4">
      <c r="Y14138" s="330" t="s">
        <v>36425</v>
      </c>
      <c r="Z14138" s="331" t="s">
        <v>36426</v>
      </c>
    </row>
    <row r="14139" spans="25:26" ht="14.4">
      <c r="Y14139" s="330" t="s">
        <v>36427</v>
      </c>
      <c r="Z14139" s="331" t="s">
        <v>36428</v>
      </c>
    </row>
    <row r="14140" spans="25:26" ht="14.4">
      <c r="Y14140" s="330" t="s">
        <v>36429</v>
      </c>
      <c r="Z14140" s="331" t="s">
        <v>36430</v>
      </c>
    </row>
    <row r="14141" spans="25:26" ht="14.4">
      <c r="Y14141" s="330" t="s">
        <v>36431</v>
      </c>
      <c r="Z14141" s="331" t="s">
        <v>36432</v>
      </c>
    </row>
    <row r="14142" spans="25:26" ht="14.4">
      <c r="Y14142" s="330" t="s">
        <v>36433</v>
      </c>
      <c r="Z14142" s="331" t="s">
        <v>36434</v>
      </c>
    </row>
    <row r="14143" spans="25:26" ht="14.4">
      <c r="Y14143" s="330" t="s">
        <v>36435</v>
      </c>
      <c r="Z14143" s="331" t="s">
        <v>36436</v>
      </c>
    </row>
    <row r="14144" spans="25:26" ht="14.4">
      <c r="Y14144" s="330" t="s">
        <v>36437</v>
      </c>
      <c r="Z14144" s="331" t="s">
        <v>36438</v>
      </c>
    </row>
    <row r="14145" spans="25:26" ht="14.4">
      <c r="Y14145" s="330" t="s">
        <v>36439</v>
      </c>
      <c r="Z14145" s="331" t="s">
        <v>36440</v>
      </c>
    </row>
    <row r="14146" spans="25:26" ht="14.4">
      <c r="Y14146" s="330" t="s">
        <v>36441</v>
      </c>
      <c r="Z14146" s="331" t="s">
        <v>36442</v>
      </c>
    </row>
    <row r="14147" spans="25:26" ht="14.4">
      <c r="Y14147" s="330" t="s">
        <v>36443</v>
      </c>
      <c r="Z14147" s="331" t="s">
        <v>36444</v>
      </c>
    </row>
    <row r="14148" spans="25:26" ht="14.4">
      <c r="Y14148" s="330" t="s">
        <v>36445</v>
      </c>
      <c r="Z14148" s="331" t="s">
        <v>36446</v>
      </c>
    </row>
    <row r="14149" spans="25:26" ht="14.4">
      <c r="Y14149" s="330" t="s">
        <v>36447</v>
      </c>
      <c r="Z14149" s="331" t="s">
        <v>36448</v>
      </c>
    </row>
    <row r="14150" spans="25:26" ht="14.4">
      <c r="Y14150" s="330" t="s">
        <v>36449</v>
      </c>
      <c r="Z14150" s="331" t="s">
        <v>36450</v>
      </c>
    </row>
    <row r="14151" spans="25:26" ht="14.4">
      <c r="Y14151" s="330" t="s">
        <v>36451</v>
      </c>
      <c r="Z14151" s="331" t="s">
        <v>36452</v>
      </c>
    </row>
    <row r="14152" spans="25:26" ht="14.4">
      <c r="Y14152" s="330" t="s">
        <v>36453</v>
      </c>
      <c r="Z14152" s="331" t="s">
        <v>36454</v>
      </c>
    </row>
    <row r="14153" spans="25:26" ht="14.4">
      <c r="Y14153" s="330" t="s">
        <v>36455</v>
      </c>
      <c r="Z14153" s="331" t="s">
        <v>36456</v>
      </c>
    </row>
    <row r="14154" spans="25:26" ht="14.4">
      <c r="Y14154" s="330" t="s">
        <v>36457</v>
      </c>
      <c r="Z14154" s="331" t="s">
        <v>36458</v>
      </c>
    </row>
    <row r="14155" spans="25:26" ht="14.4">
      <c r="Y14155" s="330" t="s">
        <v>36459</v>
      </c>
      <c r="Z14155" s="331" t="s">
        <v>36460</v>
      </c>
    </row>
    <row r="14156" spans="25:26" ht="14.4">
      <c r="Y14156" s="330" t="s">
        <v>36461</v>
      </c>
      <c r="Z14156" s="331" t="s">
        <v>36462</v>
      </c>
    </row>
    <row r="14157" spans="25:26" ht="14.4">
      <c r="Y14157" s="330" t="s">
        <v>36463</v>
      </c>
      <c r="Z14157" s="331" t="s">
        <v>36464</v>
      </c>
    </row>
    <row r="14158" spans="25:26" ht="14.4">
      <c r="Y14158" s="330" t="s">
        <v>36465</v>
      </c>
      <c r="Z14158" s="331" t="s">
        <v>36466</v>
      </c>
    </row>
    <row r="14159" spans="25:26" ht="14.4">
      <c r="Y14159" s="330" t="s">
        <v>36467</v>
      </c>
      <c r="Z14159" s="331" t="s">
        <v>36468</v>
      </c>
    </row>
    <row r="14160" spans="25:26" ht="14.4">
      <c r="Y14160" s="330" t="s">
        <v>36469</v>
      </c>
      <c r="Z14160" s="331" t="s">
        <v>36470</v>
      </c>
    </row>
    <row r="14161" spans="25:26" ht="14.4">
      <c r="Y14161" s="330" t="s">
        <v>36471</v>
      </c>
      <c r="Z14161" s="331" t="s">
        <v>36472</v>
      </c>
    </row>
    <row r="14162" spans="25:26" ht="14.4">
      <c r="Y14162" s="330" t="s">
        <v>36473</v>
      </c>
      <c r="Z14162" s="331" t="s">
        <v>36474</v>
      </c>
    </row>
    <row r="14163" spans="25:26" ht="14.4">
      <c r="Y14163" s="330" t="s">
        <v>36475</v>
      </c>
      <c r="Z14163" s="331" t="s">
        <v>36476</v>
      </c>
    </row>
    <row r="14164" spans="25:26" ht="14.4">
      <c r="Y14164" s="330" t="s">
        <v>36477</v>
      </c>
      <c r="Z14164" s="331" t="s">
        <v>36478</v>
      </c>
    </row>
    <row r="14165" spans="25:26" ht="14.4">
      <c r="Y14165" s="330" t="s">
        <v>36479</v>
      </c>
      <c r="Z14165" s="331" t="s">
        <v>36480</v>
      </c>
    </row>
    <row r="14166" spans="25:26" ht="14.4">
      <c r="Y14166" s="330" t="s">
        <v>36481</v>
      </c>
      <c r="Z14166" s="331" t="s">
        <v>36482</v>
      </c>
    </row>
    <row r="14167" spans="25:26" ht="14.4">
      <c r="Y14167" s="330" t="s">
        <v>36483</v>
      </c>
      <c r="Z14167" s="331" t="s">
        <v>36484</v>
      </c>
    </row>
    <row r="14168" spans="25:26" ht="14.4">
      <c r="Y14168" s="330" t="s">
        <v>36485</v>
      </c>
      <c r="Z14168" s="331" t="s">
        <v>36486</v>
      </c>
    </row>
    <row r="14169" spans="25:26" ht="14.4">
      <c r="Y14169" s="330" t="s">
        <v>36487</v>
      </c>
      <c r="Z14169" s="331" t="s">
        <v>36488</v>
      </c>
    </row>
    <row r="14170" spans="25:26" ht="14.4">
      <c r="Y14170" s="330" t="s">
        <v>36489</v>
      </c>
      <c r="Z14170" s="331" t="s">
        <v>36490</v>
      </c>
    </row>
    <row r="14171" spans="25:26" ht="14.4">
      <c r="Y14171" s="330" t="s">
        <v>36491</v>
      </c>
      <c r="Z14171" s="331" t="s">
        <v>36492</v>
      </c>
    </row>
    <row r="14172" spans="25:26" ht="14.4">
      <c r="Y14172" s="330" t="s">
        <v>36493</v>
      </c>
      <c r="Z14172" s="331" t="s">
        <v>36494</v>
      </c>
    </row>
    <row r="14173" spans="25:26" ht="14.4">
      <c r="Y14173" s="330" t="s">
        <v>36495</v>
      </c>
      <c r="Z14173" s="331" t="s">
        <v>36496</v>
      </c>
    </row>
    <row r="14174" spans="25:26" ht="14.4">
      <c r="Y14174" s="330" t="s">
        <v>36497</v>
      </c>
      <c r="Z14174" s="331" t="s">
        <v>36498</v>
      </c>
    </row>
    <row r="14175" spans="25:26" ht="14.4">
      <c r="Y14175" s="330" t="s">
        <v>36499</v>
      </c>
      <c r="Z14175" s="331" t="s">
        <v>36500</v>
      </c>
    </row>
    <row r="14176" spans="25:26" ht="14.4">
      <c r="Y14176" s="330" t="s">
        <v>36501</v>
      </c>
      <c r="Z14176" s="331" t="s">
        <v>36502</v>
      </c>
    </row>
    <row r="14177" spans="25:26" ht="14.4">
      <c r="Y14177" s="330" t="s">
        <v>36503</v>
      </c>
      <c r="Z14177" s="331" t="s">
        <v>36504</v>
      </c>
    </row>
    <row r="14178" spans="25:26" ht="14.4">
      <c r="Y14178" s="330" t="s">
        <v>36505</v>
      </c>
      <c r="Z14178" s="331" t="s">
        <v>36506</v>
      </c>
    </row>
    <row r="14179" spans="25:26" ht="14.4">
      <c r="Y14179" s="330" t="s">
        <v>36507</v>
      </c>
      <c r="Z14179" s="331" t="s">
        <v>36508</v>
      </c>
    </row>
    <row r="14180" spans="25:26" ht="14.4">
      <c r="Y14180" s="330" t="s">
        <v>36509</v>
      </c>
      <c r="Z14180" s="331" t="s">
        <v>36510</v>
      </c>
    </row>
    <row r="14181" spans="25:26" ht="14.4">
      <c r="Y14181" s="330" t="s">
        <v>36511</v>
      </c>
      <c r="Z14181" s="331" t="s">
        <v>36512</v>
      </c>
    </row>
    <row r="14182" spans="25:26" ht="14.4">
      <c r="Y14182" s="330" t="s">
        <v>36513</v>
      </c>
      <c r="Z14182" s="331" t="s">
        <v>36514</v>
      </c>
    </row>
    <row r="14183" spans="25:26" ht="14.4">
      <c r="Y14183" s="330" t="s">
        <v>36515</v>
      </c>
      <c r="Z14183" s="331" t="s">
        <v>36516</v>
      </c>
    </row>
    <row r="14184" spans="25:26" ht="14.4">
      <c r="Y14184" s="330" t="s">
        <v>36517</v>
      </c>
      <c r="Z14184" s="331" t="s">
        <v>36518</v>
      </c>
    </row>
    <row r="14185" spans="25:26" ht="14.4">
      <c r="Y14185" s="330" t="s">
        <v>36519</v>
      </c>
      <c r="Z14185" s="331" t="s">
        <v>36520</v>
      </c>
    </row>
    <row r="14186" spans="25:26" ht="14.4">
      <c r="Y14186" s="330" t="s">
        <v>36521</v>
      </c>
      <c r="Z14186" s="331" t="s">
        <v>36522</v>
      </c>
    </row>
    <row r="14187" spans="25:26" ht="14.4">
      <c r="Y14187" s="330" t="s">
        <v>36523</v>
      </c>
      <c r="Z14187" s="331" t="s">
        <v>36524</v>
      </c>
    </row>
    <row r="14188" spans="25:26" ht="14.4">
      <c r="Y14188" s="330" t="s">
        <v>36525</v>
      </c>
      <c r="Z14188" s="331" t="s">
        <v>36526</v>
      </c>
    </row>
    <row r="14189" spans="25:26" ht="14.4">
      <c r="Y14189" s="330" t="s">
        <v>36527</v>
      </c>
      <c r="Z14189" s="331" t="s">
        <v>36528</v>
      </c>
    </row>
    <row r="14190" spans="25:26" ht="14.4">
      <c r="Y14190" s="330" t="s">
        <v>36529</v>
      </c>
      <c r="Z14190" s="331" t="s">
        <v>36530</v>
      </c>
    </row>
    <row r="14191" spans="25:26" ht="14.4">
      <c r="Y14191" s="330" t="s">
        <v>36531</v>
      </c>
      <c r="Z14191" s="331" t="s">
        <v>36532</v>
      </c>
    </row>
    <row r="14192" spans="25:26" ht="14.4">
      <c r="Y14192" s="330" t="s">
        <v>36533</v>
      </c>
      <c r="Z14192" s="331" t="s">
        <v>36534</v>
      </c>
    </row>
    <row r="14193" spans="25:26" ht="14.4">
      <c r="Y14193" s="330" t="s">
        <v>36535</v>
      </c>
      <c r="Z14193" s="331" t="s">
        <v>36536</v>
      </c>
    </row>
    <row r="14194" spans="25:26" ht="14.4">
      <c r="Y14194" s="330" t="s">
        <v>36537</v>
      </c>
      <c r="Z14194" s="331" t="s">
        <v>36538</v>
      </c>
    </row>
    <row r="14195" spans="25:26" ht="14.4">
      <c r="Y14195" s="330" t="s">
        <v>36539</v>
      </c>
      <c r="Z14195" s="331" t="s">
        <v>36540</v>
      </c>
    </row>
    <row r="14196" spans="25:26" ht="14.4">
      <c r="Y14196" s="330" t="s">
        <v>36541</v>
      </c>
      <c r="Z14196" s="331" t="s">
        <v>36542</v>
      </c>
    </row>
    <row r="14197" spans="25:26" ht="14.4">
      <c r="Y14197" s="330" t="s">
        <v>36543</v>
      </c>
      <c r="Z14197" s="331" t="s">
        <v>36544</v>
      </c>
    </row>
    <row r="14198" spans="25:26" ht="14.4">
      <c r="Y14198" s="330" t="s">
        <v>36545</v>
      </c>
      <c r="Z14198" s="331" t="s">
        <v>36546</v>
      </c>
    </row>
    <row r="14199" spans="25:26" ht="14.4">
      <c r="Y14199" s="330" t="s">
        <v>36547</v>
      </c>
      <c r="Z14199" s="331" t="s">
        <v>36548</v>
      </c>
    </row>
    <row r="14200" spans="25:26" ht="14.4">
      <c r="Y14200" s="330" t="s">
        <v>36549</v>
      </c>
      <c r="Z14200" s="331" t="s">
        <v>36550</v>
      </c>
    </row>
    <row r="14201" spans="25:26" ht="14.4">
      <c r="Y14201" s="330" t="s">
        <v>36551</v>
      </c>
      <c r="Z14201" s="331" t="s">
        <v>36552</v>
      </c>
    </row>
    <row r="14202" spans="25:26" ht="14.4">
      <c r="Y14202" s="330" t="s">
        <v>36553</v>
      </c>
      <c r="Z14202" s="331" t="s">
        <v>36554</v>
      </c>
    </row>
    <row r="14203" spans="25:26" ht="14.4">
      <c r="Y14203" s="330" t="s">
        <v>36555</v>
      </c>
      <c r="Z14203" s="331" t="s">
        <v>36556</v>
      </c>
    </row>
    <row r="14204" spans="25:26" ht="14.4">
      <c r="Y14204" s="330" t="s">
        <v>36557</v>
      </c>
      <c r="Z14204" s="331" t="s">
        <v>36558</v>
      </c>
    </row>
    <row r="14205" spans="25:26" ht="14.4">
      <c r="Y14205" s="330" t="s">
        <v>36559</v>
      </c>
      <c r="Z14205" s="331" t="s">
        <v>36560</v>
      </c>
    </row>
    <row r="14206" spans="25:26" ht="14.4">
      <c r="Y14206" s="330" t="s">
        <v>36561</v>
      </c>
      <c r="Z14206" s="331" t="s">
        <v>36562</v>
      </c>
    </row>
    <row r="14207" spans="25:26" ht="14.4">
      <c r="Y14207" s="330" t="s">
        <v>36563</v>
      </c>
      <c r="Z14207" s="331" t="s">
        <v>36564</v>
      </c>
    </row>
    <row r="14208" spans="25:26" ht="14.4">
      <c r="Y14208" s="330" t="s">
        <v>36565</v>
      </c>
      <c r="Z14208" s="331" t="s">
        <v>36566</v>
      </c>
    </row>
    <row r="14209" spans="25:26" ht="14.4">
      <c r="Y14209" s="330" t="s">
        <v>36567</v>
      </c>
      <c r="Z14209" s="331" t="s">
        <v>36568</v>
      </c>
    </row>
    <row r="14210" spans="25:26" ht="14.4">
      <c r="Y14210" s="330" t="s">
        <v>36569</v>
      </c>
      <c r="Z14210" s="331" t="s">
        <v>36570</v>
      </c>
    </row>
    <row r="14211" spans="25:26" ht="14.4">
      <c r="Y14211" s="330" t="s">
        <v>36571</v>
      </c>
      <c r="Z14211" s="331" t="s">
        <v>36572</v>
      </c>
    </row>
    <row r="14212" spans="25:26" ht="14.4">
      <c r="Y14212" s="330" t="s">
        <v>36573</v>
      </c>
      <c r="Z14212" s="331" t="s">
        <v>36574</v>
      </c>
    </row>
    <row r="14213" spans="25:26" ht="14.4">
      <c r="Y14213" s="330" t="s">
        <v>36575</v>
      </c>
      <c r="Z14213" s="331" t="s">
        <v>36576</v>
      </c>
    </row>
    <row r="14214" spans="25:26" ht="14.4">
      <c r="Y14214" s="330" t="s">
        <v>36577</v>
      </c>
      <c r="Z14214" s="331" t="s">
        <v>36578</v>
      </c>
    </row>
    <row r="14215" spans="25:26" ht="14.4">
      <c r="Y14215" s="330" t="s">
        <v>36579</v>
      </c>
      <c r="Z14215" s="331" t="s">
        <v>36580</v>
      </c>
    </row>
    <row r="14216" spans="25:26" ht="14.4">
      <c r="Y14216" s="330" t="s">
        <v>36581</v>
      </c>
      <c r="Z14216" s="331" t="s">
        <v>36582</v>
      </c>
    </row>
    <row r="14217" spans="25:26" ht="14.4">
      <c r="Y14217" s="330" t="s">
        <v>36583</v>
      </c>
      <c r="Z14217" s="331" t="s">
        <v>36584</v>
      </c>
    </row>
    <row r="14218" spans="25:26" ht="14.4">
      <c r="Y14218" s="330" t="s">
        <v>36585</v>
      </c>
      <c r="Z14218" s="331" t="s">
        <v>36586</v>
      </c>
    </row>
    <row r="14219" spans="25:26" ht="14.4">
      <c r="Y14219" s="330" t="s">
        <v>36587</v>
      </c>
      <c r="Z14219" s="331" t="s">
        <v>36588</v>
      </c>
    </row>
    <row r="14220" spans="25:26" ht="14.4">
      <c r="Y14220" s="330" t="s">
        <v>36589</v>
      </c>
      <c r="Z14220" s="331" t="s">
        <v>36590</v>
      </c>
    </row>
    <row r="14221" spans="25:26" ht="14.4">
      <c r="Y14221" s="330" t="s">
        <v>36591</v>
      </c>
      <c r="Z14221" s="331" t="s">
        <v>9944</v>
      </c>
    </row>
    <row r="14222" spans="25:26" ht="14.4">
      <c r="Y14222" s="330" t="s">
        <v>36592</v>
      </c>
      <c r="Z14222" s="331" t="s">
        <v>36593</v>
      </c>
    </row>
    <row r="14223" spans="25:26" ht="14.4">
      <c r="Y14223" s="330" t="s">
        <v>36594</v>
      </c>
      <c r="Z14223" s="331" t="s">
        <v>36595</v>
      </c>
    </row>
    <row r="14224" spans="25:26" ht="14.4">
      <c r="Y14224" s="330" t="s">
        <v>36596</v>
      </c>
      <c r="Z14224" s="331" t="s">
        <v>36597</v>
      </c>
    </row>
    <row r="14225" spans="25:26" ht="14.4">
      <c r="Y14225" s="330" t="s">
        <v>36598</v>
      </c>
      <c r="Z14225" s="331" t="s">
        <v>36599</v>
      </c>
    </row>
    <row r="14226" spans="25:26" ht="14.4">
      <c r="Y14226" s="330" t="s">
        <v>36600</v>
      </c>
      <c r="Z14226" s="331" t="s">
        <v>36601</v>
      </c>
    </row>
    <row r="14227" spans="25:26" ht="14.4">
      <c r="Y14227" s="330" t="s">
        <v>36602</v>
      </c>
      <c r="Z14227" s="331" t="s">
        <v>36603</v>
      </c>
    </row>
    <row r="14228" spans="25:26" ht="14.4">
      <c r="Y14228" s="330" t="s">
        <v>36604</v>
      </c>
      <c r="Z14228" s="331" t="s">
        <v>36605</v>
      </c>
    </row>
    <row r="14229" spans="25:26" ht="14.4">
      <c r="Y14229" s="330" t="s">
        <v>36606</v>
      </c>
      <c r="Z14229" s="331" t="s">
        <v>36607</v>
      </c>
    </row>
    <row r="14230" spans="25:26" ht="14.4">
      <c r="Y14230" s="330" t="s">
        <v>36608</v>
      </c>
      <c r="Z14230" s="331" t="s">
        <v>36609</v>
      </c>
    </row>
    <row r="14231" spans="25:26" ht="14.4">
      <c r="Y14231" s="330" t="s">
        <v>36610</v>
      </c>
      <c r="Z14231" s="331" t="s">
        <v>36611</v>
      </c>
    </row>
    <row r="14232" spans="25:26" ht="14.4">
      <c r="Y14232" s="330" t="s">
        <v>36612</v>
      </c>
      <c r="Z14232" s="331" t="s">
        <v>36613</v>
      </c>
    </row>
    <row r="14233" spans="25:26" ht="14.4">
      <c r="Y14233" s="330" t="s">
        <v>36614</v>
      </c>
      <c r="Z14233" s="331" t="s">
        <v>36615</v>
      </c>
    </row>
    <row r="14234" spans="25:26" ht="14.4">
      <c r="Y14234" s="330" t="s">
        <v>36616</v>
      </c>
      <c r="Z14234" s="331" t="s">
        <v>36617</v>
      </c>
    </row>
    <row r="14235" spans="25:26" ht="14.4">
      <c r="Y14235" s="330" t="s">
        <v>36618</v>
      </c>
      <c r="Z14235" s="331" t="s">
        <v>36619</v>
      </c>
    </row>
    <row r="14236" spans="25:26" ht="14.4">
      <c r="Y14236" s="330" t="s">
        <v>36620</v>
      </c>
      <c r="Z14236" s="331" t="s">
        <v>36621</v>
      </c>
    </row>
    <row r="14237" spans="25:26" ht="14.4">
      <c r="Y14237" s="330" t="s">
        <v>36622</v>
      </c>
      <c r="Z14237" s="331" t="s">
        <v>36623</v>
      </c>
    </row>
    <row r="14238" spans="25:26" ht="14.4">
      <c r="Y14238" s="330" t="s">
        <v>36624</v>
      </c>
      <c r="Z14238" s="331" t="s">
        <v>36625</v>
      </c>
    </row>
    <row r="14239" spans="25:26" ht="14.4">
      <c r="Y14239" s="330" t="s">
        <v>36626</v>
      </c>
      <c r="Z14239" s="331" t="s">
        <v>36627</v>
      </c>
    </row>
    <row r="14240" spans="25:26" ht="14.4">
      <c r="Y14240" s="330" t="s">
        <v>36628</v>
      </c>
      <c r="Z14240" s="331" t="s">
        <v>36629</v>
      </c>
    </row>
    <row r="14241" spans="25:26" ht="14.4">
      <c r="Y14241" s="330" t="s">
        <v>36630</v>
      </c>
      <c r="Z14241" s="331" t="s">
        <v>36631</v>
      </c>
    </row>
    <row r="14242" spans="25:26" ht="14.4">
      <c r="Y14242" s="330" t="s">
        <v>36632</v>
      </c>
      <c r="Z14242" s="331" t="s">
        <v>36633</v>
      </c>
    </row>
    <row r="14243" spans="25:26" ht="14.4">
      <c r="Y14243" s="330" t="s">
        <v>36634</v>
      </c>
      <c r="Z14243" s="331" t="s">
        <v>36635</v>
      </c>
    </row>
    <row r="14244" spans="25:26" ht="14.4">
      <c r="Y14244" s="330" t="s">
        <v>36636</v>
      </c>
      <c r="Z14244" s="331" t="s">
        <v>36637</v>
      </c>
    </row>
    <row r="14245" spans="25:26" ht="14.4">
      <c r="Y14245" s="330" t="s">
        <v>36638</v>
      </c>
      <c r="Z14245" s="331" t="s">
        <v>36639</v>
      </c>
    </row>
    <row r="14246" spans="25:26" ht="14.4">
      <c r="Y14246" s="330" t="s">
        <v>36640</v>
      </c>
      <c r="Z14246" s="331" t="s">
        <v>36641</v>
      </c>
    </row>
    <row r="14247" spans="25:26" ht="14.4">
      <c r="Y14247" s="330" t="s">
        <v>36642</v>
      </c>
      <c r="Z14247" s="331" t="s">
        <v>36643</v>
      </c>
    </row>
    <row r="14248" spans="25:26" ht="14.4">
      <c r="Y14248" s="330" t="s">
        <v>36644</v>
      </c>
      <c r="Z14248" s="331" t="s">
        <v>36645</v>
      </c>
    </row>
    <row r="14249" spans="25:26" ht="14.4">
      <c r="Y14249" s="330" t="s">
        <v>36646</v>
      </c>
      <c r="Z14249" s="331" t="s">
        <v>36647</v>
      </c>
    </row>
    <row r="14250" spans="25:26" ht="14.4">
      <c r="Y14250" s="330" t="s">
        <v>36648</v>
      </c>
      <c r="Z14250" s="331" t="s">
        <v>36649</v>
      </c>
    </row>
    <row r="14251" spans="25:26" ht="14.4">
      <c r="Y14251" s="330" t="s">
        <v>36650</v>
      </c>
      <c r="Z14251" s="331" t="s">
        <v>36651</v>
      </c>
    </row>
    <row r="14252" spans="25:26" ht="14.4">
      <c r="Y14252" s="330" t="s">
        <v>36652</v>
      </c>
      <c r="Z14252" s="331" t="s">
        <v>36653</v>
      </c>
    </row>
    <row r="14253" spans="25:26" ht="14.4">
      <c r="Y14253" s="330" t="s">
        <v>36654</v>
      </c>
      <c r="Z14253" s="331" t="s">
        <v>36655</v>
      </c>
    </row>
    <row r="14254" spans="25:26" ht="14.4">
      <c r="Y14254" s="330" t="s">
        <v>36656</v>
      </c>
      <c r="Z14254" s="331" t="s">
        <v>36657</v>
      </c>
    </row>
    <row r="14255" spans="25:26" ht="14.4">
      <c r="Y14255" s="330" t="s">
        <v>36658</v>
      </c>
      <c r="Z14255" s="331" t="s">
        <v>36659</v>
      </c>
    </row>
    <row r="14256" spans="25:26" ht="14.4">
      <c r="Y14256" s="330" t="s">
        <v>36660</v>
      </c>
      <c r="Z14256" s="331" t="s">
        <v>36661</v>
      </c>
    </row>
    <row r="14257" spans="25:26" ht="14.4">
      <c r="Y14257" s="330" t="s">
        <v>36662</v>
      </c>
      <c r="Z14257" s="331" t="s">
        <v>36663</v>
      </c>
    </row>
    <row r="14258" spans="25:26" ht="14.4">
      <c r="Y14258" s="330" t="s">
        <v>36664</v>
      </c>
      <c r="Z14258" s="331" t="s">
        <v>36665</v>
      </c>
    </row>
    <row r="14259" spans="25:26" ht="14.4">
      <c r="Y14259" s="330" t="s">
        <v>36666</v>
      </c>
      <c r="Z14259" s="331" t="s">
        <v>36667</v>
      </c>
    </row>
    <row r="14260" spans="25:26" ht="14.4">
      <c r="Y14260" s="330" t="s">
        <v>36668</v>
      </c>
      <c r="Z14260" s="331" t="s">
        <v>36669</v>
      </c>
    </row>
    <row r="14261" spans="25:26" ht="14.4">
      <c r="Y14261" s="330" t="s">
        <v>36670</v>
      </c>
      <c r="Z14261" s="331" t="s">
        <v>36671</v>
      </c>
    </row>
    <row r="14262" spans="25:26" ht="14.4">
      <c r="Y14262" s="330" t="s">
        <v>36672</v>
      </c>
      <c r="Z14262" s="331" t="s">
        <v>36673</v>
      </c>
    </row>
    <row r="14263" spans="25:26" ht="14.4">
      <c r="Y14263" s="330" t="s">
        <v>36674</v>
      </c>
      <c r="Z14263" s="331" t="s">
        <v>36675</v>
      </c>
    </row>
    <row r="14264" spans="25:26" ht="14.4">
      <c r="Y14264" s="330" t="s">
        <v>36676</v>
      </c>
      <c r="Z14264" s="331" t="s">
        <v>36677</v>
      </c>
    </row>
    <row r="14265" spans="25:26" ht="14.4">
      <c r="Y14265" s="330" t="s">
        <v>36678</v>
      </c>
      <c r="Z14265" s="331" t="s">
        <v>36679</v>
      </c>
    </row>
    <row r="14266" spans="25:26" ht="14.4">
      <c r="Y14266" s="330" t="s">
        <v>36680</v>
      </c>
      <c r="Z14266" s="331" t="s">
        <v>36681</v>
      </c>
    </row>
    <row r="14267" spans="25:26" ht="14.4">
      <c r="Y14267" s="330" t="s">
        <v>36682</v>
      </c>
      <c r="Z14267" s="331" t="s">
        <v>36683</v>
      </c>
    </row>
    <row r="14268" spans="25:26" ht="14.4">
      <c r="Y14268" s="330" t="s">
        <v>36684</v>
      </c>
      <c r="Z14268" s="331" t="s">
        <v>36685</v>
      </c>
    </row>
    <row r="14269" spans="25:26" ht="14.4">
      <c r="Y14269" s="330" t="s">
        <v>36686</v>
      </c>
      <c r="Z14269" s="331" t="s">
        <v>36687</v>
      </c>
    </row>
    <row r="14270" spans="25:26" ht="14.4">
      <c r="Y14270" s="330" t="s">
        <v>36688</v>
      </c>
      <c r="Z14270" s="331" t="s">
        <v>36689</v>
      </c>
    </row>
    <row r="14271" spans="25:26" ht="14.4">
      <c r="Y14271" s="330" t="s">
        <v>36690</v>
      </c>
      <c r="Z14271" s="331" t="s">
        <v>36691</v>
      </c>
    </row>
    <row r="14272" spans="25:26" ht="14.4">
      <c r="Y14272" s="330" t="s">
        <v>36692</v>
      </c>
      <c r="Z14272" s="331" t="s">
        <v>36693</v>
      </c>
    </row>
    <row r="14273" spans="25:26" ht="14.4">
      <c r="Y14273" s="330" t="s">
        <v>36694</v>
      </c>
      <c r="Z14273" s="331" t="s">
        <v>36695</v>
      </c>
    </row>
    <row r="14274" spans="25:26" ht="14.4">
      <c r="Y14274" s="330" t="s">
        <v>36696</v>
      </c>
      <c r="Z14274" s="331" t="s">
        <v>36697</v>
      </c>
    </row>
    <row r="14275" spans="25:26" ht="14.4">
      <c r="Y14275" s="330" t="s">
        <v>36698</v>
      </c>
      <c r="Z14275" s="331" t="s">
        <v>36699</v>
      </c>
    </row>
    <row r="14276" spans="25:26" ht="14.4">
      <c r="Y14276" s="330" t="s">
        <v>36700</v>
      </c>
      <c r="Z14276" s="331" t="s">
        <v>36701</v>
      </c>
    </row>
    <row r="14277" spans="25:26" ht="14.4">
      <c r="Y14277" s="330" t="s">
        <v>36702</v>
      </c>
      <c r="Z14277" s="331" t="s">
        <v>36703</v>
      </c>
    </row>
    <row r="14278" spans="25:26" ht="14.4">
      <c r="Y14278" s="330" t="s">
        <v>36704</v>
      </c>
      <c r="Z14278" s="331" t="s">
        <v>36705</v>
      </c>
    </row>
    <row r="14279" spans="25:26" ht="14.4">
      <c r="Y14279" s="330" t="s">
        <v>36706</v>
      </c>
      <c r="Z14279" s="331" t="s">
        <v>27901</v>
      </c>
    </row>
    <row r="14280" spans="25:26" ht="14.4">
      <c r="Y14280" s="330" t="s">
        <v>36707</v>
      </c>
      <c r="Z14280" s="331" t="s">
        <v>36708</v>
      </c>
    </row>
    <row r="14281" spans="25:26" ht="14.4">
      <c r="Y14281" s="330" t="s">
        <v>36709</v>
      </c>
      <c r="Z14281" s="331" t="s">
        <v>23443</v>
      </c>
    </row>
    <row r="14282" spans="25:26" ht="14.4">
      <c r="Y14282" s="330" t="s">
        <v>36710</v>
      </c>
      <c r="Z14282" s="331" t="s">
        <v>29096</v>
      </c>
    </row>
    <row r="14283" spans="25:26" ht="14.4">
      <c r="Y14283" s="330" t="s">
        <v>36711</v>
      </c>
      <c r="Z14283" s="331" t="s">
        <v>36712</v>
      </c>
    </row>
    <row r="14284" spans="25:26" ht="14.4">
      <c r="Y14284" s="330" t="s">
        <v>36713</v>
      </c>
      <c r="Z14284" s="331" t="s">
        <v>36714</v>
      </c>
    </row>
    <row r="14285" spans="25:26" ht="14.4">
      <c r="Y14285" s="330" t="s">
        <v>36715</v>
      </c>
      <c r="Z14285" s="331" t="s">
        <v>36716</v>
      </c>
    </row>
    <row r="14286" spans="25:26" ht="14.4">
      <c r="Y14286" s="330" t="s">
        <v>36717</v>
      </c>
      <c r="Z14286" s="331" t="s">
        <v>36718</v>
      </c>
    </row>
    <row r="14287" spans="25:26" ht="14.4">
      <c r="Y14287" s="330" t="s">
        <v>36719</v>
      </c>
      <c r="Z14287" s="331" t="s">
        <v>29045</v>
      </c>
    </row>
    <row r="14288" spans="25:26" ht="14.4">
      <c r="Y14288" s="330" t="s">
        <v>36720</v>
      </c>
      <c r="Z14288" s="331" t="s">
        <v>36721</v>
      </c>
    </row>
    <row r="14289" spans="25:26" ht="14.4">
      <c r="Y14289" s="330" t="s">
        <v>36722</v>
      </c>
      <c r="Z14289" s="331" t="s">
        <v>36723</v>
      </c>
    </row>
    <row r="14290" spans="25:26" ht="14.4">
      <c r="Y14290" s="330" t="s">
        <v>36724</v>
      </c>
      <c r="Z14290" s="331" t="s">
        <v>36725</v>
      </c>
    </row>
    <row r="14291" spans="25:26" ht="14.4">
      <c r="Y14291" s="330" t="s">
        <v>36726</v>
      </c>
      <c r="Z14291" s="331" t="s">
        <v>36727</v>
      </c>
    </row>
    <row r="14292" spans="25:26" ht="14.4">
      <c r="Y14292" s="330" t="s">
        <v>36728</v>
      </c>
      <c r="Z14292" s="331" t="s">
        <v>36729</v>
      </c>
    </row>
    <row r="14293" spans="25:26" ht="14.4">
      <c r="Y14293" s="330" t="s">
        <v>36730</v>
      </c>
      <c r="Z14293" s="331" t="s">
        <v>36731</v>
      </c>
    </row>
    <row r="14294" spans="25:26" ht="14.4">
      <c r="Y14294" s="330" t="s">
        <v>36732</v>
      </c>
      <c r="Z14294" s="331" t="s">
        <v>36733</v>
      </c>
    </row>
    <row r="14295" spans="25:26" ht="14.4">
      <c r="Y14295" s="330" t="s">
        <v>36734</v>
      </c>
      <c r="Z14295" s="331" t="s">
        <v>36735</v>
      </c>
    </row>
    <row r="14296" spans="25:26" ht="14.4">
      <c r="Y14296" s="330" t="s">
        <v>36736</v>
      </c>
      <c r="Z14296" s="331" t="s">
        <v>36737</v>
      </c>
    </row>
    <row r="14297" spans="25:26" ht="14.4">
      <c r="Y14297" s="330" t="s">
        <v>36738</v>
      </c>
      <c r="Z14297" s="331" t="s">
        <v>36739</v>
      </c>
    </row>
    <row r="14298" spans="25:26" ht="14.4">
      <c r="Y14298" s="330" t="s">
        <v>36740</v>
      </c>
      <c r="Z14298" s="331" t="s">
        <v>36741</v>
      </c>
    </row>
    <row r="14299" spans="25:26" ht="14.4">
      <c r="Y14299" s="330" t="s">
        <v>36742</v>
      </c>
      <c r="Z14299" s="331" t="s">
        <v>36743</v>
      </c>
    </row>
    <row r="14300" spans="25:26" ht="14.4">
      <c r="Y14300" s="330" t="s">
        <v>36744</v>
      </c>
      <c r="Z14300" s="331" t="s">
        <v>36745</v>
      </c>
    </row>
    <row r="14301" spans="25:26" ht="14.4">
      <c r="Y14301" s="330" t="s">
        <v>36746</v>
      </c>
      <c r="Z14301" s="331" t="s">
        <v>36747</v>
      </c>
    </row>
    <row r="14302" spans="25:26" ht="14.4">
      <c r="Y14302" s="330" t="s">
        <v>36748</v>
      </c>
      <c r="Z14302" s="331" t="s">
        <v>36749</v>
      </c>
    </row>
    <row r="14303" spans="25:26" ht="14.4">
      <c r="Y14303" s="330" t="s">
        <v>36750</v>
      </c>
      <c r="Z14303" s="331" t="s">
        <v>36751</v>
      </c>
    </row>
    <row r="14304" spans="25:26" ht="14.4">
      <c r="Y14304" s="330" t="s">
        <v>36752</v>
      </c>
      <c r="Z14304" s="331" t="s">
        <v>36753</v>
      </c>
    </row>
    <row r="14305" spans="25:26" ht="14.4">
      <c r="Y14305" s="330" t="s">
        <v>36754</v>
      </c>
      <c r="Z14305" s="331" t="s">
        <v>36755</v>
      </c>
    </row>
    <row r="14306" spans="25:26" ht="14.4">
      <c r="Y14306" s="330" t="s">
        <v>36756</v>
      </c>
      <c r="Z14306" s="331" t="s">
        <v>36757</v>
      </c>
    </row>
    <row r="14307" spans="25:26" ht="14.4">
      <c r="Y14307" s="330" t="s">
        <v>36758</v>
      </c>
      <c r="Z14307" s="331" t="s">
        <v>36759</v>
      </c>
    </row>
    <row r="14308" spans="25:26" ht="14.4">
      <c r="Y14308" s="330" t="s">
        <v>36760</v>
      </c>
      <c r="Z14308" s="331" t="s">
        <v>36761</v>
      </c>
    </row>
    <row r="14309" spans="25:26" ht="14.4">
      <c r="Y14309" s="330" t="s">
        <v>36762</v>
      </c>
      <c r="Z14309" s="331" t="s">
        <v>36763</v>
      </c>
    </row>
    <row r="14310" spans="25:26" ht="14.4">
      <c r="Y14310" s="330" t="s">
        <v>36764</v>
      </c>
      <c r="Z14310" s="331" t="s">
        <v>36765</v>
      </c>
    </row>
    <row r="14311" spans="25:26" ht="14.4">
      <c r="Y14311" s="330" t="s">
        <v>36766</v>
      </c>
      <c r="Z14311" s="331" t="s">
        <v>36767</v>
      </c>
    </row>
    <row r="14312" spans="25:26" ht="14.4">
      <c r="Y14312" s="330" t="s">
        <v>36768</v>
      </c>
      <c r="Z14312" s="331" t="s">
        <v>36769</v>
      </c>
    </row>
    <row r="14313" spans="25:26" ht="14.4">
      <c r="Y14313" s="330" t="s">
        <v>36770</v>
      </c>
      <c r="Z14313" s="331" t="s">
        <v>36771</v>
      </c>
    </row>
    <row r="14314" spans="25:26" ht="14.4">
      <c r="Y14314" s="330" t="s">
        <v>36772</v>
      </c>
      <c r="Z14314" s="331" t="s">
        <v>36773</v>
      </c>
    </row>
    <row r="14315" spans="25:26" ht="14.4">
      <c r="Y14315" s="330" t="s">
        <v>36774</v>
      </c>
      <c r="Z14315" s="331" t="s">
        <v>36775</v>
      </c>
    </row>
    <row r="14316" spans="25:26" ht="14.4">
      <c r="Y14316" s="330" t="s">
        <v>36776</v>
      </c>
      <c r="Z14316" s="331" t="s">
        <v>36777</v>
      </c>
    </row>
    <row r="14317" spans="25:26" ht="14.4">
      <c r="Y14317" s="330" t="s">
        <v>36778</v>
      </c>
      <c r="Z14317" s="331" t="s">
        <v>36779</v>
      </c>
    </row>
    <row r="14318" spans="25:26" ht="14.4">
      <c r="Y14318" s="330" t="s">
        <v>36780</v>
      </c>
      <c r="Z14318" s="331" t="s">
        <v>36781</v>
      </c>
    </row>
    <row r="14319" spans="25:26" ht="14.4">
      <c r="Y14319" s="330" t="s">
        <v>36782</v>
      </c>
      <c r="Z14319" s="331" t="s">
        <v>36783</v>
      </c>
    </row>
    <row r="14320" spans="25:26" ht="14.4">
      <c r="Y14320" s="330" t="s">
        <v>36784</v>
      </c>
      <c r="Z14320" s="331" t="s">
        <v>36785</v>
      </c>
    </row>
    <row r="14321" spans="25:26" ht="14.4">
      <c r="Y14321" s="330" t="s">
        <v>36786</v>
      </c>
      <c r="Z14321" s="331" t="s">
        <v>36787</v>
      </c>
    </row>
    <row r="14322" spans="25:26" ht="14.4">
      <c r="Y14322" s="330" t="s">
        <v>36788</v>
      </c>
      <c r="Z14322" s="331" t="s">
        <v>36789</v>
      </c>
    </row>
    <row r="14323" spans="25:26" ht="14.4">
      <c r="Y14323" s="330" t="s">
        <v>36790</v>
      </c>
      <c r="Z14323" s="331" t="s">
        <v>36791</v>
      </c>
    </row>
    <row r="14324" spans="25:26" ht="14.4">
      <c r="Y14324" s="330" t="s">
        <v>36792</v>
      </c>
      <c r="Z14324" s="331" t="s">
        <v>36793</v>
      </c>
    </row>
    <row r="14325" spans="25:26" ht="14.4">
      <c r="Y14325" s="330" t="s">
        <v>36794</v>
      </c>
      <c r="Z14325" s="331" t="s">
        <v>36795</v>
      </c>
    </row>
    <row r="14326" spans="25:26" ht="14.4">
      <c r="Y14326" s="330" t="s">
        <v>36796</v>
      </c>
      <c r="Z14326" s="331" t="s">
        <v>36797</v>
      </c>
    </row>
    <row r="14327" spans="25:26" ht="14.4">
      <c r="Y14327" s="330" t="s">
        <v>36798</v>
      </c>
      <c r="Z14327" s="331" t="s">
        <v>36799</v>
      </c>
    </row>
    <row r="14328" spans="25:26" ht="14.4">
      <c r="Y14328" s="330" t="s">
        <v>36800</v>
      </c>
      <c r="Z14328" s="331" t="s">
        <v>36801</v>
      </c>
    </row>
    <row r="14329" spans="25:26" ht="14.4">
      <c r="Y14329" s="330" t="s">
        <v>36802</v>
      </c>
      <c r="Z14329" s="331" t="s">
        <v>36803</v>
      </c>
    </row>
    <row r="14330" spans="25:26" ht="14.4">
      <c r="Y14330" s="330" t="s">
        <v>36804</v>
      </c>
      <c r="Z14330" s="331" t="s">
        <v>36805</v>
      </c>
    </row>
    <row r="14331" spans="25:26" ht="14.4">
      <c r="Y14331" s="330" t="s">
        <v>36806</v>
      </c>
      <c r="Z14331" s="331" t="s">
        <v>36807</v>
      </c>
    </row>
    <row r="14332" spans="25:26" ht="14.4">
      <c r="Y14332" s="330" t="s">
        <v>36808</v>
      </c>
      <c r="Z14332" s="331" t="s">
        <v>36809</v>
      </c>
    </row>
    <row r="14333" spans="25:26" ht="14.4">
      <c r="Y14333" s="330" t="s">
        <v>36810</v>
      </c>
      <c r="Z14333" s="331" t="s">
        <v>36811</v>
      </c>
    </row>
    <row r="14334" spans="25:26" ht="14.4">
      <c r="Y14334" s="330" t="s">
        <v>36812</v>
      </c>
      <c r="Z14334" s="331" t="s">
        <v>36813</v>
      </c>
    </row>
    <row r="14335" spans="25:26" ht="14.4">
      <c r="Y14335" s="330" t="s">
        <v>36814</v>
      </c>
      <c r="Z14335" s="331" t="s">
        <v>36815</v>
      </c>
    </row>
    <row r="14336" spans="25:26" ht="14.4">
      <c r="Y14336" s="330" t="s">
        <v>36816</v>
      </c>
      <c r="Z14336" s="331" t="s">
        <v>36817</v>
      </c>
    </row>
    <row r="14337" spans="25:26" ht="14.4">
      <c r="Y14337" s="330" t="s">
        <v>36818</v>
      </c>
      <c r="Z14337" s="331" t="s">
        <v>36819</v>
      </c>
    </row>
    <row r="14338" spans="25:26" ht="14.4">
      <c r="Y14338" s="330" t="s">
        <v>36820</v>
      </c>
      <c r="Z14338" s="331" t="s">
        <v>36821</v>
      </c>
    </row>
    <row r="14339" spans="25:26" ht="14.4">
      <c r="Y14339" s="330" t="s">
        <v>36822</v>
      </c>
      <c r="Z14339" s="331" t="s">
        <v>36823</v>
      </c>
    </row>
    <row r="14340" spans="25:26" ht="14.4">
      <c r="Y14340" s="330" t="s">
        <v>36824</v>
      </c>
      <c r="Z14340" s="331" t="s">
        <v>36825</v>
      </c>
    </row>
    <row r="14341" spans="25:26" ht="14.4">
      <c r="Y14341" s="330" t="s">
        <v>36826</v>
      </c>
      <c r="Z14341" s="331" t="s">
        <v>36827</v>
      </c>
    </row>
    <row r="14342" spans="25:26" ht="14.4">
      <c r="Y14342" s="330" t="s">
        <v>36828</v>
      </c>
      <c r="Z14342" s="331" t="s">
        <v>36829</v>
      </c>
    </row>
    <row r="14343" spans="25:26" ht="14.4">
      <c r="Y14343" s="330" t="s">
        <v>36830</v>
      </c>
      <c r="Z14343" s="331" t="s">
        <v>36831</v>
      </c>
    </row>
    <row r="14344" spans="25:26" ht="14.4">
      <c r="Y14344" s="330" t="s">
        <v>36832</v>
      </c>
      <c r="Z14344" s="331" t="s">
        <v>36833</v>
      </c>
    </row>
    <row r="14345" spans="25:26" ht="14.4">
      <c r="Y14345" s="330" t="s">
        <v>36834</v>
      </c>
      <c r="Z14345" s="331" t="s">
        <v>36835</v>
      </c>
    </row>
    <row r="14346" spans="25:26" ht="14.4">
      <c r="Y14346" s="330" t="s">
        <v>36836</v>
      </c>
      <c r="Z14346" s="331" t="s">
        <v>36837</v>
      </c>
    </row>
    <row r="14347" spans="25:26" ht="14.4">
      <c r="Y14347" s="330" t="s">
        <v>36838</v>
      </c>
      <c r="Z14347" s="331" t="s">
        <v>36839</v>
      </c>
    </row>
    <row r="14348" spans="25:26" ht="14.4">
      <c r="Y14348" s="330" t="s">
        <v>36840</v>
      </c>
      <c r="Z14348" s="331" t="s">
        <v>20871</v>
      </c>
    </row>
    <row r="14349" spans="25:26" ht="14.4">
      <c r="Y14349" s="330" t="s">
        <v>36841</v>
      </c>
      <c r="Z14349" s="331" t="s">
        <v>36842</v>
      </c>
    </row>
    <row r="14350" spans="25:26" ht="14.4">
      <c r="Y14350" s="330" t="s">
        <v>36843</v>
      </c>
      <c r="Z14350" s="331" t="s">
        <v>36844</v>
      </c>
    </row>
    <row r="14351" spans="25:26" ht="14.4">
      <c r="Y14351" s="330" t="s">
        <v>36845</v>
      </c>
      <c r="Z14351" s="331" t="s">
        <v>28736</v>
      </c>
    </row>
    <row r="14352" spans="25:26" ht="14.4">
      <c r="Y14352" s="330" t="s">
        <v>36846</v>
      </c>
      <c r="Z14352" s="331" t="s">
        <v>36847</v>
      </c>
    </row>
    <row r="14353" spans="25:26" ht="14.4">
      <c r="Y14353" s="330" t="s">
        <v>36848</v>
      </c>
      <c r="Z14353" s="331" t="s">
        <v>36849</v>
      </c>
    </row>
    <row r="14354" spans="25:26" ht="14.4">
      <c r="Y14354" s="330" t="s">
        <v>36850</v>
      </c>
      <c r="Z14354" s="331" t="s">
        <v>4102</v>
      </c>
    </row>
    <row r="14355" spans="25:26" ht="14.4">
      <c r="Y14355" s="330" t="s">
        <v>36851</v>
      </c>
      <c r="Z14355" s="331" t="s">
        <v>36852</v>
      </c>
    </row>
    <row r="14356" spans="25:26" ht="14.4">
      <c r="Y14356" s="330" t="s">
        <v>36853</v>
      </c>
      <c r="Z14356" s="331" t="s">
        <v>36854</v>
      </c>
    </row>
    <row r="14357" spans="25:26" ht="14.4">
      <c r="Y14357" s="330" t="s">
        <v>36855</v>
      </c>
      <c r="Z14357" s="331" t="s">
        <v>36856</v>
      </c>
    </row>
    <row r="14358" spans="25:26" ht="14.4">
      <c r="Y14358" s="330" t="s">
        <v>36857</v>
      </c>
      <c r="Z14358" s="331" t="s">
        <v>27981</v>
      </c>
    </row>
    <row r="14359" spans="25:26" ht="14.4">
      <c r="Y14359" s="330" t="s">
        <v>36858</v>
      </c>
      <c r="Z14359" s="331" t="s">
        <v>28197</v>
      </c>
    </row>
    <row r="14360" spans="25:26" ht="14.4">
      <c r="Y14360" s="330" t="s">
        <v>36859</v>
      </c>
      <c r="Z14360" s="331" t="s">
        <v>28823</v>
      </c>
    </row>
    <row r="14361" spans="25:26" ht="14.4">
      <c r="Y14361" s="330" t="s">
        <v>36860</v>
      </c>
      <c r="Z14361" s="331" t="s">
        <v>36861</v>
      </c>
    </row>
    <row r="14362" spans="25:26" ht="14.4">
      <c r="Y14362" s="330" t="s">
        <v>36862</v>
      </c>
      <c r="Z14362" s="331" t="s">
        <v>36863</v>
      </c>
    </row>
    <row r="14363" spans="25:26" ht="14.4">
      <c r="Y14363" s="330" t="s">
        <v>36864</v>
      </c>
      <c r="Z14363" s="331" t="s">
        <v>26267</v>
      </c>
    </row>
    <row r="14364" spans="25:26" ht="14.4">
      <c r="Y14364" s="330" t="s">
        <v>36865</v>
      </c>
      <c r="Z14364" s="331" t="s">
        <v>36866</v>
      </c>
    </row>
    <row r="14365" spans="25:26" ht="14.4">
      <c r="Y14365" s="330" t="s">
        <v>36867</v>
      </c>
      <c r="Z14365" s="331" t="s">
        <v>36868</v>
      </c>
    </row>
    <row r="14366" spans="25:26" ht="14.4">
      <c r="Y14366" s="330" t="s">
        <v>36869</v>
      </c>
      <c r="Z14366" s="331" t="s">
        <v>36870</v>
      </c>
    </row>
    <row r="14367" spans="25:26" ht="14.4">
      <c r="Y14367" s="330" t="s">
        <v>36871</v>
      </c>
      <c r="Z14367" s="331" t="s">
        <v>36872</v>
      </c>
    </row>
    <row r="14368" spans="25:26" ht="14.4">
      <c r="Y14368" s="330" t="s">
        <v>36873</v>
      </c>
      <c r="Z14368" s="331" t="s">
        <v>36874</v>
      </c>
    </row>
    <row r="14369" spans="25:26" ht="14.4">
      <c r="Y14369" s="330" t="s">
        <v>36875</v>
      </c>
      <c r="Z14369" s="331" t="s">
        <v>36876</v>
      </c>
    </row>
    <row r="14370" spans="25:26" ht="14.4">
      <c r="Y14370" s="330" t="s">
        <v>36877</v>
      </c>
      <c r="Z14370" s="331" t="s">
        <v>36878</v>
      </c>
    </row>
    <row r="14371" spans="25:26" ht="14.4">
      <c r="Y14371" s="330" t="s">
        <v>36879</v>
      </c>
      <c r="Z14371" s="331" t="s">
        <v>36880</v>
      </c>
    </row>
    <row r="14372" spans="25:26" ht="14.4">
      <c r="Y14372" s="330" t="s">
        <v>36881</v>
      </c>
      <c r="Z14372" s="331" t="s">
        <v>36882</v>
      </c>
    </row>
    <row r="14373" spans="25:26" ht="14.4">
      <c r="Y14373" s="330" t="s">
        <v>36883</v>
      </c>
      <c r="Z14373" s="331" t="s">
        <v>36884</v>
      </c>
    </row>
    <row r="14374" spans="25:26" ht="14.4">
      <c r="Y14374" s="330" t="s">
        <v>36885</v>
      </c>
      <c r="Z14374" s="331" t="s">
        <v>36886</v>
      </c>
    </row>
    <row r="14375" spans="25:26" ht="14.4">
      <c r="Y14375" s="330" t="s">
        <v>36887</v>
      </c>
      <c r="Z14375" s="331" t="s">
        <v>36888</v>
      </c>
    </row>
    <row r="14376" spans="25:26" ht="14.4">
      <c r="Y14376" s="330" t="s">
        <v>36889</v>
      </c>
      <c r="Z14376" s="331" t="s">
        <v>36890</v>
      </c>
    </row>
    <row r="14377" spans="25:26" ht="14.4">
      <c r="Y14377" s="330" t="s">
        <v>36891</v>
      </c>
      <c r="Z14377" s="331" t="s">
        <v>36892</v>
      </c>
    </row>
    <row r="14378" spans="25:26" ht="14.4">
      <c r="Y14378" s="330" t="s">
        <v>36893</v>
      </c>
      <c r="Z14378" s="331" t="s">
        <v>36894</v>
      </c>
    </row>
    <row r="14379" spans="25:26" ht="14.4">
      <c r="Y14379" s="330" t="s">
        <v>36895</v>
      </c>
      <c r="Z14379" s="331" t="s">
        <v>36896</v>
      </c>
    </row>
    <row r="14380" spans="25:26" ht="14.4">
      <c r="Y14380" s="330" t="s">
        <v>36897</v>
      </c>
      <c r="Z14380" s="331" t="s">
        <v>36898</v>
      </c>
    </row>
    <row r="14381" spans="25:26" ht="14.4">
      <c r="Y14381" s="330" t="s">
        <v>36899</v>
      </c>
      <c r="Z14381" s="331" t="s">
        <v>36900</v>
      </c>
    </row>
    <row r="14382" spans="25:26" ht="14.4">
      <c r="Y14382" s="330" t="s">
        <v>36901</v>
      </c>
      <c r="Z14382" s="331" t="s">
        <v>36902</v>
      </c>
    </row>
    <row r="14383" spans="25:26" ht="14.4">
      <c r="Y14383" s="330" t="s">
        <v>36903</v>
      </c>
      <c r="Z14383" s="331" t="s">
        <v>36904</v>
      </c>
    </row>
    <row r="14384" spans="25:26" ht="14.4">
      <c r="Y14384" s="330" t="s">
        <v>36905</v>
      </c>
      <c r="Z14384" s="331" t="s">
        <v>36906</v>
      </c>
    </row>
    <row r="14385" spans="25:26" ht="14.4">
      <c r="Y14385" s="330" t="s">
        <v>36907</v>
      </c>
      <c r="Z14385" s="331" t="s">
        <v>36908</v>
      </c>
    </row>
    <row r="14386" spans="25:26" ht="14.4">
      <c r="Y14386" s="330" t="s">
        <v>36909</v>
      </c>
      <c r="Z14386" s="331" t="s">
        <v>36910</v>
      </c>
    </row>
    <row r="14387" spans="25:26" ht="14.4">
      <c r="Y14387" s="330" t="s">
        <v>36911</v>
      </c>
      <c r="Z14387" s="331" t="s">
        <v>36912</v>
      </c>
    </row>
    <row r="14388" spans="25:26" ht="14.4">
      <c r="Y14388" s="330" t="s">
        <v>36913</v>
      </c>
      <c r="Z14388" s="331" t="s">
        <v>36914</v>
      </c>
    </row>
    <row r="14389" spans="25:26" ht="14.4">
      <c r="Y14389" s="330" t="s">
        <v>36915</v>
      </c>
      <c r="Z14389" s="331" t="s">
        <v>36916</v>
      </c>
    </row>
    <row r="14390" spans="25:26" ht="14.4">
      <c r="Y14390" s="330" t="s">
        <v>36917</v>
      </c>
      <c r="Z14390" s="331" t="s">
        <v>36918</v>
      </c>
    </row>
    <row r="14391" spans="25:26" ht="14.4">
      <c r="Y14391" s="330" t="s">
        <v>36919</v>
      </c>
      <c r="Z14391" s="331" t="s">
        <v>36920</v>
      </c>
    </row>
    <row r="14392" spans="25:26" ht="14.4">
      <c r="Y14392" s="330" t="s">
        <v>36921</v>
      </c>
      <c r="Z14392" s="331" t="s">
        <v>36922</v>
      </c>
    </row>
    <row r="14393" spans="25:26" ht="14.4">
      <c r="Y14393" s="330" t="s">
        <v>36923</v>
      </c>
      <c r="Z14393" s="331" t="s">
        <v>36924</v>
      </c>
    </row>
    <row r="14394" spans="25:26" ht="14.4">
      <c r="Y14394" s="330" t="s">
        <v>36925</v>
      </c>
      <c r="Z14394" s="331" t="s">
        <v>36926</v>
      </c>
    </row>
    <row r="14395" spans="25:26" ht="14.4">
      <c r="Y14395" s="330" t="s">
        <v>36927</v>
      </c>
      <c r="Z14395" s="331" t="s">
        <v>36928</v>
      </c>
    </row>
    <row r="14396" spans="25:26" ht="14.4">
      <c r="Y14396" s="330" t="s">
        <v>36929</v>
      </c>
      <c r="Z14396" s="331" t="s">
        <v>36930</v>
      </c>
    </row>
    <row r="14397" spans="25:26" ht="14.4">
      <c r="Y14397" s="330" t="s">
        <v>36931</v>
      </c>
      <c r="Z14397" s="331" t="s">
        <v>36932</v>
      </c>
    </row>
    <row r="14398" spans="25:26" ht="14.4">
      <c r="Y14398" s="330" t="s">
        <v>36933</v>
      </c>
      <c r="Z14398" s="331" t="s">
        <v>36934</v>
      </c>
    </row>
    <row r="14399" spans="25:26" ht="14.4">
      <c r="Y14399" s="330" t="s">
        <v>36935</v>
      </c>
      <c r="Z14399" s="331" t="s">
        <v>36936</v>
      </c>
    </row>
    <row r="14400" spans="25:26" ht="14.4">
      <c r="Y14400" s="330" t="s">
        <v>36937</v>
      </c>
      <c r="Z14400" s="331" t="s">
        <v>36938</v>
      </c>
    </row>
    <row r="14401" spans="25:26" ht="14.4">
      <c r="Y14401" s="330" t="s">
        <v>36939</v>
      </c>
      <c r="Z14401" s="331" t="s">
        <v>36940</v>
      </c>
    </row>
    <row r="14402" spans="25:26" ht="14.4">
      <c r="Y14402" s="330" t="s">
        <v>36941</v>
      </c>
      <c r="Z14402" s="331" t="s">
        <v>36942</v>
      </c>
    </row>
    <row r="14403" spans="25:26" ht="14.4">
      <c r="Y14403" s="330" t="s">
        <v>36943</v>
      </c>
      <c r="Z14403" s="331" t="s">
        <v>36944</v>
      </c>
    </row>
    <row r="14404" spans="25:26" ht="14.4">
      <c r="Y14404" s="330" t="s">
        <v>36945</v>
      </c>
      <c r="Z14404" s="331" t="s">
        <v>36946</v>
      </c>
    </row>
    <row r="14405" spans="25:26" ht="14.4">
      <c r="Y14405" s="330" t="s">
        <v>36947</v>
      </c>
      <c r="Z14405" s="331" t="s">
        <v>36948</v>
      </c>
    </row>
    <row r="14406" spans="25:26" ht="14.4">
      <c r="Y14406" s="330" t="s">
        <v>36949</v>
      </c>
      <c r="Z14406" s="331" t="s">
        <v>36950</v>
      </c>
    </row>
    <row r="14407" spans="25:26" ht="14.4">
      <c r="Y14407" s="330" t="s">
        <v>36951</v>
      </c>
      <c r="Z14407" s="331" t="s">
        <v>36952</v>
      </c>
    </row>
    <row r="14408" spans="25:26" ht="14.4">
      <c r="Y14408" s="330" t="s">
        <v>36953</v>
      </c>
      <c r="Z14408" s="331" t="s">
        <v>36954</v>
      </c>
    </row>
    <row r="14409" spans="25:26" ht="14.4">
      <c r="Y14409" s="330" t="s">
        <v>36955</v>
      </c>
      <c r="Z14409" s="331" t="s">
        <v>36956</v>
      </c>
    </row>
    <row r="14410" spans="25:26" ht="14.4">
      <c r="Y14410" s="330" t="s">
        <v>36957</v>
      </c>
      <c r="Z14410" s="331" t="s">
        <v>36958</v>
      </c>
    </row>
    <row r="14411" spans="25:26" ht="14.4">
      <c r="Y14411" s="330" t="s">
        <v>36959</v>
      </c>
      <c r="Z14411" s="331" t="s">
        <v>36960</v>
      </c>
    </row>
    <row r="14412" spans="25:26" ht="14.4">
      <c r="Y14412" s="330" t="s">
        <v>36961</v>
      </c>
      <c r="Z14412" s="331" t="s">
        <v>36962</v>
      </c>
    </row>
    <row r="14413" spans="25:26" ht="14.4">
      <c r="Y14413" s="330" t="s">
        <v>36963</v>
      </c>
      <c r="Z14413" s="331" t="s">
        <v>36964</v>
      </c>
    </row>
    <row r="14414" spans="25:26" ht="14.4">
      <c r="Y14414" s="330" t="s">
        <v>36965</v>
      </c>
      <c r="Z14414" s="331" t="s">
        <v>36966</v>
      </c>
    </row>
    <row r="14415" spans="25:26" ht="14.4">
      <c r="Y14415" s="330" t="s">
        <v>36967</v>
      </c>
      <c r="Z14415" s="331" t="s">
        <v>36968</v>
      </c>
    </row>
    <row r="14416" spans="25:26" ht="14.4">
      <c r="Y14416" s="330" t="s">
        <v>36969</v>
      </c>
      <c r="Z14416" s="331" t="s">
        <v>36970</v>
      </c>
    </row>
    <row r="14417" spans="25:26" ht="14.4">
      <c r="Y14417" s="330" t="s">
        <v>36971</v>
      </c>
      <c r="Z14417" s="331" t="s">
        <v>36972</v>
      </c>
    </row>
    <row r="14418" spans="25:26" ht="14.4">
      <c r="Y14418" s="330" t="s">
        <v>36973</v>
      </c>
      <c r="Z14418" s="331" t="s">
        <v>36974</v>
      </c>
    </row>
    <row r="14419" spans="25:26" ht="14.4">
      <c r="Y14419" s="330" t="s">
        <v>36975</v>
      </c>
      <c r="Z14419" s="331" t="s">
        <v>36976</v>
      </c>
    </row>
    <row r="14420" spans="25:26" ht="14.4">
      <c r="Y14420" s="330" t="s">
        <v>36977</v>
      </c>
      <c r="Z14420" s="331" t="s">
        <v>36978</v>
      </c>
    </row>
    <row r="14421" spans="25:26" ht="14.4">
      <c r="Y14421" s="330" t="s">
        <v>36979</v>
      </c>
      <c r="Z14421" s="331" t="s">
        <v>36980</v>
      </c>
    </row>
    <row r="14422" spans="25:26" ht="14.4">
      <c r="Y14422" s="330" t="s">
        <v>36981</v>
      </c>
      <c r="Z14422" s="331" t="s">
        <v>36982</v>
      </c>
    </row>
    <row r="14423" spans="25:26" ht="14.4">
      <c r="Y14423" s="330" t="s">
        <v>36983</v>
      </c>
      <c r="Z14423" s="331" t="s">
        <v>36984</v>
      </c>
    </row>
    <row r="14424" spans="25:26" ht="14.4">
      <c r="Y14424" s="330" t="s">
        <v>36985</v>
      </c>
      <c r="Z14424" s="331" t="s">
        <v>36986</v>
      </c>
    </row>
    <row r="14425" spans="25:26" ht="14.4">
      <c r="Y14425" s="330" t="s">
        <v>36987</v>
      </c>
      <c r="Z14425" s="331" t="s">
        <v>36988</v>
      </c>
    </row>
    <row r="14426" spans="25:26" ht="14.4">
      <c r="Y14426" s="330" t="s">
        <v>36989</v>
      </c>
      <c r="Z14426" s="331" t="s">
        <v>36990</v>
      </c>
    </row>
    <row r="14427" spans="25:26" ht="14.4">
      <c r="Y14427" s="330" t="s">
        <v>36991</v>
      </c>
      <c r="Z14427" s="331" t="s">
        <v>36992</v>
      </c>
    </row>
    <row r="14428" spans="25:26" ht="14.4">
      <c r="Y14428" s="330" t="s">
        <v>36993</v>
      </c>
      <c r="Z14428" s="331" t="s">
        <v>36994</v>
      </c>
    </row>
    <row r="14429" spans="25:26" ht="14.4">
      <c r="Y14429" s="330" t="s">
        <v>36995</v>
      </c>
      <c r="Z14429" s="331" t="s">
        <v>36996</v>
      </c>
    </row>
    <row r="14430" spans="25:26" ht="14.4">
      <c r="Y14430" s="330" t="s">
        <v>36997</v>
      </c>
      <c r="Z14430" s="331" t="s">
        <v>36998</v>
      </c>
    </row>
    <row r="14431" spans="25:26" ht="14.4">
      <c r="Y14431" s="330" t="s">
        <v>36999</v>
      </c>
      <c r="Z14431" s="331" t="s">
        <v>37000</v>
      </c>
    </row>
    <row r="14432" spans="25:26" ht="14.4">
      <c r="Y14432" s="330" t="s">
        <v>37001</v>
      </c>
      <c r="Z14432" s="331" t="s">
        <v>37002</v>
      </c>
    </row>
    <row r="14433" spans="25:26" ht="14.4">
      <c r="Y14433" s="330" t="s">
        <v>37003</v>
      </c>
      <c r="Z14433" s="331" t="s">
        <v>37004</v>
      </c>
    </row>
    <row r="14434" spans="25:26" ht="14.4">
      <c r="Y14434" s="330" t="s">
        <v>37005</v>
      </c>
      <c r="Z14434" s="331" t="s">
        <v>37006</v>
      </c>
    </row>
    <row r="14435" spans="25:26" ht="14.4">
      <c r="Y14435" s="330" t="s">
        <v>37007</v>
      </c>
      <c r="Z14435" s="331" t="s">
        <v>37008</v>
      </c>
    </row>
    <row r="14436" spans="25:26" ht="14.4">
      <c r="Y14436" s="330" t="s">
        <v>37009</v>
      </c>
      <c r="Z14436" s="331" t="s">
        <v>37010</v>
      </c>
    </row>
    <row r="14437" spans="25:26" ht="14.4">
      <c r="Y14437" s="330" t="s">
        <v>37011</v>
      </c>
      <c r="Z14437" s="331" t="s">
        <v>37012</v>
      </c>
    </row>
    <row r="14438" spans="25:26" ht="14.4">
      <c r="Y14438" s="330" t="s">
        <v>37013</v>
      </c>
      <c r="Z14438" s="331" t="s">
        <v>37014</v>
      </c>
    </row>
    <row r="14439" spans="25:26" ht="14.4">
      <c r="Y14439" s="330" t="s">
        <v>37015</v>
      </c>
      <c r="Z14439" s="331" t="s">
        <v>37016</v>
      </c>
    </row>
    <row r="14440" spans="25:26" ht="14.4">
      <c r="Y14440" s="330" t="s">
        <v>37017</v>
      </c>
      <c r="Z14440" s="331" t="s">
        <v>37018</v>
      </c>
    </row>
    <row r="14441" spans="25:26" ht="14.4">
      <c r="Y14441" s="330" t="s">
        <v>37019</v>
      </c>
      <c r="Z14441" s="331" t="s">
        <v>37020</v>
      </c>
    </row>
    <row r="14442" spans="25:26" ht="14.4">
      <c r="Y14442" s="330" t="s">
        <v>37021</v>
      </c>
      <c r="Z14442" s="331" t="s">
        <v>37022</v>
      </c>
    </row>
    <row r="14443" spans="25:26" ht="14.4">
      <c r="Y14443" s="330" t="s">
        <v>37023</v>
      </c>
      <c r="Z14443" s="331" t="s">
        <v>37024</v>
      </c>
    </row>
    <row r="14444" spans="25:26" ht="14.4">
      <c r="Y14444" s="330" t="s">
        <v>37025</v>
      </c>
      <c r="Z14444" s="331" t="s">
        <v>37026</v>
      </c>
    </row>
    <row r="14445" spans="25:26" ht="14.4">
      <c r="Y14445" s="330" t="s">
        <v>37027</v>
      </c>
      <c r="Z14445" s="331" t="s">
        <v>37028</v>
      </c>
    </row>
    <row r="14446" spans="25:26" ht="14.4">
      <c r="Y14446" s="330" t="s">
        <v>37029</v>
      </c>
      <c r="Z14446" s="331" t="s">
        <v>37030</v>
      </c>
    </row>
    <row r="14447" spans="25:26" ht="14.4">
      <c r="Y14447" s="330" t="s">
        <v>37031</v>
      </c>
      <c r="Z14447" s="331" t="s">
        <v>37032</v>
      </c>
    </row>
    <row r="14448" spans="25:26" ht="14.4">
      <c r="Y14448" s="330" t="s">
        <v>37033</v>
      </c>
      <c r="Z14448" s="331" t="s">
        <v>37034</v>
      </c>
    </row>
    <row r="14449" spans="25:26" ht="14.4">
      <c r="Y14449" s="330" t="s">
        <v>37035</v>
      </c>
      <c r="Z14449" s="331" t="s">
        <v>37036</v>
      </c>
    </row>
    <row r="14450" spans="25:26" ht="14.4">
      <c r="Y14450" s="330" t="s">
        <v>37037</v>
      </c>
      <c r="Z14450" s="331" t="s">
        <v>37038</v>
      </c>
    </row>
    <row r="14451" spans="25:26" ht="14.4">
      <c r="Y14451" s="330" t="s">
        <v>37039</v>
      </c>
      <c r="Z14451" s="331" t="s">
        <v>37040</v>
      </c>
    </row>
    <row r="14452" spans="25:26" ht="14.4">
      <c r="Y14452" s="330" t="s">
        <v>37041</v>
      </c>
      <c r="Z14452" s="331" t="s">
        <v>37042</v>
      </c>
    </row>
    <row r="14453" spans="25:26" ht="14.4">
      <c r="Y14453" s="330" t="s">
        <v>37043</v>
      </c>
      <c r="Z14453" s="331" t="s">
        <v>37044</v>
      </c>
    </row>
    <row r="14454" spans="25:26" ht="14.4">
      <c r="Y14454" s="330" t="s">
        <v>37045</v>
      </c>
      <c r="Z14454" s="331" t="s">
        <v>37046</v>
      </c>
    </row>
    <row r="14455" spans="25:26" ht="14.4">
      <c r="Y14455" s="330" t="s">
        <v>37047</v>
      </c>
      <c r="Z14455" s="331" t="s">
        <v>37048</v>
      </c>
    </row>
    <row r="14456" spans="25:26" ht="14.4">
      <c r="Y14456" s="330" t="s">
        <v>37049</v>
      </c>
      <c r="Z14456" s="331" t="s">
        <v>37050</v>
      </c>
    </row>
    <row r="14457" spans="25:26" ht="14.4">
      <c r="Y14457" s="330" t="s">
        <v>37051</v>
      </c>
      <c r="Z14457" s="331" t="s">
        <v>37052</v>
      </c>
    </row>
    <row r="14458" spans="25:26" ht="14.4">
      <c r="Y14458" s="330" t="s">
        <v>37053</v>
      </c>
      <c r="Z14458" s="331" t="s">
        <v>37054</v>
      </c>
    </row>
    <row r="14459" spans="25:26" ht="14.4">
      <c r="Y14459" s="330" t="s">
        <v>37055</v>
      </c>
      <c r="Z14459" s="331" t="s">
        <v>37056</v>
      </c>
    </row>
    <row r="14460" spans="25:26" ht="14.4">
      <c r="Y14460" s="330" t="s">
        <v>37057</v>
      </c>
      <c r="Z14460" s="331" t="s">
        <v>37058</v>
      </c>
    </row>
    <row r="14461" spans="25:26" ht="14.4">
      <c r="Y14461" s="330" t="s">
        <v>37059</v>
      </c>
      <c r="Z14461" s="331" t="s">
        <v>37060</v>
      </c>
    </row>
    <row r="14462" spans="25:26" ht="14.4">
      <c r="Y14462" s="330" t="s">
        <v>37061</v>
      </c>
      <c r="Z14462" s="331" t="s">
        <v>37062</v>
      </c>
    </row>
    <row r="14463" spans="25:26" ht="14.4">
      <c r="Y14463" s="330" t="s">
        <v>37063</v>
      </c>
      <c r="Z14463" s="331" t="s">
        <v>37064</v>
      </c>
    </row>
    <row r="14464" spans="25:26" ht="14.4">
      <c r="Y14464" s="330" t="s">
        <v>37065</v>
      </c>
      <c r="Z14464" s="331" t="s">
        <v>37066</v>
      </c>
    </row>
    <row r="14465" spans="25:26" ht="14.4">
      <c r="Y14465" s="330" t="s">
        <v>37067</v>
      </c>
      <c r="Z14465" s="331" t="s">
        <v>37068</v>
      </c>
    </row>
    <row r="14466" spans="25:26" ht="14.4">
      <c r="Y14466" s="330" t="s">
        <v>37069</v>
      </c>
      <c r="Z14466" s="331" t="s">
        <v>37070</v>
      </c>
    </row>
    <row r="14467" spans="25:26" ht="14.4">
      <c r="Y14467" s="330" t="s">
        <v>37071</v>
      </c>
      <c r="Z14467" s="331" t="s">
        <v>37072</v>
      </c>
    </row>
    <row r="14468" spans="25:26" ht="14.4">
      <c r="Y14468" s="330" t="s">
        <v>37073</v>
      </c>
      <c r="Z14468" s="331" t="s">
        <v>37074</v>
      </c>
    </row>
    <row r="14469" spans="25:26" ht="14.4">
      <c r="Y14469" s="330" t="s">
        <v>37075</v>
      </c>
      <c r="Z14469" s="331" t="s">
        <v>37076</v>
      </c>
    </row>
    <row r="14470" spans="25:26" ht="14.4">
      <c r="Y14470" s="330" t="s">
        <v>37077</v>
      </c>
      <c r="Z14470" s="331" t="s">
        <v>37078</v>
      </c>
    </row>
    <row r="14471" spans="25:26" ht="14.4">
      <c r="Y14471" s="330" t="s">
        <v>37079</v>
      </c>
      <c r="Z14471" s="331" t="s">
        <v>37080</v>
      </c>
    </row>
    <row r="14472" spans="25:26" ht="14.4">
      <c r="Y14472" s="330" t="s">
        <v>37081</v>
      </c>
      <c r="Z14472" s="331" t="s">
        <v>37082</v>
      </c>
    </row>
    <row r="14473" spans="25:26" ht="14.4">
      <c r="Y14473" s="330" t="s">
        <v>37083</v>
      </c>
      <c r="Z14473" s="331" t="s">
        <v>37084</v>
      </c>
    </row>
    <row r="14474" spans="25:26" ht="14.4">
      <c r="Y14474" s="330" t="s">
        <v>37085</v>
      </c>
      <c r="Z14474" s="331" t="s">
        <v>37086</v>
      </c>
    </row>
    <row r="14475" spans="25:26" ht="14.4">
      <c r="Y14475" s="330" t="s">
        <v>37087</v>
      </c>
      <c r="Z14475" s="331" t="s">
        <v>37088</v>
      </c>
    </row>
    <row r="14476" spans="25:26" ht="14.4">
      <c r="Y14476" s="330" t="s">
        <v>37089</v>
      </c>
      <c r="Z14476" s="331" t="s">
        <v>37090</v>
      </c>
    </row>
    <row r="14477" spans="25:26" ht="14.4">
      <c r="Y14477" s="330" t="s">
        <v>37091</v>
      </c>
      <c r="Z14477" s="331" t="s">
        <v>37092</v>
      </c>
    </row>
    <row r="14478" spans="25:26" ht="14.4">
      <c r="Y14478" s="330" t="s">
        <v>37093</v>
      </c>
      <c r="Z14478" s="331" t="s">
        <v>37094</v>
      </c>
    </row>
    <row r="14479" spans="25:26" ht="14.4">
      <c r="Y14479" s="330" t="s">
        <v>37095</v>
      </c>
      <c r="Z14479" s="331" t="s">
        <v>37096</v>
      </c>
    </row>
    <row r="14480" spans="25:26" ht="14.4">
      <c r="Y14480" s="330" t="s">
        <v>37097</v>
      </c>
      <c r="Z14480" s="331" t="s">
        <v>37098</v>
      </c>
    </row>
    <row r="14481" spans="25:26" ht="14.4">
      <c r="Y14481" s="330" t="s">
        <v>37099</v>
      </c>
      <c r="Z14481" s="331" t="s">
        <v>37100</v>
      </c>
    </row>
    <row r="14482" spans="25:26" ht="14.4">
      <c r="Y14482" s="330" t="s">
        <v>37101</v>
      </c>
      <c r="Z14482" s="331" t="s">
        <v>37102</v>
      </c>
    </row>
    <row r="14483" spans="25:26" ht="14.4">
      <c r="Y14483" s="330" t="s">
        <v>37103</v>
      </c>
      <c r="Z14483" s="331" t="s">
        <v>37104</v>
      </c>
    </row>
    <row r="14484" spans="25:26" ht="14.4">
      <c r="Y14484" s="330" t="s">
        <v>37105</v>
      </c>
      <c r="Z14484" s="331" t="s">
        <v>37106</v>
      </c>
    </row>
    <row r="14485" spans="25:26" ht="14.4">
      <c r="Y14485" s="330" t="s">
        <v>37107</v>
      </c>
      <c r="Z14485" s="331" t="s">
        <v>37108</v>
      </c>
    </row>
    <row r="14486" spans="25:26" ht="14.4">
      <c r="Y14486" s="330" t="s">
        <v>37109</v>
      </c>
      <c r="Z14486" s="331" t="s">
        <v>37110</v>
      </c>
    </row>
    <row r="14487" spans="25:26" ht="14.4">
      <c r="Y14487" s="330" t="s">
        <v>37111</v>
      </c>
      <c r="Z14487" s="331" t="s">
        <v>37112</v>
      </c>
    </row>
    <row r="14488" spans="25:26" ht="14.4">
      <c r="Y14488" s="330" t="s">
        <v>37113</v>
      </c>
      <c r="Z14488" s="331" t="s">
        <v>37114</v>
      </c>
    </row>
    <row r="14489" spans="25:26" ht="14.4">
      <c r="Y14489" s="330" t="s">
        <v>37115</v>
      </c>
      <c r="Z14489" s="331" t="s">
        <v>27897</v>
      </c>
    </row>
    <row r="14490" spans="25:26" ht="14.4">
      <c r="Y14490" s="330" t="s">
        <v>37116</v>
      </c>
      <c r="Z14490" s="331" t="s">
        <v>37117</v>
      </c>
    </row>
    <row r="14491" spans="25:26" ht="14.4">
      <c r="Y14491" s="330" t="s">
        <v>37118</v>
      </c>
      <c r="Z14491" s="331" t="s">
        <v>37119</v>
      </c>
    </row>
    <row r="14492" spans="25:26" ht="14.4">
      <c r="Y14492" s="330" t="s">
        <v>37120</v>
      </c>
      <c r="Z14492" s="331" t="s">
        <v>37121</v>
      </c>
    </row>
    <row r="14493" spans="25:26" ht="14.4">
      <c r="Y14493" s="330" t="s">
        <v>37122</v>
      </c>
      <c r="Z14493" s="331" t="s">
        <v>37123</v>
      </c>
    </row>
    <row r="14494" spans="25:26" ht="14.4">
      <c r="Y14494" s="330" t="s">
        <v>37124</v>
      </c>
      <c r="Z14494" s="331" t="s">
        <v>37125</v>
      </c>
    </row>
    <row r="14495" spans="25:26" ht="14.4">
      <c r="Y14495" s="330" t="s">
        <v>37126</v>
      </c>
      <c r="Z14495" s="331" t="s">
        <v>37127</v>
      </c>
    </row>
    <row r="14496" spans="25:26" ht="14.4">
      <c r="Y14496" s="330" t="s">
        <v>37128</v>
      </c>
      <c r="Z14496" s="331" t="s">
        <v>37129</v>
      </c>
    </row>
    <row r="14497" spans="25:26" ht="14.4">
      <c r="Y14497" s="330" t="s">
        <v>37130</v>
      </c>
      <c r="Z14497" s="331" t="s">
        <v>37131</v>
      </c>
    </row>
    <row r="14498" spans="25:26" ht="14.4">
      <c r="Y14498" s="330" t="s">
        <v>37132</v>
      </c>
      <c r="Z14498" s="331" t="s">
        <v>37133</v>
      </c>
    </row>
    <row r="14499" spans="25:26" ht="14.4">
      <c r="Y14499" s="330" t="s">
        <v>37134</v>
      </c>
      <c r="Z14499" s="331" t="s">
        <v>37135</v>
      </c>
    </row>
    <row r="14500" spans="25:26" ht="14.4">
      <c r="Y14500" s="330" t="s">
        <v>37136</v>
      </c>
      <c r="Z14500" s="331" t="s">
        <v>37137</v>
      </c>
    </row>
    <row r="14501" spans="25:26" ht="14.4">
      <c r="Y14501" s="330" t="s">
        <v>37138</v>
      </c>
      <c r="Z14501" s="331" t="s">
        <v>37139</v>
      </c>
    </row>
    <row r="14502" spans="25:26" ht="14.4">
      <c r="Y14502" s="330" t="s">
        <v>37140</v>
      </c>
      <c r="Z14502" s="331" t="s">
        <v>37141</v>
      </c>
    </row>
    <row r="14503" spans="25:26" ht="14.4">
      <c r="Y14503" s="330" t="s">
        <v>37142</v>
      </c>
      <c r="Z14503" s="331" t="s">
        <v>37143</v>
      </c>
    </row>
    <row r="14504" spans="25:26" ht="14.4">
      <c r="Y14504" s="330" t="s">
        <v>37144</v>
      </c>
      <c r="Z14504" s="331" t="s">
        <v>37145</v>
      </c>
    </row>
    <row r="14505" spans="25:26" ht="14.4">
      <c r="Y14505" s="330" t="s">
        <v>37146</v>
      </c>
      <c r="Z14505" s="331" t="s">
        <v>37147</v>
      </c>
    </row>
    <row r="14506" spans="25:26" ht="14.4">
      <c r="Y14506" s="330" t="s">
        <v>37148</v>
      </c>
      <c r="Z14506" s="331" t="s">
        <v>37149</v>
      </c>
    </row>
    <row r="14507" spans="25:26" ht="14.4">
      <c r="Y14507" s="330" t="s">
        <v>37150</v>
      </c>
      <c r="Z14507" s="331" t="s">
        <v>37151</v>
      </c>
    </row>
    <row r="14508" spans="25:26" ht="14.4">
      <c r="Y14508" s="330" t="s">
        <v>37152</v>
      </c>
      <c r="Z14508" s="331" t="s">
        <v>37153</v>
      </c>
    </row>
    <row r="14509" spans="25:26" ht="14.4">
      <c r="Y14509" s="330" t="s">
        <v>37154</v>
      </c>
      <c r="Z14509" s="331" t="s">
        <v>37155</v>
      </c>
    </row>
    <row r="14510" spans="25:26" ht="14.4">
      <c r="Y14510" s="330" t="s">
        <v>37156</v>
      </c>
      <c r="Z14510" s="331" t="s">
        <v>37157</v>
      </c>
    </row>
    <row r="14511" spans="25:26" ht="14.4">
      <c r="Y14511" s="330" t="s">
        <v>37158</v>
      </c>
      <c r="Z14511" s="331" t="s">
        <v>37159</v>
      </c>
    </row>
    <row r="14512" spans="25:26" ht="14.4">
      <c r="Y14512" s="330" t="s">
        <v>37160</v>
      </c>
      <c r="Z14512" s="331" t="s">
        <v>37161</v>
      </c>
    </row>
    <row r="14513" spans="25:26" ht="14.4">
      <c r="Y14513" s="330" t="s">
        <v>37162</v>
      </c>
      <c r="Z14513" s="331" t="s">
        <v>37163</v>
      </c>
    </row>
    <row r="14514" spans="25:26" ht="14.4">
      <c r="Y14514" s="330" t="s">
        <v>37164</v>
      </c>
      <c r="Z14514" s="331" t="s">
        <v>37165</v>
      </c>
    </row>
    <row r="14515" spans="25:26" ht="14.4">
      <c r="Y14515" s="330" t="s">
        <v>37166</v>
      </c>
      <c r="Z14515" s="331" t="s">
        <v>37167</v>
      </c>
    </row>
    <row r="14516" spans="25:26" ht="14.4">
      <c r="Y14516" s="330" t="s">
        <v>37168</v>
      </c>
      <c r="Z14516" s="331" t="s">
        <v>37169</v>
      </c>
    </row>
    <row r="14517" spans="25:26" ht="14.4">
      <c r="Y14517" s="330" t="s">
        <v>37170</v>
      </c>
      <c r="Z14517" s="331" t="s">
        <v>37171</v>
      </c>
    </row>
    <row r="14518" spans="25:26" ht="14.4">
      <c r="Y14518" s="330" t="s">
        <v>37172</v>
      </c>
      <c r="Z14518" s="331" t="s">
        <v>37173</v>
      </c>
    </row>
    <row r="14519" spans="25:26" ht="14.4">
      <c r="Y14519" s="330" t="s">
        <v>37174</v>
      </c>
      <c r="Z14519" s="331" t="s">
        <v>37175</v>
      </c>
    </row>
    <row r="14520" spans="25:26" ht="14.4">
      <c r="Y14520" s="330" t="s">
        <v>37176</v>
      </c>
      <c r="Z14520" s="331" t="s">
        <v>37177</v>
      </c>
    </row>
    <row r="14521" spans="25:26" ht="14.4">
      <c r="Y14521" s="330" t="s">
        <v>37178</v>
      </c>
      <c r="Z14521" s="331" t="s">
        <v>37179</v>
      </c>
    </row>
    <row r="14522" spans="25:26" ht="14.4">
      <c r="Y14522" s="330" t="s">
        <v>37180</v>
      </c>
      <c r="Z14522" s="331" t="s">
        <v>37181</v>
      </c>
    </row>
    <row r="14523" spans="25:26" ht="14.4">
      <c r="Y14523" s="330" t="s">
        <v>37182</v>
      </c>
      <c r="Z14523" s="331" t="s">
        <v>37183</v>
      </c>
    </row>
    <row r="14524" spans="25:26" ht="14.4">
      <c r="Y14524" s="330" t="s">
        <v>37184</v>
      </c>
      <c r="Z14524" s="331" t="s">
        <v>37185</v>
      </c>
    </row>
    <row r="14525" spans="25:26" ht="14.4">
      <c r="Y14525" s="330" t="s">
        <v>37186</v>
      </c>
      <c r="Z14525" s="331" t="s">
        <v>37187</v>
      </c>
    </row>
    <row r="14526" spans="25:26" ht="14.4">
      <c r="Y14526" s="330" t="s">
        <v>37188</v>
      </c>
      <c r="Z14526" s="331" t="s">
        <v>37189</v>
      </c>
    </row>
    <row r="14527" spans="25:26" ht="14.4">
      <c r="Y14527" s="330" t="s">
        <v>37190</v>
      </c>
      <c r="Z14527" s="331" t="s">
        <v>37191</v>
      </c>
    </row>
    <row r="14528" spans="25:26" ht="14.4">
      <c r="Y14528" s="330" t="s">
        <v>37192</v>
      </c>
      <c r="Z14528" s="331" t="s">
        <v>37193</v>
      </c>
    </row>
    <row r="14529" spans="25:26" ht="14.4">
      <c r="Y14529" s="330" t="s">
        <v>37194</v>
      </c>
      <c r="Z14529" s="331" t="s">
        <v>37195</v>
      </c>
    </row>
    <row r="14530" spans="25:26" ht="14.4">
      <c r="Y14530" s="330" t="s">
        <v>37196</v>
      </c>
      <c r="Z14530" s="331" t="s">
        <v>37197</v>
      </c>
    </row>
    <row r="14531" spans="25:26" ht="14.4">
      <c r="Y14531" s="330" t="s">
        <v>37198</v>
      </c>
      <c r="Z14531" s="331" t="s">
        <v>37199</v>
      </c>
    </row>
    <row r="14532" spans="25:26" ht="14.4">
      <c r="Y14532" s="330" t="s">
        <v>37200</v>
      </c>
      <c r="Z14532" s="331" t="s">
        <v>37201</v>
      </c>
    </row>
    <row r="14533" spans="25:26" ht="14.4">
      <c r="Y14533" s="330" t="s">
        <v>37202</v>
      </c>
      <c r="Z14533" s="331" t="s">
        <v>37203</v>
      </c>
    </row>
    <row r="14534" spans="25:26" ht="14.4">
      <c r="Y14534" s="330" t="s">
        <v>37204</v>
      </c>
      <c r="Z14534" s="331" t="s">
        <v>37205</v>
      </c>
    </row>
    <row r="14535" spans="25:26" ht="14.4">
      <c r="Y14535" s="330" t="s">
        <v>37206</v>
      </c>
      <c r="Z14535" s="331" t="s">
        <v>37207</v>
      </c>
    </row>
    <row r="14536" spans="25:26" ht="14.4">
      <c r="Y14536" s="330" t="s">
        <v>37208</v>
      </c>
      <c r="Z14536" s="331" t="s">
        <v>37209</v>
      </c>
    </row>
    <row r="14537" spans="25:26" ht="14.4">
      <c r="Y14537" s="330" t="s">
        <v>37210</v>
      </c>
      <c r="Z14537" s="331" t="s">
        <v>37211</v>
      </c>
    </row>
    <row r="14538" spans="25:26" ht="14.4">
      <c r="Y14538" s="330" t="s">
        <v>37212</v>
      </c>
      <c r="Z14538" s="331" t="s">
        <v>37213</v>
      </c>
    </row>
    <row r="14539" spans="25:26" ht="14.4">
      <c r="Y14539" s="330" t="s">
        <v>37214</v>
      </c>
      <c r="Z14539" s="331" t="s">
        <v>37215</v>
      </c>
    </row>
    <row r="14540" spans="25:26" ht="14.4">
      <c r="Y14540" s="330" t="s">
        <v>37216</v>
      </c>
      <c r="Z14540" s="331" t="s">
        <v>37217</v>
      </c>
    </row>
    <row r="14541" spans="25:26" ht="14.4">
      <c r="Y14541" s="330" t="s">
        <v>37218</v>
      </c>
      <c r="Z14541" s="331" t="s">
        <v>37219</v>
      </c>
    </row>
    <row r="14542" spans="25:26" ht="14.4">
      <c r="Y14542" s="330" t="s">
        <v>37220</v>
      </c>
      <c r="Z14542" s="331" t="s">
        <v>37221</v>
      </c>
    </row>
    <row r="14543" spans="25:26" ht="14.4">
      <c r="Y14543" s="330" t="s">
        <v>37222</v>
      </c>
      <c r="Z14543" s="331" t="s">
        <v>37223</v>
      </c>
    </row>
    <row r="14544" spans="25:26" ht="14.4">
      <c r="Y14544" s="330" t="s">
        <v>37224</v>
      </c>
      <c r="Z14544" s="331" t="s">
        <v>37225</v>
      </c>
    </row>
    <row r="14545" spans="25:26" ht="14.4">
      <c r="Y14545" s="330" t="s">
        <v>37226</v>
      </c>
      <c r="Z14545" s="331" t="s">
        <v>37227</v>
      </c>
    </row>
    <row r="14546" spans="25:26" ht="14.4">
      <c r="Y14546" s="330" t="s">
        <v>37228</v>
      </c>
      <c r="Z14546" s="331" t="s">
        <v>37229</v>
      </c>
    </row>
    <row r="14547" spans="25:26" ht="14.4">
      <c r="Y14547" s="330" t="s">
        <v>37230</v>
      </c>
      <c r="Z14547" s="331" t="s">
        <v>37231</v>
      </c>
    </row>
    <row r="14548" spans="25:26" ht="14.4">
      <c r="Y14548" s="330" t="s">
        <v>37232</v>
      </c>
      <c r="Z14548" s="331" t="s">
        <v>37233</v>
      </c>
    </row>
    <row r="14549" spans="25:26" ht="14.4">
      <c r="Y14549" s="330" t="s">
        <v>37234</v>
      </c>
      <c r="Z14549" s="331" t="s">
        <v>37235</v>
      </c>
    </row>
    <row r="14550" spans="25:26" ht="14.4">
      <c r="Y14550" s="330" t="s">
        <v>37236</v>
      </c>
      <c r="Z14550" s="331" t="s">
        <v>37237</v>
      </c>
    </row>
    <row r="14551" spans="25:26" ht="14.4">
      <c r="Y14551" s="330" t="s">
        <v>37238</v>
      </c>
      <c r="Z14551" s="331" t="s">
        <v>37239</v>
      </c>
    </row>
    <row r="14552" spans="25:26" ht="14.4">
      <c r="Y14552" s="330" t="s">
        <v>37240</v>
      </c>
      <c r="Z14552" s="331" t="s">
        <v>37241</v>
      </c>
    </row>
    <row r="14553" spans="25:26" ht="14.4">
      <c r="Y14553" s="330" t="s">
        <v>37242</v>
      </c>
      <c r="Z14553" s="331" t="s">
        <v>37243</v>
      </c>
    </row>
    <row r="14554" spans="25:26" ht="14.4">
      <c r="Y14554" s="330" t="s">
        <v>37244</v>
      </c>
      <c r="Z14554" s="331" t="s">
        <v>37245</v>
      </c>
    </row>
    <row r="14555" spans="25:26" ht="14.4">
      <c r="Y14555" s="330" t="s">
        <v>37246</v>
      </c>
      <c r="Z14555" s="331" t="s">
        <v>37247</v>
      </c>
    </row>
    <row r="14556" spans="25:26" ht="14.4">
      <c r="Y14556" s="330" t="s">
        <v>37248</v>
      </c>
      <c r="Z14556" s="331" t="s">
        <v>37249</v>
      </c>
    </row>
    <row r="14557" spans="25:26" ht="14.4">
      <c r="Y14557" s="330" t="s">
        <v>37250</v>
      </c>
      <c r="Z14557" s="331" t="s">
        <v>37251</v>
      </c>
    </row>
    <row r="14558" spans="25:26" ht="14.4">
      <c r="Y14558" s="330" t="s">
        <v>37252</v>
      </c>
      <c r="Z14558" s="331" t="s">
        <v>37253</v>
      </c>
    </row>
    <row r="14559" spans="25:26" ht="14.4">
      <c r="Y14559" s="330" t="s">
        <v>37254</v>
      </c>
      <c r="Z14559" s="331" t="s">
        <v>37255</v>
      </c>
    </row>
    <row r="14560" spans="25:26" ht="14.4">
      <c r="Y14560" s="330" t="s">
        <v>37256</v>
      </c>
      <c r="Z14560" s="331" t="s">
        <v>37257</v>
      </c>
    </row>
    <row r="14561" spans="25:26" ht="14.4">
      <c r="Y14561" s="330" t="s">
        <v>37258</v>
      </c>
      <c r="Z14561" s="331" t="s">
        <v>37259</v>
      </c>
    </row>
    <row r="14562" spans="25:26" ht="14.4">
      <c r="Y14562" s="330" t="s">
        <v>37260</v>
      </c>
      <c r="Z14562" s="331" t="s">
        <v>37261</v>
      </c>
    </row>
    <row r="14563" spans="25:26" ht="14.4">
      <c r="Y14563" s="330" t="s">
        <v>37262</v>
      </c>
      <c r="Z14563" s="331" t="s">
        <v>37263</v>
      </c>
    </row>
    <row r="14564" spans="25:26" ht="14.4">
      <c r="Y14564" s="330" t="s">
        <v>37264</v>
      </c>
      <c r="Z14564" s="331" t="s">
        <v>37265</v>
      </c>
    </row>
    <row r="14565" spans="25:26" ht="14.4">
      <c r="Y14565" s="330" t="s">
        <v>37266</v>
      </c>
      <c r="Z14565" s="331" t="s">
        <v>37267</v>
      </c>
    </row>
    <row r="14566" spans="25:26" ht="14.4">
      <c r="Y14566" s="330" t="s">
        <v>37268</v>
      </c>
      <c r="Z14566" s="331" t="s">
        <v>37269</v>
      </c>
    </row>
    <row r="14567" spans="25:26" ht="14.4">
      <c r="Y14567" s="330" t="s">
        <v>37270</v>
      </c>
      <c r="Z14567" s="331" t="s">
        <v>37271</v>
      </c>
    </row>
    <row r="14568" spans="25:26" ht="14.4">
      <c r="Y14568" s="330" t="s">
        <v>37272</v>
      </c>
      <c r="Z14568" s="331" t="s">
        <v>37273</v>
      </c>
    </row>
    <row r="14569" spans="25:26" ht="14.4">
      <c r="Y14569" s="330" t="s">
        <v>37274</v>
      </c>
      <c r="Z14569" s="331" t="s">
        <v>37275</v>
      </c>
    </row>
    <row r="14570" spans="25:26" ht="14.4">
      <c r="Y14570" s="330" t="s">
        <v>37276</v>
      </c>
      <c r="Z14570" s="331" t="s">
        <v>37277</v>
      </c>
    </row>
    <row r="14571" spans="25:26" ht="14.4">
      <c r="Y14571" s="330" t="s">
        <v>37278</v>
      </c>
      <c r="Z14571" s="331" t="s">
        <v>37279</v>
      </c>
    </row>
    <row r="14572" spans="25:26" ht="14.4">
      <c r="Y14572" s="330" t="s">
        <v>37280</v>
      </c>
      <c r="Z14572" s="331" t="s">
        <v>37281</v>
      </c>
    </row>
    <row r="14573" spans="25:26" ht="14.4">
      <c r="Y14573" s="330" t="s">
        <v>37282</v>
      </c>
      <c r="Z14573" s="331" t="s">
        <v>37283</v>
      </c>
    </row>
    <row r="14574" spans="25:26" ht="14.4">
      <c r="Y14574" s="330" t="s">
        <v>37284</v>
      </c>
      <c r="Z14574" s="331" t="s">
        <v>37285</v>
      </c>
    </row>
    <row r="14575" spans="25:26" ht="14.4">
      <c r="Y14575" s="330" t="s">
        <v>37286</v>
      </c>
      <c r="Z14575" s="331" t="s">
        <v>37287</v>
      </c>
    </row>
    <row r="14576" spans="25:26" ht="14.4">
      <c r="Y14576" s="330" t="s">
        <v>37288</v>
      </c>
      <c r="Z14576" s="331" t="s">
        <v>37289</v>
      </c>
    </row>
    <row r="14577" spans="25:26" ht="14.4">
      <c r="Y14577" s="330" t="s">
        <v>37290</v>
      </c>
      <c r="Z14577" s="331" t="s">
        <v>37291</v>
      </c>
    </row>
    <row r="14578" spans="25:26" ht="14.4">
      <c r="Y14578" s="330" t="s">
        <v>37292</v>
      </c>
      <c r="Z14578" s="331" t="s">
        <v>37293</v>
      </c>
    </row>
    <row r="14579" spans="25:26" ht="14.4">
      <c r="Y14579" s="330" t="s">
        <v>37294</v>
      </c>
      <c r="Z14579" s="331" t="s">
        <v>37295</v>
      </c>
    </row>
    <row r="14580" spans="25:26" ht="14.4">
      <c r="Y14580" s="330" t="s">
        <v>37296</v>
      </c>
      <c r="Z14580" s="331" t="s">
        <v>37297</v>
      </c>
    </row>
    <row r="14581" spans="25:26" ht="14.4">
      <c r="Y14581" s="330" t="s">
        <v>37298</v>
      </c>
      <c r="Z14581" s="331" t="s">
        <v>37299</v>
      </c>
    </row>
    <row r="14582" spans="25:26" ht="14.4">
      <c r="Y14582" s="330" t="s">
        <v>37300</v>
      </c>
      <c r="Z14582" s="331" t="s">
        <v>37301</v>
      </c>
    </row>
    <row r="14583" spans="25:26" ht="14.4">
      <c r="Y14583" s="330" t="s">
        <v>37302</v>
      </c>
      <c r="Z14583" s="331" t="s">
        <v>37303</v>
      </c>
    </row>
    <row r="14584" spans="25:26" ht="14.4">
      <c r="Y14584" s="330" t="s">
        <v>37304</v>
      </c>
      <c r="Z14584" s="331" t="s">
        <v>37305</v>
      </c>
    </row>
    <row r="14585" spans="25:26" ht="14.4">
      <c r="Y14585" s="330" t="s">
        <v>37306</v>
      </c>
      <c r="Z14585" s="331" t="s">
        <v>37307</v>
      </c>
    </row>
    <row r="14586" spans="25:26" ht="14.4">
      <c r="Y14586" s="330" t="s">
        <v>37308</v>
      </c>
      <c r="Z14586" s="331" t="s">
        <v>37309</v>
      </c>
    </row>
    <row r="14587" spans="25:26" ht="14.4">
      <c r="Y14587" s="330" t="s">
        <v>37310</v>
      </c>
      <c r="Z14587" s="331" t="s">
        <v>37311</v>
      </c>
    </row>
    <row r="14588" spans="25:26" ht="14.4">
      <c r="Y14588" s="330" t="s">
        <v>37312</v>
      </c>
      <c r="Z14588" s="331" t="s">
        <v>37313</v>
      </c>
    </row>
    <row r="14589" spans="25:26" ht="14.4">
      <c r="Y14589" s="330" t="s">
        <v>37314</v>
      </c>
      <c r="Z14589" s="331" t="s">
        <v>37315</v>
      </c>
    </row>
    <row r="14590" spans="25:26" ht="14.4">
      <c r="Y14590" s="330" t="s">
        <v>37316</v>
      </c>
      <c r="Z14590" s="331" t="s">
        <v>37317</v>
      </c>
    </row>
    <row r="14591" spans="25:26" ht="14.4">
      <c r="Y14591" s="330" t="s">
        <v>37318</v>
      </c>
      <c r="Z14591" s="331" t="s">
        <v>37319</v>
      </c>
    </row>
    <row r="14592" spans="25:26" ht="14.4">
      <c r="Y14592" s="330" t="s">
        <v>37320</v>
      </c>
      <c r="Z14592" s="331" t="s">
        <v>37321</v>
      </c>
    </row>
    <row r="14593" spans="25:26" ht="14.4">
      <c r="Y14593" s="330" t="s">
        <v>37322</v>
      </c>
      <c r="Z14593" s="331" t="s">
        <v>37323</v>
      </c>
    </row>
    <row r="14594" spans="25:26" ht="14.4">
      <c r="Y14594" s="330" t="s">
        <v>37324</v>
      </c>
      <c r="Z14594" s="331" t="s">
        <v>37325</v>
      </c>
    </row>
    <row r="14595" spans="25:26" ht="14.4">
      <c r="Y14595" s="330" t="s">
        <v>37326</v>
      </c>
      <c r="Z14595" s="331" t="s">
        <v>37327</v>
      </c>
    </row>
    <row r="14596" spans="25:26" ht="14.4">
      <c r="Y14596" s="330" t="s">
        <v>37328</v>
      </c>
      <c r="Z14596" s="331" t="s">
        <v>37329</v>
      </c>
    </row>
    <row r="14597" spans="25:26" ht="14.4">
      <c r="Y14597" s="330" t="s">
        <v>37330</v>
      </c>
      <c r="Z14597" s="331" t="s">
        <v>37331</v>
      </c>
    </row>
    <row r="14598" spans="25:26" ht="14.4">
      <c r="Y14598" s="330" t="s">
        <v>37332</v>
      </c>
      <c r="Z14598" s="331" t="s">
        <v>37333</v>
      </c>
    </row>
    <row r="14599" spans="25:26" ht="14.4">
      <c r="Y14599" s="330" t="s">
        <v>37334</v>
      </c>
      <c r="Z14599" s="331" t="s">
        <v>37335</v>
      </c>
    </row>
    <row r="14600" spans="25:26" ht="14.4">
      <c r="Y14600" s="330" t="s">
        <v>37336</v>
      </c>
      <c r="Z14600" s="331" t="s">
        <v>37337</v>
      </c>
    </row>
    <row r="14601" spans="25:26" ht="14.4">
      <c r="Y14601" s="330" t="s">
        <v>37338</v>
      </c>
      <c r="Z14601" s="331" t="s">
        <v>37339</v>
      </c>
    </row>
    <row r="14602" spans="25:26" ht="14.4">
      <c r="Y14602" s="330" t="s">
        <v>37340</v>
      </c>
      <c r="Z14602" s="331" t="s">
        <v>37341</v>
      </c>
    </row>
    <row r="14603" spans="25:26" ht="14.4">
      <c r="Y14603" s="330" t="s">
        <v>37342</v>
      </c>
      <c r="Z14603" s="331" t="s">
        <v>37343</v>
      </c>
    </row>
    <row r="14604" spans="25:26" ht="14.4">
      <c r="Y14604" s="330" t="s">
        <v>37344</v>
      </c>
      <c r="Z14604" s="331" t="s">
        <v>37345</v>
      </c>
    </row>
    <row r="14605" spans="25:26" ht="14.4">
      <c r="Y14605" s="330" t="s">
        <v>37346</v>
      </c>
      <c r="Z14605" s="331" t="s">
        <v>37347</v>
      </c>
    </row>
    <row r="14606" spans="25:26" ht="14.4">
      <c r="Y14606" s="330" t="s">
        <v>37348</v>
      </c>
      <c r="Z14606" s="331" t="s">
        <v>37349</v>
      </c>
    </row>
    <row r="14607" spans="25:26" ht="14.4">
      <c r="Y14607" s="330" t="s">
        <v>37350</v>
      </c>
      <c r="Z14607" s="331" t="s">
        <v>37351</v>
      </c>
    </row>
    <row r="14608" spans="25:26" ht="14.4">
      <c r="Y14608" s="330" t="s">
        <v>37352</v>
      </c>
      <c r="Z14608" s="331" t="s">
        <v>37353</v>
      </c>
    </row>
    <row r="14609" spans="25:26" ht="14.4">
      <c r="Y14609" s="330" t="s">
        <v>37354</v>
      </c>
      <c r="Z14609" s="331" t="s">
        <v>37355</v>
      </c>
    </row>
    <row r="14610" spans="25:26" ht="14.4">
      <c r="Y14610" s="330" t="s">
        <v>37356</v>
      </c>
      <c r="Z14610" s="331" t="s">
        <v>37357</v>
      </c>
    </row>
    <row r="14611" spans="25:26" ht="14.4">
      <c r="Y14611" s="330" t="s">
        <v>37358</v>
      </c>
      <c r="Z14611" s="331" t="s">
        <v>37359</v>
      </c>
    </row>
    <row r="14612" spans="25:26" ht="14.4">
      <c r="Y14612" s="330" t="s">
        <v>37360</v>
      </c>
      <c r="Z14612" s="331" t="s">
        <v>37361</v>
      </c>
    </row>
    <row r="14613" spans="25:26" ht="14.4">
      <c r="Y14613" s="330" t="s">
        <v>37362</v>
      </c>
      <c r="Z14613" s="331" t="s">
        <v>37363</v>
      </c>
    </row>
    <row r="14614" spans="25:26" ht="14.4">
      <c r="Y14614" s="330" t="s">
        <v>37364</v>
      </c>
      <c r="Z14614" s="331" t="s">
        <v>37365</v>
      </c>
    </row>
    <row r="14615" spans="25:26" ht="14.4">
      <c r="Y14615" s="330" t="s">
        <v>37366</v>
      </c>
      <c r="Z14615" s="331" t="s">
        <v>37367</v>
      </c>
    </row>
    <row r="14616" spans="25:26" ht="14.4">
      <c r="Y14616" s="330" t="s">
        <v>37368</v>
      </c>
      <c r="Z14616" s="331" t="s">
        <v>37369</v>
      </c>
    </row>
    <row r="14617" spans="25:26" ht="14.4">
      <c r="Y14617" s="330" t="s">
        <v>37370</v>
      </c>
      <c r="Z14617" s="331" t="s">
        <v>37371</v>
      </c>
    </row>
    <row r="14618" spans="25:26" ht="14.4">
      <c r="Y14618" s="330" t="s">
        <v>37372</v>
      </c>
      <c r="Z14618" s="331" t="s">
        <v>37373</v>
      </c>
    </row>
    <row r="14619" spans="25:26" ht="14.4">
      <c r="Y14619" s="330" t="s">
        <v>37374</v>
      </c>
      <c r="Z14619" s="331" t="s">
        <v>37375</v>
      </c>
    </row>
    <row r="14620" spans="25:26" ht="14.4">
      <c r="Y14620" s="330" t="s">
        <v>37376</v>
      </c>
      <c r="Z14620" s="331" t="s">
        <v>37377</v>
      </c>
    </row>
    <row r="14621" spans="25:26" ht="14.4">
      <c r="Y14621" s="330" t="s">
        <v>37378</v>
      </c>
      <c r="Z14621" s="331" t="s">
        <v>37379</v>
      </c>
    </row>
    <row r="14622" spans="25:26" ht="14.4">
      <c r="Y14622" s="330" t="s">
        <v>37380</v>
      </c>
      <c r="Z14622" s="331" t="s">
        <v>37381</v>
      </c>
    </row>
    <row r="14623" spans="25:26" ht="14.4">
      <c r="Y14623" s="330" t="s">
        <v>37382</v>
      </c>
      <c r="Z14623" s="331" t="s">
        <v>37383</v>
      </c>
    </row>
    <row r="14624" spans="25:26" ht="14.4">
      <c r="Y14624" s="330" t="s">
        <v>37384</v>
      </c>
      <c r="Z14624" s="331" t="s">
        <v>37385</v>
      </c>
    </row>
    <row r="14625" spans="25:26" ht="14.4">
      <c r="Y14625" s="330" t="s">
        <v>37386</v>
      </c>
      <c r="Z14625" s="331" t="s">
        <v>37387</v>
      </c>
    </row>
    <row r="14626" spans="25:26" ht="14.4">
      <c r="Y14626" s="330" t="s">
        <v>37388</v>
      </c>
      <c r="Z14626" s="331" t="s">
        <v>37389</v>
      </c>
    </row>
    <row r="14627" spans="25:26" ht="14.4">
      <c r="Y14627" s="330" t="s">
        <v>37390</v>
      </c>
      <c r="Z14627" s="331" t="s">
        <v>37391</v>
      </c>
    </row>
    <row r="14628" spans="25:26" ht="14.4">
      <c r="Y14628" s="330" t="s">
        <v>37392</v>
      </c>
      <c r="Z14628" s="331" t="s">
        <v>37393</v>
      </c>
    </row>
    <row r="14629" spans="25:26" ht="14.4">
      <c r="Y14629" s="330" t="s">
        <v>37394</v>
      </c>
      <c r="Z14629" s="331" t="s">
        <v>37395</v>
      </c>
    </row>
    <row r="14630" spans="25:26" ht="14.4">
      <c r="Y14630" s="330" t="s">
        <v>37396</v>
      </c>
      <c r="Z14630" s="331" t="s">
        <v>37397</v>
      </c>
    </row>
    <row r="14631" spans="25:26" ht="14.4">
      <c r="Y14631" s="330" t="s">
        <v>37398</v>
      </c>
      <c r="Z14631" s="331" t="s">
        <v>37399</v>
      </c>
    </row>
    <row r="14632" spans="25:26" ht="14.4">
      <c r="Y14632" s="330" t="s">
        <v>37400</v>
      </c>
      <c r="Z14632" s="331" t="s">
        <v>37401</v>
      </c>
    </row>
    <row r="14633" spans="25:26" ht="14.4">
      <c r="Y14633" s="330" t="s">
        <v>37402</v>
      </c>
      <c r="Z14633" s="331" t="s">
        <v>37403</v>
      </c>
    </row>
    <row r="14634" spans="25:26" ht="14.4">
      <c r="Y14634" s="330" t="s">
        <v>37404</v>
      </c>
      <c r="Z14634" s="331" t="s">
        <v>37405</v>
      </c>
    </row>
    <row r="14635" spans="25:26" ht="14.4">
      <c r="Y14635" s="330" t="s">
        <v>37406</v>
      </c>
      <c r="Z14635" s="331" t="s">
        <v>37407</v>
      </c>
    </row>
    <row r="14636" spans="25:26" ht="14.4">
      <c r="Y14636" s="330" t="s">
        <v>37408</v>
      </c>
      <c r="Z14636" s="331" t="s">
        <v>37409</v>
      </c>
    </row>
    <row r="14637" spans="25:26" ht="14.4">
      <c r="Y14637" s="330" t="s">
        <v>37410</v>
      </c>
      <c r="Z14637" s="331" t="s">
        <v>37411</v>
      </c>
    </row>
    <row r="14638" spans="25:26" ht="14.4">
      <c r="Y14638" s="330" t="s">
        <v>37412</v>
      </c>
      <c r="Z14638" s="331" t="s">
        <v>37413</v>
      </c>
    </row>
    <row r="14639" spans="25:26" ht="14.4">
      <c r="Y14639" s="330" t="s">
        <v>37414</v>
      </c>
      <c r="Z14639" s="331" t="s">
        <v>37415</v>
      </c>
    </row>
    <row r="14640" spans="25:26" ht="14.4">
      <c r="Y14640" s="330" t="s">
        <v>37416</v>
      </c>
      <c r="Z14640" s="331" t="s">
        <v>37417</v>
      </c>
    </row>
    <row r="14641" spans="25:26" ht="14.4">
      <c r="Y14641" s="330" t="s">
        <v>37418</v>
      </c>
      <c r="Z14641" s="331" t="s">
        <v>37419</v>
      </c>
    </row>
    <row r="14642" spans="25:26" ht="14.4">
      <c r="Y14642" s="330" t="s">
        <v>37420</v>
      </c>
      <c r="Z14642" s="331" t="s">
        <v>37421</v>
      </c>
    </row>
    <row r="14643" spans="25:26" ht="14.4">
      <c r="Y14643" s="330" t="s">
        <v>37422</v>
      </c>
      <c r="Z14643" s="331" t="s">
        <v>37423</v>
      </c>
    </row>
    <row r="14644" spans="25:26" ht="14.4">
      <c r="Y14644" s="330" t="s">
        <v>37424</v>
      </c>
      <c r="Z14644" s="331" t="s">
        <v>37425</v>
      </c>
    </row>
    <row r="14645" spans="25:26" ht="14.4">
      <c r="Y14645" s="330" t="s">
        <v>37426</v>
      </c>
      <c r="Z14645" s="331" t="s">
        <v>37427</v>
      </c>
    </row>
    <row r="14646" spans="25:26" ht="14.4">
      <c r="Y14646" s="330" t="s">
        <v>37428</v>
      </c>
      <c r="Z14646" s="331" t="s">
        <v>37429</v>
      </c>
    </row>
    <row r="14647" spans="25:26" ht="14.4">
      <c r="Y14647" s="330" t="s">
        <v>37430</v>
      </c>
      <c r="Z14647" s="331" t="s">
        <v>37431</v>
      </c>
    </row>
    <row r="14648" spans="25:26" ht="14.4">
      <c r="Y14648" s="330" t="s">
        <v>37432</v>
      </c>
      <c r="Z14648" s="331" t="s">
        <v>37433</v>
      </c>
    </row>
    <row r="14649" spans="25:26" ht="14.4">
      <c r="Y14649" s="330" t="s">
        <v>37434</v>
      </c>
      <c r="Z14649" s="331" t="s">
        <v>37435</v>
      </c>
    </row>
    <row r="14650" spans="25:26" ht="14.4">
      <c r="Y14650" s="330" t="s">
        <v>37436</v>
      </c>
      <c r="Z14650" s="331" t="s">
        <v>37437</v>
      </c>
    </row>
    <row r="14651" spans="25:26" ht="14.4">
      <c r="Y14651" s="330" t="s">
        <v>37438</v>
      </c>
      <c r="Z14651" s="331" t="s">
        <v>37439</v>
      </c>
    </row>
    <row r="14652" spans="25:26" ht="14.4">
      <c r="Y14652" s="330" t="s">
        <v>37440</v>
      </c>
      <c r="Z14652" s="331" t="s">
        <v>37441</v>
      </c>
    </row>
    <row r="14653" spans="25:26" ht="14.4">
      <c r="Y14653" s="330" t="s">
        <v>37442</v>
      </c>
      <c r="Z14653" s="331" t="s">
        <v>37443</v>
      </c>
    </row>
    <row r="14654" spans="25:26" ht="14.4">
      <c r="Y14654" s="330" t="s">
        <v>37444</v>
      </c>
      <c r="Z14654" s="331" t="s">
        <v>37445</v>
      </c>
    </row>
    <row r="14655" spans="25:26" ht="14.4">
      <c r="Y14655" s="330" t="s">
        <v>37446</v>
      </c>
      <c r="Z14655" s="331" t="s">
        <v>37447</v>
      </c>
    </row>
    <row r="14656" spans="25:26" ht="14.4">
      <c r="Y14656" s="330" t="s">
        <v>37448</v>
      </c>
      <c r="Z14656" s="331" t="s">
        <v>37449</v>
      </c>
    </row>
    <row r="14657" spans="25:26" ht="14.4">
      <c r="Y14657" s="330" t="s">
        <v>37450</v>
      </c>
      <c r="Z14657" s="331" t="s">
        <v>37451</v>
      </c>
    </row>
    <row r="14658" spans="25:26" ht="14.4">
      <c r="Y14658" s="330" t="s">
        <v>37452</v>
      </c>
      <c r="Z14658" s="331" t="s">
        <v>37453</v>
      </c>
    </row>
    <row r="14659" spans="25:26" ht="14.4">
      <c r="Y14659" s="330" t="s">
        <v>37454</v>
      </c>
      <c r="Z14659" s="331" t="s">
        <v>37455</v>
      </c>
    </row>
    <row r="14660" spans="25:26" ht="14.4">
      <c r="Y14660" s="330" t="s">
        <v>37456</v>
      </c>
      <c r="Z14660" s="331" t="s">
        <v>37457</v>
      </c>
    </row>
    <row r="14661" spans="25:26" ht="14.4">
      <c r="Y14661" s="330" t="s">
        <v>37458</v>
      </c>
      <c r="Z14661" s="331" t="s">
        <v>37459</v>
      </c>
    </row>
    <row r="14662" spans="25:26" ht="14.4">
      <c r="Y14662" s="330" t="s">
        <v>37460</v>
      </c>
      <c r="Z14662" s="331" t="s">
        <v>37461</v>
      </c>
    </row>
    <row r="14663" spans="25:26" ht="14.4">
      <c r="Y14663" s="330" t="s">
        <v>37462</v>
      </c>
      <c r="Z14663" s="331" t="s">
        <v>37463</v>
      </c>
    </row>
    <row r="14664" spans="25:26" ht="14.4">
      <c r="Y14664" s="330" t="s">
        <v>37464</v>
      </c>
      <c r="Z14664" s="331" t="s">
        <v>37465</v>
      </c>
    </row>
    <row r="14665" spans="25:26" ht="14.4">
      <c r="Y14665" s="330" t="s">
        <v>37466</v>
      </c>
      <c r="Z14665" s="331" t="s">
        <v>37467</v>
      </c>
    </row>
    <row r="14666" spans="25:26" ht="14.4">
      <c r="Y14666" s="330" t="s">
        <v>37468</v>
      </c>
      <c r="Z14666" s="331" t="s">
        <v>37469</v>
      </c>
    </row>
    <row r="14667" spans="25:26" ht="14.4">
      <c r="Y14667" s="330" t="s">
        <v>37470</v>
      </c>
      <c r="Z14667" s="331" t="s">
        <v>37471</v>
      </c>
    </row>
    <row r="14668" spans="25:26" ht="14.4">
      <c r="Y14668" s="330" t="s">
        <v>37472</v>
      </c>
      <c r="Z14668" s="331" t="s">
        <v>37473</v>
      </c>
    </row>
    <row r="14669" spans="25:26" ht="14.4">
      <c r="Y14669" s="330" t="s">
        <v>37474</v>
      </c>
      <c r="Z14669" s="331" t="s">
        <v>37475</v>
      </c>
    </row>
    <row r="14670" spans="25:26" ht="14.4">
      <c r="Y14670" s="330" t="s">
        <v>37476</v>
      </c>
      <c r="Z14670" s="331" t="s">
        <v>37477</v>
      </c>
    </row>
    <row r="14671" spans="25:26" ht="14.4">
      <c r="Y14671" s="330" t="s">
        <v>37478</v>
      </c>
      <c r="Z14671" s="331" t="s">
        <v>37479</v>
      </c>
    </row>
    <row r="14672" spans="25:26" ht="14.4">
      <c r="Y14672" s="330" t="s">
        <v>37480</v>
      </c>
      <c r="Z14672" s="331" t="s">
        <v>37481</v>
      </c>
    </row>
    <row r="14673" spans="25:26" ht="14.4">
      <c r="Y14673" s="330" t="s">
        <v>37482</v>
      </c>
      <c r="Z14673" s="331" t="s">
        <v>37483</v>
      </c>
    </row>
    <row r="14674" spans="25:26" ht="14.4">
      <c r="Y14674" s="330" t="s">
        <v>37484</v>
      </c>
      <c r="Z14674" s="331" t="s">
        <v>37485</v>
      </c>
    </row>
    <row r="14675" spans="25:26" ht="14.4">
      <c r="Y14675" s="330" t="s">
        <v>37486</v>
      </c>
      <c r="Z14675" s="331" t="s">
        <v>37487</v>
      </c>
    </row>
    <row r="14676" spans="25:26" ht="14.4">
      <c r="Y14676" s="330" t="s">
        <v>37488</v>
      </c>
      <c r="Z14676" s="331" t="s">
        <v>37489</v>
      </c>
    </row>
    <row r="14677" spans="25:26" ht="14.4">
      <c r="Y14677" s="330" t="s">
        <v>37490</v>
      </c>
      <c r="Z14677" s="331" t="s">
        <v>37491</v>
      </c>
    </row>
    <row r="14678" spans="25:26" ht="14.4">
      <c r="Y14678" s="330" t="s">
        <v>37492</v>
      </c>
      <c r="Z14678" s="331" t="s">
        <v>37493</v>
      </c>
    </row>
    <row r="14679" spans="25:26" ht="14.4">
      <c r="Y14679" s="330" t="s">
        <v>37494</v>
      </c>
      <c r="Z14679" s="331" t="s">
        <v>37495</v>
      </c>
    </row>
    <row r="14680" spans="25:26" ht="14.4">
      <c r="Y14680" s="330" t="s">
        <v>37496</v>
      </c>
      <c r="Z14680" s="331" t="s">
        <v>37497</v>
      </c>
    </row>
    <row r="14681" spans="25:26" ht="14.4">
      <c r="Y14681" s="330" t="s">
        <v>37498</v>
      </c>
      <c r="Z14681" s="331" t="s">
        <v>37499</v>
      </c>
    </row>
    <row r="14682" spans="25:26" ht="14.4">
      <c r="Y14682" s="330" t="s">
        <v>37500</v>
      </c>
      <c r="Z14682" s="331" t="s">
        <v>37501</v>
      </c>
    </row>
    <row r="14683" spans="25:26" ht="14.4">
      <c r="Y14683" s="330" t="s">
        <v>37502</v>
      </c>
      <c r="Z14683" s="331" t="s">
        <v>37503</v>
      </c>
    </row>
    <row r="14684" spans="25:26" ht="14.4">
      <c r="Y14684" s="330" t="s">
        <v>37504</v>
      </c>
      <c r="Z14684" s="331" t="s">
        <v>37505</v>
      </c>
    </row>
    <row r="14685" spans="25:26" ht="14.4">
      <c r="Y14685" s="330" t="s">
        <v>37506</v>
      </c>
      <c r="Z14685" s="331" t="s">
        <v>37507</v>
      </c>
    </row>
    <row r="14686" spans="25:26" ht="14.4">
      <c r="Y14686" s="330" t="s">
        <v>37508</v>
      </c>
      <c r="Z14686" s="331" t="s">
        <v>37509</v>
      </c>
    </row>
    <row r="14687" spans="25:26" ht="14.4">
      <c r="Y14687" s="330" t="s">
        <v>37510</v>
      </c>
      <c r="Z14687" s="331" t="s">
        <v>37511</v>
      </c>
    </row>
    <row r="14688" spans="25:26" ht="14.4">
      <c r="Y14688" s="330" t="s">
        <v>37512</v>
      </c>
      <c r="Z14688" s="331" t="s">
        <v>37513</v>
      </c>
    </row>
    <row r="14689" spans="25:26" ht="14.4">
      <c r="Y14689" s="330" t="s">
        <v>37514</v>
      </c>
      <c r="Z14689" s="331" t="s">
        <v>37515</v>
      </c>
    </row>
    <row r="14690" spans="25:26" ht="14.4">
      <c r="Y14690" s="330" t="s">
        <v>37516</v>
      </c>
      <c r="Z14690" s="331" t="s">
        <v>37517</v>
      </c>
    </row>
    <row r="14691" spans="25:26" ht="14.4">
      <c r="Y14691" s="330" t="s">
        <v>37518</v>
      </c>
      <c r="Z14691" s="331" t="s">
        <v>37519</v>
      </c>
    </row>
    <row r="14692" spans="25:26" ht="14.4">
      <c r="Y14692" s="330" t="s">
        <v>37520</v>
      </c>
      <c r="Z14692" s="331" t="s">
        <v>37521</v>
      </c>
    </row>
    <row r="14693" spans="25:26" ht="14.4">
      <c r="Y14693" s="330" t="s">
        <v>37522</v>
      </c>
      <c r="Z14693" s="331" t="s">
        <v>37523</v>
      </c>
    </row>
    <row r="14694" spans="25:26" ht="14.4">
      <c r="Y14694" s="330" t="s">
        <v>37524</v>
      </c>
      <c r="Z14694" s="331" t="s">
        <v>37525</v>
      </c>
    </row>
    <row r="14695" spans="25:26" ht="14.4">
      <c r="Y14695" s="330" t="s">
        <v>37526</v>
      </c>
      <c r="Z14695" s="331" t="s">
        <v>37527</v>
      </c>
    </row>
    <row r="14696" spans="25:26" ht="14.4">
      <c r="Y14696" s="330" t="s">
        <v>37528</v>
      </c>
      <c r="Z14696" s="331" t="s">
        <v>37529</v>
      </c>
    </row>
    <row r="14697" spans="25:26" ht="14.4">
      <c r="Y14697" s="330" t="s">
        <v>37530</v>
      </c>
      <c r="Z14697" s="331" t="s">
        <v>37531</v>
      </c>
    </row>
    <row r="14698" spans="25:26" ht="14.4">
      <c r="Y14698" s="330" t="s">
        <v>37532</v>
      </c>
      <c r="Z14698" s="331" t="s">
        <v>37533</v>
      </c>
    </row>
    <row r="14699" spans="25:26" ht="14.4">
      <c r="Y14699" s="330" t="s">
        <v>37534</v>
      </c>
      <c r="Z14699" s="331" t="s">
        <v>37535</v>
      </c>
    </row>
    <row r="14700" spans="25:26" ht="14.4">
      <c r="Y14700" s="330" t="s">
        <v>37536</v>
      </c>
      <c r="Z14700" s="331" t="s">
        <v>37537</v>
      </c>
    </row>
    <row r="14701" spans="25:26" ht="14.4">
      <c r="Y14701" s="330" t="s">
        <v>37538</v>
      </c>
      <c r="Z14701" s="331" t="s">
        <v>37539</v>
      </c>
    </row>
    <row r="14702" spans="25:26" ht="14.4">
      <c r="Y14702" s="330" t="s">
        <v>37540</v>
      </c>
      <c r="Z14702" s="331" t="s">
        <v>37541</v>
      </c>
    </row>
    <row r="14703" spans="25:26" ht="14.4">
      <c r="Y14703" s="330" t="s">
        <v>37542</v>
      </c>
      <c r="Z14703" s="331" t="s">
        <v>37543</v>
      </c>
    </row>
    <row r="14704" spans="25:26" ht="14.4">
      <c r="Y14704" s="330" t="s">
        <v>37544</v>
      </c>
      <c r="Z14704" s="331" t="s">
        <v>37545</v>
      </c>
    </row>
    <row r="14705" spans="25:26" ht="14.4">
      <c r="Y14705" s="330" t="s">
        <v>37546</v>
      </c>
      <c r="Z14705" s="331" t="s">
        <v>37547</v>
      </c>
    </row>
    <row r="14706" spans="25:26" ht="14.4">
      <c r="Y14706" s="330" t="s">
        <v>37548</v>
      </c>
      <c r="Z14706" s="331" t="s">
        <v>37549</v>
      </c>
    </row>
    <row r="14707" spans="25:26" ht="14.4">
      <c r="Y14707" s="330" t="s">
        <v>37550</v>
      </c>
      <c r="Z14707" s="331" t="s">
        <v>37551</v>
      </c>
    </row>
    <row r="14708" spans="25:26" ht="14.4">
      <c r="Y14708" s="330" t="s">
        <v>37552</v>
      </c>
      <c r="Z14708" s="331" t="s">
        <v>37553</v>
      </c>
    </row>
    <row r="14709" spans="25:26" ht="14.4">
      <c r="Y14709" s="330" t="s">
        <v>37554</v>
      </c>
      <c r="Z14709" s="331" t="s">
        <v>37555</v>
      </c>
    </row>
    <row r="14710" spans="25:26" ht="14.4">
      <c r="Y14710" s="330" t="s">
        <v>37556</v>
      </c>
      <c r="Z14710" s="331" t="s">
        <v>37557</v>
      </c>
    </row>
    <row r="14711" spans="25:26" ht="14.4">
      <c r="Y14711" s="330" t="s">
        <v>37558</v>
      </c>
      <c r="Z14711" s="331" t="s">
        <v>37559</v>
      </c>
    </row>
    <row r="14712" spans="25:26" ht="14.4">
      <c r="Y14712" s="330" t="s">
        <v>37560</v>
      </c>
      <c r="Z14712" s="331" t="s">
        <v>37561</v>
      </c>
    </row>
    <row r="14713" spans="25:26" ht="14.4">
      <c r="Y14713" s="330" t="s">
        <v>37562</v>
      </c>
      <c r="Z14713" s="331" t="s">
        <v>37563</v>
      </c>
    </row>
    <row r="14714" spans="25:26" ht="14.4">
      <c r="Y14714" s="330" t="s">
        <v>37564</v>
      </c>
      <c r="Z14714" s="331" t="s">
        <v>37565</v>
      </c>
    </row>
    <row r="14715" spans="25:26" ht="14.4">
      <c r="Y14715" s="330" t="s">
        <v>37566</v>
      </c>
      <c r="Z14715" s="331" t="s">
        <v>37567</v>
      </c>
    </row>
    <row r="14716" spans="25:26" ht="14.4">
      <c r="Y14716" s="330" t="s">
        <v>37568</v>
      </c>
      <c r="Z14716" s="331" t="s">
        <v>37569</v>
      </c>
    </row>
    <row r="14717" spans="25:26" ht="14.4">
      <c r="Y14717" s="330" t="s">
        <v>37570</v>
      </c>
      <c r="Z14717" s="331" t="s">
        <v>37571</v>
      </c>
    </row>
    <row r="14718" spans="25:26" ht="14.4">
      <c r="Y14718" s="330" t="s">
        <v>37572</v>
      </c>
      <c r="Z14718" s="331" t="s">
        <v>37573</v>
      </c>
    </row>
    <row r="14719" spans="25:26" ht="14.4">
      <c r="Y14719" s="330" t="s">
        <v>37574</v>
      </c>
      <c r="Z14719" s="331" t="s">
        <v>37575</v>
      </c>
    </row>
    <row r="14720" spans="25:26" ht="14.4">
      <c r="Y14720" s="330" t="s">
        <v>37576</v>
      </c>
      <c r="Z14720" s="331" t="s">
        <v>37577</v>
      </c>
    </row>
    <row r="14721" spans="25:26" ht="14.4">
      <c r="Y14721" s="330" t="s">
        <v>37578</v>
      </c>
      <c r="Z14721" s="331" t="s">
        <v>37579</v>
      </c>
    </row>
    <row r="14722" spans="25:26" ht="14.4">
      <c r="Y14722" s="330" t="s">
        <v>37580</v>
      </c>
      <c r="Z14722" s="331" t="s">
        <v>37581</v>
      </c>
    </row>
    <row r="14723" spans="25:26" ht="14.4">
      <c r="Y14723" s="330" t="s">
        <v>37582</v>
      </c>
      <c r="Z14723" s="331" t="s">
        <v>37583</v>
      </c>
    </row>
    <row r="14724" spans="25:26" ht="14.4">
      <c r="Y14724" s="330" t="s">
        <v>37584</v>
      </c>
      <c r="Z14724" s="331" t="s">
        <v>37585</v>
      </c>
    </row>
    <row r="14725" spans="25:26" ht="14.4">
      <c r="Y14725" s="330" t="s">
        <v>37586</v>
      </c>
      <c r="Z14725" s="331" t="s">
        <v>37587</v>
      </c>
    </row>
    <row r="14726" spans="25:26" ht="14.4">
      <c r="Y14726" s="330" t="s">
        <v>37588</v>
      </c>
      <c r="Z14726" s="331" t="s">
        <v>37589</v>
      </c>
    </row>
    <row r="14727" spans="25:26" ht="14.4">
      <c r="Y14727" s="330" t="s">
        <v>37590</v>
      </c>
      <c r="Z14727" s="331" t="s">
        <v>37591</v>
      </c>
    </row>
    <row r="14728" spans="25:26" ht="14.4">
      <c r="Y14728" s="330" t="s">
        <v>37592</v>
      </c>
      <c r="Z14728" s="331" t="s">
        <v>9770</v>
      </c>
    </row>
    <row r="14729" spans="25:26" ht="14.4">
      <c r="Y14729" s="330" t="s">
        <v>37593</v>
      </c>
      <c r="Z14729" s="331" t="s">
        <v>37594</v>
      </c>
    </row>
    <row r="14730" spans="25:26" ht="14.4">
      <c r="Y14730" s="330" t="s">
        <v>37595</v>
      </c>
      <c r="Z14730" s="331" t="s">
        <v>37596</v>
      </c>
    </row>
    <row r="14731" spans="25:26" ht="14.4">
      <c r="Y14731" s="330" t="s">
        <v>37597</v>
      </c>
      <c r="Z14731" s="331" t="s">
        <v>37598</v>
      </c>
    </row>
    <row r="14732" spans="25:26" ht="14.4">
      <c r="Y14732" s="330" t="s">
        <v>37599</v>
      </c>
      <c r="Z14732" s="331" t="s">
        <v>37600</v>
      </c>
    </row>
    <row r="14733" spans="25:26" ht="14.4">
      <c r="Y14733" s="330" t="s">
        <v>37601</v>
      </c>
      <c r="Z14733" s="331" t="s">
        <v>37602</v>
      </c>
    </row>
    <row r="14734" spans="25:26" ht="14.4">
      <c r="Y14734" s="330" t="s">
        <v>37603</v>
      </c>
      <c r="Z14734" s="331" t="s">
        <v>37604</v>
      </c>
    </row>
    <row r="14735" spans="25:26" ht="14.4">
      <c r="Y14735" s="330" t="s">
        <v>37605</v>
      </c>
      <c r="Z14735" s="331" t="s">
        <v>21674</v>
      </c>
    </row>
    <row r="14736" spans="25:26" ht="14.4">
      <c r="Y14736" s="330" t="s">
        <v>37606</v>
      </c>
      <c r="Z14736" s="331" t="s">
        <v>37607</v>
      </c>
    </row>
    <row r="14737" spans="25:26" ht="14.4">
      <c r="Y14737" s="330" t="s">
        <v>37608</v>
      </c>
      <c r="Z14737" s="331" t="s">
        <v>37609</v>
      </c>
    </row>
    <row r="14738" spans="25:26">
      <c r="Y14738" t="s">
        <v>108</v>
      </c>
      <c r="Z14738" t="s">
        <v>108</v>
      </c>
    </row>
  </sheetData>
  <customSheetViews>
    <customSheetView guid="{95AEA7F6-35A0-4B86-9806-DAA78DC72018}" topLeftCell="A5">
      <selection activeCell="N16" sqref="N16"/>
      <pageMargins left="0.7" right="0.7" top="0.75" bottom="0.75" header="0.3" footer="0.3"/>
      <pageSetup orientation="portrait" r:id="rId1"/>
    </customSheetView>
  </customSheetViews>
  <conditionalFormatting sqref="S1:S79">
    <cfRule type="duplicateValues" dxfId="140" priority="243"/>
  </conditionalFormatting>
  <printOptions horizontalCentered="1" verticalCentered="1"/>
  <pageMargins left="0.25" right="0.25" top="0.5" bottom="0.25" header="0.3" footer="0.3"/>
  <pageSetup orientation="landscape" r:id="rId2"/>
  <headerFooter>
    <oddHeader>&amp;L&amp;G&amp;RRev 02/21/19</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3933F-9A83-44C4-9BD7-980B6210C39B}">
  <sheetPr>
    <tabColor rgb="FF92D050"/>
  </sheetPr>
  <dimension ref="A1:J270"/>
  <sheetViews>
    <sheetView zoomScaleNormal="100" workbookViewId="0">
      <selection activeCell="E14" sqref="E14"/>
    </sheetView>
  </sheetViews>
  <sheetFormatPr defaultRowHeight="13.2"/>
  <cols>
    <col min="2" max="2" width="17.33203125" customWidth="1"/>
    <col min="3" max="4" width="18.33203125" customWidth="1"/>
    <col min="5" max="6" width="20.6640625" customWidth="1"/>
    <col min="7" max="7" width="22.33203125" customWidth="1"/>
    <col min="8" max="8" width="17.77734375" customWidth="1"/>
    <col min="9" max="9" width="21.21875" customWidth="1"/>
    <col min="10" max="10" width="20.77734375" bestFit="1" customWidth="1"/>
  </cols>
  <sheetData>
    <row r="1" spans="1:9">
      <c r="A1" t="s">
        <v>3283</v>
      </c>
    </row>
    <row r="2" spans="1:9">
      <c r="A2" t="s">
        <v>3284</v>
      </c>
    </row>
    <row r="3" spans="1:9">
      <c r="A3" s="88" t="s">
        <v>3285</v>
      </c>
    </row>
    <row r="4" spans="1:9" s="88" customFormat="1" ht="15.6">
      <c r="B4" s="212" t="s">
        <v>274</v>
      </c>
      <c r="C4" s="213" t="s">
        <v>275</v>
      </c>
      <c r="D4" s="213"/>
    </row>
    <row r="5" spans="1:9" s="88" customFormat="1" ht="15.6">
      <c r="B5" s="212" t="s">
        <v>269</v>
      </c>
      <c r="C5" s="213" t="s">
        <v>276</v>
      </c>
      <c r="D5" s="213"/>
    </row>
    <row r="6" spans="1:9" s="88" customFormat="1" ht="15">
      <c r="B6" s="212" t="s">
        <v>270</v>
      </c>
      <c r="C6" s="214" t="s">
        <v>277</v>
      </c>
      <c r="D6" s="214"/>
    </row>
    <row r="7" spans="1:9" s="88" customFormat="1" ht="15.6">
      <c r="B7" s="212" t="s">
        <v>271</v>
      </c>
      <c r="C7" s="213" t="s">
        <v>278</v>
      </c>
      <c r="D7" s="213"/>
    </row>
    <row r="8" spans="1:9" s="88" customFormat="1" ht="15.6">
      <c r="B8" s="212" t="s">
        <v>272</v>
      </c>
      <c r="C8" s="213" t="s">
        <v>279</v>
      </c>
      <c r="D8" s="213"/>
    </row>
    <row r="9" spans="1:9" s="88" customFormat="1" ht="15.6">
      <c r="B9" s="212" t="s">
        <v>273</v>
      </c>
      <c r="C9" s="215" t="s">
        <v>280</v>
      </c>
      <c r="D9" s="215"/>
    </row>
    <row r="12" spans="1:9">
      <c r="D12" s="397" t="s">
        <v>466</v>
      </c>
      <c r="E12" s="397"/>
      <c r="F12" s="397"/>
      <c r="G12" s="397"/>
      <c r="H12" s="397"/>
      <c r="I12" s="397"/>
    </row>
    <row r="13" spans="1:9" ht="14.4">
      <c r="A13" t="s">
        <v>3268</v>
      </c>
      <c r="B13" t="s">
        <v>3303</v>
      </c>
      <c r="C13" s="73" t="s">
        <v>3302</v>
      </c>
      <c r="D13" s="210" t="s">
        <v>3265</v>
      </c>
      <c r="E13" s="210" t="s">
        <v>269</v>
      </c>
      <c r="F13" s="210" t="s">
        <v>270</v>
      </c>
      <c r="G13" s="210" t="s">
        <v>271</v>
      </c>
      <c r="H13" s="210" t="s">
        <v>272</v>
      </c>
      <c r="I13" s="211" t="s">
        <v>273</v>
      </c>
    </row>
    <row r="14" spans="1:9" ht="14.4">
      <c r="A14" t="str">
        <f>IF(Form!B10="N",Form!A10," ")</f>
        <v xml:space="preserve"> </v>
      </c>
      <c r="B14" t="str">
        <f>(IF(Form!B10="N",Form!D10,""))</f>
        <v/>
      </c>
      <c r="C14" s="73" t="str">
        <f>IF(Form!B10="N",Form!H10,"")</f>
        <v/>
      </c>
      <c r="D14" s="311"/>
      <c r="E14" s="311"/>
      <c r="F14" s="312"/>
      <c r="G14" s="311"/>
      <c r="H14" s="311"/>
      <c r="I14" s="311"/>
    </row>
    <row r="15" spans="1:9" ht="14.4">
      <c r="A15" t="str">
        <f>IF(Form!B11="N",Form!A11," ")</f>
        <v xml:space="preserve"> </v>
      </c>
      <c r="B15" t="str">
        <f>(IF(Form!B11="N",Form!D11,""))</f>
        <v/>
      </c>
      <c r="C15" s="73" t="str">
        <f>IF(Form!B11="N",Form!H11,"")</f>
        <v/>
      </c>
      <c r="D15" s="311"/>
      <c r="E15" s="311"/>
      <c r="F15" s="312"/>
      <c r="G15" s="311"/>
      <c r="H15" s="311"/>
      <c r="I15" s="311"/>
    </row>
    <row r="16" spans="1:9" ht="14.4">
      <c r="A16" t="str">
        <f>IF(Form!B12="N",Form!A12," ")</f>
        <v xml:space="preserve"> </v>
      </c>
      <c r="B16" t="str">
        <f>(IF(Form!B12="N",Form!D12,""))</f>
        <v/>
      </c>
      <c r="C16" s="73" t="str">
        <f>IF(Form!B12="N",Form!H12,"")</f>
        <v/>
      </c>
      <c r="D16" s="311"/>
      <c r="E16" s="311"/>
      <c r="F16" s="312"/>
      <c r="G16" s="311"/>
      <c r="H16" s="311"/>
      <c r="I16" s="311"/>
    </row>
    <row r="17" spans="1:10" ht="14.4">
      <c r="A17" t="str">
        <f>IF(Form!B13="N",Form!A13," ")</f>
        <v xml:space="preserve"> </v>
      </c>
      <c r="B17" t="str">
        <f>(IF(Form!B13="N",Form!D13,""))</f>
        <v/>
      </c>
      <c r="C17" s="73" t="str">
        <f>IF(Form!B13="N",Form!H13,"")</f>
        <v/>
      </c>
      <c r="D17" s="311"/>
      <c r="E17" s="311"/>
      <c r="F17" s="312"/>
      <c r="G17" s="311"/>
      <c r="H17" s="311"/>
      <c r="I17" s="311"/>
    </row>
    <row r="18" spans="1:10" ht="14.4">
      <c r="A18" t="str">
        <f>IF(Form!B14="N",Form!A14," ")</f>
        <v xml:space="preserve"> </v>
      </c>
      <c r="B18" t="str">
        <f>(IF(Form!B14="N",Form!D14,""))</f>
        <v/>
      </c>
      <c r="C18" s="73" t="str">
        <f>IF(Form!B14="N",Form!H14,"")</f>
        <v/>
      </c>
      <c r="D18" s="311"/>
      <c r="E18" s="311"/>
      <c r="F18" s="312"/>
      <c r="G18" s="311"/>
      <c r="H18" s="311"/>
      <c r="I18" s="311"/>
      <c r="J18" s="73"/>
    </row>
    <row r="19" spans="1:10" ht="14.4">
      <c r="A19" t="str">
        <f>IF(Form!B15="N",Form!A15," ")</f>
        <v xml:space="preserve"> </v>
      </c>
      <c r="B19" t="str">
        <f>(IF(Form!B15="N",Form!D15,""))</f>
        <v/>
      </c>
      <c r="C19" s="73" t="str">
        <f>IF(Form!B15="N",Form!H15,"")</f>
        <v/>
      </c>
      <c r="D19" s="311"/>
      <c r="E19" s="311"/>
      <c r="F19" s="312"/>
      <c r="G19" s="311"/>
      <c r="H19" s="311"/>
      <c r="I19" s="311"/>
    </row>
    <row r="20" spans="1:10" ht="14.4">
      <c r="A20" t="str">
        <f>IF(Form!B16="N",Form!A16," ")</f>
        <v xml:space="preserve"> </v>
      </c>
      <c r="B20" t="str">
        <f>(IF(Form!B16="N",Form!D16,""))</f>
        <v/>
      </c>
      <c r="C20" s="73" t="str">
        <f>IF(Form!B16="N",Form!H16,"")</f>
        <v/>
      </c>
      <c r="D20" s="311"/>
      <c r="E20" s="311"/>
      <c r="F20" s="312"/>
      <c r="G20" s="311"/>
      <c r="H20" s="311"/>
      <c r="I20" s="311"/>
    </row>
    <row r="21" spans="1:10" ht="14.4">
      <c r="A21" t="str">
        <f>IF(Form!B17="N",Form!A17," ")</f>
        <v xml:space="preserve"> </v>
      </c>
      <c r="B21" t="str">
        <f>(IF(Form!B17="N",Form!D17,""))</f>
        <v/>
      </c>
      <c r="C21" s="73" t="str">
        <f>IF(Form!B17="N",Form!H17,"")</f>
        <v/>
      </c>
      <c r="D21" s="311"/>
      <c r="E21" s="311"/>
      <c r="F21" s="312"/>
      <c r="G21" s="311"/>
      <c r="H21" s="311"/>
      <c r="I21" s="311"/>
    </row>
    <row r="22" spans="1:10" ht="14.4">
      <c r="A22" t="str">
        <f>IF(Form!B18="N",Form!A18," ")</f>
        <v xml:space="preserve"> </v>
      </c>
      <c r="B22" t="str">
        <f>(IF(Form!B18="N",Form!D18,""))</f>
        <v/>
      </c>
      <c r="C22" s="73" t="str">
        <f>IF(Form!B18="N",Form!H18,"")</f>
        <v/>
      </c>
      <c r="D22" s="311"/>
      <c r="E22" s="311"/>
      <c r="F22" s="312"/>
      <c r="G22" s="311"/>
      <c r="H22" s="311"/>
      <c r="I22" s="311"/>
    </row>
    <row r="23" spans="1:10" ht="14.4">
      <c r="A23" t="str">
        <f>IF(Form!B19="N",Form!A19," ")</f>
        <v xml:space="preserve"> </v>
      </c>
      <c r="B23" t="str">
        <f>(IF(Form!B19="N",Form!D19,""))</f>
        <v/>
      </c>
      <c r="C23" s="73" t="str">
        <f>IF(Form!B19="N",Form!H19,"")</f>
        <v/>
      </c>
      <c r="D23" s="311"/>
      <c r="E23" s="311"/>
      <c r="F23" s="312"/>
      <c r="G23" s="311"/>
      <c r="H23" s="311"/>
      <c r="I23" s="311"/>
    </row>
    <row r="24" spans="1:10" ht="14.4">
      <c r="A24" t="str">
        <f>IF(Form!B20="N",Form!A20," ")</f>
        <v xml:space="preserve"> </v>
      </c>
      <c r="B24" t="str">
        <f>(IF(Form!B20="N",Form!D20,""))</f>
        <v/>
      </c>
      <c r="C24" s="73" t="str">
        <f>IF(Form!B20="N",Form!H20,"")</f>
        <v/>
      </c>
      <c r="D24" s="311"/>
      <c r="E24" s="311"/>
      <c r="F24" s="312"/>
      <c r="G24" s="311"/>
      <c r="H24" s="311"/>
      <c r="I24" s="311"/>
    </row>
    <row r="25" spans="1:10" ht="14.4">
      <c r="A25" t="str">
        <f>IF(Form!B21="N",Form!A21," ")</f>
        <v xml:space="preserve"> </v>
      </c>
      <c r="B25" t="str">
        <f>(IF(Form!B21="N",Form!D21,""))</f>
        <v/>
      </c>
      <c r="C25" s="73" t="str">
        <f>IF(Form!B21="N",Form!H21,"")</f>
        <v/>
      </c>
      <c r="D25" s="311"/>
      <c r="E25" s="311"/>
      <c r="F25" s="312"/>
      <c r="G25" s="311"/>
      <c r="H25" s="311"/>
      <c r="I25" s="311"/>
    </row>
    <row r="26" spans="1:10" ht="14.4">
      <c r="A26" t="str">
        <f>IF(Form!B22="N",Form!A22," ")</f>
        <v xml:space="preserve"> </v>
      </c>
      <c r="B26" t="str">
        <f>(IF(Form!B22="N",Form!D22,""))</f>
        <v/>
      </c>
      <c r="C26" s="73" t="str">
        <f>IF(Form!B22="N",Form!H22,"")</f>
        <v/>
      </c>
      <c r="D26" s="311"/>
      <c r="E26" s="311"/>
      <c r="F26" s="312"/>
      <c r="G26" s="311"/>
      <c r="H26" s="311"/>
      <c r="I26" s="311"/>
    </row>
    <row r="27" spans="1:10" ht="14.4">
      <c r="A27" t="str">
        <f>IF(Form!B23="N",Form!A23," ")</f>
        <v xml:space="preserve"> </v>
      </c>
      <c r="B27" t="str">
        <f>(IF(Form!B23="N",Form!D23,""))</f>
        <v/>
      </c>
      <c r="C27" s="73" t="str">
        <f>IF(Form!B23="N",Form!H23,"")</f>
        <v/>
      </c>
      <c r="D27" s="311"/>
      <c r="E27" s="311"/>
      <c r="F27" s="312"/>
      <c r="G27" s="311"/>
      <c r="H27" s="311"/>
      <c r="I27" s="311"/>
    </row>
    <row r="28" spans="1:10" ht="14.4">
      <c r="A28" t="str">
        <f>IF(Form!B24="N",Form!A24," ")</f>
        <v xml:space="preserve"> </v>
      </c>
      <c r="B28" t="str">
        <f>(IF(Form!B24="N",Form!D24,""))</f>
        <v/>
      </c>
      <c r="C28" s="73" t="str">
        <f>IF(Form!B24="N",Form!H24,"")</f>
        <v/>
      </c>
      <c r="D28" s="311"/>
      <c r="E28" s="311"/>
      <c r="F28" s="312"/>
      <c r="G28" s="311"/>
      <c r="H28" s="311"/>
      <c r="I28" s="311"/>
    </row>
    <row r="29" spans="1:10" ht="14.4">
      <c r="A29" t="str">
        <f>IF(Form!B25="N",Form!A25," ")</f>
        <v xml:space="preserve"> </v>
      </c>
      <c r="B29" t="str">
        <f>(IF(Form!B25="N",Form!D25,""))</f>
        <v/>
      </c>
      <c r="C29" s="73" t="str">
        <f>IF(Form!B25="N",Form!H25,"")</f>
        <v/>
      </c>
      <c r="D29" s="311"/>
      <c r="E29" s="311"/>
      <c r="F29" s="312"/>
      <c r="G29" s="311"/>
      <c r="H29" s="311"/>
      <c r="I29" s="311"/>
    </row>
    <row r="30" spans="1:10" ht="14.4">
      <c r="A30" t="str">
        <f>IF(Form!B26="N",Form!A26," ")</f>
        <v xml:space="preserve"> </v>
      </c>
      <c r="B30" t="str">
        <f>(IF(Form!B26="N",Form!D26,""))</f>
        <v/>
      </c>
      <c r="C30" s="73" t="str">
        <f>IF(Form!B26="N",Form!H26,"")</f>
        <v/>
      </c>
      <c r="D30" s="311"/>
      <c r="E30" s="311"/>
      <c r="F30" s="312"/>
      <c r="G30" s="311"/>
      <c r="H30" s="311"/>
      <c r="I30" s="311"/>
    </row>
    <row r="31" spans="1:10" ht="14.4">
      <c r="A31" t="str">
        <f>IF(Form!B27="N",Form!A27," ")</f>
        <v xml:space="preserve"> </v>
      </c>
      <c r="B31" t="str">
        <f>(IF(Form!B27="N",Form!D27,""))</f>
        <v/>
      </c>
      <c r="C31" s="73" t="str">
        <f>IF(Form!B27="N",Form!H27,"")</f>
        <v/>
      </c>
      <c r="D31" s="311"/>
      <c r="E31" s="311"/>
      <c r="F31" s="312"/>
      <c r="G31" s="311"/>
      <c r="H31" s="311"/>
      <c r="I31" s="311"/>
    </row>
    <row r="32" spans="1:10" ht="14.4">
      <c r="A32" t="str">
        <f>IF(Form!B28="N",Form!A28," ")</f>
        <v xml:space="preserve"> </v>
      </c>
      <c r="B32" t="str">
        <f>(IF(Form!B28="N",Form!D28,""))</f>
        <v/>
      </c>
      <c r="C32" s="73" t="str">
        <f>IF(Form!B28="N",Form!H28,"")</f>
        <v/>
      </c>
      <c r="D32" s="311"/>
      <c r="E32" s="311"/>
      <c r="F32" s="312"/>
      <c r="G32" s="311"/>
      <c r="H32" s="311"/>
      <c r="I32" s="311"/>
    </row>
    <row r="33" spans="1:9" ht="14.4">
      <c r="A33" t="str">
        <f>IF(Form!B29="N",Form!A29," ")</f>
        <v xml:space="preserve"> </v>
      </c>
      <c r="B33" t="str">
        <f>(IF(Form!B29="N",Form!D29,""))</f>
        <v/>
      </c>
      <c r="C33" s="73" t="str">
        <f>IF(Form!B29="N",Form!H29,"")</f>
        <v/>
      </c>
      <c r="D33" s="311"/>
      <c r="E33" s="311"/>
      <c r="F33" s="312"/>
      <c r="G33" s="311"/>
      <c r="H33" s="311"/>
      <c r="I33" s="311"/>
    </row>
    <row r="34" spans="1:9" ht="14.4">
      <c r="A34" t="str">
        <f>IF(Form!B30="N",Form!A30," ")</f>
        <v xml:space="preserve"> </v>
      </c>
      <c r="B34" t="str">
        <f>(IF(Form!B30="N",Form!D30,""))</f>
        <v/>
      </c>
      <c r="C34" s="73" t="str">
        <f>IF(Form!B30="N",Form!H30,"")</f>
        <v/>
      </c>
      <c r="D34" s="311"/>
      <c r="E34" s="311"/>
      <c r="F34" s="312"/>
      <c r="G34" s="311"/>
      <c r="H34" s="311"/>
      <c r="I34" s="311"/>
    </row>
    <row r="35" spans="1:9" ht="14.4">
      <c r="A35" t="str">
        <f>IF(Form!B31="N",Form!A31," ")</f>
        <v xml:space="preserve"> </v>
      </c>
      <c r="B35" t="str">
        <f>(IF(Form!B31="N",Form!D31,""))</f>
        <v/>
      </c>
      <c r="C35" s="73" t="str">
        <f>IF(Form!B31="N",Form!H31,"")</f>
        <v/>
      </c>
      <c r="D35" s="311"/>
      <c r="E35" s="311"/>
      <c r="F35" s="312"/>
      <c r="G35" s="311"/>
      <c r="H35" s="311"/>
      <c r="I35" s="311"/>
    </row>
    <row r="36" spans="1:9" ht="14.4">
      <c r="A36" t="str">
        <f>IF(Form!B32="N",Form!A32," ")</f>
        <v xml:space="preserve"> </v>
      </c>
      <c r="B36" t="str">
        <f>(IF(Form!B32="N",Form!D32,""))</f>
        <v/>
      </c>
      <c r="C36" s="73" t="str">
        <f>IF(Form!B32="N",Form!H32,"")</f>
        <v/>
      </c>
      <c r="D36" s="311"/>
      <c r="E36" s="311"/>
      <c r="F36" s="312"/>
      <c r="G36" s="311"/>
      <c r="H36" s="311"/>
      <c r="I36" s="311"/>
    </row>
    <row r="37" spans="1:9" ht="14.4">
      <c r="A37" t="str">
        <f>IF(Form!B33="N",Form!A33," ")</f>
        <v xml:space="preserve"> </v>
      </c>
      <c r="B37" t="str">
        <f>(IF(Form!B33="N",Form!D33,""))</f>
        <v/>
      </c>
      <c r="C37" s="73" t="str">
        <f>IF(Form!B33="N",Form!H33,"")</f>
        <v/>
      </c>
      <c r="D37" s="311"/>
      <c r="E37" s="311"/>
      <c r="F37" s="312"/>
      <c r="G37" s="311"/>
      <c r="H37" s="311"/>
      <c r="I37" s="311"/>
    </row>
    <row r="38" spans="1:9" ht="14.4">
      <c r="A38" t="str">
        <f>IF(Form!B34="N",Form!A34," ")</f>
        <v xml:space="preserve"> </v>
      </c>
      <c r="B38" t="str">
        <f>(IF(Form!B34="N",Form!D34,""))</f>
        <v/>
      </c>
      <c r="C38" s="73" t="str">
        <f>IF(Form!B34="N",Form!H34,"")</f>
        <v/>
      </c>
      <c r="D38" s="311"/>
      <c r="E38" s="311"/>
      <c r="F38" s="312"/>
      <c r="G38" s="311"/>
      <c r="H38" s="311"/>
      <c r="I38" s="311"/>
    </row>
    <row r="39" spans="1:9" ht="14.4">
      <c r="A39" t="str">
        <f>IF(Form!B35="N",Form!A35," ")</f>
        <v xml:space="preserve"> </v>
      </c>
      <c r="B39" t="str">
        <f>(IF(Form!B35="N",Form!D35,""))</f>
        <v/>
      </c>
      <c r="C39" s="73" t="str">
        <f>IF(Form!B35="N",Form!H35,"")</f>
        <v/>
      </c>
      <c r="D39" s="311"/>
      <c r="E39" s="311"/>
      <c r="F39" s="312"/>
      <c r="G39" s="311"/>
      <c r="H39" s="311"/>
      <c r="I39" s="311"/>
    </row>
    <row r="40" spans="1:9" ht="14.4">
      <c r="A40" t="str">
        <f>IF(Form!B36="N",Form!A36," ")</f>
        <v xml:space="preserve"> </v>
      </c>
      <c r="B40" t="str">
        <f>(IF(Form!B36="N",Form!D36,""))</f>
        <v/>
      </c>
      <c r="C40" s="73" t="str">
        <f>IF(Form!B36="N",Form!H36,"")</f>
        <v/>
      </c>
      <c r="D40" s="311"/>
      <c r="E40" s="311"/>
      <c r="F40" s="312"/>
      <c r="G40" s="311"/>
      <c r="H40" s="311"/>
      <c r="I40" s="311"/>
    </row>
    <row r="41" spans="1:9" ht="14.4">
      <c r="A41" t="str">
        <f>IF(Form!B37="N",Form!A37," ")</f>
        <v xml:space="preserve"> </v>
      </c>
      <c r="B41" t="str">
        <f>(IF(Form!B37="N",Form!D37,""))</f>
        <v/>
      </c>
      <c r="C41" s="73" t="str">
        <f>IF(Form!B37="N",Form!H37,"")</f>
        <v/>
      </c>
      <c r="D41" s="311"/>
      <c r="E41" s="311"/>
      <c r="F41" s="312"/>
      <c r="G41" s="311"/>
      <c r="H41" s="311"/>
      <c r="I41" s="311"/>
    </row>
    <row r="42" spans="1:9" ht="14.4">
      <c r="A42" t="str">
        <f>IF(Form!B38="N",Form!A38," ")</f>
        <v xml:space="preserve"> </v>
      </c>
      <c r="B42" t="str">
        <f>(IF(Form!B38="N",Form!D38,""))</f>
        <v/>
      </c>
      <c r="C42" s="73" t="str">
        <f>IF(Form!B38="N",Form!H38,"")</f>
        <v/>
      </c>
      <c r="D42" s="311"/>
      <c r="E42" s="311"/>
      <c r="F42" s="312"/>
      <c r="G42" s="311"/>
      <c r="H42" s="311"/>
      <c r="I42" s="311"/>
    </row>
    <row r="43" spans="1:9" ht="14.4">
      <c r="A43" t="str">
        <f>IF(Form!B39="N",Form!A39," ")</f>
        <v xml:space="preserve"> </v>
      </c>
      <c r="B43" t="str">
        <f>(IF(Form!B39="N",Form!D39,""))</f>
        <v/>
      </c>
      <c r="C43" s="73" t="str">
        <f>IF(Form!B39="N",Form!H39,"")</f>
        <v/>
      </c>
      <c r="D43" s="311"/>
      <c r="E43" s="311"/>
      <c r="F43" s="312"/>
      <c r="G43" s="311"/>
      <c r="H43" s="311"/>
      <c r="I43" s="311"/>
    </row>
    <row r="44" spans="1:9" ht="14.4">
      <c r="A44" t="str">
        <f>IF(Form!B40="N",Form!A40," ")</f>
        <v xml:space="preserve"> </v>
      </c>
      <c r="B44" t="str">
        <f>(IF(Form!B40="N",Form!D40,""))</f>
        <v/>
      </c>
      <c r="C44" s="73" t="str">
        <f>IF(Form!B40="N",Form!H40,"")</f>
        <v/>
      </c>
      <c r="D44" s="311"/>
      <c r="E44" s="311"/>
      <c r="F44" s="312"/>
      <c r="G44" s="311"/>
      <c r="H44" s="311"/>
      <c r="I44" s="311"/>
    </row>
    <row r="45" spans="1:9" ht="14.4">
      <c r="A45" t="str">
        <f>IF(Form!B41="N",Form!A41," ")</f>
        <v xml:space="preserve"> </v>
      </c>
      <c r="B45" t="str">
        <f>(IF(Form!B41="N",Form!D41,""))</f>
        <v/>
      </c>
      <c r="C45" s="73" t="str">
        <f>IF(Form!B41="N",Form!H41,"")</f>
        <v/>
      </c>
      <c r="D45" s="311"/>
      <c r="E45" s="311"/>
      <c r="F45" s="312"/>
      <c r="G45" s="311"/>
      <c r="H45" s="311"/>
      <c r="I45" s="311"/>
    </row>
    <row r="46" spans="1:9" ht="14.4">
      <c r="A46" t="str">
        <f>IF(Form!B42="N",Form!A42," ")</f>
        <v xml:space="preserve"> </v>
      </c>
      <c r="B46" t="str">
        <f>(IF(Form!B42="N",Form!D42,""))</f>
        <v/>
      </c>
      <c r="C46" s="73" t="str">
        <f>IF(Form!B42="N",Form!H42,"")</f>
        <v/>
      </c>
      <c r="D46" s="311"/>
      <c r="E46" s="311"/>
      <c r="F46" s="312"/>
      <c r="G46" s="311"/>
      <c r="H46" s="311"/>
      <c r="I46" s="311"/>
    </row>
    <row r="47" spans="1:9" ht="14.4">
      <c r="A47" t="str">
        <f>IF(Form!B43="N",Form!A43," ")</f>
        <v xml:space="preserve"> </v>
      </c>
      <c r="B47" t="str">
        <f>(IF(Form!B43="N",Form!D43,""))</f>
        <v/>
      </c>
      <c r="C47" s="73" t="str">
        <f>IF(Form!B43="N",Form!H43,"")</f>
        <v/>
      </c>
      <c r="D47" s="311"/>
      <c r="E47" s="311"/>
      <c r="F47" s="312"/>
      <c r="G47" s="311"/>
      <c r="H47" s="311"/>
      <c r="I47" s="311"/>
    </row>
    <row r="48" spans="1:9" ht="14.4">
      <c r="A48" t="str">
        <f>IF(Form!B44="N",Form!A44," ")</f>
        <v xml:space="preserve"> </v>
      </c>
      <c r="B48" t="str">
        <f>(IF(Form!B44="N",Form!D44,""))</f>
        <v/>
      </c>
      <c r="C48" s="73" t="str">
        <f>IF(Form!B44="N",Form!H44,"")</f>
        <v/>
      </c>
      <c r="D48" s="311"/>
      <c r="E48" s="311"/>
      <c r="F48" s="312"/>
      <c r="G48" s="311"/>
      <c r="H48" s="311"/>
      <c r="I48" s="311"/>
    </row>
    <row r="49" spans="1:9" ht="14.4">
      <c r="A49" t="str">
        <f>IF(Form!B45="N",Form!A45," ")</f>
        <v xml:space="preserve"> </v>
      </c>
      <c r="B49" t="str">
        <f>(IF(Form!B45="N",Form!D45,""))</f>
        <v/>
      </c>
      <c r="C49" s="73" t="str">
        <f>IF(Form!B45="N",Form!H45,"")</f>
        <v/>
      </c>
      <c r="D49" s="311"/>
      <c r="E49" s="311"/>
      <c r="F49" s="312"/>
      <c r="G49" s="311"/>
      <c r="H49" s="311"/>
      <c r="I49" s="311"/>
    </row>
    <row r="50" spans="1:9" ht="14.4">
      <c r="A50" t="str">
        <f>IF(Form!B46="N",Form!A46," ")</f>
        <v xml:space="preserve"> </v>
      </c>
      <c r="B50" t="str">
        <f>(IF(Form!B46="N",Form!D46,""))</f>
        <v/>
      </c>
      <c r="C50" s="73" t="str">
        <f>IF(Form!B46="N",Form!H46,"")</f>
        <v/>
      </c>
      <c r="D50" s="311"/>
      <c r="E50" s="311"/>
      <c r="F50" s="312"/>
      <c r="G50" s="311"/>
      <c r="H50" s="311"/>
      <c r="I50" s="311"/>
    </row>
    <row r="51" spans="1:9" ht="14.4">
      <c r="A51" t="str">
        <f>IF(Form!B47="N",Form!A47," ")</f>
        <v xml:space="preserve"> </v>
      </c>
      <c r="B51" t="str">
        <f>(IF(Form!B47="N",Form!D47,""))</f>
        <v/>
      </c>
      <c r="C51" s="73" t="str">
        <f>IF(Form!B47="N",Form!H47,"")</f>
        <v/>
      </c>
      <c r="D51" s="311"/>
      <c r="E51" s="311"/>
      <c r="F51" s="312"/>
      <c r="G51" s="311"/>
      <c r="H51" s="311"/>
      <c r="I51" s="311"/>
    </row>
    <row r="52" spans="1:9" ht="14.4">
      <c r="A52" t="str">
        <f>IF(Form!B48="N",Form!A48," ")</f>
        <v xml:space="preserve"> </v>
      </c>
      <c r="B52" t="str">
        <f>(IF(Form!B48="N",Form!D48,""))</f>
        <v/>
      </c>
      <c r="C52" s="73" t="str">
        <f>IF(Form!B48="N",Form!H48,"")</f>
        <v/>
      </c>
      <c r="D52" s="311"/>
      <c r="E52" s="311"/>
      <c r="F52" s="312"/>
      <c r="G52" s="311"/>
      <c r="H52" s="311"/>
      <c r="I52" s="311"/>
    </row>
    <row r="53" spans="1:9" ht="14.4">
      <c r="A53" t="str">
        <f>IF(Form!B49="N",Form!A49," ")</f>
        <v xml:space="preserve"> </v>
      </c>
      <c r="B53" t="str">
        <f>(IF(Form!B49="N",Form!D49,""))</f>
        <v/>
      </c>
      <c r="C53" s="73" t="str">
        <f>IF(Form!B49="N",Form!H49,"")</f>
        <v/>
      </c>
      <c r="D53" s="311"/>
      <c r="E53" s="311"/>
      <c r="F53" s="312"/>
      <c r="G53" s="311"/>
      <c r="H53" s="311"/>
      <c r="I53" s="311"/>
    </row>
    <row r="54" spans="1:9" ht="14.4">
      <c r="A54" t="str">
        <f>IF(Form!B50="N",Form!A50," ")</f>
        <v xml:space="preserve"> </v>
      </c>
      <c r="B54" t="str">
        <f>(IF(Form!B50="N",Form!D50,""))</f>
        <v/>
      </c>
      <c r="C54" s="73" t="str">
        <f>IF(Form!B50="N",Form!H50,"")</f>
        <v/>
      </c>
      <c r="D54" s="311"/>
      <c r="E54" s="311"/>
      <c r="F54" s="312"/>
      <c r="G54" s="311"/>
      <c r="H54" s="311"/>
      <c r="I54" s="311"/>
    </row>
    <row r="55" spans="1:9" ht="14.4">
      <c r="A55" t="str">
        <f>IF(Form!B51="N",Form!A51," ")</f>
        <v xml:space="preserve"> </v>
      </c>
      <c r="B55" t="str">
        <f>(IF(Form!B51="N",Form!D51,""))</f>
        <v/>
      </c>
      <c r="C55" s="73" t="str">
        <f>IF(Form!B51="N",Form!H51,"")</f>
        <v/>
      </c>
      <c r="D55" s="311"/>
      <c r="E55" s="311"/>
      <c r="F55" s="312"/>
      <c r="G55" s="311"/>
      <c r="H55" s="311"/>
      <c r="I55" s="311"/>
    </row>
    <row r="56" spans="1:9" ht="14.4">
      <c r="A56" t="str">
        <f>IF(Form!B52="N",Form!A52," ")</f>
        <v xml:space="preserve"> </v>
      </c>
      <c r="B56" t="str">
        <f>(IF(Form!B52="N",Form!D52,""))</f>
        <v/>
      </c>
      <c r="C56" s="73" t="str">
        <f>IF(Form!B52="N",Form!H52,"")</f>
        <v/>
      </c>
      <c r="D56" s="311"/>
      <c r="E56" s="311"/>
      <c r="F56" s="312"/>
      <c r="G56" s="311"/>
      <c r="H56" s="311"/>
      <c r="I56" s="311"/>
    </row>
    <row r="57" spans="1:9" ht="14.4">
      <c r="A57" t="str">
        <f>IF(Form!B53="N",Form!A53," ")</f>
        <v xml:space="preserve"> </v>
      </c>
      <c r="B57" t="str">
        <f>(IF(Form!B53="N",Form!D53,""))</f>
        <v/>
      </c>
      <c r="C57" s="73" t="str">
        <f>IF(Form!B53="N",Form!H53,"")</f>
        <v/>
      </c>
      <c r="D57" s="311"/>
      <c r="E57" s="311"/>
      <c r="F57" s="312"/>
      <c r="G57" s="311"/>
      <c r="H57" s="311"/>
      <c r="I57" s="311"/>
    </row>
    <row r="58" spans="1:9" ht="14.4">
      <c r="A58" t="str">
        <f>IF(Form!B54="N",Form!A54," ")</f>
        <v xml:space="preserve"> </v>
      </c>
      <c r="B58" t="str">
        <f>(IF(Form!B54="N",Form!D54,""))</f>
        <v/>
      </c>
      <c r="C58" s="73" t="str">
        <f>IF(Form!B54="N",Form!H54,"")</f>
        <v/>
      </c>
      <c r="D58" s="311"/>
      <c r="E58" s="311"/>
      <c r="F58" s="312"/>
      <c r="G58" s="311"/>
      <c r="H58" s="311"/>
      <c r="I58" s="311"/>
    </row>
    <row r="59" spans="1:9" ht="14.4">
      <c r="A59" t="str">
        <f>IF(Form!B55="N",Form!A55," ")</f>
        <v xml:space="preserve"> </v>
      </c>
      <c r="B59" t="str">
        <f>(IF(Form!B55="N",Form!D55,""))</f>
        <v/>
      </c>
      <c r="C59" s="73" t="str">
        <f>IF(Form!B55="N",Form!H55,"")</f>
        <v/>
      </c>
      <c r="D59" s="311"/>
      <c r="E59" s="311"/>
      <c r="F59" s="312"/>
      <c r="G59" s="311"/>
      <c r="H59" s="311"/>
      <c r="I59" s="311"/>
    </row>
    <row r="60" spans="1:9" ht="14.4">
      <c r="A60" t="str">
        <f>IF(Form!B56="N",Form!A56," ")</f>
        <v xml:space="preserve"> </v>
      </c>
      <c r="B60" t="str">
        <f>(IF(Form!B56="N",Form!D56,""))</f>
        <v/>
      </c>
      <c r="C60" s="73" t="str">
        <f>IF(Form!B56="N",Form!H56,"")</f>
        <v/>
      </c>
      <c r="D60" s="311"/>
      <c r="E60" s="311"/>
      <c r="F60" s="312"/>
      <c r="G60" s="311"/>
      <c r="H60" s="311"/>
      <c r="I60" s="311"/>
    </row>
    <row r="61" spans="1:9" ht="14.4">
      <c r="A61" t="str">
        <f>IF(Form!B57="N",Form!A57," ")</f>
        <v xml:space="preserve"> </v>
      </c>
      <c r="B61" t="str">
        <f>(IF(Form!B57="N",Form!D57,""))</f>
        <v/>
      </c>
      <c r="C61" s="73" t="str">
        <f>IF(Form!B57="N",Form!H57,"")</f>
        <v/>
      </c>
      <c r="D61" s="311"/>
      <c r="E61" s="311"/>
      <c r="F61" s="312"/>
      <c r="G61" s="311"/>
      <c r="H61" s="311"/>
      <c r="I61" s="311"/>
    </row>
    <row r="62" spans="1:9" ht="14.4">
      <c r="A62" t="str">
        <f>IF(Form!B58="N",Form!A58," ")</f>
        <v xml:space="preserve"> </v>
      </c>
      <c r="B62" t="str">
        <f>(IF(Form!B58="N",Form!D58,""))</f>
        <v/>
      </c>
      <c r="C62" s="73" t="str">
        <f>IF(Form!B58="N",Form!H58,"")</f>
        <v/>
      </c>
      <c r="D62" s="311"/>
      <c r="E62" s="311"/>
      <c r="F62" s="312"/>
      <c r="G62" s="311"/>
      <c r="H62" s="311"/>
      <c r="I62" s="311"/>
    </row>
    <row r="63" spans="1:9" ht="14.4">
      <c r="A63" t="str">
        <f>IF(Form!B59="N",Form!A59," ")</f>
        <v xml:space="preserve"> </v>
      </c>
      <c r="B63" t="str">
        <f>(IF(Form!B59="N",Form!D59,""))</f>
        <v/>
      </c>
      <c r="C63" s="73" t="str">
        <f>IF(Form!B59="N",Form!H59,"")</f>
        <v/>
      </c>
      <c r="D63" s="311"/>
      <c r="E63" s="311"/>
      <c r="F63" s="312"/>
      <c r="G63" s="311"/>
      <c r="H63" s="311"/>
      <c r="I63" s="311"/>
    </row>
    <row r="64" spans="1:9" ht="14.4">
      <c r="A64" t="str">
        <f>IF(Form!B60="N",Form!A60," ")</f>
        <v xml:space="preserve"> </v>
      </c>
      <c r="B64" t="str">
        <f>(IF(Form!B60="N",Form!D60,""))</f>
        <v/>
      </c>
      <c r="C64" s="73" t="str">
        <f>IF(Form!B60="N",Form!H60,"")</f>
        <v/>
      </c>
      <c r="D64" s="311"/>
      <c r="E64" s="311"/>
      <c r="F64" s="312"/>
      <c r="G64" s="311"/>
      <c r="H64" s="311"/>
      <c r="I64" s="311"/>
    </row>
    <row r="65" spans="1:9" ht="14.4">
      <c r="A65" t="str">
        <f>IF(Form!B61="N",Form!A61," ")</f>
        <v xml:space="preserve"> </v>
      </c>
      <c r="B65" t="str">
        <f>(IF(Form!B61="N",Form!D61,""))</f>
        <v/>
      </c>
      <c r="C65" s="73" t="str">
        <f>IF(Form!B61="N",Form!H61,"")</f>
        <v/>
      </c>
      <c r="D65" s="311"/>
      <c r="E65" s="311"/>
      <c r="F65" s="312"/>
      <c r="G65" s="311"/>
      <c r="H65" s="311"/>
      <c r="I65" s="311"/>
    </row>
    <row r="66" spans="1:9" ht="14.4">
      <c r="A66" t="str">
        <f>IF(Form!B62="N",Form!A62," ")</f>
        <v xml:space="preserve"> </v>
      </c>
      <c r="B66" t="str">
        <f>(IF(Form!B62="N",Form!D62,""))</f>
        <v/>
      </c>
      <c r="C66" s="73" t="str">
        <f>IF(Form!B62="N",Form!H62,"")</f>
        <v/>
      </c>
      <c r="D66" s="311"/>
      <c r="E66" s="311"/>
      <c r="F66" s="312"/>
      <c r="G66" s="311"/>
      <c r="H66" s="311"/>
      <c r="I66" s="311"/>
    </row>
    <row r="67" spans="1:9" ht="14.4">
      <c r="A67" t="str">
        <f>IF(Form!B63="N",Form!A63," ")</f>
        <v xml:space="preserve"> </v>
      </c>
      <c r="B67" t="str">
        <f>(IF(Form!B63="N",Form!D63,""))</f>
        <v/>
      </c>
      <c r="C67" s="73" t="str">
        <f>IF(Form!B63="N",Form!H63,"")</f>
        <v/>
      </c>
      <c r="D67" s="311"/>
      <c r="E67" s="311"/>
      <c r="F67" s="312"/>
      <c r="G67" s="311"/>
      <c r="H67" s="311"/>
      <c r="I67" s="311"/>
    </row>
    <row r="68" spans="1:9" ht="14.4">
      <c r="A68" t="str">
        <f>IF(Form!B64="N",Form!A64," ")</f>
        <v xml:space="preserve"> </v>
      </c>
      <c r="B68" t="str">
        <f>(IF(Form!B64="N",Form!D64,""))</f>
        <v/>
      </c>
      <c r="C68" s="73" t="str">
        <f>IF(Form!B64="N",Form!H64,"")</f>
        <v/>
      </c>
      <c r="D68" s="311"/>
      <c r="E68" s="311"/>
      <c r="F68" s="312"/>
      <c r="G68" s="311"/>
      <c r="H68" s="311"/>
      <c r="I68" s="311"/>
    </row>
    <row r="69" spans="1:9" ht="14.4">
      <c r="A69" t="str">
        <f>IF(Form!B65="N",Form!A65," ")</f>
        <v xml:space="preserve"> </v>
      </c>
      <c r="B69" t="str">
        <f>(IF(Form!B65="N",Form!D65,""))</f>
        <v/>
      </c>
      <c r="C69" s="73" t="str">
        <f>IF(Form!B65="N",Form!H65,"")</f>
        <v/>
      </c>
      <c r="D69" s="311"/>
      <c r="E69" s="311"/>
      <c r="F69" s="312"/>
      <c r="G69" s="311"/>
      <c r="H69" s="311"/>
      <c r="I69" s="311"/>
    </row>
    <row r="70" spans="1:9" ht="14.4">
      <c r="A70" t="str">
        <f>IF(Form!B66="N",Form!A66," ")</f>
        <v xml:space="preserve"> </v>
      </c>
      <c r="B70" t="str">
        <f>(IF(Form!B66="N",Form!D66,""))</f>
        <v/>
      </c>
      <c r="C70" s="73" t="str">
        <f>IF(Form!B66="N",Form!H66,"")</f>
        <v/>
      </c>
      <c r="D70" s="311"/>
      <c r="E70" s="311"/>
      <c r="F70" s="312"/>
      <c r="G70" s="311"/>
      <c r="H70" s="311"/>
      <c r="I70" s="311"/>
    </row>
    <row r="71" spans="1:9" ht="14.4">
      <c r="A71" t="str">
        <f>IF(Form!B67="N",Form!A67," ")</f>
        <v xml:space="preserve"> </v>
      </c>
      <c r="B71" t="str">
        <f>(IF(Form!B67="N",Form!D67,""))</f>
        <v/>
      </c>
      <c r="C71" s="73" t="str">
        <f>IF(Form!B67="N",Form!H67,"")</f>
        <v/>
      </c>
      <c r="D71" s="311"/>
      <c r="E71" s="311"/>
      <c r="F71" s="312"/>
      <c r="G71" s="311"/>
      <c r="H71" s="311"/>
      <c r="I71" s="311"/>
    </row>
    <row r="72" spans="1:9" ht="14.4">
      <c r="A72" t="str">
        <f>IF(Form!B68="N",Form!A68," ")</f>
        <v xml:space="preserve"> </v>
      </c>
      <c r="B72" t="str">
        <f>(IF(Form!B68="N",Form!D68,""))</f>
        <v/>
      </c>
      <c r="C72" s="73" t="str">
        <f>IF(Form!B68="N",Form!H68,"")</f>
        <v/>
      </c>
      <c r="D72" s="311"/>
      <c r="E72" s="311"/>
      <c r="F72" s="312"/>
      <c r="G72" s="311"/>
      <c r="H72" s="311"/>
      <c r="I72" s="311"/>
    </row>
    <row r="73" spans="1:9" ht="14.4">
      <c r="A73" t="str">
        <f>IF(Form!B69="N",Form!A69," ")</f>
        <v xml:space="preserve"> </v>
      </c>
      <c r="B73" t="str">
        <f>(IF(Form!B69="N",Form!D69,""))</f>
        <v/>
      </c>
      <c r="C73" s="73" t="str">
        <f>IF(Form!B69="N",Form!H69,"")</f>
        <v/>
      </c>
      <c r="D73" s="311"/>
      <c r="E73" s="311"/>
      <c r="F73" s="312"/>
      <c r="G73" s="311"/>
      <c r="H73" s="311"/>
      <c r="I73" s="311"/>
    </row>
    <row r="74" spans="1:9" ht="14.4">
      <c r="A74" t="str">
        <f>IF(Form!B70="N",Form!A70," ")</f>
        <v xml:space="preserve"> </v>
      </c>
      <c r="B74" t="str">
        <f>(IF(Form!B70="N",Form!D70,""))</f>
        <v/>
      </c>
      <c r="C74" s="73" t="str">
        <f>IF(Form!B70="N",Form!H70,"")</f>
        <v/>
      </c>
      <c r="D74" s="311"/>
      <c r="E74" s="311"/>
      <c r="F74" s="312"/>
      <c r="G74" s="311"/>
      <c r="H74" s="311"/>
      <c r="I74" s="311"/>
    </row>
    <row r="75" spans="1:9" ht="14.4">
      <c r="A75" t="str">
        <f>IF(Form!B71="N",Form!A71," ")</f>
        <v xml:space="preserve"> </v>
      </c>
      <c r="B75" t="str">
        <f>(IF(Form!B71="N",Form!D71,""))</f>
        <v/>
      </c>
      <c r="C75" s="73" t="str">
        <f>IF(Form!B71="N",Form!H71,"")</f>
        <v/>
      </c>
      <c r="D75" s="311"/>
      <c r="E75" s="311"/>
      <c r="F75" s="312"/>
      <c r="G75" s="311"/>
      <c r="H75" s="311"/>
      <c r="I75" s="311"/>
    </row>
    <row r="76" spans="1:9" ht="14.4">
      <c r="A76" t="str">
        <f>IF(Form!B72="N",Form!A72," ")</f>
        <v xml:space="preserve"> </v>
      </c>
      <c r="B76" t="str">
        <f>(IF(Form!B72="N",Form!D72,""))</f>
        <v/>
      </c>
      <c r="C76" s="73" t="str">
        <f>IF(Form!B72="N",Form!H72,"")</f>
        <v/>
      </c>
      <c r="D76" s="311"/>
      <c r="E76" s="311"/>
      <c r="F76" s="312"/>
      <c r="G76" s="311"/>
      <c r="H76" s="311"/>
      <c r="I76" s="311"/>
    </row>
    <row r="77" spans="1:9" ht="14.4">
      <c r="A77" t="str">
        <f>IF(Form!B73="N",Form!A73," ")</f>
        <v xml:space="preserve"> </v>
      </c>
      <c r="B77" t="str">
        <f>(IF(Form!B73="N",Form!D73,""))</f>
        <v/>
      </c>
      <c r="C77" s="73" t="str">
        <f>IF(Form!B73="N",Form!H73,"")</f>
        <v/>
      </c>
      <c r="D77" s="311"/>
      <c r="E77" s="311"/>
      <c r="F77" s="312"/>
      <c r="G77" s="311"/>
      <c r="H77" s="311"/>
      <c r="I77" s="311"/>
    </row>
    <row r="78" spans="1:9" ht="14.4">
      <c r="A78" t="str">
        <f>IF(Form!B74="N",Form!A74," ")</f>
        <v xml:space="preserve"> </v>
      </c>
      <c r="B78" t="str">
        <f>(IF(Form!B74="N",Form!D74,""))</f>
        <v/>
      </c>
      <c r="C78" s="73" t="str">
        <f>IF(Form!B74="N",Form!H74,"")</f>
        <v/>
      </c>
      <c r="D78" s="311"/>
      <c r="E78" s="311"/>
      <c r="F78" s="312"/>
      <c r="G78" s="311"/>
      <c r="H78" s="311"/>
      <c r="I78" s="311"/>
    </row>
    <row r="79" spans="1:9" ht="14.4">
      <c r="A79" t="str">
        <f>IF(Form!B75="N",Form!A75," ")</f>
        <v xml:space="preserve"> </v>
      </c>
      <c r="B79" t="str">
        <f>(IF(Form!B75="N",Form!D75,""))</f>
        <v/>
      </c>
      <c r="C79" s="73" t="str">
        <f>IF(Form!B75="N",Form!H75,"")</f>
        <v/>
      </c>
      <c r="D79" s="311"/>
      <c r="E79" s="311"/>
      <c r="F79" s="312"/>
      <c r="G79" s="311"/>
      <c r="H79" s="311"/>
      <c r="I79" s="311"/>
    </row>
    <row r="80" spans="1:9" ht="14.4">
      <c r="A80" t="str">
        <f>IF(Form!B76="N",Form!A76," ")</f>
        <v xml:space="preserve"> </v>
      </c>
      <c r="B80" t="str">
        <f>(IF(Form!B76="N",Form!D76,""))</f>
        <v/>
      </c>
      <c r="C80" s="73" t="str">
        <f>IF(Form!B76="N",Form!H76,"")</f>
        <v/>
      </c>
      <c r="D80" s="311"/>
      <c r="E80" s="311"/>
      <c r="F80" s="312"/>
      <c r="G80" s="311"/>
      <c r="H80" s="311"/>
      <c r="I80" s="311"/>
    </row>
    <row r="81" spans="1:9" ht="14.4">
      <c r="A81" t="str">
        <f>IF(Form!B77="N",Form!A77," ")</f>
        <v xml:space="preserve"> </v>
      </c>
      <c r="B81" t="str">
        <f>(IF(Form!B77="N",Form!D77,""))</f>
        <v/>
      </c>
      <c r="C81" s="73" t="str">
        <f>IF(Form!B77="N",Form!H77,"")</f>
        <v/>
      </c>
      <c r="D81" s="311"/>
      <c r="E81" s="311"/>
      <c r="F81" s="312"/>
      <c r="G81" s="311"/>
      <c r="H81" s="311"/>
      <c r="I81" s="311"/>
    </row>
    <row r="82" spans="1:9" ht="14.4">
      <c r="A82" t="str">
        <f>IF(Form!B78="N",Form!A78," ")</f>
        <v xml:space="preserve"> </v>
      </c>
      <c r="B82" t="str">
        <f>(IF(Form!B78="N",Form!D78,""))</f>
        <v/>
      </c>
      <c r="C82" s="73" t="str">
        <f>IF(Form!B78="N",Form!H78,"")</f>
        <v/>
      </c>
      <c r="D82" s="311"/>
      <c r="E82" s="311"/>
      <c r="F82" s="312"/>
      <c r="G82" s="311"/>
      <c r="H82" s="311"/>
      <c r="I82" s="311"/>
    </row>
    <row r="83" spans="1:9" ht="14.4">
      <c r="A83" t="str">
        <f>IF(Form!B79="N",Form!A79," ")</f>
        <v xml:space="preserve"> </v>
      </c>
      <c r="B83" t="str">
        <f>(IF(Form!B79="N",Form!D79,""))</f>
        <v/>
      </c>
      <c r="C83" s="73" t="str">
        <f>IF(Form!B79="N",Form!H79,"")</f>
        <v/>
      </c>
      <c r="D83" s="311"/>
      <c r="E83" s="311"/>
      <c r="F83" s="312"/>
      <c r="G83" s="311"/>
      <c r="H83" s="311"/>
      <c r="I83" s="311"/>
    </row>
    <row r="84" spans="1:9" ht="14.4">
      <c r="A84" t="str">
        <f>IF(Form!B80="N",Form!A80," ")</f>
        <v xml:space="preserve"> </v>
      </c>
      <c r="B84" t="str">
        <f>(IF(Form!B80="N",Form!D80,""))</f>
        <v/>
      </c>
      <c r="C84" s="73" t="str">
        <f>IF(Form!B80="N",Form!H80,"")</f>
        <v/>
      </c>
      <c r="D84" s="311"/>
      <c r="E84" s="311"/>
      <c r="F84" s="312"/>
      <c r="G84" s="311"/>
      <c r="H84" s="311"/>
      <c r="I84" s="311"/>
    </row>
    <row r="85" spans="1:9" ht="14.4">
      <c r="A85" t="str">
        <f>IF(Form!B81="N",Form!A81," ")</f>
        <v xml:space="preserve"> </v>
      </c>
      <c r="B85" t="str">
        <f>(IF(Form!B81="N",Form!D81,""))</f>
        <v/>
      </c>
      <c r="C85" s="73" t="str">
        <f>IF(Form!B81="N",Form!H81,"")</f>
        <v/>
      </c>
      <c r="D85" s="311"/>
      <c r="E85" s="311"/>
      <c r="F85" s="312"/>
      <c r="G85" s="311"/>
      <c r="H85" s="311"/>
      <c r="I85" s="311"/>
    </row>
    <row r="86" spans="1:9" ht="14.4">
      <c r="A86" t="str">
        <f>IF(Form!B82="N",Form!A82," ")</f>
        <v xml:space="preserve"> </v>
      </c>
      <c r="B86" t="str">
        <f>(IF(Form!B82="N",Form!D82,""))</f>
        <v/>
      </c>
      <c r="C86" s="73" t="str">
        <f>IF(Form!B82="N",Form!H82,"")</f>
        <v/>
      </c>
      <c r="D86" s="311"/>
      <c r="E86" s="311"/>
      <c r="F86" s="312"/>
      <c r="G86" s="311"/>
      <c r="H86" s="311"/>
      <c r="I86" s="311"/>
    </row>
    <row r="87" spans="1:9" ht="14.4">
      <c r="A87" t="str">
        <f>IF(Form!B83="N",Form!A83," ")</f>
        <v xml:space="preserve"> </v>
      </c>
      <c r="B87" t="str">
        <f>(IF(Form!B83="N",Form!D83,""))</f>
        <v/>
      </c>
      <c r="C87" s="73" t="str">
        <f>IF(Form!B83="N",Form!H83,"")</f>
        <v/>
      </c>
      <c r="D87" s="311"/>
      <c r="E87" s="311"/>
      <c r="F87" s="312"/>
      <c r="G87" s="311"/>
      <c r="H87" s="311"/>
      <c r="I87" s="311"/>
    </row>
    <row r="88" spans="1:9" ht="14.4">
      <c r="A88" t="str">
        <f>IF(Form!B84="N",Form!A84," ")</f>
        <v xml:space="preserve"> </v>
      </c>
      <c r="B88" t="str">
        <f>(IF(Form!B84="N",Form!D84,""))</f>
        <v/>
      </c>
      <c r="C88" s="73" t="str">
        <f>IF(Form!B84="N",Form!H84,"")</f>
        <v/>
      </c>
      <c r="D88" s="311"/>
      <c r="E88" s="311"/>
      <c r="F88" s="312"/>
      <c r="G88" s="311"/>
      <c r="H88" s="311"/>
      <c r="I88" s="311"/>
    </row>
    <row r="89" spans="1:9" ht="14.4">
      <c r="A89" t="str">
        <f>IF(Form!B85="N",Form!A85," ")</f>
        <v xml:space="preserve"> </v>
      </c>
      <c r="B89" t="str">
        <f>(IF(Form!B85="N",Form!D85,""))</f>
        <v/>
      </c>
      <c r="C89" s="73" t="str">
        <f>IF(Form!B85="N",Form!H85,"")</f>
        <v/>
      </c>
      <c r="D89" s="311"/>
      <c r="E89" s="311"/>
      <c r="F89" s="312"/>
      <c r="G89" s="311"/>
      <c r="H89" s="311"/>
      <c r="I89" s="311"/>
    </row>
    <row r="90" spans="1:9" ht="14.4">
      <c r="A90" t="str">
        <f>IF(Form!B86="N",Form!A86," ")</f>
        <v xml:space="preserve"> </v>
      </c>
      <c r="B90" t="str">
        <f>(IF(Form!B86="N",Form!D86,""))</f>
        <v/>
      </c>
      <c r="C90" s="73" t="str">
        <f>IF(Form!B86="N",Form!H86,"")</f>
        <v/>
      </c>
      <c r="D90" s="311"/>
      <c r="E90" s="311"/>
      <c r="F90" s="312"/>
      <c r="G90" s="311"/>
      <c r="H90" s="311"/>
      <c r="I90" s="311"/>
    </row>
    <row r="91" spans="1:9" ht="14.4">
      <c r="A91" t="str">
        <f>IF(Form!B87="N",Form!A87," ")</f>
        <v xml:space="preserve"> </v>
      </c>
      <c r="B91" t="str">
        <f>(IF(Form!B87="N",Form!D87,""))</f>
        <v/>
      </c>
      <c r="C91" s="73" t="str">
        <f>IF(Form!B87="N",Form!H87,"")</f>
        <v/>
      </c>
      <c r="D91" s="311"/>
      <c r="E91" s="311"/>
      <c r="F91" s="312"/>
      <c r="G91" s="311"/>
      <c r="H91" s="311"/>
      <c r="I91" s="311"/>
    </row>
    <row r="92" spans="1:9" ht="14.4">
      <c r="A92" t="str">
        <f>IF(Form!B88="N",Form!A88," ")</f>
        <v xml:space="preserve"> </v>
      </c>
      <c r="B92" t="str">
        <f>(IF(Form!B88="N",Form!D88,""))</f>
        <v/>
      </c>
      <c r="C92" s="73" t="str">
        <f>IF(Form!B88="N",Form!H88,"")</f>
        <v/>
      </c>
      <c r="D92" s="311"/>
      <c r="E92" s="311"/>
      <c r="F92" s="312"/>
      <c r="G92" s="311"/>
      <c r="H92" s="311"/>
      <c r="I92" s="311"/>
    </row>
    <row r="93" spans="1:9" ht="14.4">
      <c r="A93" t="str">
        <f>IF(Form!B89="N",Form!A89," ")</f>
        <v xml:space="preserve"> </v>
      </c>
      <c r="B93" t="str">
        <f>(IF(Form!B89="N",Form!D89,""))</f>
        <v/>
      </c>
      <c r="C93" s="73" t="str">
        <f>IF(Form!B89="N",Form!H89,"")</f>
        <v/>
      </c>
      <c r="D93" s="311"/>
      <c r="E93" s="311"/>
      <c r="F93" s="312"/>
      <c r="G93" s="311"/>
      <c r="H93" s="311"/>
      <c r="I93" s="311"/>
    </row>
    <row r="94" spans="1:9" ht="14.4">
      <c r="A94" t="str">
        <f>IF(Form!B90="N",Form!A90," ")</f>
        <v xml:space="preserve"> </v>
      </c>
      <c r="B94" t="str">
        <f>(IF(Form!B90="N",Form!D90,""))</f>
        <v/>
      </c>
      <c r="C94" s="73" t="str">
        <f>IF(Form!B90="N",Form!H90,"")</f>
        <v/>
      </c>
      <c r="D94" s="311"/>
      <c r="E94" s="311"/>
      <c r="F94" s="312"/>
      <c r="G94" s="311"/>
      <c r="H94" s="311"/>
      <c r="I94" s="311"/>
    </row>
    <row r="95" spans="1:9" ht="14.4">
      <c r="A95" t="str">
        <f>IF(Form!B91="N",Form!A91," ")</f>
        <v xml:space="preserve"> </v>
      </c>
      <c r="B95" t="str">
        <f>(IF(Form!B91="N",Form!D91,""))</f>
        <v/>
      </c>
      <c r="C95" s="73" t="str">
        <f>IF(Form!B91="N",Form!H91,"")</f>
        <v/>
      </c>
      <c r="D95" s="311"/>
      <c r="E95" s="311"/>
      <c r="F95" s="312"/>
      <c r="G95" s="311"/>
      <c r="H95" s="311"/>
      <c r="I95" s="311"/>
    </row>
    <row r="96" spans="1:9" ht="14.4">
      <c r="A96" t="str">
        <f>IF(Form!B92="N",Form!A92," ")</f>
        <v xml:space="preserve"> </v>
      </c>
      <c r="B96" t="str">
        <f>(IF(Form!B92="N",Form!D92,""))</f>
        <v/>
      </c>
      <c r="C96" s="73" t="str">
        <f>IF(Form!B92="N",Form!H92,"")</f>
        <v/>
      </c>
      <c r="D96" s="311"/>
      <c r="E96" s="311"/>
      <c r="F96" s="312"/>
      <c r="G96" s="311"/>
      <c r="H96" s="311"/>
      <c r="I96" s="311"/>
    </row>
    <row r="97" spans="1:9" ht="14.4">
      <c r="A97" t="str">
        <f>IF(Form!B93="N",Form!A93," ")</f>
        <v xml:space="preserve"> </v>
      </c>
      <c r="B97" t="str">
        <f>(IF(Form!B93="N",Form!D93,""))</f>
        <v/>
      </c>
      <c r="C97" s="73" t="str">
        <f>IF(Form!B93="N",Form!H93,"")</f>
        <v/>
      </c>
      <c r="D97" s="311"/>
      <c r="E97" s="311"/>
      <c r="F97" s="312"/>
      <c r="G97" s="311"/>
      <c r="H97" s="311"/>
      <c r="I97" s="311"/>
    </row>
    <row r="98" spans="1:9" ht="14.4">
      <c r="A98" t="str">
        <f>IF(Form!B94="N",Form!A94," ")</f>
        <v xml:space="preserve"> </v>
      </c>
      <c r="B98" t="str">
        <f>(IF(Form!B94="N",Form!D94,""))</f>
        <v/>
      </c>
      <c r="C98" s="73" t="str">
        <f>IF(Form!B94="N",Form!H94,"")</f>
        <v/>
      </c>
      <c r="D98" s="311"/>
      <c r="E98" s="311"/>
      <c r="F98" s="312"/>
      <c r="G98" s="311"/>
      <c r="H98" s="311"/>
      <c r="I98" s="311"/>
    </row>
    <row r="99" spans="1:9" ht="14.4">
      <c r="A99" t="str">
        <f>IF(Form!B95="N",Form!A95," ")</f>
        <v xml:space="preserve"> </v>
      </c>
      <c r="B99" t="str">
        <f>(IF(Form!B95="N",Form!D95,""))</f>
        <v/>
      </c>
      <c r="C99" s="73" t="str">
        <f>IF(Form!B95="N",Form!H95,"")</f>
        <v/>
      </c>
      <c r="D99" s="311"/>
      <c r="E99" s="311"/>
      <c r="F99" s="312"/>
      <c r="G99" s="311"/>
      <c r="H99" s="311"/>
      <c r="I99" s="311"/>
    </row>
    <row r="100" spans="1:9" ht="14.4">
      <c r="A100" t="str">
        <f>IF(Form!B96="N",Form!A96," ")</f>
        <v xml:space="preserve"> </v>
      </c>
      <c r="B100" t="str">
        <f>(IF(Form!B96="N",Form!D96,""))</f>
        <v/>
      </c>
      <c r="C100" s="73" t="str">
        <f>IF(Form!B96="N",Form!H96,"")</f>
        <v/>
      </c>
      <c r="D100" s="311"/>
      <c r="E100" s="311"/>
      <c r="F100" s="312"/>
      <c r="G100" s="311"/>
      <c r="H100" s="311"/>
      <c r="I100" s="311"/>
    </row>
    <row r="101" spans="1:9" ht="14.4">
      <c r="A101" t="str">
        <f>IF(Form!B97="N",Form!A97," ")</f>
        <v xml:space="preserve"> </v>
      </c>
      <c r="B101" t="str">
        <f>(IF(Form!B97="N",Form!D97,""))</f>
        <v/>
      </c>
      <c r="C101" s="73" t="str">
        <f>IF(Form!B97="N",Form!H97,"")</f>
        <v/>
      </c>
      <c r="D101" s="311"/>
      <c r="E101" s="311"/>
      <c r="F101" s="312"/>
      <c r="G101" s="311"/>
      <c r="H101" s="311"/>
      <c r="I101" s="311"/>
    </row>
    <row r="102" spans="1:9" ht="14.4">
      <c r="A102" t="str">
        <f>IF(Form!B98="N",Form!A98," ")</f>
        <v xml:space="preserve"> </v>
      </c>
      <c r="B102" t="str">
        <f>(IF(Form!B98="N",Form!D98,""))</f>
        <v/>
      </c>
      <c r="C102" s="73" t="str">
        <f>IF(Form!B98="N",Form!H98,"")</f>
        <v/>
      </c>
      <c r="D102" s="311"/>
      <c r="E102" s="311"/>
      <c r="F102" s="312"/>
      <c r="G102" s="311"/>
      <c r="H102" s="311"/>
      <c r="I102" s="311"/>
    </row>
    <row r="103" spans="1:9" ht="14.4">
      <c r="A103" t="str">
        <f>IF(Form!B99="N",Form!A99," ")</f>
        <v xml:space="preserve"> </v>
      </c>
      <c r="B103" t="str">
        <f>(IF(Form!B99="N",Form!D99,""))</f>
        <v/>
      </c>
      <c r="C103" s="73" t="str">
        <f>IF(Form!B99="N",Form!H99,"")</f>
        <v/>
      </c>
      <c r="D103" s="311"/>
      <c r="E103" s="311"/>
      <c r="F103" s="312"/>
      <c r="G103" s="311"/>
      <c r="H103" s="311"/>
      <c r="I103" s="311"/>
    </row>
    <row r="104" spans="1:9" ht="14.4">
      <c r="A104" t="str">
        <f>IF(Form!B100="N",Form!A100," ")</f>
        <v xml:space="preserve"> </v>
      </c>
      <c r="B104" t="str">
        <f>(IF(Form!B100="N",Form!D100,""))</f>
        <v/>
      </c>
      <c r="C104" s="73" t="str">
        <f>IF(Form!B100="N",Form!H100,"")</f>
        <v/>
      </c>
      <c r="D104" s="311"/>
      <c r="E104" s="311"/>
      <c r="F104" s="312"/>
      <c r="G104" s="311"/>
      <c r="H104" s="311"/>
      <c r="I104" s="311"/>
    </row>
    <row r="105" spans="1:9" ht="14.4">
      <c r="A105" t="str">
        <f>IF(Form!B101="N",Form!A101," ")</f>
        <v xml:space="preserve"> </v>
      </c>
      <c r="B105" t="str">
        <f>(IF(Form!B101="N",Form!D101,""))</f>
        <v/>
      </c>
      <c r="C105" s="73" t="str">
        <f>IF(Form!B101="N",Form!H101,"")</f>
        <v/>
      </c>
      <c r="D105" s="311"/>
      <c r="E105" s="311"/>
      <c r="F105" s="312"/>
      <c r="G105" s="311"/>
      <c r="H105" s="311"/>
      <c r="I105" s="311"/>
    </row>
    <row r="106" spans="1:9" ht="14.4">
      <c r="A106" t="str">
        <f>IF(Form!B102="N",Form!A102," ")</f>
        <v xml:space="preserve"> </v>
      </c>
      <c r="B106" t="str">
        <f>(IF(Form!B102="N",Form!D102,""))</f>
        <v/>
      </c>
      <c r="C106" s="73" t="str">
        <f>IF(Form!B102="N",Form!H102,"")</f>
        <v/>
      </c>
      <c r="D106" s="311"/>
      <c r="E106" s="311"/>
      <c r="F106" s="312"/>
      <c r="G106" s="311"/>
      <c r="H106" s="311"/>
      <c r="I106" s="311"/>
    </row>
    <row r="107" spans="1:9" ht="14.4">
      <c r="A107" t="str">
        <f>IF(Form!B103="N",Form!A103," ")</f>
        <v xml:space="preserve"> </v>
      </c>
      <c r="B107" t="str">
        <f>(IF(Form!B103="N",Form!D103,""))</f>
        <v/>
      </c>
      <c r="C107" s="73" t="str">
        <f>IF(Form!B103="N",Form!H103,"")</f>
        <v/>
      </c>
      <c r="D107" s="311"/>
      <c r="E107" s="311"/>
      <c r="F107" s="312"/>
      <c r="G107" s="311"/>
      <c r="H107" s="311"/>
      <c r="I107" s="311"/>
    </row>
    <row r="108" spans="1:9" ht="14.4">
      <c r="A108" t="str">
        <f>IF(Form!B104="N",Form!A104," ")</f>
        <v xml:space="preserve"> </v>
      </c>
      <c r="B108" t="str">
        <f>(IF(Form!B104="N",Form!D104,""))</f>
        <v/>
      </c>
      <c r="C108" s="73" t="str">
        <f>IF(Form!B104="N",Form!H104,"")</f>
        <v/>
      </c>
      <c r="D108" s="311"/>
      <c r="E108" s="311"/>
      <c r="F108" s="312"/>
      <c r="G108" s="311"/>
      <c r="H108" s="311"/>
      <c r="I108" s="311"/>
    </row>
    <row r="109" spans="1:9" ht="14.4">
      <c r="A109" t="str">
        <f>IF(Form!B105="N",Form!A105," ")</f>
        <v xml:space="preserve"> </v>
      </c>
      <c r="B109" t="str">
        <f>(IF(Form!B105="N",Form!D105,""))</f>
        <v/>
      </c>
      <c r="C109" s="73" t="str">
        <f>IF(Form!B105="N",Form!H105,"")</f>
        <v/>
      </c>
      <c r="D109" s="311"/>
      <c r="E109" s="311"/>
      <c r="F109" s="312"/>
      <c r="G109" s="311"/>
      <c r="H109" s="311"/>
      <c r="I109" s="311"/>
    </row>
    <row r="110" spans="1:9" ht="14.4">
      <c r="A110" t="str">
        <f>IF(Form!B106="N",Form!A106," ")</f>
        <v xml:space="preserve"> </v>
      </c>
      <c r="B110" t="str">
        <f>(IF(Form!B106="N",Form!D106,""))</f>
        <v/>
      </c>
      <c r="C110" s="73" t="str">
        <f>IF(Form!B106="N",Form!H106,"")</f>
        <v/>
      </c>
      <c r="D110" s="311"/>
      <c r="E110" s="311"/>
      <c r="F110" s="312"/>
      <c r="G110" s="311"/>
      <c r="H110" s="311"/>
      <c r="I110" s="311"/>
    </row>
    <row r="111" spans="1:9" ht="14.4">
      <c r="A111" t="str">
        <f>IF(Form!B107="N",Form!A107," ")</f>
        <v xml:space="preserve"> </v>
      </c>
      <c r="B111" t="str">
        <f>(IF(Form!B107="N",Form!D107,""))</f>
        <v/>
      </c>
      <c r="C111" s="73" t="str">
        <f>IF(Form!B107="N",Form!H107,"")</f>
        <v/>
      </c>
      <c r="D111" s="311"/>
      <c r="E111" s="311"/>
      <c r="F111" s="312"/>
      <c r="G111" s="311"/>
      <c r="H111" s="311"/>
      <c r="I111" s="311"/>
    </row>
    <row r="112" spans="1:9" ht="14.4">
      <c r="A112" t="str">
        <f>IF(Form!B108="N",Form!A108," ")</f>
        <v xml:space="preserve"> </v>
      </c>
      <c r="B112" t="str">
        <f>(IF(Form!B108="N",Form!D108,""))</f>
        <v/>
      </c>
      <c r="C112" s="73" t="str">
        <f>IF(Form!B108="N",Form!H108,"")</f>
        <v/>
      </c>
      <c r="D112" s="311"/>
      <c r="E112" s="311"/>
      <c r="F112" s="312"/>
      <c r="G112" s="311"/>
      <c r="H112" s="311"/>
      <c r="I112" s="311"/>
    </row>
    <row r="113" spans="1:9" ht="14.4">
      <c r="A113" t="str">
        <f>IF(Form!B109="N",Form!A109," ")</f>
        <v xml:space="preserve"> </v>
      </c>
      <c r="B113" t="str">
        <f>(IF(Form!B109="N",Form!D109,""))</f>
        <v/>
      </c>
      <c r="C113" s="73" t="str">
        <f>IF(Form!B109="N",Form!H109,"")</f>
        <v/>
      </c>
      <c r="D113" s="311"/>
      <c r="E113" s="311"/>
      <c r="F113" s="312"/>
      <c r="G113" s="311"/>
      <c r="H113" s="311"/>
      <c r="I113" s="311"/>
    </row>
    <row r="114" spans="1:9" ht="14.4">
      <c r="A114" t="str">
        <f>IF(Form!B110="N",Form!A110," ")</f>
        <v xml:space="preserve"> </v>
      </c>
      <c r="B114" t="str">
        <f>(IF(Form!B110="N",Form!D110,""))</f>
        <v/>
      </c>
      <c r="C114" s="73" t="str">
        <f>IF(Form!B110="N",Form!H110,"")</f>
        <v/>
      </c>
      <c r="D114" s="311"/>
      <c r="E114" s="311"/>
      <c r="F114" s="312"/>
      <c r="G114" s="311"/>
      <c r="H114" s="311"/>
      <c r="I114" s="311"/>
    </row>
    <row r="115" spans="1:9" ht="14.4">
      <c r="A115" t="str">
        <f>IF(Form!B111="N",Form!A111," ")</f>
        <v xml:space="preserve"> </v>
      </c>
      <c r="B115" t="str">
        <f>(IF(Form!B111="N",Form!D111,""))</f>
        <v/>
      </c>
      <c r="C115" s="73" t="str">
        <f>IF(Form!B111="N",Form!H111,"")</f>
        <v/>
      </c>
      <c r="D115" s="311"/>
      <c r="E115" s="311"/>
      <c r="F115" s="312"/>
      <c r="G115" s="311"/>
      <c r="H115" s="311"/>
      <c r="I115" s="311"/>
    </row>
    <row r="116" spans="1:9" ht="14.4">
      <c r="A116" t="str">
        <f>IF(Form!B112="N",Form!A112," ")</f>
        <v xml:space="preserve"> </v>
      </c>
      <c r="B116" t="str">
        <f>(IF(Form!B112="N",Form!D112,""))</f>
        <v/>
      </c>
      <c r="C116" s="73" t="str">
        <f>IF(Form!B112="N",Form!H112,"")</f>
        <v/>
      </c>
      <c r="D116" s="311"/>
      <c r="E116" s="311"/>
      <c r="F116" s="312"/>
      <c r="G116" s="311"/>
      <c r="H116" s="311"/>
      <c r="I116" s="311"/>
    </row>
    <row r="117" spans="1:9" ht="14.4">
      <c r="A117" t="str">
        <f>IF(Form!B113="N",Form!A113," ")</f>
        <v xml:space="preserve"> </v>
      </c>
      <c r="B117" t="str">
        <f>(IF(Form!B113="N",Form!D113,""))</f>
        <v/>
      </c>
      <c r="C117" s="73" t="str">
        <f>IF(Form!B113="N",Form!H113,"")</f>
        <v/>
      </c>
      <c r="D117" s="311"/>
      <c r="E117" s="311"/>
      <c r="F117" s="312"/>
      <c r="G117" s="311"/>
      <c r="H117" s="311"/>
      <c r="I117" s="311"/>
    </row>
    <row r="118" spans="1:9" ht="14.4">
      <c r="A118" t="str">
        <f>IF(Form!B114="N",Form!A114," ")</f>
        <v xml:space="preserve"> </v>
      </c>
      <c r="B118" t="str">
        <f>(IF(Form!B114="N",Form!D114,""))</f>
        <v/>
      </c>
      <c r="C118" s="73" t="str">
        <f>IF(Form!B114="N",Form!H114,"")</f>
        <v/>
      </c>
      <c r="D118" s="311"/>
      <c r="E118" s="311"/>
      <c r="F118" s="312"/>
      <c r="G118" s="311"/>
      <c r="H118" s="311"/>
      <c r="I118" s="311"/>
    </row>
    <row r="119" spans="1:9" ht="14.4">
      <c r="A119" t="str">
        <f>IF(Form!B115="N",Form!A115," ")</f>
        <v xml:space="preserve"> </v>
      </c>
      <c r="B119" t="str">
        <f>(IF(Form!B115="N",Form!D115,""))</f>
        <v/>
      </c>
      <c r="C119" s="73" t="str">
        <f>IF(Form!B115="N",Form!H115,"")</f>
        <v/>
      </c>
      <c r="D119" s="311"/>
      <c r="E119" s="311"/>
      <c r="F119" s="312"/>
      <c r="G119" s="311"/>
      <c r="H119" s="311"/>
      <c r="I119" s="311"/>
    </row>
    <row r="120" spans="1:9" ht="14.4">
      <c r="A120" t="str">
        <f>IF(Form!B116="N",Form!A116," ")</f>
        <v xml:space="preserve"> </v>
      </c>
      <c r="B120" t="str">
        <f>(IF(Form!B116="N",Form!D116,""))</f>
        <v/>
      </c>
      <c r="C120" s="73" t="str">
        <f>IF(Form!B116="N",Form!H116,"")</f>
        <v/>
      </c>
      <c r="D120" s="311"/>
      <c r="E120" s="311"/>
      <c r="F120" s="312"/>
      <c r="G120" s="311"/>
      <c r="H120" s="311"/>
      <c r="I120" s="311"/>
    </row>
    <row r="121" spans="1:9" ht="14.4">
      <c r="A121" t="str">
        <f>IF(Form!B117="N",Form!A117," ")</f>
        <v xml:space="preserve"> </v>
      </c>
      <c r="B121" t="str">
        <f>(IF(Form!B117="N",Form!D117,""))</f>
        <v/>
      </c>
      <c r="C121" s="73" t="str">
        <f>IF(Form!B117="N",Form!H117,"")</f>
        <v/>
      </c>
      <c r="D121" s="311"/>
      <c r="E121" s="311"/>
      <c r="F121" s="312"/>
      <c r="G121" s="311"/>
      <c r="H121" s="311"/>
      <c r="I121" s="311"/>
    </row>
    <row r="122" spans="1:9" ht="14.4">
      <c r="A122" t="str">
        <f>IF(Form!B118="N",Form!A118," ")</f>
        <v xml:space="preserve"> </v>
      </c>
      <c r="B122" t="str">
        <f>(IF(Form!B118="N",Form!D118,""))</f>
        <v/>
      </c>
      <c r="C122" s="73" t="str">
        <f>IF(Form!B118="N",Form!H118,"")</f>
        <v/>
      </c>
      <c r="D122" s="311"/>
      <c r="E122" s="311"/>
      <c r="F122" s="312"/>
      <c r="G122" s="311"/>
      <c r="H122" s="311"/>
      <c r="I122" s="311"/>
    </row>
    <row r="123" spans="1:9" ht="14.4">
      <c r="A123" t="str">
        <f>IF(Form!B119="N",Form!A119," ")</f>
        <v xml:space="preserve"> </v>
      </c>
      <c r="B123" t="str">
        <f>(IF(Form!B119="N",Form!D119,""))</f>
        <v/>
      </c>
      <c r="C123" s="73" t="str">
        <f>IF(Form!B119="N",Form!H119,"")</f>
        <v/>
      </c>
      <c r="D123" s="311"/>
      <c r="E123" s="311"/>
      <c r="F123" s="312"/>
      <c r="G123" s="311"/>
      <c r="H123" s="311"/>
      <c r="I123" s="311"/>
    </row>
    <row r="124" spans="1:9" ht="14.4">
      <c r="A124" t="str">
        <f>IF(Form!B120="N",Form!A120," ")</f>
        <v xml:space="preserve"> </v>
      </c>
      <c r="B124" t="str">
        <f>(IF(Form!B120="N",Form!D120,""))</f>
        <v/>
      </c>
      <c r="C124" s="73" t="str">
        <f>IF(Form!B120="N",Form!H120,"")</f>
        <v/>
      </c>
      <c r="D124" s="311"/>
      <c r="E124" s="311"/>
      <c r="F124" s="312"/>
      <c r="G124" s="311"/>
      <c r="H124" s="311"/>
      <c r="I124" s="311"/>
    </row>
    <row r="125" spans="1:9" ht="14.4">
      <c r="A125" t="str">
        <f>IF(Form!B121="N",Form!A121," ")</f>
        <v xml:space="preserve"> </v>
      </c>
      <c r="B125" t="str">
        <f>(IF(Form!B121="N",Form!D121,""))</f>
        <v/>
      </c>
      <c r="C125" s="73" t="str">
        <f>IF(Form!B121="N",Form!H121,"")</f>
        <v/>
      </c>
      <c r="D125" s="311"/>
      <c r="E125" s="311"/>
      <c r="F125" s="312"/>
      <c r="G125" s="311"/>
      <c r="H125" s="311"/>
      <c r="I125" s="311"/>
    </row>
    <row r="126" spans="1:9" ht="14.4">
      <c r="A126" t="str">
        <f>IF(Form!B122="N",Form!A122," ")</f>
        <v xml:space="preserve"> </v>
      </c>
      <c r="B126" t="str">
        <f>(IF(Form!B122="N",Form!D122,""))</f>
        <v/>
      </c>
      <c r="C126" s="73" t="str">
        <f>IF(Form!B122="N",Form!H122,"")</f>
        <v/>
      </c>
      <c r="D126" s="311"/>
      <c r="E126" s="311"/>
      <c r="F126" s="312"/>
      <c r="G126" s="311"/>
      <c r="H126" s="311"/>
      <c r="I126" s="311"/>
    </row>
    <row r="127" spans="1:9" ht="14.4">
      <c r="A127" t="str">
        <f>IF(Form!B123="N",Form!A123," ")</f>
        <v xml:space="preserve"> </v>
      </c>
      <c r="B127" t="str">
        <f>(IF(Form!B123="N",Form!D123,""))</f>
        <v/>
      </c>
      <c r="C127" s="73" t="str">
        <f>IF(Form!B123="N",Form!H123,"")</f>
        <v/>
      </c>
      <c r="D127" s="311"/>
      <c r="E127" s="311"/>
      <c r="F127" s="312"/>
      <c r="G127" s="311"/>
      <c r="H127" s="311"/>
      <c r="I127" s="311"/>
    </row>
    <row r="128" spans="1:9" ht="14.4">
      <c r="A128" t="str">
        <f>IF(Form!B124="N",Form!A124," ")</f>
        <v xml:space="preserve"> </v>
      </c>
      <c r="B128" t="str">
        <f>(IF(Form!B124="N",Form!D124,""))</f>
        <v/>
      </c>
      <c r="C128" s="73" t="str">
        <f>IF(Form!B124="N",Form!H124,"")</f>
        <v/>
      </c>
      <c r="D128" s="311"/>
      <c r="E128" s="311"/>
      <c r="F128" s="312"/>
      <c r="G128" s="311"/>
      <c r="H128" s="311"/>
      <c r="I128" s="311"/>
    </row>
    <row r="129" spans="1:9" ht="14.4">
      <c r="A129" t="str">
        <f>IF(Form!B125="N",Form!A125," ")</f>
        <v xml:space="preserve"> </v>
      </c>
      <c r="B129" t="str">
        <f>(IF(Form!B125="N",Form!D125,""))</f>
        <v/>
      </c>
      <c r="C129" s="73" t="str">
        <f>IF(Form!B125="N",Form!H125,"")</f>
        <v/>
      </c>
      <c r="D129" s="311"/>
      <c r="E129" s="311"/>
      <c r="F129" s="312"/>
      <c r="G129" s="311"/>
      <c r="H129" s="311"/>
      <c r="I129" s="311"/>
    </row>
    <row r="130" spans="1:9" ht="14.4">
      <c r="A130" t="str">
        <f>IF(Form!B126="N",Form!A126," ")</f>
        <v xml:space="preserve"> </v>
      </c>
      <c r="B130" t="str">
        <f>(IF(Form!B126="N",Form!D126,""))</f>
        <v/>
      </c>
      <c r="C130" s="73" t="str">
        <f>IF(Form!B126="N",Form!H126,"")</f>
        <v/>
      </c>
      <c r="D130" s="311"/>
      <c r="E130" s="311"/>
      <c r="F130" s="312"/>
      <c r="G130" s="311"/>
      <c r="H130" s="311"/>
      <c r="I130" s="311"/>
    </row>
    <row r="131" spans="1:9" ht="14.4">
      <c r="A131" t="str">
        <f>IF(Form!B127="N",Form!A127," ")</f>
        <v xml:space="preserve"> </v>
      </c>
      <c r="B131" t="str">
        <f>(IF(Form!B127="N",Form!D127,""))</f>
        <v/>
      </c>
      <c r="C131" s="73" t="str">
        <f>IF(Form!B127="N",Form!H127,"")</f>
        <v/>
      </c>
      <c r="D131" s="311"/>
      <c r="E131" s="311"/>
      <c r="F131" s="312"/>
      <c r="G131" s="311"/>
      <c r="H131" s="311"/>
      <c r="I131" s="311"/>
    </row>
    <row r="132" spans="1:9" ht="14.4">
      <c r="A132" t="str">
        <f>IF(Form!B128="N",Form!A128," ")</f>
        <v xml:space="preserve"> </v>
      </c>
      <c r="B132" t="str">
        <f>(IF(Form!B128="N",Form!D128,""))</f>
        <v/>
      </c>
      <c r="C132" s="73" t="str">
        <f>IF(Form!B128="N",Form!H128,"")</f>
        <v/>
      </c>
      <c r="D132" s="311"/>
      <c r="E132" s="311"/>
      <c r="F132" s="312"/>
      <c r="G132" s="311"/>
      <c r="H132" s="311"/>
      <c r="I132" s="311"/>
    </row>
    <row r="133" spans="1:9" ht="14.4">
      <c r="A133" t="str">
        <f>IF(Form!B129="N",Form!A129," ")</f>
        <v xml:space="preserve"> </v>
      </c>
      <c r="B133" t="str">
        <f>(IF(Form!B129="N",Form!D129,""))</f>
        <v/>
      </c>
      <c r="C133" s="73" t="str">
        <f>IF(Form!B129="N",Form!H129,"")</f>
        <v/>
      </c>
      <c r="D133" s="311"/>
      <c r="E133" s="311"/>
      <c r="F133" s="312"/>
      <c r="G133" s="311"/>
      <c r="H133" s="311"/>
      <c r="I133" s="311"/>
    </row>
    <row r="134" spans="1:9" ht="14.4">
      <c r="A134" t="str">
        <f>IF(Form!B130="N",Form!A130," ")</f>
        <v xml:space="preserve"> </v>
      </c>
      <c r="B134" t="str">
        <f>(IF(Form!B130="N",Form!D130,""))</f>
        <v/>
      </c>
      <c r="C134" s="73" t="str">
        <f>IF(Form!B130="N",Form!H130,"")</f>
        <v/>
      </c>
      <c r="D134" s="311"/>
      <c r="E134" s="311"/>
      <c r="F134" s="312"/>
      <c r="G134" s="311"/>
      <c r="H134" s="311"/>
      <c r="I134" s="311"/>
    </row>
    <row r="135" spans="1:9" ht="14.4">
      <c r="A135" t="str">
        <f>IF(Form!B131="N",Form!A131," ")</f>
        <v xml:space="preserve"> </v>
      </c>
      <c r="B135" t="str">
        <f>(IF(Form!B131="N",Form!D131,""))</f>
        <v/>
      </c>
      <c r="C135" s="73" t="str">
        <f>IF(Form!B131="N",Form!H131,"")</f>
        <v/>
      </c>
      <c r="D135" s="311"/>
      <c r="E135" s="311"/>
      <c r="F135" s="312"/>
      <c r="G135" s="311"/>
      <c r="H135" s="311"/>
      <c r="I135" s="311"/>
    </row>
    <row r="136" spans="1:9" ht="14.4">
      <c r="A136" t="str">
        <f>IF(Form!B132="N",Form!A132," ")</f>
        <v xml:space="preserve"> </v>
      </c>
      <c r="B136" t="str">
        <f>(IF(Form!B132="N",Form!D132,""))</f>
        <v/>
      </c>
      <c r="C136" s="73" t="str">
        <f>IF(Form!B132="N",Form!H132,"")</f>
        <v/>
      </c>
      <c r="D136" s="311"/>
      <c r="E136" s="311"/>
      <c r="F136" s="312"/>
      <c r="G136" s="311"/>
      <c r="H136" s="311"/>
      <c r="I136" s="311"/>
    </row>
    <row r="137" spans="1:9" ht="14.4">
      <c r="A137" t="str">
        <f>IF(Form!B133="N",Form!A133," ")</f>
        <v xml:space="preserve"> </v>
      </c>
      <c r="B137" t="str">
        <f>(IF(Form!B133="N",Form!D133,""))</f>
        <v/>
      </c>
      <c r="C137" s="73" t="str">
        <f>IF(Form!B133="N",Form!H133,"")</f>
        <v/>
      </c>
      <c r="D137" s="311"/>
      <c r="E137" s="311"/>
      <c r="F137" s="312"/>
      <c r="G137" s="311"/>
      <c r="H137" s="311"/>
      <c r="I137" s="311"/>
    </row>
    <row r="138" spans="1:9" ht="14.4">
      <c r="A138" t="str">
        <f>IF(Form!B134="N",Form!A134," ")</f>
        <v xml:space="preserve"> </v>
      </c>
      <c r="B138" t="str">
        <f>(IF(Form!B134="N",Form!D134,""))</f>
        <v/>
      </c>
      <c r="C138" s="73" t="str">
        <f>IF(Form!B134="N",Form!H134,"")</f>
        <v/>
      </c>
      <c r="D138" s="311"/>
      <c r="E138" s="311"/>
      <c r="F138" s="312"/>
      <c r="G138" s="311"/>
      <c r="H138" s="311"/>
      <c r="I138" s="311"/>
    </row>
    <row r="139" spans="1:9" ht="14.4">
      <c r="A139" t="str">
        <f>IF(Form!B135="N",Form!A135," ")</f>
        <v xml:space="preserve"> </v>
      </c>
      <c r="B139" t="str">
        <f>(IF(Form!B135="N",Form!D135,""))</f>
        <v/>
      </c>
      <c r="C139" s="73" t="str">
        <f>IF(Form!B135="N",Form!H135,"")</f>
        <v/>
      </c>
      <c r="D139" s="311"/>
      <c r="E139" s="311"/>
      <c r="F139" s="312"/>
      <c r="G139" s="311"/>
      <c r="H139" s="311"/>
      <c r="I139" s="311"/>
    </row>
    <row r="140" spans="1:9" ht="14.4">
      <c r="A140" t="str">
        <f>IF(Form!B136="N",Form!A136," ")</f>
        <v xml:space="preserve"> </v>
      </c>
      <c r="B140" t="str">
        <f>(IF(Form!B136="N",Form!D136,""))</f>
        <v/>
      </c>
      <c r="C140" s="73" t="str">
        <f>IF(Form!B136="N",Form!H136,"")</f>
        <v/>
      </c>
      <c r="D140" s="311"/>
      <c r="E140" s="311"/>
      <c r="F140" s="312"/>
      <c r="G140" s="311"/>
      <c r="H140" s="311"/>
      <c r="I140" s="311"/>
    </row>
    <row r="141" spans="1:9" ht="14.4">
      <c r="A141" t="str">
        <f>IF(Form!B137="N",Form!A137," ")</f>
        <v xml:space="preserve"> </v>
      </c>
      <c r="B141" t="str">
        <f>(IF(Form!B137="N",Form!D137,""))</f>
        <v/>
      </c>
      <c r="C141" s="73" t="str">
        <f>IF(Form!B137="N",Form!H137,"")</f>
        <v/>
      </c>
      <c r="D141" s="311"/>
      <c r="E141" s="311"/>
      <c r="F141" s="312"/>
      <c r="G141" s="311"/>
      <c r="H141" s="311"/>
      <c r="I141" s="311"/>
    </row>
    <row r="142" spans="1:9" ht="14.4">
      <c r="A142" t="str">
        <f>IF(Form!B138="N",Form!A138," ")</f>
        <v xml:space="preserve"> </v>
      </c>
      <c r="B142" t="str">
        <f>(IF(Form!B138="N",Form!D138,""))</f>
        <v/>
      </c>
      <c r="C142" s="73" t="str">
        <f>IF(Form!B138="N",Form!H138,"")</f>
        <v/>
      </c>
      <c r="D142" s="311"/>
      <c r="E142" s="311"/>
      <c r="F142" s="312"/>
      <c r="G142" s="311"/>
      <c r="H142" s="311"/>
      <c r="I142" s="311"/>
    </row>
    <row r="143" spans="1:9" ht="14.4">
      <c r="A143" t="str">
        <f>IF(Form!B139="N",Form!A139," ")</f>
        <v xml:space="preserve"> </v>
      </c>
      <c r="B143" t="str">
        <f>(IF(Form!B139="N",Form!D139,""))</f>
        <v/>
      </c>
      <c r="C143" s="73" t="str">
        <f>IF(Form!B139="N",Form!H139,"")</f>
        <v/>
      </c>
      <c r="D143" s="311"/>
      <c r="E143" s="311"/>
      <c r="F143" s="312"/>
      <c r="G143" s="311"/>
      <c r="H143" s="311"/>
      <c r="I143" s="311"/>
    </row>
    <row r="144" spans="1:9" ht="14.4">
      <c r="A144" t="str">
        <f>IF(Form!B140="N",Form!A140," ")</f>
        <v xml:space="preserve"> </v>
      </c>
      <c r="B144" t="str">
        <f>(IF(Form!B140="N",Form!D140,""))</f>
        <v/>
      </c>
      <c r="C144" s="73" t="str">
        <f>IF(Form!B140="N",Form!H140,"")</f>
        <v/>
      </c>
      <c r="D144" s="311"/>
      <c r="E144" s="311"/>
      <c r="F144" s="312"/>
      <c r="G144" s="311"/>
      <c r="H144" s="311"/>
      <c r="I144" s="311"/>
    </row>
    <row r="145" spans="1:9" ht="14.4">
      <c r="A145" t="str">
        <f>IF(Form!B141="N",Form!A141," ")</f>
        <v xml:space="preserve"> </v>
      </c>
      <c r="B145" t="str">
        <f>(IF(Form!B141="N",Form!D141,""))</f>
        <v/>
      </c>
      <c r="C145" s="73" t="str">
        <f>IF(Form!B141="N",Form!H141,"")</f>
        <v/>
      </c>
      <c r="D145" s="311"/>
      <c r="E145" s="311"/>
      <c r="F145" s="312"/>
      <c r="G145" s="311"/>
      <c r="H145" s="311"/>
      <c r="I145" s="311"/>
    </row>
    <row r="146" spans="1:9" ht="14.4">
      <c r="A146" t="str">
        <f>IF(Form!B142="N",Form!A142," ")</f>
        <v xml:space="preserve"> </v>
      </c>
      <c r="B146" t="str">
        <f>(IF(Form!B142="N",Form!D142,""))</f>
        <v/>
      </c>
      <c r="C146" s="73" t="str">
        <f>IF(Form!B142="N",Form!H142,"")</f>
        <v/>
      </c>
      <c r="D146" s="311"/>
      <c r="E146" s="311"/>
      <c r="F146" s="312"/>
      <c r="G146" s="311"/>
      <c r="H146" s="311"/>
      <c r="I146" s="311"/>
    </row>
    <row r="147" spans="1:9" ht="14.4">
      <c r="A147" t="str">
        <f>IF(Form!B143="N",Form!A143," ")</f>
        <v xml:space="preserve"> </v>
      </c>
      <c r="B147" t="str">
        <f>(IF(Form!B143="N",Form!D143,""))</f>
        <v/>
      </c>
      <c r="C147" s="73" t="str">
        <f>IF(Form!B143="N",Form!H143,"")</f>
        <v/>
      </c>
      <c r="D147" s="311"/>
      <c r="E147" s="311"/>
      <c r="F147" s="312"/>
      <c r="G147" s="311"/>
      <c r="H147" s="311"/>
      <c r="I147" s="311"/>
    </row>
    <row r="148" spans="1:9" ht="14.4">
      <c r="A148" t="str">
        <f>IF(Form!B144="N",Form!A144," ")</f>
        <v xml:space="preserve"> </v>
      </c>
      <c r="B148" t="str">
        <f>(IF(Form!B144="N",Form!D144,""))</f>
        <v/>
      </c>
      <c r="C148" s="73" t="str">
        <f>IF(Form!B144="N",Form!H144,"")</f>
        <v/>
      </c>
      <c r="D148" s="311"/>
      <c r="E148" s="311"/>
      <c r="F148" s="312"/>
      <c r="G148" s="311"/>
      <c r="H148" s="311"/>
      <c r="I148" s="311"/>
    </row>
    <row r="149" spans="1:9" ht="14.4">
      <c r="A149" t="str">
        <f>IF(Form!B145="N",Form!A145," ")</f>
        <v xml:space="preserve"> </v>
      </c>
      <c r="B149" t="str">
        <f>(IF(Form!B145="N",Form!D145,""))</f>
        <v/>
      </c>
      <c r="C149" s="73" t="str">
        <f>IF(Form!B145="N",Form!H145,"")</f>
        <v/>
      </c>
      <c r="D149" s="311"/>
      <c r="E149" s="311"/>
      <c r="F149" s="312"/>
      <c r="G149" s="311"/>
      <c r="H149" s="311"/>
      <c r="I149" s="311"/>
    </row>
    <row r="150" spans="1:9" ht="14.4">
      <c r="A150" t="str">
        <f>IF(Form!B146="N",Form!A146," ")</f>
        <v xml:space="preserve"> </v>
      </c>
      <c r="B150" t="str">
        <f>(IF(Form!B146="N",Form!D146,""))</f>
        <v/>
      </c>
      <c r="C150" s="73" t="str">
        <f>IF(Form!B146="N",Form!H146,"")</f>
        <v/>
      </c>
      <c r="D150" s="311"/>
      <c r="E150" s="311"/>
      <c r="F150" s="312"/>
      <c r="G150" s="311"/>
      <c r="H150" s="311"/>
      <c r="I150" s="311"/>
    </row>
    <row r="151" spans="1:9" ht="14.4">
      <c r="A151" t="str">
        <f>IF(Form!B147="N",Form!A147," ")</f>
        <v xml:space="preserve"> </v>
      </c>
      <c r="B151" t="str">
        <f>(IF(Form!B147="N",Form!D147,""))</f>
        <v/>
      </c>
      <c r="C151" s="73" t="str">
        <f>IF(Form!B147="N",Form!H147,"")</f>
        <v/>
      </c>
      <c r="D151" s="311"/>
      <c r="E151" s="311"/>
      <c r="F151" s="312"/>
      <c r="G151" s="311"/>
      <c r="H151" s="311"/>
      <c r="I151" s="311"/>
    </row>
    <row r="152" spans="1:9" ht="14.4">
      <c r="A152" t="str">
        <f>IF(Form!B148="N",Form!A148," ")</f>
        <v xml:space="preserve"> </v>
      </c>
      <c r="B152" t="str">
        <f>(IF(Form!B148="N",Form!D148,""))</f>
        <v/>
      </c>
      <c r="C152" s="73" t="str">
        <f>IF(Form!B148="N",Form!H148,"")</f>
        <v/>
      </c>
      <c r="D152" s="311"/>
      <c r="E152" s="311"/>
      <c r="F152" s="312"/>
      <c r="G152" s="311"/>
      <c r="H152" s="311"/>
      <c r="I152" s="311"/>
    </row>
    <row r="153" spans="1:9" ht="14.4">
      <c r="A153" t="str">
        <f>IF(Form!B149="N",Form!A149," ")</f>
        <v xml:space="preserve"> </v>
      </c>
      <c r="B153" t="str">
        <f>(IF(Form!B149="N",Form!D149,""))</f>
        <v/>
      </c>
      <c r="C153" s="73" t="str">
        <f>IF(Form!B149="N",Form!H149,"")</f>
        <v/>
      </c>
      <c r="D153" s="311"/>
      <c r="E153" s="311"/>
      <c r="F153" s="312"/>
      <c r="G153" s="311"/>
      <c r="H153" s="311"/>
      <c r="I153" s="311"/>
    </row>
    <row r="154" spans="1:9" ht="14.4">
      <c r="A154" t="str">
        <f>IF(Form!B150="N",Form!A150," ")</f>
        <v xml:space="preserve"> </v>
      </c>
      <c r="B154" t="str">
        <f>(IF(Form!B150="N",Form!D150,""))</f>
        <v/>
      </c>
      <c r="C154" s="73" t="str">
        <f>IF(Form!B150="N",Form!H150,"")</f>
        <v/>
      </c>
      <c r="D154" s="311"/>
      <c r="E154" s="311"/>
      <c r="F154" s="312"/>
      <c r="G154" s="311"/>
      <c r="H154" s="311"/>
      <c r="I154" s="311"/>
    </row>
    <row r="155" spans="1:9" ht="14.4">
      <c r="A155" t="str">
        <f>IF(Form!B151="N",Form!A151," ")</f>
        <v xml:space="preserve"> </v>
      </c>
      <c r="B155" t="str">
        <f>(IF(Form!B151="N",Form!D151,""))</f>
        <v/>
      </c>
      <c r="C155" s="73" t="str">
        <f>IF(Form!B151="N",Form!H151,"")</f>
        <v/>
      </c>
      <c r="D155" s="311"/>
      <c r="E155" s="311"/>
      <c r="F155" s="312"/>
      <c r="G155" s="311"/>
      <c r="H155" s="311"/>
      <c r="I155" s="311"/>
    </row>
    <row r="156" spans="1:9" ht="14.4">
      <c r="A156" t="str">
        <f>IF(Form!B152="N",Form!A152," ")</f>
        <v xml:space="preserve"> </v>
      </c>
      <c r="B156" t="str">
        <f>(IF(Form!B152="N",Form!D152,""))</f>
        <v/>
      </c>
      <c r="C156" s="73" t="str">
        <f>IF(Form!B152="N",Form!H152,"")</f>
        <v/>
      </c>
      <c r="D156" s="311"/>
      <c r="E156" s="311"/>
      <c r="F156" s="312"/>
      <c r="G156" s="311"/>
      <c r="H156" s="311"/>
      <c r="I156" s="311"/>
    </row>
    <row r="157" spans="1:9" ht="14.4">
      <c r="A157" t="str">
        <f>IF(Form!B153="N",Form!A153," ")</f>
        <v xml:space="preserve"> </v>
      </c>
      <c r="B157" t="str">
        <f>(IF(Form!B153="N",Form!D153,""))</f>
        <v/>
      </c>
      <c r="C157" s="73" t="str">
        <f>IF(Form!B153="N",Form!H153,"")</f>
        <v/>
      </c>
      <c r="D157" s="311"/>
      <c r="E157" s="311"/>
      <c r="F157" s="312"/>
      <c r="G157" s="311"/>
      <c r="H157" s="311"/>
      <c r="I157" s="311"/>
    </row>
    <row r="158" spans="1:9" ht="14.4">
      <c r="A158" t="str">
        <f>IF(Form!B154="N",Form!A154," ")</f>
        <v xml:space="preserve"> </v>
      </c>
      <c r="B158" t="str">
        <f>(IF(Form!B154="N",Form!D154,""))</f>
        <v/>
      </c>
      <c r="C158" s="73" t="str">
        <f>IF(Form!B154="N",Form!H154,"")</f>
        <v/>
      </c>
      <c r="D158" s="311"/>
      <c r="E158" s="311"/>
      <c r="F158" s="312"/>
      <c r="G158" s="311"/>
      <c r="H158" s="311"/>
      <c r="I158" s="311"/>
    </row>
    <row r="159" spans="1:9" ht="14.4">
      <c r="A159" t="str">
        <f>IF(Form!B155="N",Form!A155," ")</f>
        <v xml:space="preserve"> </v>
      </c>
      <c r="B159" t="str">
        <f>(IF(Form!B155="N",Form!D155,""))</f>
        <v/>
      </c>
      <c r="C159" s="73" t="str">
        <f>IF(Form!B155="N",Form!H155,"")</f>
        <v/>
      </c>
      <c r="D159" s="311"/>
      <c r="E159" s="311"/>
      <c r="F159" s="312"/>
      <c r="G159" s="311"/>
      <c r="H159" s="311"/>
      <c r="I159" s="311"/>
    </row>
    <row r="160" spans="1:9" ht="14.4">
      <c r="A160" t="str">
        <f>IF(Form!B156="N",Form!A156," ")</f>
        <v xml:space="preserve"> </v>
      </c>
      <c r="B160" t="str">
        <f>(IF(Form!B156="N",Form!D156,""))</f>
        <v/>
      </c>
      <c r="C160" s="73" t="str">
        <f>IF(Form!B156="N",Form!H156,"")</f>
        <v/>
      </c>
      <c r="D160" s="311"/>
      <c r="E160" s="311"/>
      <c r="F160" s="312"/>
      <c r="G160" s="311"/>
      <c r="H160" s="311"/>
      <c r="I160" s="311"/>
    </row>
    <row r="161" spans="1:9" ht="14.4">
      <c r="A161" t="str">
        <f>IF(Form!B157="N",Form!A157," ")</f>
        <v xml:space="preserve"> </v>
      </c>
      <c r="B161" t="str">
        <f>(IF(Form!B157="N",Form!D157,""))</f>
        <v/>
      </c>
      <c r="C161" s="73" t="str">
        <f>IF(Form!B157="N",Form!H157,"")</f>
        <v/>
      </c>
      <c r="D161" s="311"/>
      <c r="E161" s="311"/>
      <c r="F161" s="312"/>
      <c r="G161" s="311"/>
      <c r="H161" s="311"/>
      <c r="I161" s="311"/>
    </row>
    <row r="162" spans="1:9" ht="14.4">
      <c r="A162" t="str">
        <f>IF(Form!B158="N",Form!A158," ")</f>
        <v xml:space="preserve"> </v>
      </c>
      <c r="B162" t="str">
        <f>(IF(Form!B158="N",Form!D158,""))</f>
        <v/>
      </c>
      <c r="C162" s="73" t="str">
        <f>IF(Form!B158="N",Form!H158,"")</f>
        <v/>
      </c>
      <c r="D162" s="311"/>
      <c r="E162" s="311"/>
      <c r="F162" s="312"/>
      <c r="G162" s="311"/>
      <c r="H162" s="311"/>
      <c r="I162" s="311"/>
    </row>
    <row r="163" spans="1:9" ht="14.4">
      <c r="A163" t="str">
        <f>IF(Form!B159="N",Form!A159," ")</f>
        <v xml:space="preserve"> </v>
      </c>
      <c r="B163" t="str">
        <f>(IF(Form!B159="N",Form!D159,""))</f>
        <v/>
      </c>
      <c r="C163" s="73" t="str">
        <f>IF(Form!B159="N",Form!H159,"")</f>
        <v/>
      </c>
      <c r="D163" s="311"/>
      <c r="E163" s="311"/>
      <c r="F163" s="312"/>
      <c r="G163" s="311"/>
      <c r="H163" s="311"/>
      <c r="I163" s="311"/>
    </row>
    <row r="164" spans="1:9" ht="14.4">
      <c r="A164" t="str">
        <f>IF(Form!B160="N",Form!A160," ")</f>
        <v xml:space="preserve"> </v>
      </c>
      <c r="B164" t="str">
        <f>(IF(Form!B160="N",Form!D160,""))</f>
        <v/>
      </c>
      <c r="C164" s="73" t="str">
        <f>IF(Form!B160="N",Form!H160,"")</f>
        <v/>
      </c>
      <c r="D164" s="311"/>
      <c r="E164" s="311"/>
      <c r="F164" s="312"/>
      <c r="G164" s="311"/>
      <c r="H164" s="311"/>
      <c r="I164" s="311"/>
    </row>
    <row r="165" spans="1:9" ht="14.4">
      <c r="A165" t="str">
        <f>IF(Form!B161="N",Form!A161," ")</f>
        <v xml:space="preserve"> </v>
      </c>
      <c r="B165" t="str">
        <f>(IF(Form!B161="N",Form!D161,""))</f>
        <v/>
      </c>
      <c r="C165" s="73" t="str">
        <f>IF(Form!B161="N",Form!H161,"")</f>
        <v/>
      </c>
      <c r="D165" s="311"/>
      <c r="E165" s="311"/>
      <c r="F165" s="312"/>
      <c r="G165" s="311"/>
      <c r="H165" s="311"/>
      <c r="I165" s="311"/>
    </row>
    <row r="166" spans="1:9" ht="14.4">
      <c r="A166" t="str">
        <f>IF(Form!B162="N",Form!A162," ")</f>
        <v xml:space="preserve"> </v>
      </c>
      <c r="B166" t="str">
        <f>(IF(Form!B162="N",Form!D162,""))</f>
        <v/>
      </c>
      <c r="C166" s="73" t="str">
        <f>IF(Form!B162="N",Form!H162,"")</f>
        <v/>
      </c>
      <c r="D166" s="311"/>
      <c r="E166" s="311"/>
      <c r="F166" s="312"/>
      <c r="G166" s="311"/>
      <c r="H166" s="311"/>
      <c r="I166" s="311"/>
    </row>
    <row r="167" spans="1:9" ht="14.4">
      <c r="A167" t="str">
        <f>IF(Form!B163="N",Form!A163," ")</f>
        <v xml:space="preserve"> </v>
      </c>
      <c r="B167" t="str">
        <f>(IF(Form!B163="N",Form!D163,""))</f>
        <v/>
      </c>
      <c r="C167" s="73" t="str">
        <f>IF(Form!B163="N",Form!H163,"")</f>
        <v/>
      </c>
      <c r="D167" s="311"/>
      <c r="E167" s="311"/>
      <c r="F167" s="312"/>
      <c r="G167" s="311"/>
      <c r="H167" s="311"/>
      <c r="I167" s="311"/>
    </row>
    <row r="168" spans="1:9" ht="14.4">
      <c r="A168" t="str">
        <f>IF(Form!B164="N",Form!A164," ")</f>
        <v xml:space="preserve"> </v>
      </c>
      <c r="B168" t="str">
        <f>(IF(Form!B164="N",Form!D164,""))</f>
        <v/>
      </c>
      <c r="C168" s="73" t="str">
        <f>IF(Form!B164="N",Form!H164,"")</f>
        <v/>
      </c>
      <c r="D168" s="311"/>
      <c r="E168" s="311"/>
      <c r="F168" s="312"/>
      <c r="G168" s="311"/>
      <c r="H168" s="311"/>
      <c r="I168" s="311"/>
    </row>
    <row r="169" spans="1:9" ht="14.4">
      <c r="A169" t="str">
        <f>IF(Form!B165="N",Form!A165," ")</f>
        <v xml:space="preserve"> </v>
      </c>
      <c r="B169" t="str">
        <f>(IF(Form!B165="N",Form!D165,""))</f>
        <v/>
      </c>
      <c r="C169" s="73" t="str">
        <f>IF(Form!B165="N",Form!H165,"")</f>
        <v/>
      </c>
      <c r="D169" s="311"/>
      <c r="E169" s="311"/>
      <c r="F169" s="312"/>
      <c r="G169" s="311"/>
      <c r="H169" s="311"/>
      <c r="I169" s="311"/>
    </row>
    <row r="170" spans="1:9" ht="14.4">
      <c r="A170" t="str">
        <f>IF(Form!B166="N",Form!A166," ")</f>
        <v xml:space="preserve"> </v>
      </c>
      <c r="B170" t="str">
        <f>(IF(Form!B166="N",Form!D166,""))</f>
        <v/>
      </c>
      <c r="C170" s="73" t="str">
        <f>IF(Form!B166="N",Form!H166,"")</f>
        <v/>
      </c>
      <c r="D170" s="311"/>
      <c r="E170" s="311"/>
      <c r="F170" s="312"/>
      <c r="G170" s="311"/>
      <c r="H170" s="311"/>
      <c r="I170" s="311"/>
    </row>
    <row r="171" spans="1:9" ht="14.4">
      <c r="A171" t="str">
        <f>IF(Form!B167="N",Form!A167," ")</f>
        <v xml:space="preserve"> </v>
      </c>
      <c r="B171" t="str">
        <f>(IF(Form!B167="N",Form!D167,""))</f>
        <v/>
      </c>
      <c r="C171" s="73" t="str">
        <f>IF(Form!B167="N",Form!H167,"")</f>
        <v/>
      </c>
      <c r="D171" s="311"/>
      <c r="E171" s="311"/>
      <c r="F171" s="312"/>
      <c r="G171" s="311"/>
      <c r="H171" s="311"/>
      <c r="I171" s="311"/>
    </row>
    <row r="172" spans="1:9" ht="14.4">
      <c r="A172" t="str">
        <f>IF(Form!B168="N",Form!A168," ")</f>
        <v xml:space="preserve"> </v>
      </c>
      <c r="B172" t="str">
        <f>(IF(Form!B168="N",Form!D168,""))</f>
        <v/>
      </c>
      <c r="C172" s="73" t="str">
        <f>IF(Form!B168="N",Form!H168,"")</f>
        <v/>
      </c>
      <c r="D172" s="311"/>
      <c r="E172" s="311"/>
      <c r="F172" s="312"/>
      <c r="G172" s="311"/>
      <c r="H172" s="311"/>
      <c r="I172" s="311"/>
    </row>
    <row r="173" spans="1:9" ht="14.4">
      <c r="A173" t="str">
        <f>IF(Form!B169="N",Form!A169," ")</f>
        <v xml:space="preserve"> </v>
      </c>
      <c r="B173" t="str">
        <f>(IF(Form!B169="N",Form!D169,""))</f>
        <v/>
      </c>
      <c r="C173" s="73" t="str">
        <f>IF(Form!B169="N",Form!H169,"")</f>
        <v/>
      </c>
      <c r="D173" s="311"/>
      <c r="E173" s="311"/>
      <c r="F173" s="312"/>
      <c r="G173" s="311"/>
      <c r="H173" s="311"/>
      <c r="I173" s="311"/>
    </row>
    <row r="174" spans="1:9" ht="14.4">
      <c r="A174" t="str">
        <f>IF(Form!B170="N",Form!A170," ")</f>
        <v xml:space="preserve"> </v>
      </c>
      <c r="B174" t="str">
        <f>(IF(Form!B170="N",Form!D170,""))</f>
        <v/>
      </c>
      <c r="C174" s="73" t="str">
        <f>IF(Form!B170="N",Form!H170,"")</f>
        <v/>
      </c>
      <c r="D174" s="311"/>
      <c r="E174" s="311"/>
      <c r="F174" s="312"/>
      <c r="G174" s="311"/>
      <c r="H174" s="311"/>
      <c r="I174" s="311"/>
    </row>
    <row r="175" spans="1:9" ht="14.4">
      <c r="A175" t="str">
        <f>IF(Form!B171="N",Form!A171," ")</f>
        <v xml:space="preserve"> </v>
      </c>
      <c r="B175" t="str">
        <f>(IF(Form!B171="N",Form!D171,""))</f>
        <v/>
      </c>
      <c r="C175" s="73" t="str">
        <f>IF(Form!B171="N",Form!H171,"")</f>
        <v/>
      </c>
      <c r="D175" s="311"/>
      <c r="E175" s="311"/>
      <c r="F175" s="312"/>
      <c r="G175" s="311"/>
      <c r="H175" s="311"/>
      <c r="I175" s="311"/>
    </row>
    <row r="176" spans="1:9" ht="14.4">
      <c r="A176" t="str">
        <f>IF(Form!B172="N",Form!A172," ")</f>
        <v xml:space="preserve"> </v>
      </c>
      <c r="B176" t="str">
        <f>(IF(Form!B172="N",Form!D172,""))</f>
        <v/>
      </c>
      <c r="C176" s="73" t="str">
        <f>IF(Form!B172="N",Form!H172,"")</f>
        <v/>
      </c>
      <c r="D176" s="311"/>
      <c r="E176" s="311"/>
      <c r="F176" s="312"/>
      <c r="G176" s="311"/>
      <c r="H176" s="311"/>
      <c r="I176" s="311"/>
    </row>
    <row r="177" spans="1:9" ht="14.4">
      <c r="A177" t="str">
        <f>IF(Form!B173="N",Form!A173," ")</f>
        <v xml:space="preserve"> </v>
      </c>
      <c r="B177" t="str">
        <f>(IF(Form!B173="N",Form!D173,""))</f>
        <v/>
      </c>
      <c r="C177" s="73" t="str">
        <f>IF(Form!B173="N",Form!H173,"")</f>
        <v/>
      </c>
      <c r="D177" s="311"/>
      <c r="E177" s="311"/>
      <c r="F177" s="312"/>
      <c r="G177" s="311"/>
      <c r="H177" s="311"/>
      <c r="I177" s="311"/>
    </row>
    <row r="178" spans="1:9" ht="14.4">
      <c r="A178" t="str">
        <f>IF(Form!B174="N",Form!A174," ")</f>
        <v xml:space="preserve"> </v>
      </c>
      <c r="B178" t="str">
        <f>(IF(Form!B174="N",Form!D174,""))</f>
        <v/>
      </c>
      <c r="C178" s="73" t="str">
        <f>IF(Form!B174="N",Form!H174,"")</f>
        <v/>
      </c>
      <c r="D178" s="311"/>
      <c r="E178" s="311"/>
      <c r="F178" s="312"/>
      <c r="G178" s="311"/>
      <c r="H178" s="311"/>
      <c r="I178" s="311"/>
    </row>
    <row r="179" spans="1:9" ht="14.4">
      <c r="A179" t="str">
        <f>IF(Form!B175="N",Form!A175," ")</f>
        <v xml:space="preserve"> </v>
      </c>
      <c r="B179" t="str">
        <f>(IF(Form!B175="N",Form!D175,""))</f>
        <v/>
      </c>
      <c r="C179" s="73" t="str">
        <f>IF(Form!B175="N",Form!H175,"")</f>
        <v/>
      </c>
      <c r="D179" s="311"/>
      <c r="E179" s="311"/>
      <c r="F179" s="312"/>
      <c r="G179" s="311"/>
      <c r="H179" s="311"/>
      <c r="I179" s="311"/>
    </row>
    <row r="180" spans="1:9" ht="14.4">
      <c r="A180" t="str">
        <f>IF(Form!B176="N",Form!A176," ")</f>
        <v xml:space="preserve"> </v>
      </c>
      <c r="B180" t="str">
        <f>(IF(Form!B176="N",Form!D176,""))</f>
        <v/>
      </c>
      <c r="C180" s="73" t="str">
        <f>IF(Form!B176="N",Form!H176,"")</f>
        <v/>
      </c>
      <c r="D180" s="311"/>
      <c r="E180" s="311"/>
      <c r="F180" s="312"/>
      <c r="G180" s="311"/>
      <c r="H180" s="311"/>
      <c r="I180" s="311"/>
    </row>
    <row r="181" spans="1:9" ht="14.4">
      <c r="A181" t="str">
        <f>IF(Form!B177="N",Form!A177," ")</f>
        <v xml:space="preserve"> </v>
      </c>
      <c r="B181" t="str">
        <f>(IF(Form!B177="N",Form!D177,""))</f>
        <v/>
      </c>
      <c r="C181" s="73" t="str">
        <f>IF(Form!B177="N",Form!H177,"")</f>
        <v/>
      </c>
      <c r="D181" s="311"/>
      <c r="E181" s="311"/>
      <c r="F181" s="312"/>
      <c r="G181" s="311"/>
      <c r="H181" s="311"/>
      <c r="I181" s="311"/>
    </row>
    <row r="182" spans="1:9" ht="14.4">
      <c r="A182" t="str">
        <f>IF(Form!B178="N",Form!A178," ")</f>
        <v xml:space="preserve"> </v>
      </c>
      <c r="B182" t="str">
        <f>(IF(Form!B178="N",Form!D178,""))</f>
        <v/>
      </c>
      <c r="C182" s="73" t="str">
        <f>IF(Form!B178="N",Form!H178,"")</f>
        <v/>
      </c>
      <c r="D182" s="311"/>
      <c r="E182" s="311"/>
      <c r="F182" s="312"/>
      <c r="G182" s="311"/>
      <c r="H182" s="311"/>
      <c r="I182" s="311"/>
    </row>
    <row r="183" spans="1:9" ht="14.4">
      <c r="A183" t="str">
        <f>IF(Form!B179="N",Form!A179," ")</f>
        <v xml:space="preserve"> </v>
      </c>
      <c r="B183" t="str">
        <f>(IF(Form!B179="N",Form!D179,""))</f>
        <v/>
      </c>
      <c r="C183" s="73" t="str">
        <f>IF(Form!B179="N",Form!H179,"")</f>
        <v/>
      </c>
      <c r="D183" s="311"/>
      <c r="E183" s="311"/>
      <c r="F183" s="312"/>
      <c r="G183" s="311"/>
      <c r="H183" s="311"/>
      <c r="I183" s="311"/>
    </row>
    <row r="184" spans="1:9" ht="14.4">
      <c r="A184" t="str">
        <f>IF(Form!B180="N",Form!A180," ")</f>
        <v xml:space="preserve"> </v>
      </c>
      <c r="B184" t="str">
        <f>(IF(Form!B180="N",Form!D180,""))</f>
        <v/>
      </c>
      <c r="C184" s="73" t="str">
        <f>IF(Form!B180="N",Form!H180,"")</f>
        <v/>
      </c>
      <c r="D184" s="311"/>
      <c r="E184" s="311"/>
      <c r="F184" s="312"/>
      <c r="G184" s="311"/>
      <c r="H184" s="311"/>
      <c r="I184" s="311"/>
    </row>
    <row r="185" spans="1:9" ht="14.4">
      <c r="A185" t="str">
        <f>IF(Form!B181="N",Form!A181," ")</f>
        <v xml:space="preserve"> </v>
      </c>
      <c r="B185" t="str">
        <f>(IF(Form!B181="N",Form!D181,""))</f>
        <v/>
      </c>
      <c r="C185" s="73" t="str">
        <f>IF(Form!B181="N",Form!H181,"")</f>
        <v/>
      </c>
      <c r="D185" s="311"/>
      <c r="E185" s="311"/>
      <c r="F185" s="312"/>
      <c r="G185" s="311"/>
      <c r="H185" s="311"/>
      <c r="I185" s="311"/>
    </row>
    <row r="186" spans="1:9" ht="14.4">
      <c r="A186" t="str">
        <f>IF(Form!B182="N",Form!A182," ")</f>
        <v xml:space="preserve"> </v>
      </c>
      <c r="B186" t="str">
        <f>(IF(Form!B182="N",Form!D182,""))</f>
        <v/>
      </c>
      <c r="C186" s="73" t="str">
        <f>IF(Form!B182="N",Form!H182,"")</f>
        <v/>
      </c>
      <c r="D186" s="311"/>
      <c r="E186" s="311"/>
      <c r="F186" s="312"/>
      <c r="G186" s="311"/>
      <c r="H186" s="311"/>
      <c r="I186" s="311"/>
    </row>
    <row r="187" spans="1:9" ht="14.4">
      <c r="A187" t="str">
        <f>IF(Form!B183="N",Form!A183," ")</f>
        <v xml:space="preserve"> </v>
      </c>
      <c r="B187" t="str">
        <f>(IF(Form!B183="N",Form!D183,""))</f>
        <v/>
      </c>
      <c r="C187" s="73" t="str">
        <f>IF(Form!B183="N",Form!H183,"")</f>
        <v/>
      </c>
      <c r="D187" s="311"/>
      <c r="E187" s="311"/>
      <c r="F187" s="312"/>
      <c r="G187" s="311"/>
      <c r="H187" s="311"/>
      <c r="I187" s="311"/>
    </row>
    <row r="188" spans="1:9" ht="14.4">
      <c r="A188" t="str">
        <f>IF(Form!B184="N",Form!A184," ")</f>
        <v xml:space="preserve"> </v>
      </c>
      <c r="B188" t="str">
        <f>(IF(Form!B184="N",Form!D184,""))</f>
        <v/>
      </c>
      <c r="C188" s="73" t="str">
        <f>IF(Form!B184="N",Form!H184,"")</f>
        <v/>
      </c>
      <c r="D188" s="311"/>
      <c r="E188" s="311"/>
      <c r="F188" s="312"/>
      <c r="G188" s="311"/>
      <c r="H188" s="311"/>
      <c r="I188" s="311"/>
    </row>
    <row r="189" spans="1:9" ht="14.4">
      <c r="A189" t="str">
        <f>IF(Form!B185="N",Form!A185," ")</f>
        <v xml:space="preserve"> </v>
      </c>
      <c r="B189" t="str">
        <f>(IF(Form!B185="N",Form!D185,""))</f>
        <v/>
      </c>
      <c r="C189" s="73" t="str">
        <f>IF(Form!B185="N",Form!H185,"")</f>
        <v/>
      </c>
      <c r="D189" s="311"/>
      <c r="E189" s="311"/>
      <c r="F189" s="312"/>
      <c r="G189" s="311"/>
      <c r="H189" s="311"/>
      <c r="I189" s="311"/>
    </row>
    <row r="190" spans="1:9" ht="14.4">
      <c r="A190" t="str">
        <f>IF(Form!B186="N",Form!A186," ")</f>
        <v xml:space="preserve"> </v>
      </c>
      <c r="B190" t="str">
        <f>(IF(Form!B186="N",Form!D186,""))</f>
        <v/>
      </c>
      <c r="C190" s="73" t="str">
        <f>IF(Form!B186="N",Form!H186,"")</f>
        <v/>
      </c>
      <c r="D190" s="311"/>
      <c r="E190" s="311"/>
      <c r="F190" s="312"/>
      <c r="G190" s="311"/>
      <c r="H190" s="311"/>
      <c r="I190" s="311"/>
    </row>
    <row r="191" spans="1:9" ht="14.4">
      <c r="A191" t="str">
        <f>IF(Form!B187="N",Form!A187," ")</f>
        <v xml:space="preserve"> </v>
      </c>
      <c r="B191" t="str">
        <f>(IF(Form!B187="N",Form!D187,""))</f>
        <v/>
      </c>
      <c r="C191" s="73" t="str">
        <f>IF(Form!B187="N",Form!H187,"")</f>
        <v/>
      </c>
      <c r="D191" s="311"/>
      <c r="E191" s="311"/>
      <c r="F191" s="312"/>
      <c r="G191" s="311"/>
      <c r="H191" s="311"/>
      <c r="I191" s="311"/>
    </row>
    <row r="192" spans="1:9" ht="14.4">
      <c r="A192" t="str">
        <f>IF(Form!B188="N",Form!A188," ")</f>
        <v xml:space="preserve"> </v>
      </c>
      <c r="B192" t="str">
        <f>(IF(Form!B188="N",Form!D188,""))</f>
        <v/>
      </c>
      <c r="C192" s="73" t="str">
        <f>IF(Form!B188="N",Form!H188,"")</f>
        <v/>
      </c>
      <c r="D192" s="311"/>
      <c r="E192" s="311"/>
      <c r="F192" s="312"/>
      <c r="G192" s="311"/>
      <c r="H192" s="311"/>
      <c r="I192" s="311"/>
    </row>
    <row r="193" spans="1:9" ht="14.4">
      <c r="A193" t="str">
        <f>IF(Form!B189="N",Form!A189," ")</f>
        <v xml:space="preserve"> </v>
      </c>
      <c r="B193" t="str">
        <f>(IF(Form!B189="N",Form!D189,""))</f>
        <v/>
      </c>
      <c r="C193" s="73" t="str">
        <f>IF(Form!B189="N",Form!H189,"")</f>
        <v/>
      </c>
      <c r="D193" s="311"/>
      <c r="E193" s="311"/>
      <c r="F193" s="312"/>
      <c r="G193" s="311"/>
      <c r="H193" s="311"/>
      <c r="I193" s="311"/>
    </row>
    <row r="194" spans="1:9" ht="14.4">
      <c r="A194" t="str">
        <f>IF(Form!B190="N",Form!A190," ")</f>
        <v xml:space="preserve"> </v>
      </c>
      <c r="B194" t="str">
        <f>(IF(Form!B190="N",Form!D190,""))</f>
        <v/>
      </c>
      <c r="C194" s="73" t="str">
        <f>IF(Form!B190="N",Form!H190,"")</f>
        <v/>
      </c>
      <c r="D194" s="311"/>
      <c r="E194" s="311"/>
      <c r="F194" s="312"/>
      <c r="G194" s="311"/>
      <c r="H194" s="311"/>
      <c r="I194" s="311"/>
    </row>
    <row r="195" spans="1:9" ht="14.4">
      <c r="A195" t="str">
        <f>IF(Form!B191="N",Form!A191," ")</f>
        <v xml:space="preserve"> </v>
      </c>
      <c r="B195" t="str">
        <f>(IF(Form!B191="N",Form!D191,""))</f>
        <v/>
      </c>
      <c r="C195" s="73" t="str">
        <f>IF(Form!B191="N",Form!H191,"")</f>
        <v/>
      </c>
      <c r="D195" s="311"/>
      <c r="E195" s="311"/>
      <c r="F195" s="312"/>
      <c r="G195" s="311"/>
      <c r="H195" s="311"/>
      <c r="I195" s="311"/>
    </row>
    <row r="196" spans="1:9" ht="14.4">
      <c r="A196" t="str">
        <f>IF(Form!B192="N",Form!A192," ")</f>
        <v xml:space="preserve"> </v>
      </c>
      <c r="B196" t="str">
        <f>(IF(Form!B192="N",Form!D192,""))</f>
        <v/>
      </c>
      <c r="C196" s="73" t="str">
        <f>IF(Form!B192="N",Form!H192,"")</f>
        <v/>
      </c>
      <c r="D196" s="311"/>
      <c r="E196" s="311"/>
      <c r="F196" s="312"/>
      <c r="G196" s="311"/>
      <c r="H196" s="311"/>
      <c r="I196" s="311"/>
    </row>
    <row r="197" spans="1:9" ht="14.4">
      <c r="A197" t="str">
        <f>IF(Form!B193="N",Form!A193," ")</f>
        <v xml:space="preserve"> </v>
      </c>
      <c r="B197" t="str">
        <f>(IF(Form!B193="N",Form!D193,""))</f>
        <v/>
      </c>
      <c r="C197" s="73" t="str">
        <f>IF(Form!B193="N",Form!H193,"")</f>
        <v/>
      </c>
      <c r="D197" s="311"/>
      <c r="E197" s="311"/>
      <c r="F197" s="312"/>
      <c r="G197" s="311"/>
      <c r="H197" s="311"/>
      <c r="I197" s="311"/>
    </row>
    <row r="198" spans="1:9" ht="14.4">
      <c r="A198" t="str">
        <f>IF(Form!B194="N",Form!A194," ")</f>
        <v xml:space="preserve"> </v>
      </c>
      <c r="B198" t="str">
        <f>(IF(Form!B194="N",Form!D194,""))</f>
        <v/>
      </c>
      <c r="C198" s="73" t="str">
        <f>IF(Form!B194="N",Form!H194,"")</f>
        <v/>
      </c>
      <c r="D198" s="311"/>
      <c r="E198" s="311"/>
      <c r="F198" s="312"/>
      <c r="G198" s="311"/>
      <c r="H198" s="311"/>
      <c r="I198" s="311"/>
    </row>
    <row r="199" spans="1:9" ht="14.4">
      <c r="A199" t="str">
        <f>IF(Form!B195="N",Form!A195," ")</f>
        <v xml:space="preserve"> </v>
      </c>
      <c r="B199" t="str">
        <f>(IF(Form!B195="N",Form!D195,""))</f>
        <v/>
      </c>
      <c r="C199" s="73" t="str">
        <f>IF(Form!B195="N",Form!H195,"")</f>
        <v/>
      </c>
      <c r="D199" s="311"/>
      <c r="E199" s="311"/>
      <c r="F199" s="312"/>
      <c r="G199" s="311"/>
      <c r="H199" s="311"/>
      <c r="I199" s="311"/>
    </row>
    <row r="200" spans="1:9" ht="14.4">
      <c r="A200" t="str">
        <f>IF(Form!B196="N",Form!A196," ")</f>
        <v xml:space="preserve"> </v>
      </c>
      <c r="B200" t="str">
        <f>(IF(Form!B196="N",Form!D196,""))</f>
        <v/>
      </c>
      <c r="C200" s="73" t="str">
        <f>IF(Form!B196="N",Form!H196,"")</f>
        <v/>
      </c>
      <c r="D200" s="311"/>
      <c r="E200" s="311"/>
      <c r="F200" s="312"/>
      <c r="G200" s="311"/>
      <c r="H200" s="311"/>
      <c r="I200" s="311"/>
    </row>
    <row r="201" spans="1:9" ht="14.4">
      <c r="A201" t="str">
        <f>IF(Form!B197="N",Form!A197," ")</f>
        <v xml:space="preserve"> </v>
      </c>
      <c r="B201" t="str">
        <f>(IF(Form!B197="N",Form!D197,""))</f>
        <v/>
      </c>
      <c r="C201" s="73" t="str">
        <f>IF(Form!B197="N",Form!H197,"")</f>
        <v/>
      </c>
      <c r="D201" s="311"/>
      <c r="E201" s="311"/>
      <c r="F201" s="312"/>
      <c r="G201" s="311"/>
      <c r="H201" s="311"/>
      <c r="I201" s="311"/>
    </row>
    <row r="202" spans="1:9" ht="14.4">
      <c r="A202" t="str">
        <f>IF(Form!B198="N",Form!A198," ")</f>
        <v xml:space="preserve"> </v>
      </c>
      <c r="B202" t="str">
        <f>(IF(Form!B198="N",Form!D198,""))</f>
        <v/>
      </c>
      <c r="C202" s="73" t="str">
        <f>IF(Form!B198="N",Form!H198,"")</f>
        <v/>
      </c>
      <c r="D202" s="311"/>
      <c r="E202" s="311"/>
      <c r="F202" s="312"/>
      <c r="G202" s="311"/>
      <c r="H202" s="311"/>
      <c r="I202" s="311"/>
    </row>
    <row r="203" spans="1:9" ht="14.4">
      <c r="A203" t="str">
        <f>IF(Form!B199="N",Form!A199," ")</f>
        <v xml:space="preserve"> </v>
      </c>
      <c r="B203" t="str">
        <f>(IF(Form!B199="N",Form!D199,""))</f>
        <v/>
      </c>
      <c r="C203" s="73" t="str">
        <f>IF(Form!B199="N",Form!H199,"")</f>
        <v/>
      </c>
      <c r="D203" s="311"/>
      <c r="E203" s="311"/>
      <c r="F203" s="312"/>
      <c r="G203" s="311"/>
      <c r="H203" s="311"/>
      <c r="I203" s="311"/>
    </row>
    <row r="204" spans="1:9" ht="14.4">
      <c r="A204" t="str">
        <f>IF(Form!B200="N",Form!A200," ")</f>
        <v xml:space="preserve"> </v>
      </c>
      <c r="B204" t="str">
        <f>(IF(Form!B200="N",Form!D200,""))</f>
        <v/>
      </c>
      <c r="C204" s="73" t="str">
        <f>IF(Form!B200="N",Form!H200,"")</f>
        <v/>
      </c>
      <c r="D204" s="311"/>
      <c r="E204" s="311"/>
      <c r="F204" s="312"/>
      <c r="G204" s="311"/>
      <c r="H204" s="311"/>
      <c r="I204" s="311"/>
    </row>
    <row r="205" spans="1:9" ht="14.4">
      <c r="A205" t="str">
        <f>IF(Form!B201="N",Form!A201," ")</f>
        <v xml:space="preserve"> </v>
      </c>
      <c r="B205" t="str">
        <f>(IF(Form!B201="N",Form!D201,""))</f>
        <v/>
      </c>
      <c r="C205" s="73" t="str">
        <f>IF(Form!B201="N",Form!H201,"")</f>
        <v/>
      </c>
      <c r="D205" s="311"/>
      <c r="E205" s="311"/>
      <c r="F205" s="312"/>
      <c r="G205" s="311"/>
      <c r="H205" s="311"/>
      <c r="I205" s="311"/>
    </row>
    <row r="206" spans="1:9" ht="14.4">
      <c r="A206" t="str">
        <f>IF(Form!B202="N",Form!A202," ")</f>
        <v xml:space="preserve"> </v>
      </c>
      <c r="B206" t="str">
        <f>(IF(Form!B202="N",Form!D202,""))</f>
        <v/>
      </c>
      <c r="C206" s="73" t="str">
        <f>IF(Form!B202="N",Form!H202,"")</f>
        <v/>
      </c>
      <c r="D206" s="311"/>
      <c r="E206" s="311"/>
      <c r="F206" s="312"/>
      <c r="G206" s="311"/>
      <c r="H206" s="311"/>
      <c r="I206" s="311"/>
    </row>
    <row r="207" spans="1:9" ht="14.4">
      <c r="A207" t="str">
        <f>IF(Form!B203="N",Form!A203," ")</f>
        <v xml:space="preserve"> </v>
      </c>
      <c r="B207" t="str">
        <f>(IF(Form!B203="N",Form!D203,""))</f>
        <v/>
      </c>
      <c r="C207" s="73" t="str">
        <f>IF(Form!B203="N",Form!H203,"")</f>
        <v/>
      </c>
      <c r="D207" s="311"/>
      <c r="E207" s="311"/>
      <c r="F207" s="312"/>
      <c r="G207" s="311"/>
      <c r="H207" s="311"/>
      <c r="I207" s="311"/>
    </row>
    <row r="208" spans="1:9" ht="14.4">
      <c r="A208" t="str">
        <f>IF(Form!B204="N",Form!A204," ")</f>
        <v xml:space="preserve"> </v>
      </c>
      <c r="B208" t="str">
        <f>(IF(Form!B204="N",Form!D204,""))</f>
        <v/>
      </c>
      <c r="C208" s="73" t="str">
        <f>IF(Form!B204="N",Form!H204,"")</f>
        <v/>
      </c>
      <c r="D208" s="311"/>
      <c r="E208" s="311"/>
      <c r="F208" s="312"/>
      <c r="G208" s="311"/>
      <c r="H208" s="311"/>
      <c r="I208" s="311"/>
    </row>
    <row r="209" spans="1:9" ht="14.4">
      <c r="A209" t="str">
        <f>IF(Form!B205="N",Form!A205," ")</f>
        <v xml:space="preserve"> </v>
      </c>
      <c r="B209" t="str">
        <f>(IF(Form!B205="N",Form!D205,""))</f>
        <v/>
      </c>
      <c r="C209" s="73" t="str">
        <f>IF(Form!B205="N",Form!H205,"")</f>
        <v/>
      </c>
      <c r="D209" s="311"/>
      <c r="E209" s="311"/>
      <c r="F209" s="312"/>
      <c r="G209" s="311"/>
      <c r="H209" s="311"/>
      <c r="I209" s="311"/>
    </row>
    <row r="210" spans="1:9" ht="14.4">
      <c r="A210" t="str">
        <f>IF(Form!B206="N",Form!A206," ")</f>
        <v xml:space="preserve"> </v>
      </c>
      <c r="B210" t="str">
        <f>(IF(Form!B206="N",Form!D206,""))</f>
        <v/>
      </c>
      <c r="C210" s="73" t="str">
        <f>IF(Form!B206="N",Form!H206,"")</f>
        <v/>
      </c>
      <c r="D210" s="311"/>
      <c r="E210" s="311"/>
      <c r="F210" s="312"/>
      <c r="G210" s="311"/>
      <c r="H210" s="311"/>
      <c r="I210" s="311"/>
    </row>
    <row r="211" spans="1:9" ht="14.4">
      <c r="A211" t="str">
        <f>IF(Form!B207="N",Form!A207," ")</f>
        <v xml:space="preserve"> </v>
      </c>
      <c r="B211" t="str">
        <f>(IF(Form!B207="N",Form!D207,""))</f>
        <v/>
      </c>
      <c r="C211" s="73" t="str">
        <f>IF(Form!B207="N",Form!H207,"")</f>
        <v/>
      </c>
      <c r="D211" s="311"/>
      <c r="E211" s="311"/>
      <c r="F211" s="312"/>
      <c r="G211" s="311"/>
      <c r="H211" s="311"/>
      <c r="I211" s="311"/>
    </row>
    <row r="212" spans="1:9" ht="14.4">
      <c r="A212" t="str">
        <f>IF(Form!B208="N",Form!A208," ")</f>
        <v xml:space="preserve"> </v>
      </c>
      <c r="B212" t="str">
        <f>(IF(Form!B208="N",Form!D208,""))</f>
        <v/>
      </c>
      <c r="C212" s="73" t="str">
        <f>IF(Form!B208="N",Form!H208,"")</f>
        <v/>
      </c>
      <c r="D212" s="311"/>
      <c r="E212" s="311"/>
      <c r="F212" s="312"/>
      <c r="G212" s="311"/>
      <c r="H212" s="311"/>
      <c r="I212" s="311"/>
    </row>
    <row r="213" spans="1:9" ht="14.4">
      <c r="A213" t="str">
        <f>IF(Form!B209="N",Form!A209," ")</f>
        <v xml:space="preserve"> </v>
      </c>
      <c r="B213" t="str">
        <f>(IF(Form!B209="N",Form!D209,""))</f>
        <v/>
      </c>
      <c r="C213" s="73" t="str">
        <f>IF(Form!B209="N",Form!H209,"")</f>
        <v/>
      </c>
      <c r="D213" s="311"/>
      <c r="E213" s="311"/>
      <c r="F213" s="312"/>
      <c r="G213" s="311"/>
      <c r="H213" s="311"/>
      <c r="I213" s="311"/>
    </row>
    <row r="214" spans="1:9" ht="14.4">
      <c r="A214" t="str">
        <f>IF(Form!B210="N",Form!A210," ")</f>
        <v xml:space="preserve"> </v>
      </c>
      <c r="B214" t="str">
        <f>(IF(Form!B210="N",Form!D210,""))</f>
        <v/>
      </c>
      <c r="C214" s="73" t="str">
        <f>IF(Form!B210="N",Form!H210,"")</f>
        <v/>
      </c>
      <c r="D214" s="311"/>
      <c r="E214" s="311"/>
      <c r="F214" s="312"/>
      <c r="G214" s="311"/>
      <c r="H214" s="311"/>
      <c r="I214" s="311"/>
    </row>
    <row r="215" spans="1:9" ht="14.4">
      <c r="A215" t="str">
        <f>IF(Form!B211="N",Form!A211," ")</f>
        <v xml:space="preserve"> </v>
      </c>
      <c r="B215" t="str">
        <f>(IF(Form!B211="N",Form!D211,""))</f>
        <v/>
      </c>
      <c r="C215" s="73" t="str">
        <f>IF(Form!B211="N",Form!H211,"")</f>
        <v/>
      </c>
      <c r="D215" s="311"/>
      <c r="E215" s="311"/>
      <c r="F215" s="312"/>
      <c r="G215" s="311"/>
      <c r="H215" s="311"/>
      <c r="I215" s="311"/>
    </row>
    <row r="216" spans="1:9" ht="14.4">
      <c r="A216" t="str">
        <f>IF(Form!B212="N",Form!A212," ")</f>
        <v xml:space="preserve"> </v>
      </c>
      <c r="B216" t="str">
        <f>(IF(Form!B212="N",Form!D212,""))</f>
        <v/>
      </c>
      <c r="C216" s="73" t="str">
        <f>IF(Form!B212="N",Form!H212,"")</f>
        <v/>
      </c>
      <c r="D216" s="311"/>
      <c r="E216" s="311"/>
      <c r="F216" s="312"/>
      <c r="G216" s="311"/>
      <c r="H216" s="311"/>
      <c r="I216" s="311"/>
    </row>
    <row r="217" spans="1:9" ht="14.4">
      <c r="A217" t="str">
        <f>IF(Form!B213="N",Form!A213," ")</f>
        <v xml:space="preserve"> </v>
      </c>
      <c r="B217" t="str">
        <f>(IF(Form!B213="N",Form!D213,""))</f>
        <v/>
      </c>
      <c r="C217" s="73" t="str">
        <f>IF(Form!B213="N",Form!H213,"")</f>
        <v/>
      </c>
      <c r="D217" s="311"/>
      <c r="E217" s="311"/>
      <c r="F217" s="312"/>
      <c r="G217" s="311"/>
      <c r="H217" s="311"/>
      <c r="I217" s="311"/>
    </row>
    <row r="218" spans="1:9" ht="14.4">
      <c r="A218" t="str">
        <f>IF(Form!B214="N",Form!A214," ")</f>
        <v xml:space="preserve"> </v>
      </c>
      <c r="B218" t="str">
        <f>(IF(Form!B214="N",Form!D214,""))</f>
        <v/>
      </c>
      <c r="C218" s="73" t="str">
        <f>IF(Form!B214="N",Form!H214,"")</f>
        <v/>
      </c>
      <c r="D218" s="311"/>
      <c r="E218" s="311"/>
      <c r="F218" s="312"/>
      <c r="G218" s="311"/>
      <c r="H218" s="311"/>
      <c r="I218" s="311"/>
    </row>
    <row r="219" spans="1:9" ht="14.4">
      <c r="A219" t="str">
        <f>IF(Form!B215="N",Form!A215," ")</f>
        <v xml:space="preserve"> </v>
      </c>
      <c r="B219" t="str">
        <f>(IF(Form!B215="N",Form!D215,""))</f>
        <v/>
      </c>
      <c r="C219" s="73" t="str">
        <f>IF(Form!B215="N",Form!H215,"")</f>
        <v/>
      </c>
      <c r="D219" s="311"/>
      <c r="E219" s="311"/>
      <c r="F219" s="312"/>
      <c r="G219" s="311"/>
      <c r="H219" s="311"/>
      <c r="I219" s="311"/>
    </row>
    <row r="220" spans="1:9" ht="14.4">
      <c r="A220" t="str">
        <f>IF(Form!B216="N",Form!A216," ")</f>
        <v xml:space="preserve"> </v>
      </c>
      <c r="B220" t="str">
        <f>(IF(Form!B216="N",Form!D216,""))</f>
        <v/>
      </c>
      <c r="C220" s="73" t="str">
        <f>IF(Form!B216="N",Form!H216,"")</f>
        <v/>
      </c>
      <c r="D220" s="311"/>
      <c r="E220" s="311"/>
      <c r="F220" s="312"/>
      <c r="G220" s="311"/>
      <c r="H220" s="311"/>
      <c r="I220" s="311"/>
    </row>
    <row r="221" spans="1:9" ht="14.4">
      <c r="A221" t="str">
        <f>IF(Form!B217="N",Form!A217," ")</f>
        <v xml:space="preserve"> </v>
      </c>
      <c r="B221" t="str">
        <f>(IF(Form!B217="N",Form!D217,""))</f>
        <v/>
      </c>
      <c r="C221" s="73" t="str">
        <f>IF(Form!B217="N",Form!H217,"")</f>
        <v/>
      </c>
      <c r="D221" s="311"/>
      <c r="E221" s="311"/>
      <c r="F221" s="312"/>
      <c r="G221" s="311"/>
      <c r="H221" s="311"/>
      <c r="I221" s="311"/>
    </row>
    <row r="222" spans="1:9" ht="14.4">
      <c r="A222" t="str">
        <f>IF(Form!B218="N",Form!A218," ")</f>
        <v xml:space="preserve"> </v>
      </c>
      <c r="B222" t="str">
        <f>(IF(Form!B218="N",Form!D218,""))</f>
        <v/>
      </c>
      <c r="C222" s="73" t="str">
        <f>IF(Form!B218="N",Form!H218,"")</f>
        <v/>
      </c>
      <c r="D222" s="311"/>
      <c r="E222" s="311"/>
      <c r="F222" s="312"/>
      <c r="G222" s="311"/>
      <c r="H222" s="311"/>
      <c r="I222" s="311"/>
    </row>
    <row r="223" spans="1:9" ht="14.4">
      <c r="A223" t="str">
        <f>IF(Form!B219="N",Form!A219," ")</f>
        <v xml:space="preserve"> </v>
      </c>
      <c r="B223" t="str">
        <f>(IF(Form!B219="N",Form!D219,""))</f>
        <v/>
      </c>
      <c r="C223" s="73" t="str">
        <f>IF(Form!B219="N",Form!H219,"")</f>
        <v/>
      </c>
      <c r="D223" s="311"/>
      <c r="E223" s="311"/>
      <c r="F223" s="312"/>
      <c r="G223" s="311"/>
      <c r="H223" s="311"/>
      <c r="I223" s="311"/>
    </row>
    <row r="224" spans="1:9" ht="14.4">
      <c r="A224" t="str">
        <f>IF(Form!B220="N",Form!A220," ")</f>
        <v xml:space="preserve"> </v>
      </c>
      <c r="B224" t="str">
        <f>(IF(Form!B220="N",Form!D220,""))</f>
        <v/>
      </c>
      <c r="C224" s="73" t="str">
        <f>IF(Form!B220="N",Form!H220,"")</f>
        <v/>
      </c>
      <c r="D224" s="311"/>
      <c r="E224" s="311"/>
      <c r="F224" s="312"/>
      <c r="G224" s="311"/>
      <c r="H224" s="311"/>
      <c r="I224" s="311"/>
    </row>
    <row r="225" spans="1:9" ht="14.4">
      <c r="A225" t="str">
        <f>IF(Form!B221="N",Form!A221," ")</f>
        <v xml:space="preserve"> </v>
      </c>
      <c r="B225" t="str">
        <f>(IF(Form!B221="N",Form!D221,""))</f>
        <v/>
      </c>
      <c r="C225" s="73" t="str">
        <f>IF(Form!B221="N",Form!H221,"")</f>
        <v/>
      </c>
      <c r="D225" s="311"/>
      <c r="E225" s="311"/>
      <c r="F225" s="312"/>
      <c r="G225" s="311"/>
      <c r="H225" s="311"/>
      <c r="I225" s="311"/>
    </row>
    <row r="226" spans="1:9" ht="14.4">
      <c r="A226" t="str">
        <f>IF(Form!B222="N",Form!A222," ")</f>
        <v xml:space="preserve"> </v>
      </c>
      <c r="B226" t="str">
        <f>(IF(Form!B222="N",Form!D222,""))</f>
        <v/>
      </c>
      <c r="C226" s="73" t="str">
        <f>IF(Form!B222="N",Form!H222,"")</f>
        <v/>
      </c>
      <c r="D226" s="311"/>
      <c r="E226" s="311"/>
      <c r="F226" s="312"/>
      <c r="G226" s="311"/>
      <c r="H226" s="311"/>
      <c r="I226" s="311"/>
    </row>
    <row r="227" spans="1:9" ht="14.4">
      <c r="A227" t="str">
        <f>IF(Form!B223="N",Form!A223," ")</f>
        <v xml:space="preserve"> </v>
      </c>
      <c r="B227" t="str">
        <f>(IF(Form!B223="N",Form!D223,""))</f>
        <v/>
      </c>
      <c r="C227" s="73" t="str">
        <f>IF(Form!B223="N",Form!H223,"")</f>
        <v/>
      </c>
      <c r="D227" s="311"/>
      <c r="E227" s="311"/>
      <c r="F227" s="312"/>
      <c r="G227" s="311"/>
      <c r="H227" s="311"/>
      <c r="I227" s="311"/>
    </row>
    <row r="228" spans="1:9" ht="14.4">
      <c r="A228" t="str">
        <f>IF(Form!B224="N",Form!A224," ")</f>
        <v xml:space="preserve"> </v>
      </c>
      <c r="B228" t="str">
        <f>(IF(Form!B224="N",Form!D224,""))</f>
        <v/>
      </c>
      <c r="C228" s="73" t="str">
        <f>IF(Form!B224="N",Form!H224,"")</f>
        <v/>
      </c>
      <c r="D228" s="311"/>
      <c r="E228" s="311"/>
      <c r="F228" s="312"/>
      <c r="G228" s="311"/>
      <c r="H228" s="311"/>
      <c r="I228" s="311"/>
    </row>
    <row r="229" spans="1:9" ht="14.4">
      <c r="A229" t="str">
        <f>IF(Form!B225="N",Form!A225," ")</f>
        <v xml:space="preserve"> </v>
      </c>
      <c r="B229" t="str">
        <f>(IF(Form!B225="N",Form!D225,""))</f>
        <v/>
      </c>
      <c r="C229" s="73" t="str">
        <f>IF(Form!B225="N",Form!H225,"")</f>
        <v/>
      </c>
      <c r="D229" s="311"/>
      <c r="E229" s="311"/>
      <c r="F229" s="312"/>
      <c r="G229" s="311"/>
      <c r="H229" s="311"/>
      <c r="I229" s="311"/>
    </row>
    <row r="230" spans="1:9" ht="14.4">
      <c r="A230" t="str">
        <f>IF(Form!B226="N",Form!A226," ")</f>
        <v xml:space="preserve"> </v>
      </c>
      <c r="B230" t="str">
        <f>(IF(Form!B226="N",Form!D226,""))</f>
        <v/>
      </c>
      <c r="C230" s="73" t="str">
        <f>IF(Form!B226="N",Form!H226,"")</f>
        <v/>
      </c>
      <c r="D230" s="311"/>
      <c r="E230" s="311"/>
      <c r="F230" s="312"/>
      <c r="G230" s="311"/>
      <c r="H230" s="311"/>
      <c r="I230" s="311"/>
    </row>
    <row r="231" spans="1:9" ht="14.4">
      <c r="A231" t="str">
        <f>IF(Form!B227="N",Form!A227," ")</f>
        <v xml:space="preserve"> </v>
      </c>
      <c r="B231" t="str">
        <f>(IF(Form!B227="N",Form!D227,""))</f>
        <v/>
      </c>
      <c r="C231" s="73" t="str">
        <f>IF(Form!B227="N",Form!H227,"")</f>
        <v/>
      </c>
      <c r="D231" s="311"/>
      <c r="E231" s="311"/>
      <c r="F231" s="312"/>
      <c r="G231" s="311"/>
      <c r="H231" s="311"/>
      <c r="I231" s="311"/>
    </row>
    <row r="232" spans="1:9" ht="14.4">
      <c r="A232" t="str">
        <f>IF(Form!B228="N",Form!A228," ")</f>
        <v xml:space="preserve"> </v>
      </c>
      <c r="B232" t="str">
        <f>(IF(Form!B228="N",Form!D228,""))</f>
        <v/>
      </c>
      <c r="C232" s="73" t="str">
        <f>IF(Form!B228="N",Form!H228,"")</f>
        <v/>
      </c>
      <c r="D232" s="311"/>
      <c r="E232" s="311"/>
      <c r="F232" s="312"/>
      <c r="G232" s="311"/>
      <c r="H232" s="311"/>
      <c r="I232" s="311"/>
    </row>
    <row r="233" spans="1:9" ht="14.4">
      <c r="A233" t="str">
        <f>IF(Form!B229="N",Form!A229," ")</f>
        <v xml:space="preserve"> </v>
      </c>
      <c r="B233" t="str">
        <f>(IF(Form!B229="N",Form!D229,""))</f>
        <v/>
      </c>
      <c r="C233" s="73" t="str">
        <f>IF(Form!B229="N",Form!H229,"")</f>
        <v/>
      </c>
      <c r="D233" s="311"/>
      <c r="E233" s="311"/>
      <c r="F233" s="312"/>
      <c r="G233" s="311"/>
      <c r="H233" s="311"/>
      <c r="I233" s="311"/>
    </row>
    <row r="234" spans="1:9" ht="14.4">
      <c r="A234" t="str">
        <f>IF(Form!B230="N",Form!A230," ")</f>
        <v xml:space="preserve"> </v>
      </c>
      <c r="B234" t="str">
        <f>(IF(Form!B230="N",Form!D230,""))</f>
        <v/>
      </c>
      <c r="C234" s="73" t="str">
        <f>IF(Form!B230="N",Form!H230,"")</f>
        <v/>
      </c>
      <c r="D234" s="311"/>
      <c r="E234" s="311"/>
      <c r="F234" s="312"/>
      <c r="G234" s="311"/>
      <c r="H234" s="311"/>
      <c r="I234" s="311"/>
    </row>
    <row r="235" spans="1:9" ht="14.4">
      <c r="A235" t="str">
        <f>IF(Form!B231="N",Form!A231," ")</f>
        <v xml:space="preserve"> </v>
      </c>
      <c r="B235" t="str">
        <f>(IF(Form!B231="N",Form!D231,""))</f>
        <v/>
      </c>
      <c r="C235" s="73" t="str">
        <f>IF(Form!B231="N",Form!H231,"")</f>
        <v/>
      </c>
      <c r="D235" s="311"/>
      <c r="E235" s="311"/>
      <c r="F235" s="312"/>
      <c r="G235" s="311"/>
      <c r="H235" s="311"/>
      <c r="I235" s="311"/>
    </row>
    <row r="236" spans="1:9" ht="14.4">
      <c r="A236" t="str">
        <f>IF(Form!B232="N",Form!A232," ")</f>
        <v xml:space="preserve"> </v>
      </c>
      <c r="B236" t="str">
        <f>(IF(Form!B232="N",Form!D232,""))</f>
        <v/>
      </c>
      <c r="C236" s="73" t="str">
        <f>IF(Form!B232="N",Form!H232,"")</f>
        <v/>
      </c>
      <c r="D236" s="311"/>
      <c r="E236" s="311"/>
      <c r="F236" s="312"/>
      <c r="G236" s="311"/>
      <c r="H236" s="311"/>
      <c r="I236" s="311"/>
    </row>
    <row r="237" spans="1:9" ht="14.4">
      <c r="A237" t="str">
        <f>IF(Form!B233="N",Form!A233," ")</f>
        <v xml:space="preserve"> </v>
      </c>
      <c r="B237" t="str">
        <f>(IF(Form!B233="N",Form!D233,""))</f>
        <v/>
      </c>
      <c r="C237" s="73" t="str">
        <f>IF(Form!B233="N",Form!H233,"")</f>
        <v/>
      </c>
      <c r="D237" s="311"/>
      <c r="E237" s="311"/>
      <c r="F237" s="312"/>
      <c r="G237" s="311"/>
      <c r="H237" s="311"/>
      <c r="I237" s="311"/>
    </row>
    <row r="238" spans="1:9" ht="14.4">
      <c r="A238" t="str">
        <f>IF(Form!B234="N",Form!A234," ")</f>
        <v xml:space="preserve"> </v>
      </c>
      <c r="B238" t="str">
        <f>(IF(Form!B234="N",Form!D234,""))</f>
        <v/>
      </c>
      <c r="C238" s="73" t="str">
        <f>IF(Form!B234="N",Form!H234,"")</f>
        <v/>
      </c>
      <c r="D238" s="311"/>
      <c r="E238" s="311"/>
      <c r="F238" s="312"/>
      <c r="G238" s="311"/>
      <c r="H238" s="311"/>
      <c r="I238" s="311"/>
    </row>
    <row r="239" spans="1:9" ht="14.4">
      <c r="A239" t="str">
        <f>IF(Form!B235="N",Form!A235," ")</f>
        <v xml:space="preserve"> </v>
      </c>
      <c r="B239" t="str">
        <f>(IF(Form!B235="N",Form!D235,""))</f>
        <v/>
      </c>
      <c r="C239" s="73" t="str">
        <f>IF(Form!B235="N",Form!H235,"")</f>
        <v/>
      </c>
      <c r="D239" s="311"/>
      <c r="E239" s="311"/>
      <c r="F239" s="312"/>
      <c r="G239" s="311"/>
      <c r="H239" s="311"/>
      <c r="I239" s="311"/>
    </row>
    <row r="240" spans="1:9" ht="14.4">
      <c r="A240" t="str">
        <f>IF(Form!B236="N",Form!A236," ")</f>
        <v xml:space="preserve"> </v>
      </c>
      <c r="B240" t="str">
        <f>(IF(Form!B236="N",Form!D236,""))</f>
        <v/>
      </c>
      <c r="C240" s="73" t="str">
        <f>IF(Form!B236="N",Form!H236,"")</f>
        <v/>
      </c>
      <c r="D240" s="311"/>
      <c r="E240" s="311"/>
      <c r="F240" s="312"/>
      <c r="G240" s="311"/>
      <c r="H240" s="311"/>
      <c r="I240" s="311"/>
    </row>
    <row r="241" spans="1:9" ht="14.4">
      <c r="A241" t="str">
        <f>IF(Form!B237="N",Form!A237," ")</f>
        <v xml:space="preserve"> </v>
      </c>
      <c r="B241" t="str">
        <f>(IF(Form!B237="N",Form!D237,""))</f>
        <v/>
      </c>
      <c r="C241" s="73" t="str">
        <f>IF(Form!B237="N",Form!H237,"")</f>
        <v/>
      </c>
      <c r="D241" s="311"/>
      <c r="E241" s="311"/>
      <c r="F241" s="312"/>
      <c r="G241" s="311"/>
      <c r="H241" s="311"/>
      <c r="I241" s="311"/>
    </row>
    <row r="242" spans="1:9" ht="14.4">
      <c r="A242" t="str">
        <f>IF(Form!B238="N",Form!A238," ")</f>
        <v xml:space="preserve"> </v>
      </c>
      <c r="B242" t="str">
        <f>(IF(Form!B238="N",Form!D238,""))</f>
        <v/>
      </c>
      <c r="C242" s="73" t="str">
        <f>IF(Form!B238="N",Form!H238,"")</f>
        <v/>
      </c>
      <c r="D242" s="311"/>
      <c r="E242" s="311"/>
      <c r="F242" s="312"/>
      <c r="G242" s="311"/>
      <c r="H242" s="311"/>
      <c r="I242" s="311"/>
    </row>
    <row r="243" spans="1:9" ht="14.4">
      <c r="A243" t="str">
        <f>IF(Form!B239="N",Form!A239," ")</f>
        <v xml:space="preserve"> </v>
      </c>
      <c r="B243" t="str">
        <f>(IF(Form!B239="N",Form!D239,""))</f>
        <v/>
      </c>
      <c r="C243" s="73" t="str">
        <f>IF(Form!B239="N",Form!H239,"")</f>
        <v/>
      </c>
      <c r="D243" s="311"/>
      <c r="E243" s="311"/>
      <c r="F243" s="312"/>
      <c r="G243" s="311"/>
      <c r="H243" s="311"/>
      <c r="I243" s="311"/>
    </row>
    <row r="244" spans="1:9" ht="14.4">
      <c r="A244" t="str">
        <f>IF(Form!B240="N",Form!A240," ")</f>
        <v xml:space="preserve"> </v>
      </c>
      <c r="B244" t="str">
        <f>(IF(Form!B240="N",Form!D240,""))</f>
        <v/>
      </c>
      <c r="C244" s="73" t="str">
        <f>IF(Form!B240="N",Form!H240,"")</f>
        <v/>
      </c>
      <c r="D244" s="311"/>
      <c r="E244" s="311"/>
      <c r="F244" s="312"/>
      <c r="G244" s="311"/>
      <c r="H244" s="311"/>
      <c r="I244" s="311"/>
    </row>
    <row r="245" spans="1:9" ht="14.4">
      <c r="A245" t="str">
        <f>IF(Form!B241="N",Form!A241," ")</f>
        <v xml:space="preserve"> </v>
      </c>
      <c r="B245" t="str">
        <f>(IF(Form!B241="N",Form!D241,""))</f>
        <v/>
      </c>
      <c r="C245" s="73" t="str">
        <f>IF(Form!B241="N",Form!H241,"")</f>
        <v/>
      </c>
      <c r="D245" s="311"/>
      <c r="E245" s="311"/>
      <c r="F245" s="312"/>
      <c r="G245" s="311"/>
      <c r="H245" s="311"/>
      <c r="I245" s="311"/>
    </row>
    <row r="246" spans="1:9" ht="14.4">
      <c r="A246" t="str">
        <f>IF(Form!B242="N",Form!A242," ")</f>
        <v xml:space="preserve"> </v>
      </c>
      <c r="B246" t="str">
        <f>(IF(Form!B242="N",Form!D242,""))</f>
        <v/>
      </c>
      <c r="C246" s="73" t="str">
        <f>IF(Form!B242="N",Form!H242,"")</f>
        <v/>
      </c>
      <c r="D246" s="311"/>
      <c r="E246" s="311"/>
      <c r="F246" s="312"/>
      <c r="G246" s="311"/>
      <c r="H246" s="311"/>
      <c r="I246" s="311"/>
    </row>
    <row r="247" spans="1:9" ht="14.4">
      <c r="A247" t="str">
        <f>IF(Form!B243="N",Form!A243," ")</f>
        <v xml:space="preserve"> </v>
      </c>
      <c r="B247" t="str">
        <f>(IF(Form!B243="N",Form!D243,""))</f>
        <v/>
      </c>
      <c r="C247" s="73" t="str">
        <f>IF(Form!B243="N",Form!H243,"")</f>
        <v/>
      </c>
      <c r="D247" s="311"/>
      <c r="E247" s="311"/>
      <c r="F247" s="312"/>
      <c r="G247" s="311"/>
      <c r="H247" s="311"/>
      <c r="I247" s="311"/>
    </row>
    <row r="248" spans="1:9" ht="14.4">
      <c r="A248" t="str">
        <f>IF(Form!B244="N",Form!A244," ")</f>
        <v xml:space="preserve"> </v>
      </c>
      <c r="B248" t="str">
        <f>(IF(Form!B244="N",Form!D244,""))</f>
        <v/>
      </c>
      <c r="C248" s="73" t="str">
        <f>IF(Form!B244="N",Form!H244,"")</f>
        <v/>
      </c>
      <c r="D248" s="311"/>
      <c r="E248" s="311"/>
      <c r="F248" s="312"/>
      <c r="G248" s="311"/>
      <c r="H248" s="311"/>
      <c r="I248" s="311"/>
    </row>
    <row r="249" spans="1:9" ht="14.4">
      <c r="A249" t="str">
        <f>IF(Form!B245="N",Form!A245," ")</f>
        <v xml:space="preserve"> </v>
      </c>
      <c r="B249" t="str">
        <f>(IF(Form!B245="N",Form!D245,""))</f>
        <v/>
      </c>
      <c r="C249" s="73" t="str">
        <f>IF(Form!B245="N",Form!H245,"")</f>
        <v/>
      </c>
      <c r="D249" s="311"/>
      <c r="E249" s="311"/>
      <c r="F249" s="312"/>
      <c r="G249" s="311"/>
      <c r="H249" s="311"/>
      <c r="I249" s="311"/>
    </row>
    <row r="250" spans="1:9" ht="14.4">
      <c r="A250" t="str">
        <f>IF(Form!B246="N",Form!A246," ")</f>
        <v xml:space="preserve"> </v>
      </c>
      <c r="B250" t="str">
        <f>(IF(Form!B246="N",Form!D246,""))</f>
        <v/>
      </c>
      <c r="C250" s="73" t="str">
        <f>IF(Form!B246="N",Form!H246,"")</f>
        <v/>
      </c>
      <c r="D250" s="311"/>
      <c r="E250" s="311"/>
      <c r="F250" s="312"/>
      <c r="G250" s="311"/>
      <c r="H250" s="311"/>
      <c r="I250" s="311"/>
    </row>
    <row r="251" spans="1:9" ht="14.4">
      <c r="A251" t="str">
        <f>IF(Form!B247="N",Form!A247," ")</f>
        <v xml:space="preserve"> </v>
      </c>
      <c r="B251" t="str">
        <f>(IF(Form!B247="N",Form!D247,""))</f>
        <v/>
      </c>
      <c r="C251" s="73" t="str">
        <f>IF(Form!B247="N",Form!H247,"")</f>
        <v/>
      </c>
      <c r="D251" s="311"/>
      <c r="E251" s="311"/>
      <c r="F251" s="312"/>
      <c r="G251" s="311"/>
      <c r="H251" s="311"/>
      <c r="I251" s="311"/>
    </row>
    <row r="252" spans="1:9" ht="14.4">
      <c r="A252" t="str">
        <f>IF(Form!B248="N",Form!A248," ")</f>
        <v xml:space="preserve"> </v>
      </c>
      <c r="B252" t="str">
        <f>(IF(Form!B248="N",Form!D248,""))</f>
        <v/>
      </c>
      <c r="C252" s="73" t="str">
        <f>IF(Form!B248="N",Form!H248,"")</f>
        <v/>
      </c>
      <c r="D252" s="311"/>
      <c r="E252" s="311"/>
      <c r="F252" s="312"/>
      <c r="G252" s="311"/>
      <c r="H252" s="311"/>
      <c r="I252" s="311"/>
    </row>
    <row r="253" spans="1:9" ht="14.4">
      <c r="A253" t="str">
        <f>IF(Form!B249="N",Form!A249," ")</f>
        <v xml:space="preserve"> </v>
      </c>
      <c r="B253" t="str">
        <f>(IF(Form!B249="N",Form!D249,""))</f>
        <v/>
      </c>
      <c r="C253" s="73" t="str">
        <f>IF(Form!B249="N",Form!H249,"")</f>
        <v/>
      </c>
      <c r="D253" s="311"/>
      <c r="E253" s="311"/>
      <c r="F253" s="312"/>
      <c r="G253" s="311"/>
      <c r="H253" s="311"/>
      <c r="I253" s="311"/>
    </row>
    <row r="254" spans="1:9" ht="14.4">
      <c r="A254" t="str">
        <f>IF(Form!B250="N",Form!A250," ")</f>
        <v xml:space="preserve"> </v>
      </c>
      <c r="B254" t="str">
        <f>(IF(Form!B250="N",Form!D250,""))</f>
        <v/>
      </c>
      <c r="C254" s="73" t="str">
        <f>IF(Form!B250="N",Form!H250,"")</f>
        <v/>
      </c>
      <c r="D254" s="311"/>
      <c r="E254" s="311"/>
      <c r="F254" s="312"/>
      <c r="G254" s="311"/>
      <c r="H254" s="311"/>
      <c r="I254" s="311"/>
    </row>
    <row r="255" spans="1:9" ht="14.4">
      <c r="A255" t="str">
        <f>IF(Form!B251="N",Form!A251," ")</f>
        <v xml:space="preserve"> </v>
      </c>
      <c r="B255" t="str">
        <f>(IF(Form!B251="N",Form!D251,""))</f>
        <v/>
      </c>
      <c r="C255" s="73" t="str">
        <f>IF(Form!B251="N",Form!H251,"")</f>
        <v/>
      </c>
      <c r="D255" s="311"/>
      <c r="E255" s="311"/>
      <c r="F255" s="312"/>
      <c r="G255" s="311"/>
      <c r="H255" s="311"/>
      <c r="I255" s="311"/>
    </row>
    <row r="256" spans="1:9" ht="14.4">
      <c r="A256" t="str">
        <f>IF(Form!B252="N",Form!A252," ")</f>
        <v xml:space="preserve"> </v>
      </c>
      <c r="B256" t="str">
        <f>(IF(Form!B252="N",Form!D252,""))</f>
        <v/>
      </c>
      <c r="C256" s="73" t="str">
        <f>IF(Form!B252="N",Form!H252,"")</f>
        <v/>
      </c>
      <c r="D256" s="311"/>
      <c r="E256" s="311"/>
      <c r="F256" s="312"/>
      <c r="G256" s="311"/>
      <c r="H256" s="311"/>
      <c r="I256" s="311"/>
    </row>
    <row r="257" spans="1:9" ht="14.4">
      <c r="A257" t="str">
        <f>IF(Form!B253="N",Form!A253," ")</f>
        <v xml:space="preserve"> </v>
      </c>
      <c r="B257" t="str">
        <f>(IF(Form!B253="N",Form!D253,""))</f>
        <v/>
      </c>
      <c r="C257" s="73" t="str">
        <f>IF(Form!B253="N",Form!H253,"")</f>
        <v/>
      </c>
      <c r="D257" s="311"/>
      <c r="E257" s="311"/>
      <c r="F257" s="312"/>
      <c r="G257" s="311"/>
      <c r="H257" s="311"/>
      <c r="I257" s="311"/>
    </row>
    <row r="258" spans="1:9" ht="14.4">
      <c r="A258" t="str">
        <f>IF(Form!B254="N",Form!A254," ")</f>
        <v xml:space="preserve"> </v>
      </c>
      <c r="B258" t="str">
        <f>(IF(Form!B254="N",Form!D254,""))</f>
        <v/>
      </c>
      <c r="C258" s="73" t="str">
        <f>IF(Form!B254="N",Form!H254,"")</f>
        <v/>
      </c>
      <c r="D258" s="311"/>
      <c r="E258" s="311"/>
      <c r="F258" s="312"/>
      <c r="G258" s="311"/>
      <c r="H258" s="311"/>
      <c r="I258" s="311"/>
    </row>
    <row r="259" spans="1:9" ht="14.4">
      <c r="A259" t="str">
        <f>IF(Form!B255="N",Form!A255," ")</f>
        <v xml:space="preserve"> </v>
      </c>
      <c r="B259" t="str">
        <f>(IF(Form!B255="N",Form!D255,""))</f>
        <v/>
      </c>
      <c r="C259" s="73" t="str">
        <f>IF(Form!B255="N",Form!H255,"")</f>
        <v/>
      </c>
      <c r="D259" s="311"/>
      <c r="E259" s="311"/>
      <c r="F259" s="312"/>
      <c r="G259" s="311"/>
      <c r="H259" s="311"/>
      <c r="I259" s="311"/>
    </row>
    <row r="260" spans="1:9" ht="14.4">
      <c r="A260" t="str">
        <f>IF(Form!B256="N",Form!A256," ")</f>
        <v xml:space="preserve"> </v>
      </c>
      <c r="B260" t="str">
        <f>(IF(Form!B256="N",Form!D256,""))</f>
        <v/>
      </c>
      <c r="C260" s="73" t="str">
        <f>IF(Form!B256="N",Form!H256,"")</f>
        <v/>
      </c>
      <c r="D260" s="311"/>
      <c r="E260" s="311"/>
      <c r="F260" s="312"/>
      <c r="G260" s="311"/>
      <c r="H260" s="311"/>
      <c r="I260" s="311"/>
    </row>
    <row r="261" spans="1:9" ht="14.4">
      <c r="A261" t="str">
        <f>IF(Form!B257="N",Form!A257," ")</f>
        <v xml:space="preserve"> </v>
      </c>
      <c r="B261" t="str">
        <f>(IF(Form!B257="N",Form!D257,""))</f>
        <v/>
      </c>
      <c r="C261" s="73" t="str">
        <f>IF(Form!B257="N",Form!H257,"")</f>
        <v/>
      </c>
      <c r="D261" s="311"/>
      <c r="E261" s="311"/>
      <c r="F261" s="312"/>
      <c r="G261" s="311"/>
      <c r="H261" s="311"/>
      <c r="I261" s="311"/>
    </row>
    <row r="262" spans="1:9" ht="14.4">
      <c r="A262" t="str">
        <f>IF(Form!B258="N",Form!A258," ")</f>
        <v xml:space="preserve"> </v>
      </c>
      <c r="B262" t="str">
        <f>(IF(Form!B258="N",Form!D258,""))</f>
        <v/>
      </c>
      <c r="C262" s="73" t="str">
        <f>IF(Form!B258="N",Form!H258,"")</f>
        <v/>
      </c>
      <c r="D262" s="311"/>
      <c r="E262" s="311"/>
      <c r="F262" s="312"/>
      <c r="G262" s="311"/>
      <c r="H262" s="311"/>
      <c r="I262" s="311"/>
    </row>
    <row r="263" spans="1:9" ht="14.4">
      <c r="A263" t="str">
        <f>IF(Form!B259="N",Form!A259," ")</f>
        <v xml:space="preserve"> </v>
      </c>
      <c r="B263" t="str">
        <f>(IF(Form!B259="N",Form!D259,""))</f>
        <v/>
      </c>
      <c r="C263" s="73" t="str">
        <f>IF(Form!B259="N",Form!H259,"")</f>
        <v/>
      </c>
      <c r="D263" s="311"/>
      <c r="E263" s="311"/>
      <c r="F263" s="312"/>
      <c r="G263" s="311"/>
      <c r="H263" s="311"/>
      <c r="I263" s="311"/>
    </row>
    <row r="264" spans="1:9" ht="14.4">
      <c r="A264" t="str">
        <f>IF(Form!B260="N",Form!A260," ")</f>
        <v xml:space="preserve"> </v>
      </c>
      <c r="B264" t="str">
        <f>(IF(Form!B260="N",Form!D260,""))</f>
        <v/>
      </c>
      <c r="C264" s="73" t="str">
        <f>IF(Form!B260="N",Form!H260,"")</f>
        <v/>
      </c>
      <c r="D264" s="311"/>
      <c r="E264" s="311"/>
      <c r="F264" s="312"/>
      <c r="G264" s="311"/>
      <c r="H264" s="311"/>
      <c r="I264" s="311"/>
    </row>
    <row r="265" spans="1:9" ht="14.4">
      <c r="A265" t="str">
        <f>IF(Form!B261="N",Form!A261," ")</f>
        <v xml:space="preserve"> </v>
      </c>
      <c r="B265" t="str">
        <f>(IF(Form!B261="N",Form!D261,""))</f>
        <v/>
      </c>
      <c r="C265" s="73" t="str">
        <f>IF(Form!B261="N",Form!H261,"")</f>
        <v/>
      </c>
      <c r="D265" s="311"/>
      <c r="E265" s="311"/>
      <c r="F265" s="312"/>
      <c r="G265" s="311"/>
      <c r="H265" s="311"/>
      <c r="I265" s="311"/>
    </row>
    <row r="266" spans="1:9" ht="14.4">
      <c r="A266" t="str">
        <f>IF(Form!B262="N",Form!A262," ")</f>
        <v xml:space="preserve"> </v>
      </c>
      <c r="B266" t="str">
        <f>(IF(Form!B262="N",Form!D262,""))</f>
        <v/>
      </c>
      <c r="C266" s="73" t="str">
        <f>IF(Form!B262="N",Form!H262,"")</f>
        <v/>
      </c>
      <c r="D266" s="311"/>
      <c r="E266" s="311"/>
      <c r="F266" s="312"/>
      <c r="G266" s="311"/>
      <c r="H266" s="311"/>
      <c r="I266" s="311"/>
    </row>
    <row r="267" spans="1:9" ht="14.4">
      <c r="A267" t="str">
        <f>IF(Form!B263="N",Form!A263," ")</f>
        <v xml:space="preserve"> </v>
      </c>
      <c r="B267" t="str">
        <f>(IF(Form!B263="N",Form!D263,""))</f>
        <v/>
      </c>
      <c r="C267" s="73" t="str">
        <f>IF(Form!B263="N",Form!H263,"")</f>
        <v/>
      </c>
      <c r="D267" s="311"/>
      <c r="E267" s="311"/>
      <c r="F267" s="312"/>
      <c r="G267" s="311"/>
      <c r="H267" s="311"/>
      <c r="I267" s="311"/>
    </row>
    <row r="268" spans="1:9" ht="14.4">
      <c r="A268" t="str">
        <f>IF(Form!B264="N",Form!A264," ")</f>
        <v xml:space="preserve"> </v>
      </c>
      <c r="B268" t="str">
        <f>(IF(Form!B264="N",Form!D264,""))</f>
        <v/>
      </c>
      <c r="C268" s="73" t="str">
        <f>IF(Form!B264="N",Form!H264,"")</f>
        <v/>
      </c>
      <c r="D268" s="311"/>
      <c r="E268" s="311"/>
      <c r="F268" s="312"/>
      <c r="G268" s="311"/>
      <c r="H268" s="311"/>
      <c r="I268" s="311"/>
    </row>
    <row r="269" spans="1:9" ht="14.4">
      <c r="A269" t="str">
        <f>IF(Form!B265="N",Form!A265," ")</f>
        <v xml:space="preserve"> </v>
      </c>
      <c r="B269" t="str">
        <f>(IF(Form!B265="N",Form!D265,""))</f>
        <v/>
      </c>
      <c r="C269" s="73" t="str">
        <f>IF(Form!B265="N",Form!H265,"")</f>
        <v/>
      </c>
      <c r="D269" s="311"/>
      <c r="E269" s="311"/>
      <c r="F269" s="312"/>
      <c r="G269" s="311"/>
      <c r="H269" s="311"/>
      <c r="I269" s="311"/>
    </row>
    <row r="270" spans="1:9" ht="14.4">
      <c r="A270" t="str">
        <f>IF(Form!B266="N",Form!A266," ")</f>
        <v xml:space="preserve"> </v>
      </c>
      <c r="B270" t="str">
        <f>(IF(Form!B266="N",Form!D266,""))</f>
        <v/>
      </c>
      <c r="C270" s="73" t="str">
        <f>IF(Form!B266="N",Form!H266,"")</f>
        <v/>
      </c>
      <c r="D270" s="311"/>
      <c r="E270" s="311"/>
      <c r="F270" s="312"/>
      <c r="G270" s="311"/>
      <c r="H270" s="311"/>
      <c r="I270" s="311"/>
    </row>
  </sheetData>
  <mergeCells count="1">
    <mergeCell ref="D12:I12"/>
  </mergeCells>
  <hyperlinks>
    <hyperlink ref="F13" r:id="rId1" display="GA@Work Project" xr:uid="{EB434767-C073-44B3-8BB2-1EB82CFF343A}"/>
    <hyperlink ref="G13" r:id="rId2" display="GA@Work Special Purpose" xr:uid="{57DBF5F5-ABAD-410A-AAAF-DB6559806DFD}"/>
    <hyperlink ref="H13" r:id="rId3" display="GA@Work Activity" xr:uid="{9BE9F559-A46D-43DB-A571-2FF2C16296C3}"/>
    <hyperlink ref="E13" r:id="rId4" display="GA@Work Project" xr:uid="{AEFFA28D-9C56-4ABB-AC2D-763D4BE7970D}"/>
    <hyperlink ref="D12" r:id="rId5" xr:uid="{74FB5BE5-2ED1-424D-8F61-7104599110C9}"/>
    <hyperlink ref="D13" r:id="rId6" display="GA@Work Project" xr:uid="{01AD2B29-21F7-4DEE-934B-37D37FB785F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8B59-0589-4B23-86AB-E2B6ABD023FE}">
  <sheetPr>
    <pageSetUpPr fitToPage="1"/>
  </sheetPr>
  <dimension ref="B1:H68"/>
  <sheetViews>
    <sheetView showWhiteSpace="0" zoomScale="50" zoomScaleNormal="50" workbookViewId="0">
      <selection activeCell="F29" sqref="F29"/>
    </sheetView>
  </sheetViews>
  <sheetFormatPr defaultRowHeight="13.2"/>
  <cols>
    <col min="1" max="1" width="5.77734375" customWidth="1"/>
    <col min="2" max="2" width="31.21875" customWidth="1"/>
    <col min="3" max="3" width="180.21875" style="1" customWidth="1"/>
    <col min="4" max="4" width="3.21875" customWidth="1"/>
    <col min="5" max="5" width="42.21875" customWidth="1"/>
    <col min="6" max="6" width="60.21875" customWidth="1"/>
    <col min="7" max="7" width="56.21875" customWidth="1"/>
  </cols>
  <sheetData>
    <row r="1" spans="2:7" ht="13.8" thickBot="1"/>
    <row r="2" spans="2:7" ht="25.8" thickTop="1" thickBot="1">
      <c r="B2" s="363" t="s">
        <v>3273</v>
      </c>
      <c r="C2" s="364"/>
      <c r="E2" s="360" t="s">
        <v>3269</v>
      </c>
      <c r="F2" s="361"/>
      <c r="G2" s="362"/>
    </row>
    <row r="3" spans="2:7" ht="7.35" customHeight="1" thickTop="1" thickBot="1">
      <c r="B3" s="91"/>
      <c r="C3" s="92"/>
    </row>
    <row r="4" spans="2:7" ht="18.75" customHeight="1" thickTop="1">
      <c r="B4" s="365" t="s">
        <v>199</v>
      </c>
      <c r="C4" s="366"/>
      <c r="E4" s="371" t="s">
        <v>3296</v>
      </c>
      <c r="F4" s="372"/>
      <c r="G4" s="373"/>
    </row>
    <row r="5" spans="2:7" ht="42.75" customHeight="1" thickBot="1">
      <c r="B5" s="365"/>
      <c r="C5" s="366"/>
      <c r="E5" s="374"/>
      <c r="F5" s="375"/>
      <c r="G5" s="376"/>
    </row>
    <row r="6" spans="2:7" ht="7.35" customHeight="1" thickTop="1" thickBot="1">
      <c r="B6" s="93"/>
      <c r="C6" s="92"/>
    </row>
    <row r="7" spans="2:7" ht="19.2" thickTop="1" thickBot="1">
      <c r="B7" s="93"/>
      <c r="C7" s="94" t="s">
        <v>194</v>
      </c>
      <c r="E7" s="302" t="s">
        <v>3270</v>
      </c>
      <c r="F7" s="302" t="s">
        <v>3271</v>
      </c>
      <c r="G7" s="303" t="s">
        <v>3272</v>
      </c>
    </row>
    <row r="8" spans="2:7" ht="18.600000000000001" thickTop="1">
      <c r="B8" s="93"/>
      <c r="C8" s="94" t="s">
        <v>195</v>
      </c>
      <c r="E8" s="380" t="s">
        <v>3288</v>
      </c>
      <c r="F8" s="377" t="s">
        <v>3287</v>
      </c>
      <c r="G8" s="377" t="s">
        <v>3292</v>
      </c>
    </row>
    <row r="9" spans="2:7" ht="18">
      <c r="B9" s="93"/>
      <c r="C9" s="94" t="s">
        <v>196</v>
      </c>
      <c r="E9" s="381"/>
      <c r="F9" s="378"/>
      <c r="G9" s="378"/>
    </row>
    <row r="10" spans="2:7" ht="7.35" customHeight="1">
      <c r="B10" s="93"/>
      <c r="C10" s="92"/>
      <c r="E10" s="381"/>
      <c r="F10" s="378"/>
      <c r="G10" s="378"/>
    </row>
    <row r="11" spans="2:7" ht="18.75" customHeight="1">
      <c r="B11" s="367" t="s">
        <v>197</v>
      </c>
      <c r="C11" s="368"/>
      <c r="E11" s="381"/>
      <c r="F11" s="378"/>
      <c r="G11" s="378"/>
    </row>
    <row r="12" spans="2:7" ht="18.75" customHeight="1" thickBot="1">
      <c r="B12" s="369"/>
      <c r="C12" s="370"/>
      <c r="E12" s="381"/>
      <c r="F12" s="378"/>
      <c r="G12" s="378"/>
    </row>
    <row r="13" spans="2:7" ht="14.1" customHeight="1" thickTop="1" thickBot="1">
      <c r="E13" s="381"/>
      <c r="F13" s="378"/>
      <c r="G13" s="378"/>
    </row>
    <row r="14" spans="2:7" s="2" customFormat="1" ht="19.5" customHeight="1" thickTop="1">
      <c r="B14" s="13"/>
      <c r="C14" s="351" t="s">
        <v>0</v>
      </c>
      <c r="E14" s="381"/>
      <c r="F14" s="378"/>
      <c r="G14" s="378"/>
    </row>
    <row r="15" spans="2:7" s="2" customFormat="1" ht="19.5" customHeight="1" thickBot="1">
      <c r="B15" s="14" t="s">
        <v>3286</v>
      </c>
      <c r="C15" s="352"/>
      <c r="E15" s="382"/>
      <c r="F15" s="379"/>
      <c r="G15" s="379"/>
    </row>
    <row r="16" spans="2:7" s="2" customFormat="1" ht="18.75" customHeight="1" thickTop="1">
      <c r="B16" s="353" t="s">
        <v>188</v>
      </c>
      <c r="C16" s="5" t="s">
        <v>26</v>
      </c>
      <c r="E16" s="380" t="s">
        <v>3289</v>
      </c>
      <c r="F16" s="377" t="s">
        <v>3290</v>
      </c>
      <c r="G16" s="377" t="s">
        <v>3291</v>
      </c>
    </row>
    <row r="17" spans="2:7" s="2" customFormat="1" ht="16.5" customHeight="1" thickBot="1">
      <c r="B17" s="354"/>
      <c r="C17" s="4"/>
      <c r="E17" s="381"/>
      <c r="F17" s="378"/>
      <c r="G17" s="378"/>
    </row>
    <row r="18" spans="2:7" s="2" customFormat="1" ht="14.4" thickTop="1">
      <c r="B18" s="353" t="s">
        <v>3</v>
      </c>
      <c r="C18" s="5" t="s">
        <v>14</v>
      </c>
      <c r="E18" s="381"/>
      <c r="F18" s="378"/>
      <c r="G18" s="378"/>
    </row>
    <row r="19" spans="2:7" s="2" customFormat="1" ht="14.4" thickBot="1">
      <c r="B19" s="354"/>
      <c r="C19" s="4"/>
      <c r="E19" s="381"/>
      <c r="F19" s="378"/>
      <c r="G19" s="378"/>
    </row>
    <row r="20" spans="2:7" s="2" customFormat="1" ht="15.75" customHeight="1" thickTop="1">
      <c r="B20" s="353" t="s">
        <v>183</v>
      </c>
      <c r="C20" s="5" t="s">
        <v>186</v>
      </c>
      <c r="E20" s="381"/>
      <c r="F20" s="378"/>
      <c r="G20" s="378"/>
    </row>
    <row r="21" spans="2:7" s="2" customFormat="1" ht="13.8">
      <c r="B21" s="355"/>
      <c r="C21" s="90" t="s">
        <v>185</v>
      </c>
      <c r="E21" s="381"/>
      <c r="F21" s="378"/>
      <c r="G21" s="378"/>
    </row>
    <row r="22" spans="2:7" s="2" customFormat="1" ht="14.4" thickBot="1">
      <c r="B22" s="354"/>
      <c r="C22" s="4"/>
      <c r="E22" s="381"/>
      <c r="F22" s="378"/>
      <c r="G22" s="378"/>
    </row>
    <row r="23" spans="2:7" s="2" customFormat="1" ht="15" thickTop="1" thickBot="1">
      <c r="B23" s="353" t="s">
        <v>8</v>
      </c>
      <c r="C23" s="5" t="s">
        <v>189</v>
      </c>
      <c r="E23" s="382"/>
      <c r="F23" s="379"/>
      <c r="G23" s="379"/>
    </row>
    <row r="24" spans="2:7" s="2" customFormat="1" ht="17.850000000000001" customHeight="1" thickTop="1">
      <c r="B24" s="355"/>
      <c r="C24" s="70" t="s">
        <v>9</v>
      </c>
    </row>
    <row r="25" spans="2:7" s="2" customFormat="1" ht="41.4">
      <c r="B25" s="355"/>
      <c r="C25" s="10" t="s">
        <v>190</v>
      </c>
    </row>
    <row r="26" spans="2:7" s="2" customFormat="1" ht="20.25" customHeight="1">
      <c r="B26" s="355"/>
      <c r="C26" s="17" t="s">
        <v>12</v>
      </c>
    </row>
    <row r="27" spans="2:7" s="2" customFormat="1" ht="15" customHeight="1" thickBot="1">
      <c r="B27" s="16"/>
      <c r="C27" s="17"/>
    </row>
    <row r="28" spans="2:7" s="2" customFormat="1" ht="14.4" thickTop="1">
      <c r="B28" s="353" t="s">
        <v>15</v>
      </c>
      <c r="C28" s="5" t="s">
        <v>191</v>
      </c>
    </row>
    <row r="29" spans="2:7" s="2" customFormat="1" ht="15" customHeight="1" thickBot="1">
      <c r="B29" s="354"/>
      <c r="C29" s="12"/>
    </row>
    <row r="30" spans="2:7" s="2" customFormat="1" ht="14.4" thickTop="1">
      <c r="B30" s="353" t="s">
        <v>4</v>
      </c>
      <c r="C30" s="5" t="s">
        <v>193</v>
      </c>
    </row>
    <row r="31" spans="2:7" s="2" customFormat="1" ht="15" customHeight="1" thickBot="1">
      <c r="B31" s="354"/>
      <c r="C31" s="4"/>
    </row>
    <row r="32" spans="2:7" s="2" customFormat="1" ht="14.4" thickTop="1">
      <c r="B32" s="353" t="s">
        <v>5</v>
      </c>
      <c r="C32" s="5" t="s">
        <v>3274</v>
      </c>
    </row>
    <row r="33" spans="2:8" s="2" customFormat="1" ht="13.8">
      <c r="B33" s="355"/>
      <c r="C33" s="90" t="s">
        <v>259</v>
      </c>
    </row>
    <row r="34" spans="2:8" s="2" customFormat="1" ht="13.8">
      <c r="B34" s="355"/>
      <c r="C34" s="90" t="s">
        <v>262</v>
      </c>
    </row>
    <row r="35" spans="2:8" s="2" customFormat="1" ht="14.55" customHeight="1">
      <c r="B35" s="355"/>
      <c r="C35" s="3" t="s">
        <v>260</v>
      </c>
    </row>
    <row r="36" spans="2:8" s="2" customFormat="1" ht="15" customHeight="1" thickBot="1">
      <c r="B36" s="354"/>
      <c r="C36" s="3" t="s">
        <v>261</v>
      </c>
    </row>
    <row r="37" spans="2:8" s="2" customFormat="1" ht="14.4" thickTop="1">
      <c r="B37" s="353" t="s">
        <v>20</v>
      </c>
      <c r="C37" s="5" t="s">
        <v>187</v>
      </c>
      <c r="E37"/>
      <c r="F37"/>
      <c r="G37"/>
    </row>
    <row r="38" spans="2:8" s="2" customFormat="1" ht="13.8">
      <c r="B38" s="355"/>
      <c r="C38" s="6" t="s">
        <v>1</v>
      </c>
      <c r="E38"/>
      <c r="F38"/>
      <c r="G38"/>
    </row>
    <row r="39" spans="2:8" s="2" customFormat="1" ht="13.8">
      <c r="B39" s="355"/>
      <c r="C39" s="3" t="s">
        <v>210</v>
      </c>
      <c r="E39"/>
      <c r="F39"/>
      <c r="G39"/>
    </row>
    <row r="40" spans="2:8" s="2" customFormat="1" ht="15" customHeight="1" thickBot="1">
      <c r="B40" s="354"/>
      <c r="C40" s="3"/>
      <c r="E40"/>
      <c r="F40"/>
      <c r="G40"/>
    </row>
    <row r="41" spans="2:8" s="2" customFormat="1" ht="22.35" customHeight="1" thickTop="1">
      <c r="B41" s="356" t="s">
        <v>3299</v>
      </c>
      <c r="C41" s="308" t="s">
        <v>3275</v>
      </c>
      <c r="E41"/>
      <c r="F41"/>
      <c r="G41"/>
      <c r="H41" s="7"/>
    </row>
    <row r="42" spans="2:8" s="2" customFormat="1" ht="30.75" customHeight="1" thickBot="1">
      <c r="B42" s="357"/>
      <c r="C42" s="309"/>
      <c r="E42"/>
      <c r="F42"/>
      <c r="G42"/>
    </row>
    <row r="43" spans="2:8" s="2" customFormat="1" ht="19.05" customHeight="1" thickTop="1">
      <c r="B43" s="67" t="s">
        <v>113</v>
      </c>
      <c r="C43" s="69" t="s">
        <v>175</v>
      </c>
      <c r="E43"/>
      <c r="F43"/>
      <c r="G43"/>
    </row>
    <row r="44" spans="2:8" s="2" customFormat="1" ht="27.6">
      <c r="B44" s="16" t="s">
        <v>22</v>
      </c>
      <c r="C44" s="9" t="s">
        <v>206</v>
      </c>
      <c r="E44"/>
      <c r="F44"/>
      <c r="G44"/>
    </row>
    <row r="45" spans="2:8" s="2" customFormat="1" ht="93.6">
      <c r="B45" s="16"/>
      <c r="C45" s="301" t="s">
        <v>3276</v>
      </c>
      <c r="E45"/>
      <c r="F45"/>
      <c r="G45"/>
    </row>
    <row r="46" spans="2:8" s="2" customFormat="1" ht="31.5" customHeight="1" thickBot="1">
      <c r="B46" s="66"/>
      <c r="C46" s="110" t="s">
        <v>209</v>
      </c>
      <c r="E46"/>
      <c r="F46"/>
      <c r="G46"/>
    </row>
    <row r="47" spans="2:8" s="2" customFormat="1" ht="24.6" customHeight="1" thickTop="1">
      <c r="B47" s="67" t="s">
        <v>113</v>
      </c>
      <c r="C47" s="69" t="s">
        <v>192</v>
      </c>
      <c r="E47"/>
      <c r="F47"/>
      <c r="G47"/>
    </row>
    <row r="48" spans="2:8" s="2" customFormat="1" ht="29.4">
      <c r="B48" s="16" t="s">
        <v>150</v>
      </c>
      <c r="C48" s="10" t="s">
        <v>180</v>
      </c>
      <c r="E48"/>
      <c r="F48"/>
      <c r="G48"/>
    </row>
    <row r="49" spans="2:7" s="2" customFormat="1" ht="17.100000000000001" customHeight="1">
      <c r="B49" s="16"/>
      <c r="C49" s="10"/>
      <c r="E49"/>
      <c r="F49"/>
      <c r="G49"/>
    </row>
    <row r="50" spans="2:7" s="2" customFormat="1" ht="32.85" customHeight="1">
      <c r="B50" s="16"/>
      <c r="C50" s="10" t="s">
        <v>177</v>
      </c>
      <c r="E50"/>
      <c r="F50"/>
      <c r="G50"/>
    </row>
    <row r="51" spans="2:7" s="2" customFormat="1" ht="14.4" thickBot="1">
      <c r="B51" s="66"/>
      <c r="C51" s="89" t="s">
        <v>264</v>
      </c>
      <c r="E51"/>
      <c r="F51"/>
      <c r="G51"/>
    </row>
    <row r="52" spans="2:7" s="2" customFormat="1" ht="26.1" customHeight="1" thickTop="1">
      <c r="B52" s="67" t="s">
        <v>113</v>
      </c>
      <c r="C52" s="69" t="s">
        <v>151</v>
      </c>
      <c r="E52"/>
      <c r="F52"/>
      <c r="G52"/>
    </row>
    <row r="53" spans="2:7" s="2" customFormat="1" ht="46.8">
      <c r="B53" s="16" t="s">
        <v>184</v>
      </c>
      <c r="C53" s="68" t="s">
        <v>198</v>
      </c>
      <c r="E53"/>
      <c r="F53"/>
      <c r="G53"/>
    </row>
    <row r="54" spans="2:7" s="2" customFormat="1" ht="14.4" thickBot="1">
      <c r="B54" s="66"/>
      <c r="C54" s="3"/>
      <c r="E54"/>
      <c r="F54"/>
      <c r="G54"/>
    </row>
    <row r="55" spans="2:7" s="2" customFormat="1" ht="22.05" customHeight="1" thickTop="1">
      <c r="B55" s="67" t="s">
        <v>204</v>
      </c>
      <c r="C55" s="69" t="s">
        <v>152</v>
      </c>
      <c r="E55"/>
      <c r="F55"/>
      <c r="G55"/>
    </row>
    <row r="56" spans="2:7" s="2" customFormat="1" ht="48.6">
      <c r="B56" s="16" t="s">
        <v>257</v>
      </c>
      <c r="C56" s="68" t="s">
        <v>179</v>
      </c>
      <c r="E56"/>
      <c r="F56"/>
      <c r="G56"/>
    </row>
    <row r="57" spans="2:7" s="2" customFormat="1" ht="25.35" customHeight="1">
      <c r="B57" s="16"/>
      <c r="C57" s="68"/>
      <c r="E57"/>
      <c r="F57"/>
      <c r="G57"/>
    </row>
    <row r="58" spans="2:7" s="2" customFormat="1" ht="13.35" customHeight="1" thickBot="1">
      <c r="B58" s="66"/>
      <c r="C58" s="3"/>
      <c r="E58"/>
      <c r="F58"/>
      <c r="G58"/>
    </row>
    <row r="59" spans="2:7" s="2" customFormat="1" ht="22.05" customHeight="1" thickTop="1">
      <c r="B59" s="67" t="s">
        <v>204</v>
      </c>
      <c r="C59" s="69" t="s">
        <v>3278</v>
      </c>
      <c r="E59"/>
      <c r="F59"/>
      <c r="G59"/>
    </row>
    <row r="60" spans="2:7" s="2" customFormat="1" ht="13.8">
      <c r="B60" s="16" t="s">
        <v>3277</v>
      </c>
      <c r="C60" s="11" t="s">
        <v>3293</v>
      </c>
      <c r="E60"/>
      <c r="F60"/>
      <c r="G60"/>
    </row>
    <row r="61" spans="2:7" s="2" customFormat="1" ht="14.4" thickBot="1">
      <c r="B61" s="65"/>
      <c r="C61" s="11"/>
      <c r="E61"/>
      <c r="F61"/>
      <c r="G61"/>
    </row>
    <row r="62" spans="2:7" s="2" customFormat="1" ht="108" customHeight="1" thickTop="1" thickBot="1">
      <c r="B62" s="67" t="s">
        <v>113</v>
      </c>
      <c r="C62" s="5" t="s">
        <v>3294</v>
      </c>
      <c r="E62"/>
      <c r="F62"/>
      <c r="G62"/>
    </row>
    <row r="63" spans="2:7" s="2" customFormat="1" ht="18" customHeight="1" thickTop="1" thickBot="1">
      <c r="B63" s="16" t="s">
        <v>3279</v>
      </c>
      <c r="C63" s="5" t="s">
        <v>128</v>
      </c>
      <c r="E63"/>
      <c r="F63"/>
      <c r="G63"/>
    </row>
    <row r="64" spans="2:7" ht="74.400000000000006" thickTop="1" thickBot="1">
      <c r="B64" s="8" t="s">
        <v>25</v>
      </c>
      <c r="C64" s="15" t="s">
        <v>205</v>
      </c>
    </row>
    <row r="65" spans="2:3" ht="14.4" thickTop="1">
      <c r="B65" s="358" t="s">
        <v>200</v>
      </c>
      <c r="C65" s="359"/>
    </row>
    <row r="66" spans="2:3" ht="25.8" thickBot="1">
      <c r="B66" s="349" t="s">
        <v>264</v>
      </c>
      <c r="C66" s="350"/>
    </row>
    <row r="67" spans="2:3" ht="13.8" thickTop="1"/>
    <row r="68" spans="2:3">
      <c r="C68" s="304" t="s">
        <v>3295</v>
      </c>
    </row>
  </sheetData>
  <mergeCells count="23">
    <mergeCell ref="B66:C66"/>
    <mergeCell ref="B28:B29"/>
    <mergeCell ref="B30:B31"/>
    <mergeCell ref="B32:B36"/>
    <mergeCell ref="B37:B40"/>
    <mergeCell ref="B41:B42"/>
    <mergeCell ref="B65:C65"/>
    <mergeCell ref="B16:B17"/>
    <mergeCell ref="E16:E23"/>
    <mergeCell ref="F16:F23"/>
    <mergeCell ref="G16:G23"/>
    <mergeCell ref="B18:B19"/>
    <mergeCell ref="B20:B22"/>
    <mergeCell ref="B23:B26"/>
    <mergeCell ref="B2:C2"/>
    <mergeCell ref="E2:G2"/>
    <mergeCell ref="B4:C5"/>
    <mergeCell ref="E4:G5"/>
    <mergeCell ref="E8:E15"/>
    <mergeCell ref="F8:F15"/>
    <mergeCell ref="G8:G15"/>
    <mergeCell ref="B11:C12"/>
    <mergeCell ref="C14:C15"/>
  </mergeCells>
  <hyperlinks>
    <hyperlink ref="B64" r:id="rId1" xr:uid="{5D823CAB-6813-49F9-93CD-C31EB98B5AD3}"/>
    <hyperlink ref="B66" r:id="rId2" display="www.sao.georgia.gov/reporting-structure-and-chart-accounts" xr:uid="{C2DEEA5F-85DF-4E9B-9609-4BB79283F8EF}"/>
    <hyperlink ref="C51" r:id="rId3" xr:uid="{18FBB61C-184C-444B-ABC8-8995EFD964EC}"/>
    <hyperlink ref="C46" r:id="rId4" xr:uid="{2DB1148A-DBE4-4820-801A-D9AE0AC449FC}"/>
    <hyperlink ref="C60" r:id="rId5" xr:uid="{BB5202B5-2CA5-46B9-B4C0-55AF5A21874F}"/>
  </hyperlinks>
  <printOptions horizontalCentered="1" verticalCentered="1"/>
  <pageMargins left="0.25" right="0.25" top="0.5" bottom="0.25" header="0.3" footer="0.3"/>
  <pageSetup scale="49" orientation="landscape" r:id="rId6"/>
  <headerFooter>
    <oddHeader>&amp;L&amp;G&amp;RRev 04/15/20</oddHeader>
  </headerFooter>
  <legacyDrawingHF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151"/>
  <sheetViews>
    <sheetView zoomScale="70" zoomScaleNormal="70" workbookViewId="0">
      <selection activeCell="H10" sqref="H10"/>
    </sheetView>
  </sheetViews>
  <sheetFormatPr defaultColWidth="9.33203125" defaultRowHeight="13.2"/>
  <cols>
    <col min="1" max="2" width="13.33203125" style="18" customWidth="1"/>
    <col min="3" max="3" width="20.77734375" style="18" customWidth="1"/>
    <col min="4" max="4" width="15.21875" style="83" customWidth="1"/>
    <col min="5" max="5" width="10.21875" style="18" customWidth="1"/>
    <col min="6" max="6" width="18.33203125" style="95" customWidth="1"/>
    <col min="7" max="7" width="10.77734375" style="18" customWidth="1"/>
    <col min="8" max="8" width="54.77734375" style="95" customWidth="1"/>
    <col min="9" max="9" width="33.6640625" style="18" customWidth="1"/>
    <col min="10" max="10" width="31.21875" style="18" customWidth="1"/>
    <col min="11" max="11" width="62" style="18" customWidth="1"/>
    <col min="12" max="12" width="60.21875" style="18" customWidth="1"/>
    <col min="13" max="13" width="15" style="18" customWidth="1"/>
    <col min="14" max="14" width="14" style="30" customWidth="1"/>
    <col min="15" max="15" width="28.77734375" style="18" customWidth="1"/>
    <col min="16" max="16" width="40.21875" style="18" customWidth="1"/>
    <col min="17" max="17" width="28.6640625" style="18" customWidth="1"/>
    <col min="18" max="18" width="9.33203125" style="18" customWidth="1"/>
    <col min="19" max="16384" width="9.33203125" style="18"/>
  </cols>
  <sheetData>
    <row r="1" spans="1:16" ht="20.25" customHeight="1" thickBot="1">
      <c r="A1" s="398" t="s">
        <v>30</v>
      </c>
      <c r="B1" s="398"/>
      <c r="C1" s="398"/>
      <c r="D1" s="398"/>
      <c r="E1" s="398"/>
      <c r="F1" s="398"/>
      <c r="G1" s="398"/>
      <c r="H1" s="398"/>
      <c r="I1" s="398"/>
      <c r="J1" s="398"/>
      <c r="K1" s="398"/>
      <c r="L1" s="398"/>
      <c r="M1" s="398"/>
      <c r="N1" s="398"/>
      <c r="O1" s="398"/>
      <c r="P1" s="398"/>
    </row>
    <row r="2" spans="1:16" ht="16.2" thickBot="1">
      <c r="A2" s="19" t="s">
        <v>31</v>
      </c>
      <c r="B2" s="19"/>
      <c r="C2" s="399" t="s">
        <v>39</v>
      </c>
      <c r="D2" s="400"/>
      <c r="E2" s="401"/>
      <c r="F2" s="205"/>
    </row>
    <row r="3" spans="1:16" ht="16.2" thickBot="1">
      <c r="A3" s="20" t="s">
        <v>32</v>
      </c>
      <c r="B3" s="20"/>
      <c r="C3" s="402" t="s">
        <v>40</v>
      </c>
      <c r="D3" s="403"/>
      <c r="E3" s="404"/>
      <c r="F3" s="206"/>
      <c r="I3" s="405" t="s">
        <v>182</v>
      </c>
      <c r="J3" s="405"/>
      <c r="K3" s="405"/>
      <c r="L3" s="405"/>
      <c r="M3" s="405"/>
      <c r="N3" s="405"/>
      <c r="O3" s="405"/>
    </row>
    <row r="4" spans="1:16" ht="16.2" thickBot="1">
      <c r="A4" s="20" t="s">
        <v>33</v>
      </c>
      <c r="B4" s="20"/>
      <c r="C4" s="406" t="s">
        <v>41</v>
      </c>
      <c r="D4" s="407"/>
      <c r="E4" s="408"/>
      <c r="F4" s="205"/>
    </row>
    <row r="5" spans="1:16">
      <c r="A5" s="21"/>
      <c r="B5" s="21"/>
      <c r="C5" s="21"/>
      <c r="F5" s="18"/>
      <c r="H5" s="18"/>
      <c r="I5" s="22"/>
    </row>
    <row r="6" spans="1:16">
      <c r="A6" s="22"/>
      <c r="B6" s="22"/>
      <c r="F6" s="18"/>
      <c r="H6" s="18"/>
      <c r="L6" s="23"/>
      <c r="M6" s="72" t="s">
        <v>121</v>
      </c>
    </row>
    <row r="7" spans="1:16" ht="17.25" customHeight="1" thickBot="1">
      <c r="A7" s="25"/>
      <c r="B7" s="25"/>
      <c r="C7" s="22"/>
      <c r="F7" s="18"/>
      <c r="H7" s="305" t="s">
        <v>473</v>
      </c>
    </row>
    <row r="8" spans="1:16" ht="13.8" thickBot="1">
      <c r="A8" s="26"/>
      <c r="B8" s="26"/>
      <c r="C8" s="26"/>
      <c r="D8" s="84"/>
      <c r="E8" s="26"/>
      <c r="F8" s="26"/>
      <c r="G8" s="26"/>
      <c r="H8" s="305" t="s">
        <v>266</v>
      </c>
      <c r="I8" s="386" t="s">
        <v>174</v>
      </c>
      <c r="J8" s="387"/>
      <c r="K8" s="387"/>
      <c r="L8" s="388"/>
      <c r="N8" s="27"/>
      <c r="O8" s="27"/>
      <c r="P8" s="87"/>
    </row>
    <row r="9" spans="1:16" s="30" customFormat="1" ht="111.75" customHeight="1" thickBot="1">
      <c r="A9" s="29" t="s">
        <v>142</v>
      </c>
      <c r="B9" s="29" t="s">
        <v>181</v>
      </c>
      <c r="C9" s="28" t="s">
        <v>35</v>
      </c>
      <c r="D9" s="29" t="s">
        <v>143</v>
      </c>
      <c r="E9" s="29" t="s">
        <v>36</v>
      </c>
      <c r="F9" s="29" t="s">
        <v>249</v>
      </c>
      <c r="G9" s="28" t="s">
        <v>37</v>
      </c>
      <c r="H9" s="306" t="s">
        <v>268</v>
      </c>
      <c r="I9" s="29" t="s">
        <v>173</v>
      </c>
      <c r="J9" s="29" t="s">
        <v>176</v>
      </c>
      <c r="K9" s="29" t="s">
        <v>154</v>
      </c>
      <c r="L9" s="29" t="s">
        <v>137</v>
      </c>
      <c r="M9" s="29" t="s">
        <v>3297</v>
      </c>
      <c r="N9" s="29" t="s">
        <v>471</v>
      </c>
      <c r="O9" s="29" t="s">
        <v>3298</v>
      </c>
      <c r="P9" s="29" t="s">
        <v>140</v>
      </c>
    </row>
    <row r="10" spans="1:16" ht="39.6">
      <c r="A10" s="31">
        <v>42200</v>
      </c>
      <c r="B10" s="31" t="s">
        <v>49</v>
      </c>
      <c r="C10" s="31" t="s">
        <v>43</v>
      </c>
      <c r="D10" s="85">
        <v>12345</v>
      </c>
      <c r="E10" s="31" t="s">
        <v>44</v>
      </c>
      <c r="F10" s="102" t="s">
        <v>256</v>
      </c>
      <c r="G10" s="32" t="s">
        <v>45</v>
      </c>
      <c r="H10" s="102"/>
      <c r="I10" s="103" t="str">
        <f>IF(OR(G10="CCDF",G10="CCDBG",G10="CMHSB",G10="CSBG",G10="FED2",G10="FHAHP",G10="FCIVE",G10="FTEMP",G10="LIHEA",G10="MCHSB",G10="MAP",G10="PTSAB",G10="SSBG",G10="SSBGY",G10="SCIP",G10="TANF",G10="TANFX",G10="TANFZ",G10="TANFU",G10="TANFY",G10="ZFED2",G10="ZMAP",G10="MAP"),"Restricted",IF(OR(G10="YCCDF",G10="YCCDBG",G10="YCMHSB",G10="YCSBG",G10="YFED2",G10="YFHAHP",G10="YFCIVE",G10="YFTEMP",G10="YLIHEA",G10="YMCHSB",G10="YMAP",G10="YPTSAB",G10="YSSBG",G10="YSSBGY",G10="YSCIP",G10="YTANF",G10="YTANFX",G10="YTANFZ",G10="YTANFU",G10="YTANFY"),"Restricted",IF(OR(G10="ZCCBG",G10="ZCCDF",G10="ZCMHS",G10="ZCSBG",G10="ZEDER",G10="ZFHWP",G10="ZFCIV",G10="ZLIHE",G10="ZMCHS",G10="ZMAP",G10="ZPTSA",G10="ZPHHS",G10="ZPHIT",G10="ZSSBG",G10="ZSCIP",G10="ZTANF",G10="ZTANX",G10="ZTANU",G10="ZFED2",G10="STIM1",G10="ZSFSG",G10="ZTANE",G10="ZTANZ"),"Restricted",IF(OR(G10="ALL",G10="")," ","select from drop down"))))</f>
        <v>Restricted</v>
      </c>
      <c r="J10" s="202" t="s">
        <v>56</v>
      </c>
      <c r="K10" s="78" t="s">
        <v>155</v>
      </c>
      <c r="L10" s="78" t="s">
        <v>156</v>
      </c>
      <c r="M10" s="31">
        <v>97.031999999999996</v>
      </c>
      <c r="N10" s="79" t="s">
        <v>49</v>
      </c>
      <c r="O10" s="80" t="str">
        <f>IF(N10="Y","N/A",IF(N10=""," ","Please Add"))</f>
        <v>N/A</v>
      </c>
      <c r="P10" s="81"/>
    </row>
    <row r="11" spans="1:16">
      <c r="A11" s="31"/>
      <c r="B11" s="31"/>
      <c r="C11" s="31"/>
      <c r="D11" s="85"/>
      <c r="E11" s="31"/>
      <c r="F11" s="102"/>
      <c r="G11" s="32"/>
      <c r="H11" s="102"/>
      <c r="I11" s="103" t="str">
        <f>IF(OR(G11="CCDF",G11="CCDBG",G11="CMHSB",G11="CSBG",G11="FED2",G11="FHAHP",G11="FCIVE",G11="FTEMP",G11="LIHEA",G11="MCHSB",G11="MAP",G11="PTSAB",G11="SSBG",G11="SSBGY",G11="SCIP",G11="TANF",G11="TANFX",G11="TANFZ",G11="TANFU",G11="TANFY",G11="ZFED2",G11="ZMAP",G11="MAP"),"Restricted",IF(OR(G11="YCCDF",G11="YCCDBG",G11="YCMHSB",G11="YCSBG",G11="YFED2",G11="YFHAHP",G11="YFCIVE",G11="YFTEMP",G11="YLIHEA",G11="YMCHSB",G11="YMAP",G11="YPTSAB",G11="YSSBG",G11="YSSBGY",G11="YSCIP",G11="YTANF",G11="YTANFX",G11="YTANFZ",G11="YTANFU",G11="YTANFY"),"Restricted",IF(OR(G11="ZCCBG",G11="ZCCDF",G11="ZCMHS",G11="ZCSBG",G11="ZEDER",G11="ZFHWP",G11="ZFCIV",G11="ZLIHE",G11="ZMCHS",G11="ZMAP",G11="ZPTSA",G11="ZPHHS",G11="ZPHIT",G11="ZSSBG",G11="ZSCIP",G11="ZTANF",G11="ZTANX",G11="ZTANU",G11="ZFED2",G11="STIM1",G11="ZSFSG",G11="ZTANE",G11="ZTANZ"),"Restricted",IF(OR(G11="ALL",G11="")," ","select from drop down"))))</f>
        <v xml:space="preserve"> </v>
      </c>
      <c r="J11" s="202"/>
      <c r="K11" s="78" t="str">
        <f t="shared" ref="K11:K13" si="0">IF(OR(I11="Restricted",I11="Committed",I11="Assigned", I11="Nonspendable"),"Please Add Details Here",IF(OR(I11="Unassigned",I11="N/A-TCSG",I11="N/A- Agency funds",I11="N/A- Private Purpose Trust funds"),"N/A"," "))</f>
        <v xml:space="preserve"> </v>
      </c>
      <c r="L11" s="78" t="str">
        <f>IF(OR(I11="Restricted",I11="Committed",I11="Assigned", I11="Nonspendable"),"Please Add Fund Useage Description",IF(OR(I11="Unassigned",I11="N/A-TCSG",I11="N/A- Agency funds",I11="N/A- Private Purpose Trust funds"),"N/A"," "))</f>
        <v xml:space="preserve"> </v>
      </c>
      <c r="M11" s="31"/>
      <c r="N11" s="79"/>
      <c r="O11" s="80"/>
      <c r="P11" s="81"/>
    </row>
    <row r="12" spans="1:16">
      <c r="A12" s="77">
        <v>42200</v>
      </c>
      <c r="B12" s="31" t="s">
        <v>58</v>
      </c>
      <c r="C12" s="33" t="s">
        <v>50</v>
      </c>
      <c r="D12" s="57">
        <v>19284237</v>
      </c>
      <c r="E12" s="33" t="s">
        <v>51</v>
      </c>
      <c r="F12" s="102" t="s">
        <v>256</v>
      </c>
      <c r="G12" s="32" t="s">
        <v>52</v>
      </c>
      <c r="H12" s="102"/>
      <c r="I12" s="103" t="str">
        <f>IF(OR(G12="CCDF",G12="CCDBG",G12="CMHSB",G12="CSBG",G12="FED2",G12="FHAHP",G12="FCIVE",G12="FTEMP",G12="LIHEA",G12="MCHSB",G12="MAP",G12="PTSAB",G12="SSBG",G12="SSBGY",G12="SCIP",G12="TANF",G12="TANFX",G12="TANFZ",G12="TANFU",G12="TANFY",G12="ZFED2",G12="ZMAP",G12="MAP"),"Restricted",IF(OR(G12="YCCDF",G12="YCCDBG",G12="YCMHSB",G12="YCSBG",G12="YFED2",G12="YFHAHP",G12="YFCIVE",G12="YFTEMP",G12="YLIHEA",G12="YMCHSB",G12="YMAP",G12="YPTSAB",G12="YSSBG",G12="YSSBGY",G12="YSCIP",G12="YTANF",G12="YTANFX",G12="YTANFZ",G12="YTANFU",G12="YTANFY"),"Restricted",IF(OR(G12="ZCCBG",G12="ZCCDF",G12="ZCMHS",G12="ZCSBG",G12="ZEDER",G12="ZFHWP",G12="ZFCIV",G12="ZLIHE",G12="ZMCHS",G12="ZMAP",G12="ZPTSA",G12="ZPHHS",G12="ZPHIT",G12="ZSSBG",G12="ZSCIP",G12="ZTANF",G12="ZTANX",G12="ZTANU",G12="ZFED2",G12="STIM1",G12="ZSFSG",G12="ZTANE",G12="ZTANZ"),"Restricted",IF(OR(G12="ALL",G12="")," ","select from drop down"))))</f>
        <v xml:space="preserve"> </v>
      </c>
      <c r="J12" s="202"/>
      <c r="K12" s="78" t="str">
        <f t="shared" si="0"/>
        <v xml:space="preserve"> </v>
      </c>
      <c r="L12" s="78" t="str">
        <f>IF(OR(I12="Restricted",I12="Committed",I12="Assigned", I12="Nonspendable"),"Please Add Fund Useage Description",IF(OR(I12="Unassigned",I12="N/A-TCSG",I12="N/A- Agency funds",I12="N/A- Private Purpose Trust funds"),"N/A"," "))</f>
        <v xml:space="preserve"> </v>
      </c>
      <c r="M12" s="31" t="str">
        <f>IF(OR(J12="Indirect Federal funds",J12="Direct Federal Funds", J12="Direct Federal Relief -COVID", J12="Indirect Federal Relief -COVID"),"Add ALN",IF(J12=" ", " ","N/A"))</f>
        <v>N/A</v>
      </c>
      <c r="N12" s="79"/>
      <c r="O12" s="80" t="str">
        <f t="shared" ref="O12:O73" si="1">IF(N12="Y","N/A",IF(N12=""," ","Please Add"))</f>
        <v xml:space="preserve"> </v>
      </c>
      <c r="P12" s="81"/>
    </row>
    <row r="13" spans="1:16">
      <c r="A13" s="33"/>
      <c r="B13" s="31"/>
      <c r="C13" s="33"/>
      <c r="D13" s="57"/>
      <c r="E13" s="33"/>
      <c r="F13" s="102"/>
      <c r="G13" s="32"/>
      <c r="H13" s="102"/>
      <c r="I13" s="103" t="str">
        <f>IF(OR(G13="CCDF",G13="CCDBG",G13="CMHSB",G13="CSBG",G13="FED2",G13="FHAHP",G13="FCIVE",G13="FTEMP",G13="LIHEA",G13="MCHSB",G13="MAP",G13="PTSAB",G13="SSBG",G13="SSBGY",G13="SCIP",G13="TANF",G13="TANFX",G13="TANFZ",G13="TANFU",G13="TANFY",G13="ZFED2",G13="ZMAP",G13="MAP"),"Restricted",IF(OR(G13="YCCDF",G13="YCCDBG",G13="YCMHSB",G13="YCSBG",G13="YFED2",G13="YFHAHP",G13="YFCIVE",G13="YFTEMP",G13="YLIHEA",G13="YMCHSB",G13="YMAP",G13="YPTSAB",G13="YSSBG",G13="YSSBGY",G13="YSCIP",G13="YTANF",G13="YTANFX",G13="YTANFZ",G13="YTANFU",G13="YTANFY"),"Restricted",IF(OR(G13="ZCCBG",G13="ZCCDF",G13="ZCMHS",G13="ZCSBG",G13="ZEDER",G13="ZFHWP",G13="ZFCIV",G13="ZLIHE",G13="ZMCHS",G13="ZMAP",G13="ZPTSA",G13="ZPHHS",G13="ZPHIT",G13="ZSSBG",G13="ZSCIP",G13="ZTANF",G13="ZTANX",G13="ZTANU",G13="ZFED2",G13="STIM1",G13="ZSFSG",G13="ZTANE",G13="ZTANZ"),"Restricted",IF(OR(G13="ALL",G13="")," ","select from drop down"))))</f>
        <v xml:space="preserve"> </v>
      </c>
      <c r="J13" s="202"/>
      <c r="K13" s="78" t="str">
        <f t="shared" si="0"/>
        <v xml:space="preserve"> </v>
      </c>
      <c r="L13" s="78" t="str">
        <f>IF(OR(I13="Restricted",I13="Committed",I13="Assigned", I13="Nonspendable"),"Please Add Fund Useage Description",IF(OR(I13="Unassigned",I13="N/A-TCSG",I13="N/A- Agency funds",I13="N/A- Private Purpose Trust funds"),"N/A"," "))</f>
        <v xml:space="preserve"> </v>
      </c>
      <c r="M13" s="31" t="str">
        <f t="shared" ref="M13:M25" si="2">IF(OR(J13="Indirect Federal funds",J13="Direct Federal Funds", J13="Direct Federal Relief -COVID", J13="Indirect Federal Relief -COVID"),"Add ALN",IF(J13="", " ","N/A"))</f>
        <v xml:space="preserve"> </v>
      </c>
      <c r="N13" s="79"/>
      <c r="O13" s="80" t="str">
        <f t="shared" si="1"/>
        <v xml:space="preserve"> </v>
      </c>
      <c r="P13" s="81"/>
    </row>
    <row r="14" spans="1:16">
      <c r="A14" s="33">
        <v>42200</v>
      </c>
      <c r="B14" s="31" t="s">
        <v>49</v>
      </c>
      <c r="C14" s="31" t="s">
        <v>43</v>
      </c>
      <c r="D14" s="57">
        <v>44444</v>
      </c>
      <c r="E14" s="31" t="s">
        <v>44</v>
      </c>
      <c r="F14" s="102" t="s">
        <v>256</v>
      </c>
      <c r="G14" s="32" t="s">
        <v>61</v>
      </c>
      <c r="H14" s="102"/>
      <c r="I14" s="103" t="s">
        <v>105</v>
      </c>
      <c r="J14" s="202" t="s">
        <v>135</v>
      </c>
      <c r="K14" s="78" t="s">
        <v>157</v>
      </c>
      <c r="L14" s="78" t="s">
        <v>158</v>
      </c>
      <c r="M14" s="31" t="str">
        <f t="shared" si="2"/>
        <v>N/A</v>
      </c>
      <c r="N14" s="79"/>
      <c r="O14" s="80" t="str">
        <f t="shared" si="1"/>
        <v xml:space="preserve"> </v>
      </c>
      <c r="P14" s="81"/>
    </row>
    <row r="15" spans="1:16">
      <c r="A15" s="33"/>
      <c r="B15" s="31"/>
      <c r="C15" s="33"/>
      <c r="D15" s="57"/>
      <c r="E15" s="33"/>
      <c r="F15" s="102"/>
      <c r="G15" s="32"/>
      <c r="H15" s="102"/>
      <c r="I15" s="103" t="str">
        <f>IF(OR(G15="CCDF",G15="CCDBG",G15="CMHSB",G15="CSBG",G15="FED2",G15="FHAHP",G15="FCIVE",G15="FTEMP",G15="LIHEA",G15="MCHSB",G15="MAP",G15="PTSAB",G15="SSBG",G15="SSBGY",G15="SCIP",G15="TANF",G15="TANFX",G15="TANFZ",G15="TANFU",G15="TANFY",G15="ZFED2",G15="ZMAP",G15="MAP"),"Restricted",IF(OR(G15="YCCDF",G15="YCCDBG",G15="YCMHSB",G15="YCSBG",G15="YFED2",G15="YFHAHP",G15="YFCIVE",G15="YFTEMP",G15="YLIHEA",G15="YMCHSB",G15="YMAP",G15="YPTSAB",G15="YSSBG",G15="YSSBGY",G15="YSCIP",G15="YTANF",G15="YTANFX",G15="YTANFZ",G15="YTANFU",G15="YTANFY"),"Restricted",IF(OR(G15="ZCCBG",G15="ZCCDF",G15="ZCMHS",G15="ZCSBG",G15="ZEDER",G15="ZFHWP",G15="ZFCIV",G15="ZLIHE",G15="ZMCHS",G15="ZMAP",G15="ZPTSA",G15="ZPHHS",G15="ZPHIT",G15="ZSSBG",G15="ZSCIP",G15="ZTANF",G15="ZTANX",G15="ZTANU",G15="ZFED2",G15="STIM1",G15="ZSFSG",G15="ZTANE",G15="ZTANZ"),"Restricted",IF(OR(G15="ALL",G15="")," ","select from drop down"))))</f>
        <v xml:space="preserve"> </v>
      </c>
      <c r="J15" s="202"/>
      <c r="K15" s="78" t="str">
        <f t="shared" ref="K15" si="3">IF(OR(I15="Restricted",I15="Committed",I15="Assigned", I15="Nonspendable"),"Please Add Details Here",IF(OR(I15="Unassigned",I15="N/A-TCSG",I15="N/A- Agency funds",I15="N/A- Private Purpose Trust funds"),"N/A"," "))</f>
        <v xml:space="preserve"> </v>
      </c>
      <c r="L15" s="78" t="str">
        <f>IF(OR(I15="Restricted",I15="Committed",I15="Assigned", I15="Nonspendable"),"Please Add Fund Useage Description",IF(OR(I15="Unassigned",I15="N/A-TCSG",I15="N/A- Agency funds",I15="N/A- Private Purpose Trust funds"),"N/A"," "))</f>
        <v xml:space="preserve"> </v>
      </c>
      <c r="M15" s="31" t="str">
        <f t="shared" si="2"/>
        <v xml:space="preserve"> </v>
      </c>
      <c r="N15" s="79"/>
      <c r="O15" s="80" t="str">
        <f t="shared" si="1"/>
        <v xml:space="preserve"> </v>
      </c>
      <c r="P15" s="81"/>
    </row>
    <row r="16" spans="1:16">
      <c r="A16" s="33">
        <v>42200</v>
      </c>
      <c r="B16" s="31" t="s">
        <v>49</v>
      </c>
      <c r="C16" s="31" t="s">
        <v>43</v>
      </c>
      <c r="D16" s="57">
        <v>55555</v>
      </c>
      <c r="E16" s="31" t="s">
        <v>44</v>
      </c>
      <c r="F16" s="102" t="s">
        <v>256</v>
      </c>
      <c r="G16" s="32" t="s">
        <v>61</v>
      </c>
      <c r="H16" s="102"/>
      <c r="I16" s="103" t="s">
        <v>46</v>
      </c>
      <c r="J16" s="202" t="s">
        <v>115</v>
      </c>
      <c r="K16" s="78" t="s">
        <v>159</v>
      </c>
      <c r="L16" s="78" t="s">
        <v>160</v>
      </c>
      <c r="M16" s="31" t="str">
        <f t="shared" si="2"/>
        <v>N/A</v>
      </c>
      <c r="N16" s="79"/>
      <c r="O16" s="80" t="str">
        <f t="shared" si="1"/>
        <v xml:space="preserve"> </v>
      </c>
      <c r="P16" s="81"/>
    </row>
    <row r="17" spans="1:16">
      <c r="A17" s="33"/>
      <c r="B17" s="31"/>
      <c r="C17" s="33"/>
      <c r="D17" s="57"/>
      <c r="E17" s="33"/>
      <c r="F17" s="102"/>
      <c r="G17" s="32"/>
      <c r="H17" s="102"/>
      <c r="I17" s="103" t="str">
        <f>IF(OR(G17="CCDF",G17="CCDBG",G17="CMHSB",G17="CSBG",G17="FED2",G17="FHAHP",G17="FCIVE",G17="FTEMP",G17="LIHEA",G17="MCHSB",G17="MAP",G17="PTSAB",G17="SSBG",G17="SSBGY",G17="SCIP",G17="TANF",G17="TANFX",G17="TANFZ",G17="TANFU",G17="TANFY",G17="ZFED2",G17="ZMAP",G17="MAP"),"Restricted",IF(OR(G17="YCCDF",G17="YCCDBG",G17="YCMHSB",G17="YCSBG",G17="YFED2",G17="YFHAHP",G17="YFCIVE",G17="YFTEMP",G17="YLIHEA",G17="YMCHSB",G17="YMAP",G17="YPTSAB",G17="YSSBG",G17="YSSBGY",G17="YSCIP",G17="YTANF",G17="YTANFX",G17="YTANFZ",G17="YTANFU",G17="YTANFY"),"Restricted",IF(OR(G17="ZCCBG",G17="ZCCDF",G17="ZCMHS",G17="ZCSBG",G17="ZEDER",G17="ZFHWP",G17="ZFCIV",G17="ZLIHE",G17="ZMCHS",G17="ZMAP",G17="ZPTSA",G17="ZPHHS",G17="ZPHIT",G17="ZSSBG",G17="ZSCIP",G17="ZTANF",G17="ZTANX",G17="ZTANU",G17="ZFED2",G17="STIM1",G17="ZSFSG",G17="ZTANE",G17="ZTANZ"),"Restricted",IF(OR(G17="ALL",G17="")," ","select from drop down"))))</f>
        <v xml:space="preserve"> </v>
      </c>
      <c r="J17" s="202"/>
      <c r="K17" s="78" t="str">
        <f t="shared" ref="K17:L18" si="4">IF(OR(I17="Restricted",I17="Committed",I17="Assigned", I17="Nonspendable"),"Please Add Details Here",IF(OR(I17="Unassigned",I17="N/A-TCSG",I17="N/A- Agency funds",I17="N/A- Private Purpose Trust funds"),"N/A"," "))</f>
        <v xml:space="preserve"> </v>
      </c>
      <c r="L17" s="78" t="str">
        <f>IF(OR(I17="Restricted",I17="Committed",I17="Assigned", I17="Nonspendable"),"Please Add Fund Useage Description",IF(OR(I17="Unassigned",I17="N/A-TCSG",I17="N/A- Agency funds",I17="N/A- Private Purpose Trust funds"),"N/A"," "))</f>
        <v xml:space="preserve"> </v>
      </c>
      <c r="M17" s="31" t="str">
        <f t="shared" si="2"/>
        <v xml:space="preserve"> </v>
      </c>
      <c r="N17" s="79"/>
      <c r="O17" s="80" t="str">
        <f t="shared" si="1"/>
        <v xml:space="preserve"> </v>
      </c>
      <c r="P17" s="81"/>
    </row>
    <row r="18" spans="1:16">
      <c r="A18" s="33">
        <v>40700</v>
      </c>
      <c r="B18" s="31" t="s">
        <v>49</v>
      </c>
      <c r="C18" s="31" t="s">
        <v>43</v>
      </c>
      <c r="D18" s="82" t="s">
        <v>163</v>
      </c>
      <c r="E18" s="31" t="s">
        <v>44</v>
      </c>
      <c r="F18" s="102" t="s">
        <v>256</v>
      </c>
      <c r="G18" s="32" t="s">
        <v>168</v>
      </c>
      <c r="H18" s="208"/>
      <c r="I18" s="103" t="s">
        <v>55</v>
      </c>
      <c r="J18" s="202" t="s">
        <v>55</v>
      </c>
      <c r="K18" s="78" t="str">
        <f t="shared" si="4"/>
        <v>N/A</v>
      </c>
      <c r="L18" s="78" t="str">
        <f t="shared" si="4"/>
        <v>N/A</v>
      </c>
      <c r="M18" s="31" t="str">
        <f t="shared" si="2"/>
        <v>N/A</v>
      </c>
      <c r="N18" s="79"/>
      <c r="O18" s="80" t="str">
        <f t="shared" si="1"/>
        <v xml:space="preserve"> </v>
      </c>
      <c r="P18" s="81"/>
    </row>
    <row r="19" spans="1:16">
      <c r="A19" s="33"/>
      <c r="B19" s="31"/>
      <c r="C19" s="33"/>
      <c r="D19" s="57"/>
      <c r="E19" s="33"/>
      <c r="F19" s="102"/>
      <c r="G19" s="32"/>
      <c r="H19" s="102"/>
      <c r="I19" s="103" t="str">
        <f>IF(OR(G19="CCDF",G19="CCDBG",G19="CMHSB",G19="CSBG",G19="FED2",G19="FHAHP",G19="FCIVE",G19="FTEMP",G19="LIHEA",G19="MCHSB",G19="MAP",G19="PTSAB",G19="SSBG",G19="SSBGY",G19="SCIP",G19="TANF",G19="TANFX",G19="TANFZ",G19="TANFU",G19="TANFY",G19="ZFED2",G19="ZMAP",G19="MAP"),"Restricted",IF(OR(G19="YCCDF",G19="YCCDBG",G19="YCMHSB",G19="YCSBG",G19="YFED2",G19="YFHAHP",G19="YFCIVE",G19="YFTEMP",G19="YLIHEA",G19="YMCHSB",G19="YMAP",G19="YPTSAB",G19="YSSBG",G19="YSSBGY",G19="YSCIP",G19="YTANF",G19="YTANFX",G19="YTANFZ",G19="YTANFU",G19="YTANFY"),"Restricted",IF(OR(G19="ZCCBG",G19="ZCCDF",G19="ZCMHS",G19="ZCSBG",G19="ZEDER",G19="ZFHWP",G19="ZFCIV",G19="ZLIHE",G19="ZMCHS",G19="ZMAP",G19="ZPTSA",G19="ZPHHS",G19="ZPHIT",G19="ZSSBG",G19="ZSCIP",G19="ZTANF",G19="ZTANX",G19="ZTANU",G19="ZFED2",G19="STIM1",G19="ZSFSG",G19="ZTANE",G19="ZTANZ"),"Restricted",IF(OR(G19="ALL",G19="")," ","select from drop down"))))</f>
        <v xml:space="preserve"> </v>
      </c>
      <c r="J19" s="202"/>
      <c r="K19" s="78" t="str">
        <f t="shared" ref="K19" si="5">IF(OR(I19="Restricted",I19="Committed",I19="Assigned", I19="Nonspendable"),"Please Add Details Here",IF(OR(I19="Unassigned",I19="N/A-TCSG",I19="N/A- Agency funds",I19="N/A- Private Purpose Trust funds"),"N/A"," "))</f>
        <v xml:space="preserve"> </v>
      </c>
      <c r="L19" s="78" t="str">
        <f>IF(OR(I19="Restricted",I19="Committed",I19="Assigned", I19="Nonspendable"),"Please Add Fund Useage Description",IF(OR(I19="Unassigned",I19="N/A-TCSG",I19="N/A- Agency funds",I19="N/A- Private Purpose Trust funds"),"N/A"," "))</f>
        <v xml:space="preserve"> </v>
      </c>
      <c r="M19" s="31" t="str">
        <f t="shared" si="2"/>
        <v xml:space="preserve"> </v>
      </c>
      <c r="N19" s="79"/>
      <c r="O19" s="80" t="str">
        <f t="shared" si="1"/>
        <v xml:space="preserve"> </v>
      </c>
      <c r="P19" s="81"/>
    </row>
    <row r="20" spans="1:16">
      <c r="A20" s="33">
        <v>40500</v>
      </c>
      <c r="B20" s="31" t="s">
        <v>49</v>
      </c>
      <c r="C20" s="31" t="s">
        <v>43</v>
      </c>
      <c r="D20" s="57" t="s">
        <v>164</v>
      </c>
      <c r="E20" s="31" t="s">
        <v>44</v>
      </c>
      <c r="F20" s="102" t="s">
        <v>256</v>
      </c>
      <c r="G20" s="32" t="s">
        <v>168</v>
      </c>
      <c r="H20" s="102"/>
      <c r="I20" s="103" t="s">
        <v>46</v>
      </c>
      <c r="J20" s="202" t="s">
        <v>125</v>
      </c>
      <c r="K20" s="78" t="s">
        <v>161</v>
      </c>
      <c r="L20" s="78" t="s">
        <v>162</v>
      </c>
      <c r="M20" s="31" t="str">
        <f t="shared" si="2"/>
        <v>N/A</v>
      </c>
      <c r="N20" s="79"/>
      <c r="O20" s="80" t="str">
        <f t="shared" si="1"/>
        <v xml:space="preserve"> </v>
      </c>
      <c r="P20" s="81"/>
    </row>
    <row r="21" spans="1:16">
      <c r="A21" s="33"/>
      <c r="B21" s="31"/>
      <c r="C21" s="33"/>
      <c r="D21" s="57"/>
      <c r="E21" s="33"/>
      <c r="F21" s="102"/>
      <c r="G21" s="32"/>
      <c r="H21" s="102"/>
      <c r="I21" s="103" t="str">
        <f>IF(OR(G21="CCDF",G21="CCDBG",G21="CMHSB",G21="CSBG",G21="FED2",G21="FHAHP",G21="FCIVE",G21="FTEMP",G21="LIHEA",G21="MCHSB",G21="MAP",G21="PTSAB",G21="SSBG",G21="SSBGY",G21="SCIP",G21="TANF",G21="TANFX",G21="TANFZ",G21="TANFU",G21="TANFY",G21="ZFED2",G21="ZMAP",G21="MAP"),"Restricted",IF(OR(G21="YCCDF",G21="YCCDBG",G21="YCMHSB",G21="YCSBG",G21="YFED2",G21="YFHAHP",G21="YFCIVE",G21="YFTEMP",G21="YLIHEA",G21="YMCHSB",G21="YMAP",G21="YPTSAB",G21="YSSBG",G21="YSSBGY",G21="YSCIP",G21="YTANF",G21="YTANFX",G21="YTANFZ",G21="YTANFU",G21="YTANFY"),"Restricted",IF(OR(G21="ZCCBG",G21="ZCCDF",G21="ZCMHS",G21="ZCSBG",G21="ZEDER",G21="ZFHWP",G21="ZFCIV",G21="ZLIHE",G21="ZMCHS",G21="ZMAP",G21="ZPTSA",G21="ZPHHS",G21="ZPHIT",G21="ZSSBG",G21="ZSCIP",G21="ZTANF",G21="ZTANX",G21="ZTANU",G21="ZFED2",G21="STIM1",G21="ZSFSG",G21="ZTANE",G21="ZTANZ"),"Restricted",IF(OR(G21="ALL",G21="")," ","select from drop down"))))</f>
        <v xml:space="preserve"> </v>
      </c>
      <c r="J21" s="202"/>
      <c r="K21" s="78" t="str">
        <f t="shared" ref="K21:K23" si="6">IF(OR(I21="Restricted",I21="Committed",I21="Assigned", I21="Nonspendable"),"Please Add Details Here",IF(OR(I21="Unassigned",I21="N/A-TCSG",I21="N/A- Agency funds",I21="N/A- Private Purpose Trust funds"),"N/A"," "))</f>
        <v xml:space="preserve"> </v>
      </c>
      <c r="L21" s="78" t="str">
        <f>IF(OR(I21="Restricted",I21="Committed",I21="Assigned", I21="Nonspendable"),"Please Add Fund Useage Description",IF(OR(I21="Unassigned",I21="N/A-TCSG",I21="N/A- Agency funds",I21="N/A- Private Purpose Trust funds"),"N/A"," "))</f>
        <v xml:space="preserve"> </v>
      </c>
      <c r="M21" s="31" t="str">
        <f t="shared" si="2"/>
        <v xml:space="preserve"> </v>
      </c>
      <c r="N21" s="79"/>
      <c r="O21" s="80" t="str">
        <f t="shared" si="1"/>
        <v xml:space="preserve"> </v>
      </c>
      <c r="P21" s="81"/>
    </row>
    <row r="22" spans="1:16">
      <c r="A22" s="33">
        <v>40600</v>
      </c>
      <c r="B22" s="31" t="s">
        <v>49</v>
      </c>
      <c r="C22" s="31" t="s">
        <v>43</v>
      </c>
      <c r="D22" s="57" t="s">
        <v>165</v>
      </c>
      <c r="E22" s="31" t="s">
        <v>44</v>
      </c>
      <c r="F22" s="102" t="s">
        <v>256</v>
      </c>
      <c r="G22" s="32" t="s">
        <v>61</v>
      </c>
      <c r="H22" s="102"/>
      <c r="I22" s="103" t="s">
        <v>55</v>
      </c>
      <c r="J22" s="202" t="s">
        <v>55</v>
      </c>
      <c r="K22" s="78" t="str">
        <f t="shared" si="6"/>
        <v>N/A</v>
      </c>
      <c r="L22" s="78" t="str">
        <f>IF(OR(I22="Restricted",I22="Committed",I22="Assigned", I22="Nonspendable"),"Please Add Fund Useage Description",IF(OR(I22="Unassigned",I22="N/A-TCSG",I22="N/A- Agency funds",I22="N/A- Private Purpose Trust funds"),"N/A"," "))</f>
        <v>N/A</v>
      </c>
      <c r="M22" s="31" t="str">
        <f t="shared" si="2"/>
        <v>N/A</v>
      </c>
      <c r="N22" s="79"/>
      <c r="O22" s="80" t="str">
        <f t="shared" si="1"/>
        <v xml:space="preserve"> </v>
      </c>
      <c r="P22" s="81"/>
    </row>
    <row r="23" spans="1:16">
      <c r="A23" s="33"/>
      <c r="B23" s="31"/>
      <c r="C23" s="33"/>
      <c r="D23" s="57"/>
      <c r="E23" s="33"/>
      <c r="F23" s="102"/>
      <c r="G23" s="32"/>
      <c r="H23" s="102"/>
      <c r="I23" s="103" t="str">
        <f>IF(OR(G23="CCDF",G23="CCDBG",G23="CMHSB",G23="CSBG",G23="FED2",G23="FHAHP",G23="FCIVE",G23="FTEMP",G23="LIHEA",G23="MCHSB",G23="MAP",G23="PTSAB",G23="SSBG",G23="SSBGY",G23="SCIP",G23="TANF",G23="TANFX",G23="TANFZ",G23="TANFU",G23="TANFY",G23="ZFED2",G23="ZMAP",G23="MAP"),"Restricted",IF(OR(G23="YCCDF",G23="YCCDBG",G23="YCMHSB",G23="YCSBG",G23="YFED2",G23="YFHAHP",G23="YFCIVE",G23="YFTEMP",G23="YLIHEA",G23="YMCHSB",G23="YMAP",G23="YPTSAB",G23="YSSBG",G23="YSSBGY",G23="YSCIP",G23="YTANF",G23="YTANFX",G23="YTANFZ",G23="YTANFU",G23="YTANFY"),"Restricted",IF(OR(G23="ZCCBG",G23="ZCCDF",G23="ZCMHS",G23="ZCSBG",G23="ZEDER",G23="ZFHWP",G23="ZFCIV",G23="ZLIHE",G23="ZMCHS",G23="ZMAP",G23="ZPTSA",G23="ZPHHS",G23="ZPHIT",G23="ZSSBG",G23="ZSCIP",G23="ZTANF",G23="ZTANX",G23="ZTANU",G23="ZFED2",G23="STIM1",G23="ZSFSG",G23="ZTANE",G23="ZTANZ"),"Restricted",IF(OR(G23="ALL",G23="")," ","select from drop down"))))</f>
        <v xml:space="preserve"> </v>
      </c>
      <c r="J23" s="202"/>
      <c r="K23" s="78" t="str">
        <f t="shared" si="6"/>
        <v xml:space="preserve"> </v>
      </c>
      <c r="L23" s="78" t="str">
        <f>IF(OR(I23="Restricted",I23="Committed",I23="Assigned", I23="Nonspendable"),"Please Add Fund Useage Description",IF(OR(I23="Unassigned",I23="N/A-TCSG",I23="N/A- Agency funds",I23="N/A- Private Purpose Trust funds"),"N/A"," "))</f>
        <v xml:space="preserve"> </v>
      </c>
      <c r="M23" s="31" t="str">
        <f t="shared" si="2"/>
        <v xml:space="preserve"> </v>
      </c>
      <c r="N23" s="79"/>
      <c r="O23" s="80" t="str">
        <f t="shared" si="1"/>
        <v xml:space="preserve"> </v>
      </c>
      <c r="P23" s="81"/>
    </row>
    <row r="24" spans="1:16">
      <c r="A24" s="33">
        <v>41100</v>
      </c>
      <c r="B24" s="31" t="s">
        <v>49</v>
      </c>
      <c r="C24" s="31" t="s">
        <v>43</v>
      </c>
      <c r="D24" s="57" t="s">
        <v>169</v>
      </c>
      <c r="E24" s="31" t="s">
        <v>44</v>
      </c>
      <c r="F24" s="102" t="s">
        <v>256</v>
      </c>
      <c r="G24" s="32" t="s">
        <v>61</v>
      </c>
      <c r="H24" s="102"/>
      <c r="I24" s="103" t="s">
        <v>103</v>
      </c>
      <c r="J24" s="202" t="s">
        <v>124</v>
      </c>
      <c r="K24" s="78" t="s">
        <v>167</v>
      </c>
      <c r="L24" s="78" t="s">
        <v>170</v>
      </c>
      <c r="M24" s="31" t="str">
        <f t="shared" si="2"/>
        <v>N/A</v>
      </c>
      <c r="N24" s="79"/>
      <c r="O24" s="80" t="str">
        <f t="shared" si="1"/>
        <v xml:space="preserve"> </v>
      </c>
      <c r="P24" s="81"/>
    </row>
    <row r="25" spans="1:16" ht="12.6" customHeight="1">
      <c r="A25" s="33"/>
      <c r="B25" s="31"/>
      <c r="C25" s="33"/>
      <c r="D25" s="57"/>
      <c r="E25" s="33"/>
      <c r="F25" s="102"/>
      <c r="G25" s="32"/>
      <c r="H25" s="102"/>
      <c r="I25" s="103" t="str">
        <f>IF(OR(G25="CCDF",G25="CCDBG",G25="CMHSB",G25="CSBG",G25="FED2",G25="FHAHP",G25="FCIVE",G25="FTEMP",G25="LIHEA",G25="MCHSB",G25="MAP",G25="PTSAB",G25="SSBG",G25="SSBGY",G25="SCIP",G25="TANF",G25="TANFX",G25="TANFZ",G25="TANFU",G25="TANFY",G25="ZFED2",G25="ZMAP",G25="MAP"),"Restricted",IF(OR(G25="YCCDF",G25="YCCDBG",G25="YCMHSB",G25="YCSBG",G25="YFED2",G25="YFHAHP",G25="YFCIVE",G25="YFTEMP",G25="YLIHEA",G25="YMCHSB",G25="YMAP",G25="YPTSAB",G25="YSSBG",G25="YSSBGY",G25="YSCIP",G25="YTANF",G25="YTANFX",G25="YTANFZ",G25="YTANFU",G25="YTANFY"),"Restricted",IF(OR(G25="ZCCBG",G25="ZCCDF",G25="ZCMHS",G25="ZCSBG",G25="ZEDER",G25="ZFHWP",G25="ZFCIV",G25="ZLIHE",G25="ZMCHS",G25="ZMAP",G25="ZPTSA",G25="ZPHHS",G25="ZPHIT",G25="ZSSBG",G25="ZSCIP",G25="ZTANF",G25="ZTANX",G25="ZTANU",G25="ZFED2",G25="STIM1",G25="ZSFSG",G25="ZTANE",G25="ZTANZ"),"Restricted",IF(OR(G25="ALL",G25="")," ","select from drop down"))))</f>
        <v xml:space="preserve"> </v>
      </c>
      <c r="J25" s="202"/>
      <c r="K25" s="78" t="str">
        <f t="shared" ref="K25:K80" si="7">IF(OR(I25="Restricted",I25="Committed",I25="Assigned", I25="Nonspendable"),"Please Add Details Here",IF(OR(I25="Unassigned",I25="N/A-TCSG",I25="N/A- Agency funds",I25="N/A- Private Purpose Trust funds"),"N/A"," "))</f>
        <v xml:space="preserve"> </v>
      </c>
      <c r="L25" s="78" t="str">
        <f t="shared" ref="L25:L56" si="8">IF(OR(I25="Restricted",I25="Committed",I25="Assigned", I25="Nonspendable"),"Please Add Fund Useage Description",IF(OR(I25="Unassigned",I25="N/A-TCSG",I25="N/A- Agency funds",I25="N/A- Private Purpose Trust funds"),"N/A"," "))</f>
        <v xml:space="preserve"> </v>
      </c>
      <c r="M25" s="31" t="str">
        <f t="shared" si="2"/>
        <v xml:space="preserve"> </v>
      </c>
      <c r="N25" s="79"/>
      <c r="O25" s="80" t="str">
        <f t="shared" si="1"/>
        <v xml:space="preserve"> </v>
      </c>
      <c r="P25" s="81"/>
    </row>
    <row r="26" spans="1:16">
      <c r="A26" s="33">
        <v>40500</v>
      </c>
      <c r="B26" s="31" t="s">
        <v>49</v>
      </c>
      <c r="C26" s="31" t="s">
        <v>43</v>
      </c>
      <c r="D26" s="57">
        <v>12346</v>
      </c>
      <c r="E26" s="31" t="s">
        <v>44</v>
      </c>
      <c r="F26" s="102" t="s">
        <v>255</v>
      </c>
      <c r="G26" s="32" t="s">
        <v>236</v>
      </c>
      <c r="H26" s="102"/>
      <c r="I26" s="103" t="s">
        <v>46</v>
      </c>
      <c r="J26" s="202" t="s">
        <v>234</v>
      </c>
      <c r="K26" s="78" t="s">
        <v>250</v>
      </c>
      <c r="L26" s="78" t="s">
        <v>251</v>
      </c>
      <c r="M26" s="31">
        <v>16.033999999999999</v>
      </c>
      <c r="N26" s="79" t="s">
        <v>49</v>
      </c>
      <c r="O26" s="80" t="str">
        <f t="shared" si="1"/>
        <v>N/A</v>
      </c>
      <c r="P26" s="81"/>
    </row>
    <row r="27" spans="1:16" s="95" customFormat="1">
      <c r="A27" s="99"/>
      <c r="B27" s="99"/>
      <c r="C27" s="100"/>
      <c r="D27" s="100"/>
      <c r="E27" s="101"/>
      <c r="F27" s="102"/>
      <c r="G27" s="102"/>
      <c r="H27" s="102"/>
      <c r="I27" s="103" t="str">
        <f t="shared" ref="I27:I80" si="9">IF(OR(G27="CCDF",G27="CCDBG",G27="CMHSB",G27="CSBG",G27="FED2",G27="FHAHP",G27="FCIVE",G27="FTEMP",G27="LIHEA",G27="MCHSB",G27="MAP",G27="PTSAB",G27="SSBG",G27="SSBGY",G27="SCIP",G27="TANF",G27="TANFX",G27="TANFZ",G27="TANFU",G27="TANFY",G27="ZFED2",G27="ZMAP",G27="MAP"),"Restricted",IF(OR(G27="YCCDF",G27="YCCDBG",G27="YCMHSB",G27="YCSBG",G27="YFED2",G27="YFHAHP",G27="YFCIVE",G27="YFTEMP",G27="YLIHEA",G27="YMCHSB",G27="YMAP",G27="YPTSAB",G27="YSSBG",G27="YSSBGY",G27="YSCIP",G27="YTANF",G27="YTANFX",G27="YTANFZ",G27="YTANFU",G27="YTANFY"),"Restricted",IF(OR(G27="ZCCBG",G27="ZCCDF",G27="ZCMHS",G27="ZCSBG",G27="ZEDER",G27="ZFHWP",G27="ZFCIV",G27="ZLIHE",G27="ZMCHS",G27="ZMAP",G27="ZPTSA",G27="ZPHHS",G27="ZPHIT",G27="ZSSBG",G27="ZSCIP",G27="ZTANF",G27="ZTANX",G27="ZTANU",G27="ZFED2",G27="STIM1",G27="ZSFSG",G27="ZTANE",G27="ZTANZ"),"Restricted",IF(OR(G27="ALL",G27="")," ","select from drop down"))))</f>
        <v xml:space="preserve"> </v>
      </c>
      <c r="J27" s="202"/>
      <c r="K27" s="103" t="str">
        <f t="shared" si="7"/>
        <v xml:space="preserve"> </v>
      </c>
      <c r="L27" s="103" t="str">
        <f t="shared" si="8"/>
        <v xml:space="preserve"> </v>
      </c>
      <c r="M27" s="31" t="str">
        <f>IF(OR(J27="Indirect Federal funds",J27="Direct Federal Funds", J27="Direct Federal Relief -COVID", J27="Indirect Federal Relief -COVID"),"Add ALN",IF(J27="", " ","N/A"))</f>
        <v xml:space="preserve"> </v>
      </c>
      <c r="N27" s="203"/>
      <c r="O27" s="105" t="str">
        <f t="shared" si="1"/>
        <v xml:space="preserve"> </v>
      </c>
      <c r="P27" s="106"/>
    </row>
    <row r="28" spans="1:16">
      <c r="A28" s="33">
        <v>44100</v>
      </c>
      <c r="B28" s="31" t="s">
        <v>49</v>
      </c>
      <c r="C28" s="31" t="s">
        <v>43</v>
      </c>
      <c r="D28" s="57" t="s">
        <v>245</v>
      </c>
      <c r="E28" s="33" t="s">
        <v>44</v>
      </c>
      <c r="F28" s="102" t="s">
        <v>253</v>
      </c>
      <c r="G28" s="32" t="s">
        <v>236</v>
      </c>
      <c r="H28" s="102"/>
      <c r="I28" s="103" t="s">
        <v>46</v>
      </c>
      <c r="J28" s="202" t="s">
        <v>235</v>
      </c>
      <c r="K28" s="78" t="s">
        <v>246</v>
      </c>
      <c r="L28" s="78" t="s">
        <v>252</v>
      </c>
      <c r="M28" s="31">
        <v>99.998999999999995</v>
      </c>
      <c r="N28" s="79" t="s">
        <v>49</v>
      </c>
      <c r="O28" s="80" t="str">
        <f t="shared" si="1"/>
        <v>N/A</v>
      </c>
      <c r="P28" s="81"/>
    </row>
    <row r="29" spans="1:16">
      <c r="A29" s="33"/>
      <c r="B29" s="31"/>
      <c r="C29" s="33"/>
      <c r="D29" s="57"/>
      <c r="E29" s="33"/>
      <c r="F29" s="102"/>
      <c r="G29" s="32"/>
      <c r="H29" s="102"/>
      <c r="I29" s="103" t="str">
        <f t="shared" si="9"/>
        <v xml:space="preserve"> </v>
      </c>
      <c r="J29" s="202"/>
      <c r="K29" s="78" t="str">
        <f t="shared" si="7"/>
        <v xml:space="preserve"> </v>
      </c>
      <c r="L29" s="78" t="str">
        <f t="shared" si="8"/>
        <v xml:space="preserve"> </v>
      </c>
      <c r="M29" s="31" t="str">
        <f t="shared" ref="M29:M60" si="10">IF(OR(J29="Indirect Federal funds",J29="Direct Federal Funds", J29="Direct Federal Relief -COVID", J29="Indirect Federal Relief -COVID"),"Add ALN",IF(J29="", " ","N/A"))</f>
        <v xml:space="preserve"> </v>
      </c>
      <c r="N29" s="79"/>
      <c r="O29" s="80" t="str">
        <f t="shared" si="1"/>
        <v xml:space="preserve"> </v>
      </c>
      <c r="P29" s="81"/>
    </row>
    <row r="30" spans="1:16">
      <c r="A30" s="33"/>
      <c r="B30" s="31"/>
      <c r="C30" s="33"/>
      <c r="D30" s="57"/>
      <c r="E30" s="33"/>
      <c r="F30" s="102"/>
      <c r="G30" s="32"/>
      <c r="H30" s="102"/>
      <c r="I30" s="103" t="str">
        <f t="shared" si="9"/>
        <v xml:space="preserve"> </v>
      </c>
      <c r="J30" s="202"/>
      <c r="K30" s="78" t="str">
        <f t="shared" si="7"/>
        <v xml:space="preserve"> </v>
      </c>
      <c r="L30" s="78" t="str">
        <f t="shared" si="8"/>
        <v xml:space="preserve"> </v>
      </c>
      <c r="M30" s="31" t="str">
        <f t="shared" si="10"/>
        <v xml:space="preserve"> </v>
      </c>
      <c r="N30" s="79"/>
      <c r="O30" s="80" t="str">
        <f t="shared" si="1"/>
        <v xml:space="preserve"> </v>
      </c>
      <c r="P30" s="81"/>
    </row>
    <row r="31" spans="1:16">
      <c r="A31" s="33"/>
      <c r="B31" s="31"/>
      <c r="C31" s="33"/>
      <c r="D31" s="57"/>
      <c r="E31" s="33"/>
      <c r="F31" s="102"/>
      <c r="G31" s="32"/>
      <c r="H31" s="102"/>
      <c r="I31" s="103" t="str">
        <f t="shared" si="9"/>
        <v xml:space="preserve"> </v>
      </c>
      <c r="J31" s="202"/>
      <c r="K31" s="78" t="str">
        <f t="shared" si="7"/>
        <v xml:space="preserve"> </v>
      </c>
      <c r="L31" s="78" t="str">
        <f t="shared" si="8"/>
        <v xml:space="preserve"> </v>
      </c>
      <c r="M31" s="31" t="str">
        <f t="shared" si="10"/>
        <v xml:space="preserve"> </v>
      </c>
      <c r="N31" s="79"/>
      <c r="O31" s="80" t="str">
        <f t="shared" si="1"/>
        <v xml:space="preserve"> </v>
      </c>
      <c r="P31" s="81"/>
    </row>
    <row r="32" spans="1:16">
      <c r="A32" s="33"/>
      <c r="B32" s="31"/>
      <c r="C32" s="33"/>
      <c r="D32" s="57"/>
      <c r="E32" s="33"/>
      <c r="F32" s="102"/>
      <c r="G32" s="32"/>
      <c r="H32" s="102"/>
      <c r="I32" s="103" t="str">
        <f t="shared" si="9"/>
        <v xml:space="preserve"> </v>
      </c>
      <c r="J32" s="202"/>
      <c r="K32" s="78" t="str">
        <f t="shared" si="7"/>
        <v xml:space="preserve"> </v>
      </c>
      <c r="L32" s="78" t="str">
        <f t="shared" si="8"/>
        <v xml:space="preserve"> </v>
      </c>
      <c r="M32" s="31" t="str">
        <f t="shared" si="10"/>
        <v xml:space="preserve"> </v>
      </c>
      <c r="N32" s="79"/>
      <c r="O32" s="80" t="str">
        <f t="shared" si="1"/>
        <v xml:space="preserve"> </v>
      </c>
      <c r="P32" s="81"/>
    </row>
    <row r="33" spans="1:16">
      <c r="A33" s="33"/>
      <c r="B33" s="31"/>
      <c r="C33" s="33"/>
      <c r="D33" s="57"/>
      <c r="E33" s="33"/>
      <c r="F33" s="102"/>
      <c r="G33" s="32"/>
      <c r="H33" s="102"/>
      <c r="I33" s="103" t="str">
        <f t="shared" si="9"/>
        <v xml:space="preserve"> </v>
      </c>
      <c r="J33" s="202"/>
      <c r="K33" s="78" t="str">
        <f t="shared" si="7"/>
        <v xml:space="preserve"> </v>
      </c>
      <c r="L33" s="78" t="str">
        <f t="shared" si="8"/>
        <v xml:space="preserve"> </v>
      </c>
      <c r="M33" s="31" t="str">
        <f t="shared" si="10"/>
        <v xml:space="preserve"> </v>
      </c>
      <c r="N33" s="79"/>
      <c r="O33" s="80" t="str">
        <f t="shared" si="1"/>
        <v xml:space="preserve"> </v>
      </c>
      <c r="P33" s="81"/>
    </row>
    <row r="34" spans="1:16">
      <c r="A34" s="33"/>
      <c r="B34" s="31"/>
      <c r="C34" s="33"/>
      <c r="D34" s="57"/>
      <c r="E34" s="33"/>
      <c r="F34" s="102"/>
      <c r="G34" s="32"/>
      <c r="H34" s="102"/>
      <c r="I34" s="103" t="str">
        <f t="shared" si="9"/>
        <v xml:space="preserve"> </v>
      </c>
      <c r="J34" s="202"/>
      <c r="K34" s="78" t="str">
        <f t="shared" si="7"/>
        <v xml:space="preserve"> </v>
      </c>
      <c r="L34" s="78" t="str">
        <f t="shared" si="8"/>
        <v xml:space="preserve"> </v>
      </c>
      <c r="M34" s="31" t="str">
        <f t="shared" si="10"/>
        <v xml:space="preserve"> </v>
      </c>
      <c r="N34" s="79"/>
      <c r="O34" s="80" t="str">
        <f t="shared" si="1"/>
        <v xml:space="preserve"> </v>
      </c>
      <c r="P34" s="81"/>
    </row>
    <row r="35" spans="1:16">
      <c r="A35" s="33"/>
      <c r="B35" s="31"/>
      <c r="C35" s="33"/>
      <c r="D35" s="57"/>
      <c r="E35" s="33"/>
      <c r="F35" s="102"/>
      <c r="G35" s="32"/>
      <c r="H35" s="102"/>
      <c r="I35" s="103" t="str">
        <f t="shared" si="9"/>
        <v xml:space="preserve"> </v>
      </c>
      <c r="J35" s="202"/>
      <c r="K35" s="78" t="str">
        <f t="shared" si="7"/>
        <v xml:space="preserve"> </v>
      </c>
      <c r="L35" s="78" t="str">
        <f t="shared" si="8"/>
        <v xml:space="preserve"> </v>
      </c>
      <c r="M35" s="31" t="str">
        <f t="shared" si="10"/>
        <v xml:space="preserve"> </v>
      </c>
      <c r="N35" s="79"/>
      <c r="O35" s="80" t="str">
        <f t="shared" si="1"/>
        <v xml:space="preserve"> </v>
      </c>
      <c r="P35" s="81"/>
    </row>
    <row r="36" spans="1:16">
      <c r="A36" s="33"/>
      <c r="B36" s="31"/>
      <c r="C36" s="33"/>
      <c r="D36" s="57"/>
      <c r="E36" s="33"/>
      <c r="F36" s="102"/>
      <c r="G36" s="32"/>
      <c r="H36" s="102"/>
      <c r="I36" s="103" t="str">
        <f t="shared" si="9"/>
        <v xml:space="preserve"> </v>
      </c>
      <c r="J36" s="202"/>
      <c r="K36" s="78" t="str">
        <f t="shared" si="7"/>
        <v xml:space="preserve"> </v>
      </c>
      <c r="L36" s="78" t="str">
        <f t="shared" si="8"/>
        <v xml:space="preserve"> </v>
      </c>
      <c r="M36" s="31" t="str">
        <f t="shared" si="10"/>
        <v xml:space="preserve"> </v>
      </c>
      <c r="N36" s="79"/>
      <c r="O36" s="80" t="str">
        <f t="shared" si="1"/>
        <v xml:space="preserve"> </v>
      </c>
      <c r="P36" s="81"/>
    </row>
    <row r="37" spans="1:16">
      <c r="A37" s="33"/>
      <c r="B37" s="31"/>
      <c r="C37" s="33"/>
      <c r="D37" s="57"/>
      <c r="E37" s="33"/>
      <c r="F37" s="102"/>
      <c r="G37" s="32"/>
      <c r="H37" s="102"/>
      <c r="I37" s="103" t="str">
        <f t="shared" si="9"/>
        <v xml:space="preserve"> </v>
      </c>
      <c r="J37" s="202"/>
      <c r="K37" s="78" t="str">
        <f t="shared" si="7"/>
        <v xml:space="preserve"> </v>
      </c>
      <c r="L37" s="78" t="str">
        <f t="shared" si="8"/>
        <v xml:space="preserve"> </v>
      </c>
      <c r="M37" s="31" t="str">
        <f t="shared" si="10"/>
        <v xml:space="preserve"> </v>
      </c>
      <c r="N37" s="79"/>
      <c r="O37" s="80" t="str">
        <f t="shared" si="1"/>
        <v xml:space="preserve"> </v>
      </c>
      <c r="P37" s="81"/>
    </row>
    <row r="38" spans="1:16">
      <c r="A38" s="33"/>
      <c r="B38" s="31"/>
      <c r="C38" s="33"/>
      <c r="D38" s="57"/>
      <c r="E38" s="33"/>
      <c r="F38" s="102"/>
      <c r="G38" s="32"/>
      <c r="H38" s="102"/>
      <c r="I38" s="103" t="str">
        <f t="shared" si="9"/>
        <v xml:space="preserve"> </v>
      </c>
      <c r="J38" s="202"/>
      <c r="K38" s="78" t="str">
        <f t="shared" si="7"/>
        <v xml:space="preserve"> </v>
      </c>
      <c r="L38" s="78" t="str">
        <f t="shared" si="8"/>
        <v xml:space="preserve"> </v>
      </c>
      <c r="M38" s="31" t="str">
        <f t="shared" si="10"/>
        <v xml:space="preserve"> </v>
      </c>
      <c r="N38" s="79"/>
      <c r="O38" s="80" t="str">
        <f t="shared" si="1"/>
        <v xml:space="preserve"> </v>
      </c>
      <c r="P38" s="81"/>
    </row>
    <row r="39" spans="1:16">
      <c r="A39" s="33"/>
      <c r="B39" s="31"/>
      <c r="C39" s="33"/>
      <c r="D39" s="57"/>
      <c r="E39" s="33"/>
      <c r="F39" s="102"/>
      <c r="G39" s="32"/>
      <c r="H39" s="102"/>
      <c r="I39" s="103" t="str">
        <f t="shared" si="9"/>
        <v xml:space="preserve"> </v>
      </c>
      <c r="J39" s="202"/>
      <c r="K39" s="78" t="str">
        <f t="shared" si="7"/>
        <v xml:space="preserve"> </v>
      </c>
      <c r="L39" s="78" t="str">
        <f t="shared" si="8"/>
        <v xml:space="preserve"> </v>
      </c>
      <c r="M39" s="31" t="str">
        <f t="shared" si="10"/>
        <v xml:space="preserve"> </v>
      </c>
      <c r="N39" s="79"/>
      <c r="O39" s="80" t="str">
        <f t="shared" si="1"/>
        <v xml:space="preserve"> </v>
      </c>
      <c r="P39" s="81"/>
    </row>
    <row r="40" spans="1:16">
      <c r="A40" s="33"/>
      <c r="B40" s="31"/>
      <c r="C40" s="33"/>
      <c r="D40" s="57"/>
      <c r="E40" s="33"/>
      <c r="F40" s="102"/>
      <c r="G40" s="32"/>
      <c r="H40" s="102"/>
      <c r="I40" s="103" t="str">
        <f t="shared" si="9"/>
        <v xml:space="preserve"> </v>
      </c>
      <c r="J40" s="202"/>
      <c r="K40" s="78" t="str">
        <f t="shared" si="7"/>
        <v xml:space="preserve"> </v>
      </c>
      <c r="L40" s="78" t="str">
        <f t="shared" si="8"/>
        <v xml:space="preserve"> </v>
      </c>
      <c r="M40" s="31" t="str">
        <f t="shared" si="10"/>
        <v xml:space="preserve"> </v>
      </c>
      <c r="N40" s="79"/>
      <c r="O40" s="80" t="str">
        <f t="shared" si="1"/>
        <v xml:space="preserve"> </v>
      </c>
      <c r="P40" s="81"/>
    </row>
    <row r="41" spans="1:16">
      <c r="A41" s="33"/>
      <c r="B41" s="31"/>
      <c r="C41" s="33"/>
      <c r="D41" s="57"/>
      <c r="E41" s="33"/>
      <c r="F41" s="102"/>
      <c r="G41" s="32"/>
      <c r="H41" s="102"/>
      <c r="I41" s="103" t="str">
        <f t="shared" si="9"/>
        <v xml:space="preserve"> </v>
      </c>
      <c r="J41" s="202"/>
      <c r="K41" s="78" t="str">
        <f t="shared" si="7"/>
        <v xml:space="preserve"> </v>
      </c>
      <c r="L41" s="78" t="str">
        <f t="shared" si="8"/>
        <v xml:space="preserve"> </v>
      </c>
      <c r="M41" s="31" t="str">
        <f t="shared" si="10"/>
        <v xml:space="preserve"> </v>
      </c>
      <c r="N41" s="79"/>
      <c r="O41" s="80" t="str">
        <f t="shared" si="1"/>
        <v xml:space="preserve"> </v>
      </c>
      <c r="P41" s="81"/>
    </row>
    <row r="42" spans="1:16">
      <c r="A42" s="33"/>
      <c r="B42" s="31"/>
      <c r="C42" s="33"/>
      <c r="D42" s="57"/>
      <c r="E42" s="33"/>
      <c r="F42" s="102"/>
      <c r="G42" s="32"/>
      <c r="H42" s="102"/>
      <c r="I42" s="103" t="str">
        <f t="shared" si="9"/>
        <v xml:space="preserve"> </v>
      </c>
      <c r="J42" s="202"/>
      <c r="K42" s="78" t="str">
        <f t="shared" si="7"/>
        <v xml:space="preserve"> </v>
      </c>
      <c r="L42" s="78" t="str">
        <f t="shared" si="8"/>
        <v xml:space="preserve"> </v>
      </c>
      <c r="M42" s="31" t="str">
        <f t="shared" si="10"/>
        <v xml:space="preserve"> </v>
      </c>
      <c r="N42" s="79"/>
      <c r="O42" s="80" t="str">
        <f t="shared" si="1"/>
        <v xml:space="preserve"> </v>
      </c>
      <c r="P42" s="81"/>
    </row>
    <row r="43" spans="1:16">
      <c r="A43" s="33"/>
      <c r="B43" s="31"/>
      <c r="C43" s="33"/>
      <c r="D43" s="57"/>
      <c r="E43" s="33"/>
      <c r="F43" s="102"/>
      <c r="G43" s="32"/>
      <c r="H43" s="102"/>
      <c r="I43" s="103" t="str">
        <f t="shared" si="9"/>
        <v xml:space="preserve"> </v>
      </c>
      <c r="J43" s="202"/>
      <c r="K43" s="78" t="str">
        <f t="shared" si="7"/>
        <v xml:space="preserve"> </v>
      </c>
      <c r="L43" s="78" t="str">
        <f t="shared" si="8"/>
        <v xml:space="preserve"> </v>
      </c>
      <c r="M43" s="31" t="str">
        <f t="shared" si="10"/>
        <v xml:space="preserve"> </v>
      </c>
      <c r="N43" s="79"/>
      <c r="O43" s="80" t="str">
        <f t="shared" si="1"/>
        <v xml:space="preserve"> </v>
      </c>
      <c r="P43" s="81"/>
    </row>
    <row r="44" spans="1:16">
      <c r="A44" s="33"/>
      <c r="B44" s="31"/>
      <c r="C44" s="33"/>
      <c r="D44" s="57"/>
      <c r="E44" s="33"/>
      <c r="F44" s="102"/>
      <c r="G44" s="32"/>
      <c r="H44" s="102"/>
      <c r="I44" s="103" t="str">
        <f t="shared" si="9"/>
        <v xml:space="preserve"> </v>
      </c>
      <c r="J44" s="202"/>
      <c r="K44" s="78" t="str">
        <f t="shared" si="7"/>
        <v xml:space="preserve"> </v>
      </c>
      <c r="L44" s="78" t="str">
        <f t="shared" si="8"/>
        <v xml:space="preserve"> </v>
      </c>
      <c r="M44" s="31" t="str">
        <f t="shared" si="10"/>
        <v xml:space="preserve"> </v>
      </c>
      <c r="N44" s="79"/>
      <c r="O44" s="80" t="str">
        <f t="shared" si="1"/>
        <v xml:space="preserve"> </v>
      </c>
      <c r="P44" s="81"/>
    </row>
    <row r="45" spans="1:16">
      <c r="A45" s="33"/>
      <c r="B45" s="31"/>
      <c r="C45" s="33"/>
      <c r="D45" s="57"/>
      <c r="E45" s="33"/>
      <c r="F45" s="102"/>
      <c r="G45" s="32"/>
      <c r="H45" s="102"/>
      <c r="I45" s="103" t="str">
        <f t="shared" si="9"/>
        <v xml:space="preserve"> </v>
      </c>
      <c r="J45" s="202"/>
      <c r="K45" s="78" t="str">
        <f t="shared" si="7"/>
        <v xml:space="preserve"> </v>
      </c>
      <c r="L45" s="78" t="str">
        <f t="shared" si="8"/>
        <v xml:space="preserve"> </v>
      </c>
      <c r="M45" s="31" t="str">
        <f t="shared" si="10"/>
        <v xml:space="preserve"> </v>
      </c>
      <c r="N45" s="79"/>
      <c r="O45" s="80" t="str">
        <f t="shared" si="1"/>
        <v xml:space="preserve"> </v>
      </c>
      <c r="P45" s="81"/>
    </row>
    <row r="46" spans="1:16">
      <c r="A46" s="33"/>
      <c r="B46" s="31"/>
      <c r="C46" s="33"/>
      <c r="D46" s="57"/>
      <c r="E46" s="33"/>
      <c r="F46" s="102"/>
      <c r="G46" s="32"/>
      <c r="H46" s="102"/>
      <c r="I46" s="103" t="str">
        <f t="shared" si="9"/>
        <v xml:space="preserve"> </v>
      </c>
      <c r="J46" s="202"/>
      <c r="K46" s="78" t="str">
        <f t="shared" si="7"/>
        <v xml:space="preserve"> </v>
      </c>
      <c r="L46" s="78" t="str">
        <f t="shared" si="8"/>
        <v xml:space="preserve"> </v>
      </c>
      <c r="M46" s="31" t="str">
        <f t="shared" si="10"/>
        <v xml:space="preserve"> </v>
      </c>
      <c r="N46" s="79"/>
      <c r="O46" s="80" t="str">
        <f t="shared" si="1"/>
        <v xml:space="preserve"> </v>
      </c>
      <c r="P46" s="81"/>
    </row>
    <row r="47" spans="1:16">
      <c r="A47" s="33"/>
      <c r="B47" s="31"/>
      <c r="C47" s="33"/>
      <c r="D47" s="57"/>
      <c r="E47" s="33"/>
      <c r="F47" s="102"/>
      <c r="G47" s="32"/>
      <c r="H47" s="102"/>
      <c r="I47" s="103" t="str">
        <f t="shared" si="9"/>
        <v xml:space="preserve"> </v>
      </c>
      <c r="J47" s="202"/>
      <c r="K47" s="78" t="str">
        <f t="shared" si="7"/>
        <v xml:space="preserve"> </v>
      </c>
      <c r="L47" s="78" t="str">
        <f t="shared" si="8"/>
        <v xml:space="preserve"> </v>
      </c>
      <c r="M47" s="31" t="str">
        <f t="shared" si="10"/>
        <v xml:space="preserve"> </v>
      </c>
      <c r="N47" s="79"/>
      <c r="O47" s="80" t="str">
        <f t="shared" si="1"/>
        <v xml:space="preserve"> </v>
      </c>
      <c r="P47" s="81"/>
    </row>
    <row r="48" spans="1:16">
      <c r="A48" s="33"/>
      <c r="B48" s="31"/>
      <c r="C48" s="33"/>
      <c r="D48" s="57"/>
      <c r="E48" s="33"/>
      <c r="F48" s="102"/>
      <c r="G48" s="32"/>
      <c r="H48" s="102"/>
      <c r="I48" s="103" t="str">
        <f t="shared" si="9"/>
        <v xml:space="preserve"> </v>
      </c>
      <c r="J48" s="202"/>
      <c r="K48" s="78" t="str">
        <f t="shared" si="7"/>
        <v xml:space="preserve"> </v>
      </c>
      <c r="L48" s="78" t="str">
        <f t="shared" si="8"/>
        <v xml:space="preserve"> </v>
      </c>
      <c r="M48" s="31" t="str">
        <f t="shared" si="10"/>
        <v xml:space="preserve"> </v>
      </c>
      <c r="N48" s="79"/>
      <c r="O48" s="80" t="str">
        <f t="shared" si="1"/>
        <v xml:space="preserve"> </v>
      </c>
      <c r="P48" s="81"/>
    </row>
    <row r="49" spans="1:16">
      <c r="A49" s="33"/>
      <c r="B49" s="31"/>
      <c r="C49" s="33"/>
      <c r="D49" s="57"/>
      <c r="E49" s="33"/>
      <c r="F49" s="102"/>
      <c r="G49" s="32"/>
      <c r="H49" s="102"/>
      <c r="I49" s="103" t="str">
        <f t="shared" si="9"/>
        <v xml:space="preserve"> </v>
      </c>
      <c r="J49" s="202"/>
      <c r="K49" s="78" t="str">
        <f t="shared" si="7"/>
        <v xml:space="preserve"> </v>
      </c>
      <c r="L49" s="78" t="str">
        <f t="shared" si="8"/>
        <v xml:space="preserve"> </v>
      </c>
      <c r="M49" s="31" t="str">
        <f t="shared" si="10"/>
        <v xml:space="preserve"> </v>
      </c>
      <c r="N49" s="79"/>
      <c r="O49" s="80" t="str">
        <f t="shared" si="1"/>
        <v xml:space="preserve"> </v>
      </c>
      <c r="P49" s="81"/>
    </row>
    <row r="50" spans="1:16">
      <c r="A50" s="33"/>
      <c r="B50" s="31"/>
      <c r="C50" s="33"/>
      <c r="D50" s="57"/>
      <c r="E50" s="33"/>
      <c r="F50" s="102"/>
      <c r="G50" s="32"/>
      <c r="H50" s="102"/>
      <c r="I50" s="103" t="str">
        <f t="shared" si="9"/>
        <v xml:space="preserve"> </v>
      </c>
      <c r="J50" s="202"/>
      <c r="K50" s="78" t="str">
        <f t="shared" si="7"/>
        <v xml:space="preserve"> </v>
      </c>
      <c r="L50" s="78" t="str">
        <f t="shared" si="8"/>
        <v xml:space="preserve"> </v>
      </c>
      <c r="M50" s="31" t="str">
        <f t="shared" si="10"/>
        <v xml:space="preserve"> </v>
      </c>
      <c r="N50" s="79"/>
      <c r="O50" s="80" t="str">
        <f t="shared" si="1"/>
        <v xml:space="preserve"> </v>
      </c>
      <c r="P50" s="81"/>
    </row>
    <row r="51" spans="1:16">
      <c r="A51" s="33"/>
      <c r="B51" s="31"/>
      <c r="C51" s="33"/>
      <c r="D51" s="57"/>
      <c r="E51" s="33"/>
      <c r="F51" s="102"/>
      <c r="G51" s="32"/>
      <c r="H51" s="102"/>
      <c r="I51" s="103" t="str">
        <f t="shared" si="9"/>
        <v xml:space="preserve"> </v>
      </c>
      <c r="J51" s="202"/>
      <c r="K51" s="78" t="str">
        <f t="shared" si="7"/>
        <v xml:space="preserve"> </v>
      </c>
      <c r="L51" s="78" t="str">
        <f t="shared" si="8"/>
        <v xml:space="preserve"> </v>
      </c>
      <c r="M51" s="31" t="str">
        <f t="shared" si="10"/>
        <v xml:space="preserve"> </v>
      </c>
      <c r="N51" s="79"/>
      <c r="O51" s="80" t="str">
        <f t="shared" si="1"/>
        <v xml:space="preserve"> </v>
      </c>
      <c r="P51" s="81"/>
    </row>
    <row r="52" spans="1:16">
      <c r="A52" s="33"/>
      <c r="B52" s="31"/>
      <c r="C52" s="33"/>
      <c r="D52" s="57"/>
      <c r="E52" s="33"/>
      <c r="F52" s="102"/>
      <c r="G52" s="32"/>
      <c r="H52" s="102"/>
      <c r="I52" s="103" t="str">
        <f t="shared" si="9"/>
        <v xml:space="preserve"> </v>
      </c>
      <c r="J52" s="202"/>
      <c r="K52" s="78" t="str">
        <f t="shared" si="7"/>
        <v xml:space="preserve"> </v>
      </c>
      <c r="L52" s="78" t="str">
        <f t="shared" si="8"/>
        <v xml:space="preserve"> </v>
      </c>
      <c r="M52" s="31" t="str">
        <f t="shared" si="10"/>
        <v xml:space="preserve"> </v>
      </c>
      <c r="N52" s="79"/>
      <c r="O52" s="80" t="str">
        <f t="shared" si="1"/>
        <v xml:space="preserve"> </v>
      </c>
      <c r="P52" s="81"/>
    </row>
    <row r="53" spans="1:16">
      <c r="A53" s="33"/>
      <c r="B53" s="31"/>
      <c r="C53" s="33"/>
      <c r="D53" s="57"/>
      <c r="E53" s="33"/>
      <c r="F53" s="102"/>
      <c r="G53" s="32"/>
      <c r="H53" s="102"/>
      <c r="I53" s="103" t="str">
        <f t="shared" si="9"/>
        <v xml:space="preserve"> </v>
      </c>
      <c r="J53" s="202"/>
      <c r="K53" s="78" t="str">
        <f t="shared" si="7"/>
        <v xml:space="preserve"> </v>
      </c>
      <c r="L53" s="78" t="str">
        <f t="shared" si="8"/>
        <v xml:space="preserve"> </v>
      </c>
      <c r="M53" s="31" t="str">
        <f t="shared" si="10"/>
        <v xml:space="preserve"> </v>
      </c>
      <c r="N53" s="79"/>
      <c r="O53" s="80" t="str">
        <f t="shared" si="1"/>
        <v xml:space="preserve"> </v>
      </c>
      <c r="P53" s="81"/>
    </row>
    <row r="54" spans="1:16">
      <c r="A54" s="33"/>
      <c r="B54" s="31"/>
      <c r="C54" s="33"/>
      <c r="D54" s="57"/>
      <c r="E54" s="33"/>
      <c r="F54" s="102"/>
      <c r="G54" s="32"/>
      <c r="H54" s="102"/>
      <c r="I54" s="103" t="str">
        <f t="shared" si="9"/>
        <v xml:space="preserve"> </v>
      </c>
      <c r="J54" s="202"/>
      <c r="K54" s="78" t="str">
        <f t="shared" si="7"/>
        <v xml:space="preserve"> </v>
      </c>
      <c r="L54" s="78" t="str">
        <f t="shared" si="8"/>
        <v xml:space="preserve"> </v>
      </c>
      <c r="M54" s="31" t="str">
        <f t="shared" si="10"/>
        <v xml:space="preserve"> </v>
      </c>
      <c r="N54" s="79"/>
      <c r="O54" s="80" t="str">
        <f t="shared" si="1"/>
        <v xml:space="preserve"> </v>
      </c>
      <c r="P54" s="81"/>
    </row>
    <row r="55" spans="1:16">
      <c r="A55" s="33"/>
      <c r="B55" s="31"/>
      <c r="C55" s="33"/>
      <c r="D55" s="57"/>
      <c r="E55" s="33"/>
      <c r="F55" s="102"/>
      <c r="G55" s="32"/>
      <c r="H55" s="102"/>
      <c r="I55" s="103" t="str">
        <f t="shared" si="9"/>
        <v xml:space="preserve"> </v>
      </c>
      <c r="J55" s="202"/>
      <c r="K55" s="78" t="str">
        <f t="shared" si="7"/>
        <v xml:space="preserve"> </v>
      </c>
      <c r="L55" s="78" t="str">
        <f t="shared" si="8"/>
        <v xml:space="preserve"> </v>
      </c>
      <c r="M55" s="31" t="str">
        <f t="shared" si="10"/>
        <v xml:space="preserve"> </v>
      </c>
      <c r="N55" s="79"/>
      <c r="O55" s="80" t="str">
        <f t="shared" si="1"/>
        <v xml:space="preserve"> </v>
      </c>
      <c r="P55" s="81"/>
    </row>
    <row r="56" spans="1:16">
      <c r="A56" s="33"/>
      <c r="B56" s="31"/>
      <c r="C56" s="33"/>
      <c r="D56" s="57"/>
      <c r="E56" s="33"/>
      <c r="F56" s="102"/>
      <c r="G56" s="32"/>
      <c r="H56" s="102"/>
      <c r="I56" s="103" t="str">
        <f t="shared" si="9"/>
        <v xml:space="preserve"> </v>
      </c>
      <c r="J56" s="202"/>
      <c r="K56" s="78" t="str">
        <f t="shared" si="7"/>
        <v xml:space="preserve"> </v>
      </c>
      <c r="L56" s="78" t="str">
        <f t="shared" si="8"/>
        <v xml:space="preserve"> </v>
      </c>
      <c r="M56" s="31" t="str">
        <f t="shared" si="10"/>
        <v xml:space="preserve"> </v>
      </c>
      <c r="N56" s="79"/>
      <c r="O56" s="80" t="str">
        <f t="shared" si="1"/>
        <v xml:space="preserve"> </v>
      </c>
      <c r="P56" s="81"/>
    </row>
    <row r="57" spans="1:16">
      <c r="A57" s="33"/>
      <c r="B57" s="31"/>
      <c r="C57" s="33"/>
      <c r="D57" s="57"/>
      <c r="E57" s="33"/>
      <c r="F57" s="102"/>
      <c r="G57" s="32"/>
      <c r="H57" s="102"/>
      <c r="I57" s="103" t="str">
        <f t="shared" si="9"/>
        <v xml:space="preserve"> </v>
      </c>
      <c r="J57" s="202"/>
      <c r="K57" s="78" t="str">
        <f t="shared" si="7"/>
        <v xml:space="preserve"> </v>
      </c>
      <c r="L57" s="78" t="str">
        <f t="shared" ref="L57:L80" si="11">IF(OR(I57="Restricted",I57="Committed",I57="Assigned", I57="Nonspendable"),"Please Add Fund Useage Description",IF(OR(I57="Unassigned",I57="N/A-TCSG",I57="N/A- Agency funds",I57="N/A- Private Purpose Trust funds"),"N/A"," "))</f>
        <v xml:space="preserve"> </v>
      </c>
      <c r="M57" s="31" t="str">
        <f t="shared" si="10"/>
        <v xml:space="preserve"> </v>
      </c>
      <c r="N57" s="79"/>
      <c r="O57" s="80" t="str">
        <f t="shared" si="1"/>
        <v xml:space="preserve"> </v>
      </c>
      <c r="P57" s="81"/>
    </row>
    <row r="58" spans="1:16">
      <c r="A58" s="33"/>
      <c r="B58" s="31"/>
      <c r="C58" s="33"/>
      <c r="D58" s="57"/>
      <c r="E58" s="33"/>
      <c r="F58" s="102"/>
      <c r="G58" s="32"/>
      <c r="H58" s="102"/>
      <c r="I58" s="103" t="str">
        <f t="shared" si="9"/>
        <v xml:space="preserve"> </v>
      </c>
      <c r="J58" s="202"/>
      <c r="K58" s="78" t="str">
        <f t="shared" si="7"/>
        <v xml:space="preserve"> </v>
      </c>
      <c r="L58" s="78" t="str">
        <f t="shared" si="11"/>
        <v xml:space="preserve"> </v>
      </c>
      <c r="M58" s="31" t="str">
        <f t="shared" si="10"/>
        <v xml:space="preserve"> </v>
      </c>
      <c r="N58" s="79"/>
      <c r="O58" s="80" t="str">
        <f t="shared" si="1"/>
        <v xml:space="preserve"> </v>
      </c>
      <c r="P58" s="81"/>
    </row>
    <row r="59" spans="1:16">
      <c r="A59" s="33"/>
      <c r="B59" s="31"/>
      <c r="C59" s="33"/>
      <c r="D59" s="57"/>
      <c r="E59" s="33"/>
      <c r="F59" s="102"/>
      <c r="G59" s="32"/>
      <c r="H59" s="102"/>
      <c r="I59" s="103" t="str">
        <f t="shared" si="9"/>
        <v xml:space="preserve"> </v>
      </c>
      <c r="J59" s="202"/>
      <c r="K59" s="78" t="str">
        <f t="shared" si="7"/>
        <v xml:space="preserve"> </v>
      </c>
      <c r="L59" s="78" t="str">
        <f t="shared" si="11"/>
        <v xml:space="preserve"> </v>
      </c>
      <c r="M59" s="31" t="str">
        <f t="shared" si="10"/>
        <v xml:space="preserve"> </v>
      </c>
      <c r="N59" s="79"/>
      <c r="O59" s="80" t="str">
        <f t="shared" si="1"/>
        <v xml:space="preserve"> </v>
      </c>
      <c r="P59" s="81"/>
    </row>
    <row r="60" spans="1:16">
      <c r="A60" s="33"/>
      <c r="B60" s="31"/>
      <c r="C60" s="33"/>
      <c r="D60" s="57"/>
      <c r="E60" s="33"/>
      <c r="F60" s="102"/>
      <c r="G60" s="32"/>
      <c r="H60" s="102"/>
      <c r="I60" s="103" t="str">
        <f t="shared" si="9"/>
        <v xml:space="preserve"> </v>
      </c>
      <c r="J60" s="202"/>
      <c r="K60" s="78" t="str">
        <f t="shared" si="7"/>
        <v xml:space="preserve"> </v>
      </c>
      <c r="L60" s="78" t="str">
        <f t="shared" si="11"/>
        <v xml:space="preserve"> </v>
      </c>
      <c r="M60" s="31" t="str">
        <f t="shared" si="10"/>
        <v xml:space="preserve"> </v>
      </c>
      <c r="N60" s="79"/>
      <c r="O60" s="80" t="str">
        <f t="shared" si="1"/>
        <v xml:space="preserve"> </v>
      </c>
      <c r="P60" s="81"/>
    </row>
    <row r="61" spans="1:16">
      <c r="A61" s="33"/>
      <c r="B61" s="31"/>
      <c r="C61" s="33"/>
      <c r="D61" s="57"/>
      <c r="E61" s="33"/>
      <c r="F61" s="102"/>
      <c r="G61" s="32"/>
      <c r="H61" s="102"/>
      <c r="I61" s="103" t="str">
        <f t="shared" si="9"/>
        <v xml:space="preserve"> </v>
      </c>
      <c r="J61" s="202"/>
      <c r="K61" s="78" t="str">
        <f t="shared" si="7"/>
        <v xml:space="preserve"> </v>
      </c>
      <c r="L61" s="78" t="str">
        <f t="shared" si="11"/>
        <v xml:space="preserve"> </v>
      </c>
      <c r="M61" s="31" t="str">
        <f t="shared" ref="M61:M80" si="12">IF(OR(J61="Indirect Federal funds",J61="Direct Federal Funds", J61="Direct Federal Relief -COVID", J61="Indirect Federal Relief -COVID"),"Add ALN",IF(J61="", " ","N/A"))</f>
        <v xml:space="preserve"> </v>
      </c>
      <c r="N61" s="79"/>
      <c r="O61" s="80" t="str">
        <f t="shared" si="1"/>
        <v xml:space="preserve"> </v>
      </c>
      <c r="P61" s="81"/>
    </row>
    <row r="62" spans="1:16">
      <c r="A62" s="33"/>
      <c r="B62" s="31"/>
      <c r="C62" s="33"/>
      <c r="D62" s="57"/>
      <c r="E62" s="33"/>
      <c r="F62" s="102"/>
      <c r="G62" s="32"/>
      <c r="H62" s="102"/>
      <c r="I62" s="103" t="str">
        <f t="shared" si="9"/>
        <v xml:space="preserve"> </v>
      </c>
      <c r="J62" s="202"/>
      <c r="K62" s="78" t="str">
        <f t="shared" si="7"/>
        <v xml:space="preserve"> </v>
      </c>
      <c r="L62" s="78" t="str">
        <f t="shared" si="11"/>
        <v xml:space="preserve"> </v>
      </c>
      <c r="M62" s="31" t="str">
        <f t="shared" si="12"/>
        <v xml:space="preserve"> </v>
      </c>
      <c r="N62" s="79"/>
      <c r="O62" s="80" t="str">
        <f t="shared" si="1"/>
        <v xml:space="preserve"> </v>
      </c>
      <c r="P62" s="81"/>
    </row>
    <row r="63" spans="1:16">
      <c r="A63" s="33"/>
      <c r="B63" s="31"/>
      <c r="C63" s="33"/>
      <c r="D63" s="57"/>
      <c r="E63" s="33"/>
      <c r="F63" s="102"/>
      <c r="G63" s="32"/>
      <c r="H63" s="102"/>
      <c r="I63" s="103" t="str">
        <f t="shared" si="9"/>
        <v xml:space="preserve"> </v>
      </c>
      <c r="J63" s="202"/>
      <c r="K63" s="78" t="str">
        <f t="shared" si="7"/>
        <v xml:space="preserve"> </v>
      </c>
      <c r="L63" s="78" t="str">
        <f t="shared" si="11"/>
        <v xml:space="preserve"> </v>
      </c>
      <c r="M63" s="31" t="str">
        <f t="shared" si="12"/>
        <v xml:space="preserve"> </v>
      </c>
      <c r="N63" s="79"/>
      <c r="O63" s="80" t="str">
        <f t="shared" si="1"/>
        <v xml:space="preserve"> </v>
      </c>
      <c r="P63" s="81"/>
    </row>
    <row r="64" spans="1:16">
      <c r="A64" s="33"/>
      <c r="B64" s="31"/>
      <c r="C64" s="33"/>
      <c r="D64" s="57"/>
      <c r="E64" s="33"/>
      <c r="F64" s="102"/>
      <c r="G64" s="32"/>
      <c r="H64" s="102"/>
      <c r="I64" s="103" t="str">
        <f t="shared" si="9"/>
        <v xml:space="preserve"> </v>
      </c>
      <c r="J64" s="202"/>
      <c r="K64" s="78" t="str">
        <f t="shared" si="7"/>
        <v xml:space="preserve"> </v>
      </c>
      <c r="L64" s="78" t="str">
        <f t="shared" si="11"/>
        <v xml:space="preserve"> </v>
      </c>
      <c r="M64" s="31" t="str">
        <f t="shared" si="12"/>
        <v xml:space="preserve"> </v>
      </c>
      <c r="N64" s="79"/>
      <c r="O64" s="80" t="str">
        <f t="shared" si="1"/>
        <v xml:space="preserve"> </v>
      </c>
      <c r="P64" s="81"/>
    </row>
    <row r="65" spans="1:16">
      <c r="A65" s="33"/>
      <c r="B65" s="31"/>
      <c r="C65" s="33"/>
      <c r="D65" s="57"/>
      <c r="E65" s="33"/>
      <c r="F65" s="102"/>
      <c r="G65" s="32"/>
      <c r="H65" s="102"/>
      <c r="I65" s="103" t="str">
        <f t="shared" si="9"/>
        <v xml:space="preserve"> </v>
      </c>
      <c r="J65" s="202"/>
      <c r="K65" s="78" t="str">
        <f t="shared" si="7"/>
        <v xml:space="preserve"> </v>
      </c>
      <c r="L65" s="78" t="str">
        <f t="shared" si="11"/>
        <v xml:space="preserve"> </v>
      </c>
      <c r="M65" s="31" t="str">
        <f t="shared" si="12"/>
        <v xml:space="preserve"> </v>
      </c>
      <c r="N65" s="79"/>
      <c r="O65" s="80" t="str">
        <f t="shared" si="1"/>
        <v xml:space="preserve"> </v>
      </c>
      <c r="P65" s="81"/>
    </row>
    <row r="66" spans="1:16">
      <c r="A66" s="33"/>
      <c r="B66" s="31"/>
      <c r="C66" s="33"/>
      <c r="D66" s="57"/>
      <c r="E66" s="33"/>
      <c r="F66" s="102"/>
      <c r="G66" s="32"/>
      <c r="H66" s="102"/>
      <c r="I66" s="103" t="str">
        <f t="shared" si="9"/>
        <v xml:space="preserve"> </v>
      </c>
      <c r="J66" s="202"/>
      <c r="K66" s="78" t="str">
        <f t="shared" si="7"/>
        <v xml:space="preserve"> </v>
      </c>
      <c r="L66" s="78" t="str">
        <f t="shared" si="11"/>
        <v xml:space="preserve"> </v>
      </c>
      <c r="M66" s="31" t="str">
        <f t="shared" si="12"/>
        <v xml:space="preserve"> </v>
      </c>
      <c r="N66" s="79"/>
      <c r="O66" s="80" t="str">
        <f t="shared" si="1"/>
        <v xml:space="preserve"> </v>
      </c>
      <c r="P66" s="81"/>
    </row>
    <row r="67" spans="1:16">
      <c r="A67" s="33"/>
      <c r="B67" s="31"/>
      <c r="C67" s="33"/>
      <c r="D67" s="57"/>
      <c r="E67" s="33"/>
      <c r="F67" s="102"/>
      <c r="G67" s="32"/>
      <c r="H67" s="102"/>
      <c r="I67" s="103" t="str">
        <f t="shared" si="9"/>
        <v xml:space="preserve"> </v>
      </c>
      <c r="J67" s="202"/>
      <c r="K67" s="78" t="str">
        <f t="shared" si="7"/>
        <v xml:space="preserve"> </v>
      </c>
      <c r="L67" s="78" t="str">
        <f t="shared" si="11"/>
        <v xml:space="preserve"> </v>
      </c>
      <c r="M67" s="31" t="str">
        <f t="shared" si="12"/>
        <v xml:space="preserve"> </v>
      </c>
      <c r="N67" s="79"/>
      <c r="O67" s="80" t="str">
        <f t="shared" si="1"/>
        <v xml:space="preserve"> </v>
      </c>
      <c r="P67" s="81"/>
    </row>
    <row r="68" spans="1:16">
      <c r="A68" s="31"/>
      <c r="B68" s="31"/>
      <c r="C68" s="31"/>
      <c r="D68" s="85"/>
      <c r="E68" s="31"/>
      <c r="F68" s="102"/>
      <c r="G68" s="32"/>
      <c r="H68" s="102"/>
      <c r="I68" s="103" t="str">
        <f t="shared" si="9"/>
        <v xml:space="preserve"> </v>
      </c>
      <c r="J68" s="202"/>
      <c r="K68" s="78" t="str">
        <f t="shared" si="7"/>
        <v xml:space="preserve"> </v>
      </c>
      <c r="L68" s="78" t="str">
        <f t="shared" si="11"/>
        <v xml:space="preserve"> </v>
      </c>
      <c r="M68" s="31" t="str">
        <f t="shared" si="12"/>
        <v xml:space="preserve"> </v>
      </c>
      <c r="N68" s="79"/>
      <c r="O68" s="80" t="str">
        <f t="shared" si="1"/>
        <v xml:space="preserve"> </v>
      </c>
      <c r="P68" s="81"/>
    </row>
    <row r="69" spans="1:16">
      <c r="A69" s="33"/>
      <c r="B69" s="31"/>
      <c r="C69" s="33"/>
      <c r="D69" s="57"/>
      <c r="E69" s="33"/>
      <c r="F69" s="102"/>
      <c r="G69" s="32"/>
      <c r="H69" s="102"/>
      <c r="I69" s="103" t="str">
        <f t="shared" si="9"/>
        <v xml:space="preserve"> </v>
      </c>
      <c r="J69" s="202"/>
      <c r="K69" s="78" t="str">
        <f t="shared" si="7"/>
        <v xml:space="preserve"> </v>
      </c>
      <c r="L69" s="78" t="str">
        <f t="shared" si="11"/>
        <v xml:space="preserve"> </v>
      </c>
      <c r="M69" s="31" t="str">
        <f t="shared" si="12"/>
        <v xml:space="preserve"> </v>
      </c>
      <c r="N69" s="79"/>
      <c r="O69" s="80" t="str">
        <f t="shared" si="1"/>
        <v xml:space="preserve"> </v>
      </c>
      <c r="P69" s="81"/>
    </row>
    <row r="70" spans="1:16">
      <c r="A70" s="33"/>
      <c r="B70" s="31"/>
      <c r="C70" s="33"/>
      <c r="D70" s="57"/>
      <c r="E70" s="33"/>
      <c r="F70" s="102"/>
      <c r="G70" s="32"/>
      <c r="H70" s="102"/>
      <c r="I70" s="103" t="str">
        <f t="shared" si="9"/>
        <v xml:space="preserve"> </v>
      </c>
      <c r="J70" s="202"/>
      <c r="K70" s="78" t="str">
        <f t="shared" si="7"/>
        <v xml:space="preserve"> </v>
      </c>
      <c r="L70" s="78" t="str">
        <f t="shared" si="11"/>
        <v xml:space="preserve"> </v>
      </c>
      <c r="M70" s="31" t="str">
        <f t="shared" si="12"/>
        <v xml:space="preserve"> </v>
      </c>
      <c r="N70" s="79"/>
      <c r="O70" s="80" t="str">
        <f t="shared" si="1"/>
        <v xml:space="preserve"> </v>
      </c>
      <c r="P70" s="81"/>
    </row>
    <row r="71" spans="1:16">
      <c r="A71" s="33"/>
      <c r="B71" s="31"/>
      <c r="C71" s="33"/>
      <c r="D71" s="57"/>
      <c r="E71" s="33"/>
      <c r="F71" s="102"/>
      <c r="G71" s="32"/>
      <c r="H71" s="102"/>
      <c r="I71" s="103" t="str">
        <f t="shared" si="9"/>
        <v xml:space="preserve"> </v>
      </c>
      <c r="J71" s="202"/>
      <c r="K71" s="78" t="str">
        <f t="shared" si="7"/>
        <v xml:space="preserve"> </v>
      </c>
      <c r="L71" s="78" t="str">
        <f t="shared" si="11"/>
        <v xml:space="preserve"> </v>
      </c>
      <c r="M71" s="31" t="str">
        <f t="shared" si="12"/>
        <v xml:space="preserve"> </v>
      </c>
      <c r="N71" s="79"/>
      <c r="O71" s="80" t="str">
        <f t="shared" si="1"/>
        <v xml:space="preserve"> </v>
      </c>
      <c r="P71" s="81"/>
    </row>
    <row r="72" spans="1:16">
      <c r="A72" s="33"/>
      <c r="B72" s="31"/>
      <c r="C72" s="33"/>
      <c r="D72" s="57"/>
      <c r="E72" s="33"/>
      <c r="F72" s="102"/>
      <c r="G72" s="32"/>
      <c r="H72" s="102"/>
      <c r="I72" s="103" t="str">
        <f t="shared" si="9"/>
        <v xml:space="preserve"> </v>
      </c>
      <c r="J72" s="202"/>
      <c r="K72" s="78" t="str">
        <f t="shared" si="7"/>
        <v xml:space="preserve"> </v>
      </c>
      <c r="L72" s="78" t="str">
        <f t="shared" si="11"/>
        <v xml:space="preserve"> </v>
      </c>
      <c r="M72" s="31" t="str">
        <f t="shared" si="12"/>
        <v xml:space="preserve"> </v>
      </c>
      <c r="N72" s="79"/>
      <c r="O72" s="80" t="str">
        <f t="shared" si="1"/>
        <v xml:space="preserve"> </v>
      </c>
      <c r="P72" s="81"/>
    </row>
    <row r="73" spans="1:16">
      <c r="A73" s="33"/>
      <c r="B73" s="31"/>
      <c r="C73" s="33"/>
      <c r="D73" s="57"/>
      <c r="E73" s="33"/>
      <c r="F73" s="102"/>
      <c r="G73" s="32"/>
      <c r="H73" s="102"/>
      <c r="I73" s="103" t="str">
        <f t="shared" si="9"/>
        <v xml:space="preserve"> </v>
      </c>
      <c r="J73" s="202"/>
      <c r="K73" s="78" t="str">
        <f t="shared" si="7"/>
        <v xml:space="preserve"> </v>
      </c>
      <c r="L73" s="78" t="str">
        <f t="shared" si="11"/>
        <v xml:space="preserve"> </v>
      </c>
      <c r="M73" s="31" t="str">
        <f t="shared" si="12"/>
        <v xml:space="preserve"> </v>
      </c>
      <c r="N73" s="79"/>
      <c r="O73" s="80" t="str">
        <f t="shared" si="1"/>
        <v xml:space="preserve"> </v>
      </c>
      <c r="P73" s="81"/>
    </row>
    <row r="74" spans="1:16">
      <c r="A74" s="33"/>
      <c r="B74" s="31"/>
      <c r="C74" s="33"/>
      <c r="D74" s="57"/>
      <c r="E74" s="33"/>
      <c r="F74" s="102"/>
      <c r="G74" s="32"/>
      <c r="H74" s="102"/>
      <c r="I74" s="103" t="str">
        <f t="shared" si="9"/>
        <v xml:space="preserve"> </v>
      </c>
      <c r="J74" s="202"/>
      <c r="K74" s="78" t="str">
        <f t="shared" si="7"/>
        <v xml:space="preserve"> </v>
      </c>
      <c r="L74" s="78" t="str">
        <f t="shared" si="11"/>
        <v xml:space="preserve"> </v>
      </c>
      <c r="M74" s="31" t="str">
        <f t="shared" si="12"/>
        <v xml:space="preserve"> </v>
      </c>
      <c r="N74" s="79"/>
      <c r="O74" s="80" t="str">
        <f t="shared" ref="O74:O80" si="13">IF(N74="Y","N/A",IF(N74=""," ","Please Add"))</f>
        <v xml:space="preserve"> </v>
      </c>
      <c r="P74" s="81"/>
    </row>
    <row r="75" spans="1:16">
      <c r="A75" s="33"/>
      <c r="B75" s="31"/>
      <c r="C75" s="33"/>
      <c r="D75" s="57"/>
      <c r="E75" s="33"/>
      <c r="F75" s="102"/>
      <c r="G75" s="32"/>
      <c r="H75" s="102"/>
      <c r="I75" s="103" t="str">
        <f t="shared" si="9"/>
        <v xml:space="preserve"> </v>
      </c>
      <c r="J75" s="202"/>
      <c r="K75" s="78" t="str">
        <f t="shared" si="7"/>
        <v xml:space="preserve"> </v>
      </c>
      <c r="L75" s="78" t="str">
        <f t="shared" si="11"/>
        <v xml:space="preserve"> </v>
      </c>
      <c r="M75" s="31" t="str">
        <f t="shared" si="12"/>
        <v xml:space="preserve"> </v>
      </c>
      <c r="N75" s="79"/>
      <c r="O75" s="80" t="str">
        <f t="shared" si="13"/>
        <v xml:space="preserve"> </v>
      </c>
      <c r="P75" s="81"/>
    </row>
    <row r="76" spans="1:16">
      <c r="A76" s="33"/>
      <c r="B76" s="31"/>
      <c r="C76" s="33"/>
      <c r="D76" s="57"/>
      <c r="E76" s="33"/>
      <c r="F76" s="102"/>
      <c r="G76" s="32"/>
      <c r="H76" s="102"/>
      <c r="I76" s="103" t="str">
        <f t="shared" si="9"/>
        <v xml:space="preserve"> </v>
      </c>
      <c r="J76" s="202"/>
      <c r="K76" s="78" t="str">
        <f t="shared" si="7"/>
        <v xml:space="preserve"> </v>
      </c>
      <c r="L76" s="78" t="str">
        <f t="shared" si="11"/>
        <v xml:space="preserve"> </v>
      </c>
      <c r="M76" s="31" t="str">
        <f t="shared" si="12"/>
        <v xml:space="preserve"> </v>
      </c>
      <c r="N76" s="79"/>
      <c r="O76" s="80" t="str">
        <f t="shared" si="13"/>
        <v xml:space="preserve"> </v>
      </c>
      <c r="P76" s="81"/>
    </row>
    <row r="77" spans="1:16">
      <c r="A77" s="33"/>
      <c r="B77" s="31"/>
      <c r="C77" s="33"/>
      <c r="D77" s="57"/>
      <c r="E77" s="33"/>
      <c r="F77" s="102"/>
      <c r="G77" s="32"/>
      <c r="H77" s="102"/>
      <c r="I77" s="103" t="str">
        <f t="shared" si="9"/>
        <v xml:space="preserve"> </v>
      </c>
      <c r="J77" s="202"/>
      <c r="K77" s="78" t="str">
        <f t="shared" si="7"/>
        <v xml:space="preserve"> </v>
      </c>
      <c r="L77" s="78" t="str">
        <f t="shared" si="11"/>
        <v xml:space="preserve"> </v>
      </c>
      <c r="M77" s="31" t="str">
        <f t="shared" si="12"/>
        <v xml:space="preserve"> </v>
      </c>
      <c r="N77" s="79"/>
      <c r="O77" s="80" t="str">
        <f t="shared" si="13"/>
        <v xml:space="preserve"> </v>
      </c>
      <c r="P77" s="81"/>
    </row>
    <row r="78" spans="1:16">
      <c r="A78" s="33"/>
      <c r="B78" s="31"/>
      <c r="C78" s="33"/>
      <c r="D78" s="57"/>
      <c r="E78" s="33"/>
      <c r="F78" s="102"/>
      <c r="G78" s="32"/>
      <c r="H78" s="102"/>
      <c r="I78" s="103" t="str">
        <f t="shared" si="9"/>
        <v xml:space="preserve"> </v>
      </c>
      <c r="J78" s="202"/>
      <c r="K78" s="78" t="str">
        <f t="shared" si="7"/>
        <v xml:space="preserve"> </v>
      </c>
      <c r="L78" s="78" t="str">
        <f t="shared" si="11"/>
        <v xml:space="preserve"> </v>
      </c>
      <c r="M78" s="31" t="str">
        <f t="shared" si="12"/>
        <v xml:space="preserve"> </v>
      </c>
      <c r="N78" s="79"/>
      <c r="O78" s="80" t="str">
        <f t="shared" si="13"/>
        <v xml:space="preserve"> </v>
      </c>
      <c r="P78" s="81"/>
    </row>
    <row r="79" spans="1:16">
      <c r="A79" s="33"/>
      <c r="B79" s="31"/>
      <c r="C79" s="33"/>
      <c r="D79" s="57"/>
      <c r="E79" s="33"/>
      <c r="F79" s="102"/>
      <c r="G79" s="32"/>
      <c r="H79" s="102"/>
      <c r="I79" s="103" t="str">
        <f t="shared" si="9"/>
        <v xml:space="preserve"> </v>
      </c>
      <c r="J79" s="202"/>
      <c r="K79" s="78" t="str">
        <f t="shared" si="7"/>
        <v xml:space="preserve"> </v>
      </c>
      <c r="L79" s="78" t="str">
        <f t="shared" si="11"/>
        <v xml:space="preserve"> </v>
      </c>
      <c r="M79" s="31" t="str">
        <f t="shared" si="12"/>
        <v xml:space="preserve"> </v>
      </c>
      <c r="N79" s="79"/>
      <c r="O79" s="80" t="str">
        <f t="shared" si="13"/>
        <v xml:space="preserve"> </v>
      </c>
      <c r="P79" s="81"/>
    </row>
    <row r="80" spans="1:16" ht="13.8" thickBot="1">
      <c r="A80" s="35"/>
      <c r="B80" s="31"/>
      <c r="C80" s="35"/>
      <c r="D80" s="86"/>
      <c r="E80" s="35"/>
      <c r="F80" s="102"/>
      <c r="G80" s="32"/>
      <c r="H80" s="102"/>
      <c r="I80" s="103" t="str">
        <f t="shared" si="9"/>
        <v xml:space="preserve"> </v>
      </c>
      <c r="J80" s="202"/>
      <c r="K80" s="78" t="str">
        <f t="shared" si="7"/>
        <v xml:space="preserve"> </v>
      </c>
      <c r="L80" s="78" t="str">
        <f t="shared" si="11"/>
        <v xml:space="preserve"> </v>
      </c>
      <c r="M80" s="31" t="str">
        <f t="shared" si="12"/>
        <v xml:space="preserve"> </v>
      </c>
      <c r="N80" s="79"/>
      <c r="O80" s="80" t="str">
        <f t="shared" si="13"/>
        <v xml:space="preserve"> </v>
      </c>
      <c r="P80" s="81"/>
    </row>
    <row r="81" spans="6:9">
      <c r="F81" s="102"/>
      <c r="H81" s="102"/>
      <c r="I81" s="37"/>
    </row>
    <row r="82" spans="6:9">
      <c r="F82" s="102"/>
      <c r="H82" s="102"/>
    </row>
    <row r="83" spans="6:9">
      <c r="F83" s="102"/>
      <c r="H83" s="102"/>
    </row>
    <row r="84" spans="6:9">
      <c r="F84" s="102"/>
      <c r="H84" s="102"/>
    </row>
    <row r="85" spans="6:9">
      <c r="F85" s="102"/>
      <c r="H85" s="102"/>
    </row>
    <row r="86" spans="6:9">
      <c r="F86" s="102"/>
      <c r="H86" s="102"/>
    </row>
    <row r="87" spans="6:9">
      <c r="F87" s="102"/>
      <c r="H87" s="102"/>
    </row>
    <row r="88" spans="6:9">
      <c r="F88" s="102"/>
      <c r="H88" s="102"/>
    </row>
    <row r="89" spans="6:9">
      <c r="F89" s="102"/>
      <c r="H89" s="102"/>
    </row>
    <row r="90" spans="6:9">
      <c r="F90" s="102"/>
      <c r="H90" s="102"/>
    </row>
    <row r="91" spans="6:9">
      <c r="F91" s="102"/>
      <c r="H91" s="102"/>
    </row>
    <row r="92" spans="6:9">
      <c r="F92" s="102"/>
      <c r="H92" s="102"/>
    </row>
    <row r="93" spans="6:9">
      <c r="F93" s="102"/>
      <c r="H93" s="102"/>
    </row>
    <row r="94" spans="6:9">
      <c r="F94" s="102"/>
      <c r="H94" s="102"/>
    </row>
    <row r="95" spans="6:9">
      <c r="F95" s="102"/>
      <c r="H95" s="102"/>
    </row>
    <row r="96" spans="6:9">
      <c r="F96" s="102"/>
      <c r="H96" s="102"/>
    </row>
    <row r="97" spans="6:8">
      <c r="F97" s="102"/>
      <c r="H97" s="102"/>
    </row>
    <row r="98" spans="6:8">
      <c r="F98" s="102"/>
      <c r="H98" s="102"/>
    </row>
    <row r="99" spans="6:8">
      <c r="F99" s="102"/>
      <c r="H99" s="102"/>
    </row>
    <row r="100" spans="6:8">
      <c r="F100" s="102"/>
      <c r="H100" s="102"/>
    </row>
    <row r="101" spans="6:8">
      <c r="F101" s="102"/>
      <c r="H101" s="102"/>
    </row>
    <row r="102" spans="6:8">
      <c r="F102" s="102"/>
      <c r="H102" s="102"/>
    </row>
    <row r="103" spans="6:8">
      <c r="F103" s="102"/>
      <c r="H103" s="102"/>
    </row>
    <row r="104" spans="6:8">
      <c r="F104" s="102"/>
      <c r="H104" s="102"/>
    </row>
    <row r="105" spans="6:8">
      <c r="F105" s="102"/>
      <c r="H105" s="102"/>
    </row>
    <row r="106" spans="6:8">
      <c r="F106" s="102"/>
      <c r="H106" s="102"/>
    </row>
    <row r="107" spans="6:8">
      <c r="F107" s="102"/>
      <c r="H107" s="102"/>
    </row>
    <row r="108" spans="6:8">
      <c r="F108" s="102"/>
      <c r="H108" s="102"/>
    </row>
    <row r="109" spans="6:8">
      <c r="F109" s="102"/>
      <c r="H109" s="102"/>
    </row>
    <row r="110" spans="6:8">
      <c r="F110" s="102"/>
      <c r="H110" s="102"/>
    </row>
    <row r="111" spans="6:8">
      <c r="F111" s="102"/>
      <c r="H111" s="102"/>
    </row>
    <row r="112" spans="6:8">
      <c r="F112" s="102"/>
      <c r="H112" s="102"/>
    </row>
    <row r="113" spans="6:8">
      <c r="F113" s="102"/>
      <c r="H113" s="102"/>
    </row>
    <row r="114" spans="6:8">
      <c r="F114" s="102"/>
      <c r="H114" s="102"/>
    </row>
    <row r="115" spans="6:8">
      <c r="F115" s="102"/>
      <c r="H115" s="102"/>
    </row>
    <row r="116" spans="6:8">
      <c r="F116" s="102"/>
      <c r="H116" s="102"/>
    </row>
    <row r="117" spans="6:8">
      <c r="F117" s="102"/>
      <c r="H117" s="102"/>
    </row>
    <row r="118" spans="6:8">
      <c r="F118" s="102"/>
      <c r="H118" s="102"/>
    </row>
    <row r="119" spans="6:8">
      <c r="F119" s="102"/>
      <c r="H119" s="102"/>
    </row>
    <row r="120" spans="6:8">
      <c r="F120" s="102"/>
      <c r="H120" s="102"/>
    </row>
    <row r="121" spans="6:8">
      <c r="F121" s="102"/>
      <c r="H121" s="102"/>
    </row>
    <row r="122" spans="6:8">
      <c r="F122" s="102"/>
      <c r="H122" s="102"/>
    </row>
    <row r="123" spans="6:8">
      <c r="F123" s="102"/>
      <c r="H123" s="102"/>
    </row>
    <row r="124" spans="6:8">
      <c r="F124" s="102"/>
      <c r="H124" s="102"/>
    </row>
    <row r="125" spans="6:8">
      <c r="F125" s="102"/>
      <c r="H125" s="102"/>
    </row>
    <row r="126" spans="6:8">
      <c r="F126" s="102"/>
      <c r="H126" s="102"/>
    </row>
    <row r="127" spans="6:8">
      <c r="F127" s="102"/>
      <c r="H127" s="102"/>
    </row>
    <row r="128" spans="6:8">
      <c r="F128" s="102"/>
      <c r="H128" s="102"/>
    </row>
    <row r="129" spans="6:8">
      <c r="F129" s="102"/>
      <c r="H129" s="102"/>
    </row>
    <row r="130" spans="6:8">
      <c r="F130" s="102"/>
      <c r="H130" s="102"/>
    </row>
    <row r="131" spans="6:8">
      <c r="F131" s="102"/>
      <c r="H131" s="102"/>
    </row>
    <row r="132" spans="6:8">
      <c r="F132" s="102"/>
      <c r="H132" s="102"/>
    </row>
    <row r="133" spans="6:8">
      <c r="F133" s="102"/>
      <c r="H133" s="102"/>
    </row>
    <row r="134" spans="6:8">
      <c r="F134" s="102"/>
      <c r="H134" s="102"/>
    </row>
    <row r="135" spans="6:8">
      <c r="F135" s="102"/>
      <c r="H135" s="102"/>
    </row>
    <row r="136" spans="6:8">
      <c r="F136" s="102"/>
      <c r="H136" s="102"/>
    </row>
    <row r="137" spans="6:8">
      <c r="F137" s="102"/>
      <c r="H137" s="102"/>
    </row>
    <row r="138" spans="6:8">
      <c r="F138" s="102"/>
      <c r="H138" s="102"/>
    </row>
    <row r="139" spans="6:8">
      <c r="F139" s="102"/>
      <c r="H139" s="102"/>
    </row>
    <row r="140" spans="6:8">
      <c r="F140" s="102"/>
      <c r="H140" s="102"/>
    </row>
    <row r="141" spans="6:8">
      <c r="F141" s="102"/>
      <c r="H141" s="102"/>
    </row>
    <row r="142" spans="6:8">
      <c r="F142" s="102"/>
      <c r="H142" s="102"/>
    </row>
    <row r="143" spans="6:8">
      <c r="F143" s="102"/>
      <c r="H143" s="102"/>
    </row>
    <row r="144" spans="6:8">
      <c r="F144" s="102"/>
      <c r="H144" s="102"/>
    </row>
    <row r="145" spans="6:8">
      <c r="F145" s="102"/>
      <c r="H145" s="102"/>
    </row>
    <row r="146" spans="6:8">
      <c r="F146" s="102"/>
      <c r="H146" s="102"/>
    </row>
    <row r="147" spans="6:8">
      <c r="F147" s="102"/>
      <c r="H147" s="102"/>
    </row>
    <row r="148" spans="6:8">
      <c r="F148" s="102"/>
      <c r="H148" s="102"/>
    </row>
    <row r="149" spans="6:8">
      <c r="F149" s="102"/>
      <c r="H149" s="102"/>
    </row>
    <row r="150" spans="6:8">
      <c r="F150" s="102"/>
      <c r="H150" s="102"/>
    </row>
    <row r="151" spans="6:8">
      <c r="H151" s="102"/>
    </row>
  </sheetData>
  <sheetProtection algorithmName="SHA-512" hashValue="V5ptrbhqkI/I30FOkMGVVIbvZCYf4yLZ6x7oZJPKcziLUBtnSVsulYREfaFF7Ul6by5fwdMT0/dX2YFv9H1nTA==" saltValue="1IMbl7NYxJ9KO5S1BR3aHQ==" spinCount="100000" sheet="1" objects="1" scenarios="1"/>
  <mergeCells count="6">
    <mergeCell ref="I8:L8"/>
    <mergeCell ref="A1:P1"/>
    <mergeCell ref="C2:E2"/>
    <mergeCell ref="C3:E3"/>
    <mergeCell ref="I3:O3"/>
    <mergeCell ref="C4:E4"/>
  </mergeCells>
  <conditionalFormatting sqref="I10:I80">
    <cfRule type="cellIs" dxfId="139" priority="18" operator="equal">
      <formula>"select from drop down"</formula>
    </cfRule>
    <cfRule type="expression" dxfId="138" priority="19">
      <formula>AND(OR(G10="Restricted",G10="Assigned",G10="Committed",G10="Nonspendable"),(OR(I10="Please Add Details Here",I10="")))</formula>
    </cfRule>
    <cfRule type="expression" dxfId="137" priority="20">
      <formula>OR(G10="Unassigned",G10="N/A-TCSG",G10="N/A- Agency funds",G10="N/A- Private Purpose Trust funds")</formula>
    </cfRule>
    <cfRule type="expression" dxfId="136" priority="21" stopIfTrue="1">
      <formula>OR(G10="ALL",B10="N")</formula>
    </cfRule>
    <cfRule type="expression" dxfId="135" priority="22">
      <formula>I10="N/A"</formula>
    </cfRule>
  </conditionalFormatting>
  <conditionalFormatting sqref="J10:J80">
    <cfRule type="cellIs" dxfId="134" priority="23" operator="equal">
      <formula>"N/A"</formula>
    </cfRule>
    <cfRule type="expression" dxfId="133" priority="61" stopIfTrue="1">
      <formula>OR(G10="ALL",B10="N")</formula>
    </cfRule>
  </conditionalFormatting>
  <conditionalFormatting sqref="J27">
    <cfRule type="expression" dxfId="132" priority="17">
      <formula>AND(OR(I27="Restricted",I27="Assigned",I27="Committed",I27="Nonspendable"),(OR(J27="Select Rationale",J27="")))</formula>
    </cfRule>
  </conditionalFormatting>
  <conditionalFormatting sqref="K10">
    <cfRule type="expression" dxfId="131" priority="75">
      <formula>OR(G10="ALL",B10="N")</formula>
    </cfRule>
  </conditionalFormatting>
  <conditionalFormatting sqref="K10:K80">
    <cfRule type="expression" dxfId="130" priority="5">
      <formula>AND(OR(I10="Restricted",I10="Assigned",I10="Committed",I10="Nonspendable"),(OR(K10="Please Add Details Here",K10="")))</formula>
    </cfRule>
    <cfRule type="expression" dxfId="129" priority="6">
      <formula>OR(I10="Unassigned",I10="N/A-TCSG",I10="N/A- Agency funds",I10="N/A- Private Purpose Trust funds")</formula>
    </cfRule>
    <cfRule type="expression" dxfId="128" priority="8">
      <formula>K10="N/A"</formula>
    </cfRule>
  </conditionalFormatting>
  <conditionalFormatting sqref="K11:K26">
    <cfRule type="expression" dxfId="127" priority="11">
      <formula>OR(G11="ALL",A11="N")</formula>
    </cfRule>
  </conditionalFormatting>
  <conditionalFormatting sqref="K27">
    <cfRule type="expression" dxfId="126" priority="26">
      <formula>OR(G27="ALL",B27="N")</formula>
    </cfRule>
    <cfRule type="expression" dxfId="125" priority="47">
      <formula>OR(J27="Unassigned", J27="N/A-TCSG",J27="N/A- Agency funds",J27="N/A- Private Purpose Trust funds")</formula>
    </cfRule>
  </conditionalFormatting>
  <conditionalFormatting sqref="K28:K80">
    <cfRule type="expression" dxfId="124" priority="7">
      <formula>OR(G28="ALL",A28="N")</formula>
    </cfRule>
  </conditionalFormatting>
  <conditionalFormatting sqref="L10">
    <cfRule type="expression" dxfId="123" priority="114">
      <formula>OR(I10="Unassigned", I10="N/A-TCSG",I10="N/A- Agency funds",I10="N/A- Private Purpose Trust funds")</formula>
    </cfRule>
    <cfRule type="expression" dxfId="122" priority="109">
      <formula>L10="N/A"</formula>
    </cfRule>
    <cfRule type="expression" dxfId="121" priority="108">
      <formula>OR(G10="ALL")</formula>
    </cfRule>
    <cfRule type="expression" dxfId="120" priority="107">
      <formula>OR(I10="Unassigned",I10="N/A-TCSG",I10="N/A- Agency funds",I10="N/A- Private Purpose Trust funds")</formula>
    </cfRule>
    <cfRule type="expression" dxfId="119" priority="90" stopIfTrue="1">
      <formula>OR(G10="ALL",#REF!="ALL")</formula>
    </cfRule>
    <cfRule type="expression" dxfId="118" priority="91">
      <formula>L10="N/A"</formula>
    </cfRule>
    <cfRule type="expression" dxfId="117" priority="94">
      <formula>L10="N/A"</formula>
    </cfRule>
    <cfRule type="expression" dxfId="116" priority="93" stopIfTrue="1">
      <formula>OR(G10="ALL",B10="N")</formula>
    </cfRule>
    <cfRule type="expression" dxfId="115" priority="101">
      <formula>AND(OR(I10="Restricted",I10="Assigned",I10="Committed",I10="Nonspendable"),(OR(L10="Please Add Fund Useage Description",L10="")))</formula>
    </cfRule>
    <cfRule type="expression" dxfId="114" priority="96" stopIfTrue="1">
      <formula>OR(G10="ALL",#REF!="ALL")</formula>
    </cfRule>
    <cfRule type="expression" dxfId="113" priority="118">
      <formula>OR(G10="ALL",#REF!="ALL")</formula>
    </cfRule>
    <cfRule type="expression" dxfId="112" priority="117">
      <formula>OR(I10="N/A-TCSG",I10="N/A- Agency funds",I10="N/A- Private Purpose Trust funds")</formula>
    </cfRule>
  </conditionalFormatting>
  <conditionalFormatting sqref="L10:L17 L29:L80">
    <cfRule type="expression" dxfId="111" priority="115" stopIfTrue="1">
      <formula>OR(G10="ALL",#REF!="ALL")</formula>
    </cfRule>
    <cfRule type="expression" dxfId="110" priority="116">
      <formula>L10="N/A"</formula>
    </cfRule>
  </conditionalFormatting>
  <conditionalFormatting sqref="L11:L17 L19:L25 L29:L80">
    <cfRule type="expression" dxfId="109" priority="159">
      <formula>L11="N/A"</formula>
    </cfRule>
    <cfRule type="expression" dxfId="108" priority="160">
      <formula>OR(I11="N/A-TCSG",I11="N/A- Agency funds",I11="N/A- Private Purpose Trust funds")</formula>
    </cfRule>
    <cfRule type="expression" dxfId="107" priority="161">
      <formula>OR(G11="ALL",#REF!="ALL")</formula>
    </cfRule>
    <cfRule type="expression" dxfId="106" priority="137">
      <formula>L11="N/A"</formula>
    </cfRule>
    <cfRule type="expression" dxfId="105" priority="139" stopIfTrue="1">
      <formula>OR(G11="ALL",#REF!="ALL")</formula>
    </cfRule>
    <cfRule type="expression" dxfId="104" priority="144">
      <formula>AND(OR(I11="Restricted",I11="Assigned",I11="Committed",I11="Nonspendable"),(OR(L11="Please Add Fund Useage Description",L11="")))</formula>
    </cfRule>
    <cfRule type="expression" dxfId="103" priority="150">
      <formula>OR(I11="Unassigned",I11="N/A-TCSG",I11="N/A- Agency funds",I11="N/A- Private Purpose Trust funds")</formula>
    </cfRule>
    <cfRule type="expression" dxfId="102" priority="151">
      <formula>OR(G11="ALL")</formula>
    </cfRule>
    <cfRule type="expression" dxfId="101" priority="152">
      <formula>L11="N/A"</formula>
    </cfRule>
    <cfRule type="expression" dxfId="100" priority="157">
      <formula>OR(I11="Unassigned", I11="N/A-TCSG",I11="N/A- Agency funds",I11="N/A- Private Purpose Trust funds")</formula>
    </cfRule>
    <cfRule type="expression" dxfId="99" priority="158" stopIfTrue="1">
      <formula>OR(G11="ALL",#REF!="ALL")</formula>
    </cfRule>
  </conditionalFormatting>
  <conditionalFormatting sqref="L18">
    <cfRule type="expression" dxfId="98" priority="2">
      <formula>OR(J18="Unassigned",J18="N/A-TCSG",J18="N/A- Agency funds",J18="N/A- Private Purpose Trust funds")</formula>
    </cfRule>
    <cfRule type="expression" dxfId="97" priority="3">
      <formula>OR(I18="ALL",B18="N")</formula>
    </cfRule>
    <cfRule type="expression" dxfId="96" priority="4">
      <formula>L18="N/A"</formula>
    </cfRule>
    <cfRule type="expression" dxfId="95" priority="1">
      <formula>AND(OR(J18="Restricted",J18="Assigned",J18="Committed",J18="Nonspendable"),(OR(L18="Please Add Details Here",L18="")))</formula>
    </cfRule>
  </conditionalFormatting>
  <conditionalFormatting sqref="L19:L25 L11:L17 L29:L80">
    <cfRule type="expression" dxfId="94" priority="136" stopIfTrue="1">
      <formula>OR(G11="ALL",A11="N")</formula>
    </cfRule>
  </conditionalFormatting>
  <conditionalFormatting sqref="L19:L25">
    <cfRule type="expression" dxfId="93" priority="134">
      <formula>L19="N/A"</formula>
    </cfRule>
    <cfRule type="expression" dxfId="92" priority="133" stopIfTrue="1">
      <formula>OR(G19="ALL",#REF!="ALL")</formula>
    </cfRule>
  </conditionalFormatting>
  <conditionalFormatting sqref="L26">
    <cfRule type="expression" dxfId="91" priority="69">
      <formula>AND(OR(J26="Restricted",J26="Assigned",J26="Committed",J26="Nonspendable"),(OR(L26="Please Add Details Here",L26="")))</formula>
    </cfRule>
    <cfRule type="expression" dxfId="90" priority="71">
      <formula>OR(I26="ALL",B26="N")</formula>
    </cfRule>
    <cfRule type="expression" dxfId="89" priority="70">
      <formula>OR(J26="Unassigned",J26="N/A-TCSG",J26="N/A- Agency funds",J26="N/A- Private Purpose Trust funds")</formula>
    </cfRule>
    <cfRule type="expression" dxfId="88" priority="72">
      <formula>L26="N/A"</formula>
    </cfRule>
  </conditionalFormatting>
  <conditionalFormatting sqref="L27">
    <cfRule type="expression" dxfId="87" priority="36" stopIfTrue="1">
      <formula>OR(G27="ALL",B27="N")</formula>
    </cfRule>
    <cfRule type="expression" dxfId="86" priority="33" stopIfTrue="1">
      <formula>OR(G27="ALL",#REF!="ALL")</formula>
    </cfRule>
    <cfRule type="expression" dxfId="85" priority="35">
      <formula>L27="N/A"</formula>
    </cfRule>
    <cfRule type="expression" dxfId="84" priority="48">
      <formula>OR(I27="Unassigned",I27="N/A-TCSG",I27="N/A- Agency funds",I27="N/A- Private Purpose Trust funds")</formula>
    </cfRule>
    <cfRule type="expression" dxfId="83" priority="32">
      <formula>AND(OR(I27="Restricted",I27="Assigned",I27="Committed",I27="Nonspendable"),(OR(L27="Please Add Fund Usage Description",L27="")))</formula>
    </cfRule>
    <cfRule type="expression" dxfId="82" priority="49">
      <formula>OR(G27="ALL")</formula>
    </cfRule>
    <cfRule type="expression" dxfId="81" priority="50">
      <formula>L27="N/A"</formula>
    </cfRule>
    <cfRule type="expression" dxfId="80" priority="38">
      <formula>L27="N/A"</formula>
    </cfRule>
    <cfRule type="expression" dxfId="79" priority="59">
      <formula>OR(G27="ALL",#REF!="ALL")</formula>
    </cfRule>
    <cfRule type="expression" dxfId="78" priority="43" stopIfTrue="1">
      <formula>OR(G27="ALL",#REF!="ALL")</formula>
    </cfRule>
    <cfRule type="expression" dxfId="77" priority="55">
      <formula>OR(I27="Unassigned", I27="N/A-TCSG",I27="N/A- Agency funds",I27="N/A- Private Purpose Trust funds")</formula>
    </cfRule>
    <cfRule type="expression" dxfId="76" priority="56" stopIfTrue="1">
      <formula>OR(G27="ALL",#REF!="ALL")</formula>
    </cfRule>
    <cfRule type="expression" dxfId="75" priority="57">
      <formula>L27="N/A"</formula>
    </cfRule>
    <cfRule type="expression" dxfId="74" priority="58">
      <formula>OR(I27="N/A-TCSG",I27="N/A- Agency funds",I27="N/A- Private Purpose Trust funds")</formula>
    </cfRule>
  </conditionalFormatting>
  <conditionalFormatting sqref="L28">
    <cfRule type="expression" dxfId="73" priority="16">
      <formula>L28="N/A"</formula>
    </cfRule>
    <cfRule type="expression" dxfId="72" priority="13">
      <formula>AND(OR(J28="Restricted",J28="Assigned",J28="Committed",J28="Nonspendable"),(OR(L28="Please Add Details Here",L28="")))</formula>
    </cfRule>
    <cfRule type="expression" dxfId="71" priority="15">
      <formula>OR(I28="ALL",B28="N")</formula>
    </cfRule>
    <cfRule type="expression" dxfId="70" priority="14">
      <formula>OR(J28="Unassigned",J28="N/A-TCSG",J28="N/A- Agency funds",J28="N/A- Private Purpose Trust funds")</formula>
    </cfRule>
  </conditionalFormatting>
  <conditionalFormatting sqref="M10">
    <cfRule type="expression" dxfId="69" priority="110" stopIfTrue="1">
      <formula>OR(G10="ALL")</formula>
    </cfRule>
    <cfRule type="expression" dxfId="68" priority="111" stopIfTrue="1">
      <formula>OR(I10="Unassigned", I10="N/A-TCSG",I10="N/A- Agency funds",I10="N/A- Private Purpose Trust funds")</formula>
    </cfRule>
  </conditionalFormatting>
  <conditionalFormatting sqref="M10:M151">
    <cfRule type="expression" dxfId="67" priority="92" stopIfTrue="1">
      <formula>OR(G10="ALL",B10="N")</formula>
    </cfRule>
    <cfRule type="expression" dxfId="66" priority="98">
      <formula>M10="Add CFDA"</formula>
    </cfRule>
    <cfRule type="expression" dxfId="65" priority="99">
      <formula>M10="N/A"</formula>
    </cfRule>
    <cfRule type="expression" dxfId="64" priority="100">
      <formula>M10=""</formula>
    </cfRule>
    <cfRule type="expression" dxfId="63" priority="95" stopIfTrue="1">
      <formula>OR(G10="ALL",#REF!="ALL")</formula>
    </cfRule>
  </conditionalFormatting>
  <conditionalFormatting sqref="M11:M80">
    <cfRule type="expression" dxfId="62" priority="141">
      <formula>M11="Add CFDA"</formula>
    </cfRule>
    <cfRule type="expression" dxfId="61" priority="142">
      <formula>M11="N/A"</formula>
    </cfRule>
    <cfRule type="expression" dxfId="60" priority="135" stopIfTrue="1">
      <formula>OR(G11="ALL",A11="N")</formula>
    </cfRule>
    <cfRule type="expression" dxfId="59" priority="153" stopIfTrue="1">
      <formula>OR(G11="ALL")</formula>
    </cfRule>
    <cfRule type="expression" dxfId="58" priority="154" stopIfTrue="1">
      <formula>OR(I11="Unassigned", I11="N/A-TCSG",I11="N/A- Agency funds",I11="N/A- Private Purpose Trust funds")</formula>
    </cfRule>
    <cfRule type="expression" dxfId="57" priority="138" stopIfTrue="1">
      <formula>OR(G11="ALL",#REF!="ALL")</formula>
    </cfRule>
    <cfRule type="expression" dxfId="56" priority="143">
      <formula>M11=""</formula>
    </cfRule>
  </conditionalFormatting>
  <conditionalFormatting sqref="M27">
    <cfRule type="expression" dxfId="55" priority="41">
      <formula>M27="N/A"</formula>
    </cfRule>
    <cfRule type="expression" dxfId="54" priority="42">
      <formula>M27=""</formula>
    </cfRule>
    <cfRule type="expression" dxfId="53" priority="51" stopIfTrue="1">
      <formula>OR(G27="ALL")</formula>
    </cfRule>
    <cfRule type="expression" dxfId="52" priority="52" stopIfTrue="1">
      <formula>OR(I27="Unassigned", I27="N/A-TCSG",I27="N/A- Agency funds",I27="N/A- Private Purpose Trust funds")</formula>
    </cfRule>
    <cfRule type="expression" dxfId="51" priority="34" stopIfTrue="1">
      <formula>OR(G27="ALL",B27="N")</formula>
    </cfRule>
    <cfRule type="expression" dxfId="50" priority="37" stopIfTrue="1">
      <formula>OR(G27="ALL",#REF!="ALL")</formula>
    </cfRule>
    <cfRule type="expression" dxfId="49" priority="40">
      <formula>M27="Add CFDA"</formula>
    </cfRule>
  </conditionalFormatting>
  <conditionalFormatting sqref="N10">
    <cfRule type="expression" dxfId="48" priority="86" stopIfTrue="1">
      <formula>OR(G10="ALL",B10="N")</formula>
    </cfRule>
    <cfRule type="expression" dxfId="47" priority="87" stopIfTrue="1">
      <formula>OR(I10="Unassigned", I10="N/A-TCSG",I10="N/A- Agency funds",I10="N/A- Private Purpose Trust funds")</formula>
    </cfRule>
    <cfRule type="expression" dxfId="46" priority="88" stopIfTrue="1">
      <formula>M10="N/A"</formula>
    </cfRule>
    <cfRule type="expression" dxfId="45" priority="89">
      <formula>AND(OR(J10="Direct Federal Funds",J10="Indirect federal funds"),OR(M10&gt;0,M10&lt;&gt;"Add CFDA"),N10="")</formula>
    </cfRule>
  </conditionalFormatting>
  <conditionalFormatting sqref="N11:N26 N28:N80">
    <cfRule type="expression" dxfId="44" priority="131" stopIfTrue="1">
      <formula>M11="N/A"</formula>
    </cfRule>
    <cfRule type="expression" dxfId="43" priority="132">
      <formula>AND(OR(J11="Direct Federal Funds",J11="Indirect federal funds"),OR(M11&gt;0,M11&lt;&gt;"Add CFDA"),N11="")</formula>
    </cfRule>
    <cfRule type="expression" dxfId="42" priority="130" stopIfTrue="1">
      <formula>OR(I11="Unassigned", I11="N/A-TCSG",I11="N/A- Agency funds",I11="N/A- Private Purpose Trust funds")</formula>
    </cfRule>
    <cfRule type="expression" dxfId="41" priority="129" stopIfTrue="1">
      <formula>OR(G11="ALL",A11="N")</formula>
    </cfRule>
  </conditionalFormatting>
  <conditionalFormatting sqref="N27">
    <cfRule type="expression" dxfId="40" priority="29" stopIfTrue="1">
      <formula>OR(G27="ALL",B27="N")</formula>
    </cfRule>
    <cfRule type="expression" dxfId="39" priority="28">
      <formula>AND(OR(J27="Direct Federal Funds",J27="Indirect federal funds", J27="Direct Federal Relief -COVID", J27="Indirect Federal Relief -COVID"),OR(M27&gt;0,M27&lt;&gt;"Add CFDA"),N27="")</formula>
    </cfRule>
    <cfRule type="expression" dxfId="38" priority="31" stopIfTrue="1">
      <formula>M27="N/A"</formula>
    </cfRule>
    <cfRule type="expression" dxfId="37" priority="30" stopIfTrue="1">
      <formula>OR(I27="Unassigned", I27="N/A-TCSG",I27="N/A- Agency funds",I27="N/A- Private Purpose Trust funds")</formula>
    </cfRule>
  </conditionalFormatting>
  <conditionalFormatting sqref="O10">
    <cfRule type="expression" dxfId="36" priority="102" stopIfTrue="1">
      <formula>OR(G10="ALL",B10="N")</formula>
    </cfRule>
    <cfRule type="expression" dxfId="35" priority="103" stopIfTrue="1">
      <formula>OR(I10="Unassigned", I10="N/A-TCSG",I10="N/A- Agency funds",I10="N/A- Private Purpose Trust funds")</formula>
    </cfRule>
    <cfRule type="expression" dxfId="34" priority="104">
      <formula>AND(OR(O10="Please Add",O10=""),N10="N")</formula>
    </cfRule>
    <cfRule type="expression" dxfId="33" priority="112" stopIfTrue="1">
      <formula>OR(G10="ALL",#REF!="ALL")</formula>
    </cfRule>
    <cfRule type="expression" dxfId="32" priority="113">
      <formula>AND(OR(O10="Please Add",O10=""),N10="N")</formula>
    </cfRule>
  </conditionalFormatting>
  <conditionalFormatting sqref="O10:O80">
    <cfRule type="expression" dxfId="31" priority="39" stopIfTrue="1">
      <formula>M10="N/A"</formula>
    </cfRule>
  </conditionalFormatting>
  <conditionalFormatting sqref="O11:O26 O28:O80">
    <cfRule type="expression" dxfId="30" priority="146" stopIfTrue="1">
      <formula>OR(I11="Unassigned", I11="N/A-TCSG",I11="N/A- Agency funds",I11="N/A- Private Purpose Trust funds")</formula>
    </cfRule>
    <cfRule type="expression" dxfId="29" priority="147">
      <formula>AND(OR(O11="Please Add",O11=""),N11="N")</formula>
    </cfRule>
    <cfRule type="expression" dxfId="28" priority="155" stopIfTrue="1">
      <formula>OR(G11="ALL",#REF!="ALL")</formula>
    </cfRule>
    <cfRule type="expression" dxfId="27" priority="156">
      <formula>AND(OR(O11="Please Add",O11=""),N11="N")</formula>
    </cfRule>
    <cfRule type="expression" dxfId="26" priority="145" stopIfTrue="1">
      <formula>OR(G11="ALL",A11="N")</formula>
    </cfRule>
  </conditionalFormatting>
  <conditionalFormatting sqref="O27">
    <cfRule type="expression" dxfId="25" priority="54">
      <formula>AND(OR(O27="Please Add",O27=""),N27="N")</formula>
    </cfRule>
    <cfRule type="expression" dxfId="24" priority="53" stopIfTrue="1">
      <formula>OR(G27="ALL",#REF!="ALL")</formula>
    </cfRule>
    <cfRule type="expression" dxfId="23" priority="46">
      <formula>AND(OR(O27="Please Add",O27=""),N27="N")</formula>
    </cfRule>
    <cfRule type="expression" dxfId="22" priority="45" stopIfTrue="1">
      <formula>OR(I27="Unassigned", I27="N/A-TCSG",I27="N/A- Agency funds",I27="N/A- Private Purpose Trust funds")</formula>
    </cfRule>
    <cfRule type="expression" dxfId="21" priority="44" stopIfTrue="1">
      <formula>OR(G27="ALL",B27="N")</formula>
    </cfRule>
  </conditionalFormatting>
  <dataValidations count="7">
    <dataValidation allowBlank="1" showInputMessage="1" showErrorMessage="1" prompt="If answer is &quot;N&quot; in column J - please give reason for using a CFDA number that is not on current program catalog." sqref="O2 O4:O1048576" xr:uid="{00000000-0002-0000-0400-000000000000}"/>
    <dataValidation type="textLength" allowBlank="1" showInputMessage="1" showErrorMessage="1" prompt="If column F is Restricted, Assigned, Committed, or Nonspendable, please describe specific purpose for use of funds._x000a__x000a_Warning 50 character maximum." sqref="L4:L7 L2 L29:L1048576 L27 L9:L17 L19:L25" xr:uid="{00000000-0002-0000-0400-000001000000}">
      <formula1>0</formula1>
      <formula2>50</formula2>
    </dataValidation>
    <dataValidation type="textLength" allowBlank="1" showInputMessage="1" showErrorMessage="1" prompt="Please give additional detail for rationale selected in column G.  (i.e. OCGA reference, contract or MOU participants, Grantor agency, etc.)  Warning Maximum 100 characters." sqref="K4:K7 K2 L26 L28 K29:K1048576 K27 K9:K25 L18" xr:uid="{00000000-0002-0000-0400-000002000000}">
      <formula1>0</formula1>
      <formula2>100</formula2>
    </dataValidation>
    <dataValidation type="list" allowBlank="1" showInputMessage="1" showErrorMessage="1" prompt="If column F is Restricted, Assigned, Committed, or Nonspendable, please select rationale and submit supporting documentation." sqref="J4:J7 J2" xr:uid="{00000000-0002-0000-0400-000003000000}">
      <formula1>$C$2:$C$18</formula1>
    </dataValidation>
    <dataValidation allowBlank="1" showInputMessage="1" showErrorMessage="1" prompt="If column F is Restricted, Assigned, Committed, or Nonspendable, please select rationale and submit supporting documentation." sqref="J9" xr:uid="{00000000-0002-0000-0400-000004000000}"/>
    <dataValidation allowBlank="1" showErrorMessage="1" sqref="P10:P80" xr:uid="{00000000-0002-0000-0400-000005000000}"/>
    <dataValidation allowBlank="1" showInputMessage="1" showErrorMessage="1" prompt="Enter CFDA number _x000a_" sqref="M10:M80" xr:uid="{00000000-0002-0000-0400-000006000000}"/>
  </dataValidations>
  <hyperlinks>
    <hyperlink ref="M6" r:id="rId1" xr:uid="{00000000-0004-0000-0400-000000000000}"/>
    <hyperlink ref="C4" r:id="rId2" xr:uid="{00000000-0004-0000-0400-000001000000}"/>
  </hyperlinks>
  <printOptions horizontalCentered="1" verticalCentered="1"/>
  <pageMargins left="0.25" right="0.25" top="0.5" bottom="0.25" header="0.3" footer="0.3"/>
  <pageSetup scale="37" orientation="landscape" r:id="rId3"/>
  <headerFooter>
    <oddHeader>&amp;L&amp;G&amp;RRev 04/15/20</oddHeader>
  </headerFooter>
  <drawing r:id="rId4"/>
  <legacyDrawingHF r:id="rId5"/>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9000000}">
          <x14:formula1>
            <xm:f>'Dropdown Lists'!$G$2:$G$3</xm:f>
          </x14:formula1>
          <xm:sqref>N10:N80 B10:B80</xm:sqref>
        </x14:dataValidation>
        <x14:dataValidation type="list" errorStyle="warning" allowBlank="1" showInputMessage="1" showErrorMessage="1" prompt="select fund balance category for requested fund sources" xr:uid="{00000000-0002-0000-0400-000008000000}">
          <x14:formula1>
            <xm:f>'Dropdown Lists'!$J$2:$J$10</xm:f>
          </x14:formula1>
          <xm:sqref>I10:I80</xm:sqref>
        </x14:dataValidation>
        <x14:dataValidation type="list" allowBlank="1" showInputMessage="1" showErrorMessage="1" prompt="If column F is Restricted, Assigned, Committed, or Nonspendable, please select rationale and submit supporting documentation." xr:uid="{00000000-0002-0000-0400-000007000000}">
          <x14:formula1>
            <xm:f>'Dropdown Lists'!$B$2:$B$23</xm:f>
          </x14:formula1>
          <xm:sqref>J10:J1048576</xm:sqref>
        </x14:dataValidation>
        <x14:dataValidation type="list" allowBlank="1" showInputMessage="1" showErrorMessage="1" xr:uid="{24F071D4-4A0D-4899-86EC-E8CBB2190445}">
          <x14:formula1>
            <xm:f>'Dropdown Lists'!$N$2:$N$5</xm:f>
          </x14:formula1>
          <xm:sqref>F10:F150 H28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87"/>
  <sheetViews>
    <sheetView zoomScale="94" zoomScaleNormal="94" workbookViewId="0">
      <selection sqref="A1:M1"/>
    </sheetView>
  </sheetViews>
  <sheetFormatPr defaultColWidth="9.33203125" defaultRowHeight="13.2"/>
  <cols>
    <col min="1" max="1" width="22.77734375" style="18" customWidth="1"/>
    <col min="2" max="2" width="29" style="18" customWidth="1"/>
    <col min="3" max="6" width="20.6640625" style="18" customWidth="1"/>
    <col min="7" max="7" width="57.6640625" style="18" customWidth="1"/>
    <col min="8" max="8" width="56.77734375" style="18" customWidth="1"/>
    <col min="9" max="9" width="60.21875" style="18" customWidth="1"/>
    <col min="10" max="10" width="15" style="18" customWidth="1"/>
    <col min="11" max="11" width="14" style="18" customWidth="1"/>
    <col min="12" max="12" width="28.77734375" style="18" customWidth="1"/>
    <col min="13" max="16384" width="9.33203125" style="18"/>
  </cols>
  <sheetData>
    <row r="1" spans="1:13" ht="20.25" customHeight="1" thickBot="1">
      <c r="A1" s="398" t="s">
        <v>30</v>
      </c>
      <c r="B1" s="398"/>
      <c r="C1" s="398"/>
      <c r="D1" s="398"/>
      <c r="E1" s="398"/>
      <c r="F1" s="398"/>
      <c r="G1" s="398"/>
      <c r="H1" s="398"/>
      <c r="I1" s="398"/>
      <c r="J1" s="398"/>
      <c r="K1" s="398"/>
      <c r="L1" s="398"/>
      <c r="M1" s="398"/>
    </row>
    <row r="2" spans="1:13" ht="16.2" thickBot="1">
      <c r="A2" s="19" t="s">
        <v>31</v>
      </c>
      <c r="B2" s="399" t="s">
        <v>39</v>
      </c>
      <c r="C2" s="400"/>
      <c r="D2" s="401"/>
    </row>
    <row r="3" spans="1:13" ht="16.2" thickBot="1">
      <c r="A3" s="20" t="s">
        <v>32</v>
      </c>
      <c r="B3" s="402" t="s">
        <v>40</v>
      </c>
      <c r="C3" s="403"/>
      <c r="D3" s="404"/>
      <c r="G3" s="405"/>
      <c r="H3" s="405"/>
      <c r="I3" s="405"/>
      <c r="J3" s="405"/>
      <c r="K3" s="405"/>
      <c r="L3" s="405"/>
    </row>
    <row r="4" spans="1:13" ht="16.2" thickBot="1">
      <c r="A4" s="20" t="s">
        <v>33</v>
      </c>
      <c r="B4" s="406" t="s">
        <v>41</v>
      </c>
      <c r="C4" s="407"/>
      <c r="D4" s="408"/>
      <c r="H4" s="18" t="s">
        <v>139</v>
      </c>
    </row>
    <row r="5" spans="1:13">
      <c r="A5" s="21"/>
      <c r="B5" s="21"/>
    </row>
    <row r="6" spans="1:13">
      <c r="A6" s="22"/>
      <c r="I6" s="23" t="s">
        <v>34</v>
      </c>
      <c r="J6" s="24" t="s">
        <v>23</v>
      </c>
    </row>
    <row r="7" spans="1:13" ht="17.25" customHeight="1" thickBot="1">
      <c r="A7" s="25"/>
      <c r="B7" s="22"/>
    </row>
    <row r="8" spans="1:13" ht="18" customHeight="1" thickBot="1">
      <c r="A8" s="409" t="s">
        <v>42</v>
      </c>
      <c r="B8" s="410"/>
      <c r="C8" s="411"/>
      <c r="D8" s="26"/>
      <c r="E8" s="26"/>
      <c r="F8" s="26"/>
      <c r="G8" s="386" t="s">
        <v>174</v>
      </c>
      <c r="H8" s="412"/>
      <c r="I8" s="388"/>
      <c r="J8" s="38"/>
      <c r="K8" s="39"/>
      <c r="L8" s="40"/>
    </row>
    <row r="9" spans="1:13" s="30" customFormat="1" ht="96" customHeight="1" thickBot="1">
      <c r="A9" s="29" t="s">
        <v>142</v>
      </c>
      <c r="B9" s="28" t="s">
        <v>35</v>
      </c>
      <c r="C9" s="29" t="s">
        <v>143</v>
      </c>
      <c r="D9" s="28" t="s">
        <v>36</v>
      </c>
      <c r="E9" s="28" t="s">
        <v>37</v>
      </c>
      <c r="F9" s="29" t="s">
        <v>138</v>
      </c>
      <c r="G9" s="29" t="s">
        <v>133</v>
      </c>
      <c r="H9" s="29" t="s">
        <v>132</v>
      </c>
      <c r="I9" s="29" t="s">
        <v>137</v>
      </c>
      <c r="J9" s="29" t="s">
        <v>38</v>
      </c>
      <c r="K9" s="29" t="s">
        <v>122</v>
      </c>
      <c r="L9" s="29" t="s">
        <v>141</v>
      </c>
      <c r="M9" s="29" t="s">
        <v>140</v>
      </c>
    </row>
    <row r="10" spans="1:13">
      <c r="A10" s="41">
        <v>42200</v>
      </c>
      <c r="B10" s="41" t="s">
        <v>43</v>
      </c>
      <c r="C10" s="42">
        <v>19284</v>
      </c>
      <c r="D10" s="42" t="s">
        <v>44</v>
      </c>
      <c r="E10" s="43" t="s">
        <v>45</v>
      </c>
      <c r="F10" s="43"/>
      <c r="G10" s="44" t="s">
        <v>46</v>
      </c>
      <c r="H10" s="44" t="s">
        <v>47</v>
      </c>
      <c r="I10" s="45" t="s">
        <v>48</v>
      </c>
      <c r="J10" s="43">
        <v>97.031999999999996</v>
      </c>
      <c r="K10" s="46" t="s">
        <v>49</v>
      </c>
      <c r="L10" s="47"/>
    </row>
    <row r="11" spans="1:13">
      <c r="A11" s="33">
        <v>42200</v>
      </c>
      <c r="B11" s="33" t="s">
        <v>50</v>
      </c>
      <c r="C11" s="33">
        <v>19284</v>
      </c>
      <c r="D11" s="33" t="s">
        <v>51</v>
      </c>
      <c r="E11" s="34" t="s">
        <v>52</v>
      </c>
      <c r="F11" s="34"/>
      <c r="G11" s="33"/>
      <c r="H11" s="33"/>
      <c r="I11" s="48"/>
      <c r="J11" s="34"/>
      <c r="K11" s="49"/>
      <c r="L11" s="50"/>
    </row>
    <row r="12" spans="1:13">
      <c r="A12" s="42">
        <v>42200</v>
      </c>
      <c r="B12" s="42" t="s">
        <v>43</v>
      </c>
      <c r="C12" s="42">
        <v>19297</v>
      </c>
      <c r="D12" s="42" t="s">
        <v>44</v>
      </c>
      <c r="E12" s="51" t="s">
        <v>45</v>
      </c>
      <c r="F12" s="51"/>
      <c r="G12" s="42" t="s">
        <v>46</v>
      </c>
      <c r="H12" s="42" t="s">
        <v>47</v>
      </c>
      <c r="I12" s="52" t="s">
        <v>48</v>
      </c>
      <c r="J12" s="42">
        <v>97.031999999999996</v>
      </c>
      <c r="K12" s="53" t="s">
        <v>49</v>
      </c>
      <c r="L12" s="54"/>
    </row>
    <row r="13" spans="1:13">
      <c r="A13" s="33">
        <v>42200</v>
      </c>
      <c r="B13" s="33" t="s">
        <v>50</v>
      </c>
      <c r="C13" s="33">
        <v>19297</v>
      </c>
      <c r="D13" s="33" t="s">
        <v>51</v>
      </c>
      <c r="E13" s="34" t="s">
        <v>52</v>
      </c>
      <c r="F13" s="34"/>
      <c r="G13" s="33"/>
      <c r="H13" s="33"/>
      <c r="I13" s="48"/>
      <c r="J13" s="34"/>
      <c r="K13" s="49"/>
      <c r="L13" s="50"/>
    </row>
    <row r="14" spans="1:13">
      <c r="A14" s="42">
        <v>42200</v>
      </c>
      <c r="B14" s="42" t="s">
        <v>43</v>
      </c>
      <c r="C14" s="55" t="s">
        <v>53</v>
      </c>
      <c r="D14" s="42" t="s">
        <v>44</v>
      </c>
      <c r="E14" s="51" t="s">
        <v>54</v>
      </c>
      <c r="F14" s="51"/>
      <c r="G14" s="42" t="s">
        <v>55</v>
      </c>
      <c r="H14" s="42"/>
      <c r="I14" s="52"/>
      <c r="J14" s="51"/>
      <c r="K14" s="56"/>
      <c r="L14" s="54"/>
    </row>
    <row r="15" spans="1:13">
      <c r="A15" s="33">
        <v>42200</v>
      </c>
      <c r="B15" s="33" t="s">
        <v>50</v>
      </c>
      <c r="C15" s="57" t="s">
        <v>53</v>
      </c>
      <c r="D15" s="33" t="s">
        <v>51</v>
      </c>
      <c r="E15" s="34" t="s">
        <v>52</v>
      </c>
      <c r="F15" s="34"/>
      <c r="G15" s="33"/>
      <c r="H15" s="33"/>
      <c r="I15" s="48"/>
      <c r="J15" s="34"/>
      <c r="K15" s="49"/>
      <c r="L15" s="50"/>
    </row>
    <row r="16" spans="1:13" ht="39.6">
      <c r="A16" s="42">
        <v>42200</v>
      </c>
      <c r="B16" s="42" t="s">
        <v>43</v>
      </c>
      <c r="C16" s="58">
        <v>20181</v>
      </c>
      <c r="D16" s="42" t="s">
        <v>44</v>
      </c>
      <c r="E16" s="51" t="s">
        <v>45</v>
      </c>
      <c r="F16" s="51"/>
      <c r="G16" s="42" t="s">
        <v>46</v>
      </c>
      <c r="H16" s="52" t="s">
        <v>56</v>
      </c>
      <c r="I16" s="52" t="s">
        <v>57</v>
      </c>
      <c r="J16" s="58">
        <v>93.567999999999998</v>
      </c>
      <c r="K16" s="53" t="s">
        <v>58</v>
      </c>
      <c r="L16" s="59" t="s">
        <v>59</v>
      </c>
    </row>
    <row r="17" spans="1:12">
      <c r="A17" s="33">
        <v>42200</v>
      </c>
      <c r="B17" s="33" t="s">
        <v>50</v>
      </c>
      <c r="C17" s="57">
        <v>20181</v>
      </c>
      <c r="D17" s="33" t="s">
        <v>51</v>
      </c>
      <c r="E17" s="34" t="s">
        <v>52</v>
      </c>
      <c r="F17" s="34"/>
      <c r="G17" s="33"/>
      <c r="H17" s="48"/>
      <c r="I17" s="33"/>
      <c r="J17" s="34"/>
      <c r="K17" s="33"/>
      <c r="L17" s="50"/>
    </row>
    <row r="18" spans="1:12">
      <c r="A18" s="33"/>
      <c r="B18" s="33"/>
      <c r="C18" s="57"/>
      <c r="D18" s="33"/>
      <c r="E18" s="34"/>
      <c r="F18" s="34"/>
      <c r="G18" s="33"/>
      <c r="H18" s="48"/>
      <c r="I18" s="33"/>
      <c r="J18" s="34"/>
      <c r="K18" s="33"/>
      <c r="L18" s="50"/>
    </row>
    <row r="19" spans="1:12" ht="39.6">
      <c r="A19" s="42">
        <v>42200</v>
      </c>
      <c r="B19" s="42" t="s">
        <v>43</v>
      </c>
      <c r="C19" s="58" t="s">
        <v>60</v>
      </c>
      <c r="D19" s="42" t="s">
        <v>44</v>
      </c>
      <c r="E19" s="51" t="s">
        <v>61</v>
      </c>
      <c r="F19" s="51"/>
      <c r="G19" s="42" t="s">
        <v>46</v>
      </c>
      <c r="H19" s="52" t="s">
        <v>62</v>
      </c>
      <c r="I19" s="60" t="s">
        <v>63</v>
      </c>
      <c r="J19" s="51"/>
      <c r="K19" s="42"/>
      <c r="L19" s="54"/>
    </row>
    <row r="20" spans="1:12">
      <c r="A20" s="33"/>
      <c r="B20" s="33"/>
      <c r="C20" s="57"/>
      <c r="D20" s="33"/>
      <c r="E20" s="34"/>
      <c r="F20" s="34"/>
      <c r="G20" s="33"/>
      <c r="H20" s="48"/>
      <c r="I20" s="33"/>
      <c r="J20" s="34"/>
      <c r="K20" s="33"/>
      <c r="L20" s="50"/>
    </row>
    <row r="21" spans="1:12">
      <c r="A21" s="33"/>
      <c r="B21" s="33"/>
      <c r="C21" s="57"/>
      <c r="D21" s="33"/>
      <c r="E21" s="34"/>
      <c r="F21" s="34"/>
      <c r="G21" s="33"/>
      <c r="H21" s="48"/>
      <c r="I21" s="33"/>
      <c r="J21" s="34"/>
      <c r="K21" s="33"/>
      <c r="L21" s="50"/>
    </row>
    <row r="22" spans="1:12">
      <c r="A22" s="33"/>
      <c r="B22" s="33"/>
      <c r="C22" s="57"/>
      <c r="D22" s="33"/>
      <c r="E22" s="34"/>
      <c r="F22" s="34"/>
      <c r="G22" s="33"/>
      <c r="H22" s="48"/>
      <c r="I22" s="33"/>
      <c r="J22" s="34"/>
      <c r="K22" s="33"/>
      <c r="L22" s="50"/>
    </row>
    <row r="23" spans="1:12">
      <c r="A23" s="33"/>
      <c r="B23" s="33"/>
      <c r="C23" s="33"/>
      <c r="D23" s="33"/>
      <c r="E23" s="34"/>
      <c r="F23" s="34"/>
      <c r="G23" s="33"/>
      <c r="H23" s="48"/>
      <c r="I23" s="33"/>
      <c r="J23" s="34"/>
      <c r="K23" s="33"/>
      <c r="L23" s="50"/>
    </row>
    <row r="24" spans="1:12">
      <c r="A24" s="33"/>
      <c r="B24" s="33"/>
      <c r="C24" s="33"/>
      <c r="D24" s="33"/>
      <c r="E24" s="34"/>
      <c r="F24" s="34"/>
      <c r="G24" s="33"/>
      <c r="H24" s="48"/>
      <c r="I24" s="33"/>
      <c r="J24" s="34"/>
      <c r="K24" s="33"/>
      <c r="L24" s="50"/>
    </row>
    <row r="25" spans="1:12">
      <c r="A25" s="33"/>
      <c r="B25" s="33"/>
      <c r="C25" s="33"/>
      <c r="D25" s="33"/>
      <c r="E25" s="34"/>
      <c r="F25" s="34"/>
      <c r="G25" s="33"/>
      <c r="H25" s="48"/>
      <c r="I25" s="33"/>
      <c r="J25" s="34"/>
      <c r="K25" s="33"/>
      <c r="L25" s="50"/>
    </row>
    <row r="26" spans="1:12">
      <c r="A26" s="33"/>
      <c r="B26" s="33"/>
      <c r="C26" s="33"/>
      <c r="D26" s="33"/>
      <c r="E26" s="34"/>
      <c r="F26" s="34"/>
      <c r="G26" s="33"/>
      <c r="H26" s="48"/>
      <c r="I26" s="33"/>
      <c r="J26" s="34"/>
      <c r="K26" s="33"/>
      <c r="L26" s="50"/>
    </row>
    <row r="27" spans="1:12">
      <c r="A27" s="33"/>
      <c r="B27" s="33"/>
      <c r="C27" s="33"/>
      <c r="D27" s="33"/>
      <c r="E27" s="34"/>
      <c r="F27" s="34"/>
      <c r="G27" s="33"/>
      <c r="H27" s="48"/>
      <c r="I27" s="33"/>
      <c r="J27" s="34"/>
      <c r="K27" s="33"/>
      <c r="L27" s="50"/>
    </row>
    <row r="28" spans="1:12">
      <c r="A28" s="33"/>
      <c r="B28" s="33"/>
      <c r="C28" s="33"/>
      <c r="D28" s="33"/>
      <c r="E28" s="34"/>
      <c r="F28" s="34"/>
      <c r="G28" s="33"/>
      <c r="H28" s="48"/>
      <c r="I28" s="33"/>
      <c r="J28" s="34"/>
      <c r="K28" s="33"/>
      <c r="L28" s="50"/>
    </row>
    <row r="29" spans="1:12">
      <c r="A29" s="33"/>
      <c r="B29" s="33"/>
      <c r="C29" s="33"/>
      <c r="D29" s="33"/>
      <c r="E29" s="34"/>
      <c r="F29" s="34"/>
      <c r="G29" s="33"/>
      <c r="H29" s="48"/>
      <c r="I29" s="33"/>
      <c r="J29" s="34"/>
      <c r="K29" s="33"/>
      <c r="L29" s="50"/>
    </row>
    <row r="30" spans="1:12">
      <c r="A30" s="33"/>
      <c r="B30" s="33"/>
      <c r="C30" s="33"/>
      <c r="D30" s="33"/>
      <c r="E30" s="34"/>
      <c r="F30" s="34"/>
      <c r="G30" s="33"/>
      <c r="H30" s="48"/>
      <c r="I30" s="33"/>
      <c r="J30" s="34"/>
      <c r="K30" s="33"/>
      <c r="L30" s="50"/>
    </row>
    <row r="31" spans="1:12">
      <c r="A31" s="33"/>
      <c r="B31" s="33"/>
      <c r="C31" s="33"/>
      <c r="D31" s="33"/>
      <c r="E31" s="34"/>
      <c r="F31" s="34"/>
      <c r="G31" s="33"/>
      <c r="H31" s="48"/>
      <c r="I31" s="33"/>
      <c r="J31" s="34"/>
      <c r="K31" s="33"/>
      <c r="L31" s="50"/>
    </row>
    <row r="32" spans="1:12">
      <c r="A32" s="33"/>
      <c r="B32" s="33"/>
      <c r="C32" s="33"/>
      <c r="D32" s="33"/>
      <c r="E32" s="34"/>
      <c r="F32" s="34"/>
      <c r="G32" s="33"/>
      <c r="H32" s="48"/>
      <c r="I32" s="33"/>
      <c r="J32" s="34"/>
      <c r="K32" s="33"/>
      <c r="L32" s="50"/>
    </row>
    <row r="33" spans="1:12">
      <c r="A33" s="33"/>
      <c r="B33" s="33"/>
      <c r="C33" s="33"/>
      <c r="D33" s="33"/>
      <c r="E33" s="34"/>
      <c r="F33" s="34"/>
      <c r="G33" s="33"/>
      <c r="H33" s="48"/>
      <c r="I33" s="33"/>
      <c r="J33" s="34"/>
      <c r="K33" s="33"/>
      <c r="L33" s="50"/>
    </row>
    <row r="34" spans="1:12">
      <c r="A34" s="33"/>
      <c r="B34" s="33"/>
      <c r="C34" s="33"/>
      <c r="D34" s="33"/>
      <c r="E34" s="34"/>
      <c r="F34" s="34"/>
      <c r="G34" s="33"/>
      <c r="H34" s="48"/>
      <c r="I34" s="33"/>
      <c r="J34" s="34"/>
      <c r="K34" s="33"/>
      <c r="L34" s="50"/>
    </row>
    <row r="35" spans="1:12">
      <c r="A35" s="33"/>
      <c r="B35" s="33"/>
      <c r="C35" s="33"/>
      <c r="D35" s="33"/>
      <c r="E35" s="34"/>
      <c r="F35" s="34"/>
      <c r="G35" s="33"/>
      <c r="H35" s="48"/>
      <c r="I35" s="33"/>
      <c r="J35" s="34"/>
      <c r="K35" s="33"/>
      <c r="L35" s="50"/>
    </row>
    <row r="36" spans="1:12">
      <c r="A36" s="33"/>
      <c r="B36" s="33"/>
      <c r="C36" s="33"/>
      <c r="D36" s="33"/>
      <c r="E36" s="34"/>
      <c r="F36" s="34"/>
      <c r="G36" s="33"/>
      <c r="H36" s="48"/>
      <c r="I36" s="33"/>
      <c r="J36" s="34"/>
      <c r="K36" s="33"/>
      <c r="L36" s="50"/>
    </row>
    <row r="37" spans="1:12">
      <c r="A37" s="33"/>
      <c r="B37" s="33"/>
      <c r="C37" s="33"/>
      <c r="D37" s="33"/>
      <c r="E37" s="34"/>
      <c r="F37" s="34"/>
      <c r="G37" s="33"/>
      <c r="H37" s="48"/>
      <c r="I37" s="33"/>
      <c r="J37" s="34"/>
      <c r="K37" s="33"/>
      <c r="L37" s="50"/>
    </row>
    <row r="38" spans="1:12">
      <c r="A38" s="33"/>
      <c r="B38" s="33"/>
      <c r="C38" s="33"/>
      <c r="D38" s="33"/>
      <c r="E38" s="34"/>
      <c r="F38" s="34"/>
      <c r="G38" s="33"/>
      <c r="H38" s="48"/>
      <c r="I38" s="33"/>
      <c r="J38" s="34"/>
      <c r="K38" s="33"/>
      <c r="L38" s="50"/>
    </row>
    <row r="39" spans="1:12">
      <c r="A39" s="33"/>
      <c r="B39" s="33"/>
      <c r="C39" s="33"/>
      <c r="D39" s="33"/>
      <c r="E39" s="34"/>
      <c r="F39" s="34"/>
      <c r="G39" s="33"/>
      <c r="H39" s="48"/>
      <c r="I39" s="33"/>
      <c r="J39" s="34"/>
      <c r="K39" s="33"/>
      <c r="L39" s="50"/>
    </row>
    <row r="40" spans="1:12">
      <c r="A40" s="33"/>
      <c r="B40" s="33"/>
      <c r="C40" s="33"/>
      <c r="D40" s="33"/>
      <c r="E40" s="34"/>
      <c r="F40" s="34"/>
      <c r="G40" s="33"/>
      <c r="H40" s="48"/>
      <c r="I40" s="33"/>
      <c r="J40" s="34"/>
      <c r="K40" s="33"/>
      <c r="L40" s="50"/>
    </row>
    <row r="41" spans="1:12">
      <c r="A41" s="33"/>
      <c r="B41" s="33"/>
      <c r="C41" s="33"/>
      <c r="D41" s="33"/>
      <c r="E41" s="34"/>
      <c r="F41" s="34"/>
      <c r="G41" s="33"/>
      <c r="H41" s="48"/>
      <c r="I41" s="33"/>
      <c r="J41" s="34"/>
      <c r="K41" s="33"/>
      <c r="L41" s="50"/>
    </row>
    <row r="42" spans="1:12">
      <c r="A42" s="33"/>
      <c r="B42" s="33"/>
      <c r="C42" s="33"/>
      <c r="D42" s="33"/>
      <c r="E42" s="34"/>
      <c r="F42" s="34"/>
      <c r="G42" s="33"/>
      <c r="H42" s="48"/>
      <c r="I42" s="33"/>
      <c r="J42" s="34"/>
      <c r="K42" s="33"/>
      <c r="L42" s="50"/>
    </row>
    <row r="43" spans="1:12">
      <c r="A43" s="33"/>
      <c r="B43" s="33"/>
      <c r="C43" s="33"/>
      <c r="D43" s="33"/>
      <c r="E43" s="34"/>
      <c r="F43" s="34"/>
      <c r="G43" s="33"/>
      <c r="H43" s="48"/>
      <c r="I43" s="33"/>
      <c r="J43" s="34"/>
      <c r="K43" s="33"/>
      <c r="L43" s="50"/>
    </row>
    <row r="44" spans="1:12">
      <c r="A44" s="33"/>
      <c r="B44" s="33"/>
      <c r="C44" s="33"/>
      <c r="D44" s="33"/>
      <c r="E44" s="34"/>
      <c r="F44" s="34"/>
      <c r="G44" s="33"/>
      <c r="H44" s="48"/>
      <c r="I44" s="33"/>
      <c r="J44" s="34"/>
      <c r="K44" s="33"/>
      <c r="L44" s="50"/>
    </row>
    <row r="45" spans="1:12">
      <c r="A45" s="33"/>
      <c r="B45" s="33"/>
      <c r="C45" s="33"/>
      <c r="D45" s="33"/>
      <c r="E45" s="34"/>
      <c r="F45" s="34"/>
      <c r="G45" s="33"/>
      <c r="H45" s="48"/>
      <c r="I45" s="33"/>
      <c r="J45" s="34"/>
      <c r="K45" s="33"/>
      <c r="L45" s="50"/>
    </row>
    <row r="46" spans="1:12">
      <c r="A46" s="33"/>
      <c r="B46" s="33"/>
      <c r="C46" s="33"/>
      <c r="D46" s="33"/>
      <c r="E46" s="34"/>
      <c r="F46" s="34"/>
      <c r="G46" s="33"/>
      <c r="H46" s="48"/>
      <c r="I46" s="33"/>
      <c r="J46" s="34"/>
      <c r="K46" s="33"/>
      <c r="L46" s="50"/>
    </row>
    <row r="47" spans="1:12">
      <c r="A47" s="33"/>
      <c r="B47" s="33"/>
      <c r="C47" s="33"/>
      <c r="D47" s="33"/>
      <c r="E47" s="34"/>
      <c r="F47" s="34"/>
      <c r="G47" s="33"/>
      <c r="H47" s="48"/>
      <c r="I47" s="33"/>
      <c r="J47" s="34"/>
      <c r="K47" s="33"/>
      <c r="L47" s="50"/>
    </row>
    <row r="48" spans="1:12">
      <c r="A48" s="33"/>
      <c r="B48" s="33"/>
      <c r="C48" s="33"/>
      <c r="D48" s="33"/>
      <c r="E48" s="34"/>
      <c r="F48" s="34"/>
      <c r="G48" s="33"/>
      <c r="H48" s="48"/>
      <c r="I48" s="33"/>
      <c r="J48" s="34"/>
      <c r="K48" s="33"/>
      <c r="L48" s="50"/>
    </row>
    <row r="49" spans="1:12">
      <c r="A49" s="33"/>
      <c r="B49" s="33"/>
      <c r="C49" s="33"/>
      <c r="D49" s="33"/>
      <c r="E49" s="34"/>
      <c r="F49" s="34"/>
      <c r="G49" s="33"/>
      <c r="H49" s="48"/>
      <c r="I49" s="33"/>
      <c r="J49" s="34"/>
      <c r="K49" s="33"/>
      <c r="L49" s="50"/>
    </row>
    <row r="50" spans="1:12">
      <c r="A50" s="33"/>
      <c r="B50" s="33"/>
      <c r="C50" s="33"/>
      <c r="D50" s="33"/>
      <c r="E50" s="34"/>
      <c r="F50" s="34"/>
      <c r="G50" s="33"/>
      <c r="H50" s="48"/>
      <c r="I50" s="33"/>
      <c r="J50" s="34"/>
      <c r="K50" s="33"/>
      <c r="L50" s="50"/>
    </row>
    <row r="51" spans="1:12">
      <c r="A51" s="33"/>
      <c r="B51" s="33"/>
      <c r="C51" s="33"/>
      <c r="D51" s="33"/>
      <c r="E51" s="34"/>
      <c r="F51" s="34"/>
      <c r="G51" s="33"/>
      <c r="H51" s="48"/>
      <c r="I51" s="33"/>
      <c r="J51" s="34"/>
      <c r="K51" s="33"/>
      <c r="L51" s="50"/>
    </row>
    <row r="52" spans="1:12">
      <c r="A52" s="33"/>
      <c r="B52" s="33"/>
      <c r="C52" s="33"/>
      <c r="D52" s="33"/>
      <c r="E52" s="34"/>
      <c r="F52" s="34"/>
      <c r="G52" s="33"/>
      <c r="H52" s="48"/>
      <c r="I52" s="33"/>
      <c r="J52" s="34"/>
      <c r="K52" s="33"/>
      <c r="L52" s="50"/>
    </row>
    <row r="53" spans="1:12">
      <c r="A53" s="33"/>
      <c r="B53" s="33"/>
      <c r="C53" s="33"/>
      <c r="D53" s="33"/>
      <c r="E53" s="34"/>
      <c r="F53" s="34"/>
      <c r="G53" s="33"/>
      <c r="H53" s="48"/>
      <c r="I53" s="33"/>
      <c r="J53" s="34"/>
      <c r="K53" s="33"/>
      <c r="L53" s="50"/>
    </row>
    <row r="54" spans="1:12">
      <c r="A54" s="33"/>
      <c r="B54" s="33"/>
      <c r="C54" s="33"/>
      <c r="D54" s="33"/>
      <c r="E54" s="34"/>
      <c r="F54" s="34"/>
      <c r="G54" s="33"/>
      <c r="H54" s="48"/>
      <c r="I54" s="33"/>
      <c r="J54" s="34"/>
      <c r="K54" s="33"/>
      <c r="L54" s="50"/>
    </row>
    <row r="55" spans="1:12">
      <c r="A55" s="33"/>
      <c r="B55" s="33"/>
      <c r="C55" s="33"/>
      <c r="D55" s="33"/>
      <c r="E55" s="34"/>
      <c r="F55" s="34"/>
      <c r="G55" s="33"/>
      <c r="H55" s="48"/>
      <c r="I55" s="33"/>
      <c r="J55" s="34"/>
      <c r="K55" s="33"/>
      <c r="L55" s="50"/>
    </row>
    <row r="56" spans="1:12">
      <c r="A56" s="33"/>
      <c r="B56" s="33"/>
      <c r="C56" s="33"/>
      <c r="D56" s="33"/>
      <c r="E56" s="34"/>
      <c r="F56" s="34"/>
      <c r="G56" s="33"/>
      <c r="H56" s="48"/>
      <c r="I56" s="33"/>
      <c r="J56" s="34"/>
      <c r="K56" s="33"/>
      <c r="L56" s="50"/>
    </row>
    <row r="57" spans="1:12">
      <c r="A57" s="33"/>
      <c r="B57" s="33"/>
      <c r="C57" s="33"/>
      <c r="D57" s="33"/>
      <c r="E57" s="34"/>
      <c r="F57" s="34"/>
      <c r="G57" s="33"/>
      <c r="H57" s="48"/>
      <c r="I57" s="33"/>
      <c r="J57" s="34"/>
      <c r="K57" s="33"/>
      <c r="L57" s="50"/>
    </row>
    <row r="58" spans="1:12">
      <c r="A58" s="33"/>
      <c r="B58" s="33"/>
      <c r="C58" s="33"/>
      <c r="D58" s="33"/>
      <c r="E58" s="34"/>
      <c r="F58" s="34"/>
      <c r="G58" s="33"/>
      <c r="H58" s="48"/>
      <c r="I58" s="33"/>
      <c r="J58" s="34"/>
      <c r="K58" s="33"/>
      <c r="L58" s="50"/>
    </row>
    <row r="59" spans="1:12">
      <c r="A59" s="33"/>
      <c r="B59" s="33"/>
      <c r="C59" s="33"/>
      <c r="D59" s="33"/>
      <c r="E59" s="34"/>
      <c r="F59" s="34"/>
      <c r="G59" s="33"/>
      <c r="H59" s="48"/>
      <c r="I59" s="33"/>
      <c r="J59" s="34"/>
      <c r="K59" s="33"/>
      <c r="L59" s="50"/>
    </row>
    <row r="60" spans="1:12">
      <c r="A60" s="33"/>
      <c r="B60" s="33"/>
      <c r="C60" s="33"/>
      <c r="D60" s="33"/>
      <c r="E60" s="34"/>
      <c r="F60" s="34"/>
      <c r="G60" s="33"/>
      <c r="H60" s="48"/>
      <c r="I60" s="33"/>
      <c r="J60" s="34"/>
      <c r="K60" s="33"/>
      <c r="L60" s="50"/>
    </row>
    <row r="61" spans="1:12">
      <c r="A61" s="33"/>
      <c r="B61" s="33"/>
      <c r="C61" s="33"/>
      <c r="D61" s="33"/>
      <c r="E61" s="34"/>
      <c r="F61" s="34"/>
      <c r="G61" s="33"/>
      <c r="H61" s="48"/>
      <c r="I61" s="33"/>
      <c r="J61" s="34"/>
      <c r="K61" s="33"/>
      <c r="L61" s="50"/>
    </row>
    <row r="62" spans="1:12">
      <c r="A62" s="33"/>
      <c r="B62" s="33"/>
      <c r="C62" s="33"/>
      <c r="D62" s="33"/>
      <c r="E62" s="34"/>
      <c r="F62" s="34"/>
      <c r="G62" s="33"/>
      <c r="H62" s="48"/>
      <c r="I62" s="33"/>
      <c r="J62" s="34"/>
      <c r="K62" s="33"/>
      <c r="L62" s="50"/>
    </row>
    <row r="63" spans="1:12">
      <c r="A63" s="33"/>
      <c r="B63" s="33"/>
      <c r="C63" s="33"/>
      <c r="D63" s="33"/>
      <c r="E63" s="34"/>
      <c r="F63" s="34"/>
      <c r="G63" s="33"/>
      <c r="H63" s="48"/>
      <c r="I63" s="33"/>
      <c r="J63" s="34"/>
      <c r="K63" s="33"/>
      <c r="L63" s="50"/>
    </row>
    <row r="64" spans="1:12">
      <c r="A64" s="33"/>
      <c r="B64" s="33"/>
      <c r="C64" s="33"/>
      <c r="D64" s="33"/>
      <c r="E64" s="34"/>
      <c r="F64" s="34"/>
      <c r="G64" s="33"/>
      <c r="H64" s="48"/>
      <c r="I64" s="33"/>
      <c r="J64" s="34"/>
      <c r="K64" s="33"/>
      <c r="L64" s="50"/>
    </row>
    <row r="65" spans="1:12">
      <c r="A65" s="33"/>
      <c r="B65" s="33"/>
      <c r="C65" s="33"/>
      <c r="D65" s="33"/>
      <c r="E65" s="34"/>
      <c r="F65" s="34"/>
      <c r="G65" s="33"/>
      <c r="H65" s="48"/>
      <c r="I65" s="33"/>
      <c r="J65" s="34"/>
      <c r="K65" s="33"/>
      <c r="L65" s="50"/>
    </row>
    <row r="66" spans="1:12">
      <c r="A66" s="33"/>
      <c r="B66" s="33"/>
      <c r="C66" s="33"/>
      <c r="D66" s="33"/>
      <c r="E66" s="34"/>
      <c r="F66" s="34"/>
      <c r="G66" s="33"/>
      <c r="H66" s="48"/>
      <c r="I66" s="33"/>
      <c r="J66" s="34"/>
      <c r="K66" s="33"/>
      <c r="L66" s="50"/>
    </row>
    <row r="67" spans="1:12">
      <c r="A67" s="33"/>
      <c r="B67" s="33"/>
      <c r="C67" s="33"/>
      <c r="D67" s="33"/>
      <c r="E67" s="34"/>
      <c r="F67" s="34"/>
      <c r="G67" s="33"/>
      <c r="H67" s="48"/>
      <c r="I67" s="33"/>
      <c r="J67" s="34"/>
      <c r="K67" s="33"/>
      <c r="L67" s="50"/>
    </row>
    <row r="68" spans="1:12">
      <c r="A68" s="33"/>
      <c r="B68" s="33"/>
      <c r="C68" s="33"/>
      <c r="D68" s="33"/>
      <c r="E68" s="34"/>
      <c r="F68" s="34"/>
      <c r="G68" s="33"/>
      <c r="H68" s="48"/>
      <c r="I68" s="33"/>
      <c r="J68" s="34"/>
      <c r="K68" s="33"/>
      <c r="L68" s="50"/>
    </row>
    <row r="69" spans="1:12">
      <c r="A69" s="33"/>
      <c r="B69" s="33"/>
      <c r="C69" s="33"/>
      <c r="D69" s="33"/>
      <c r="E69" s="34"/>
      <c r="F69" s="34"/>
      <c r="G69" s="33"/>
      <c r="H69" s="48"/>
      <c r="I69" s="33"/>
      <c r="J69" s="34"/>
      <c r="K69" s="33"/>
      <c r="L69" s="50"/>
    </row>
    <row r="70" spans="1:12">
      <c r="A70" s="33"/>
      <c r="B70" s="33"/>
      <c r="C70" s="33"/>
      <c r="D70" s="33"/>
      <c r="E70" s="34"/>
      <c r="F70" s="34"/>
      <c r="G70" s="33"/>
      <c r="H70" s="48"/>
      <c r="I70" s="33"/>
      <c r="J70" s="34"/>
      <c r="K70" s="33"/>
      <c r="L70" s="50"/>
    </row>
    <row r="71" spans="1:12">
      <c r="A71" s="33"/>
      <c r="B71" s="33"/>
      <c r="C71" s="33"/>
      <c r="D71" s="33"/>
      <c r="E71" s="34"/>
      <c r="F71" s="34"/>
      <c r="G71" s="33"/>
      <c r="H71" s="48"/>
      <c r="I71" s="33"/>
      <c r="J71" s="34"/>
      <c r="K71" s="33"/>
      <c r="L71" s="50"/>
    </row>
    <row r="72" spans="1:12">
      <c r="A72" s="33"/>
      <c r="B72" s="33"/>
      <c r="C72" s="33"/>
      <c r="D72" s="33"/>
      <c r="E72" s="34"/>
      <c r="F72" s="34"/>
      <c r="G72" s="33"/>
      <c r="H72" s="48"/>
      <c r="I72" s="33"/>
      <c r="J72" s="34"/>
      <c r="K72" s="33"/>
      <c r="L72" s="50"/>
    </row>
    <row r="73" spans="1:12">
      <c r="A73" s="33"/>
      <c r="B73" s="33"/>
      <c r="C73" s="33"/>
      <c r="D73" s="33"/>
      <c r="E73" s="34"/>
      <c r="F73" s="34"/>
      <c r="G73" s="33"/>
      <c r="H73" s="48"/>
      <c r="I73" s="33"/>
      <c r="J73" s="34"/>
      <c r="K73" s="33"/>
      <c r="L73" s="50"/>
    </row>
    <row r="74" spans="1:12">
      <c r="A74" s="33"/>
      <c r="B74" s="33"/>
      <c r="C74" s="33"/>
      <c r="D74" s="33"/>
      <c r="E74" s="34"/>
      <c r="F74" s="34"/>
      <c r="G74" s="33"/>
      <c r="H74" s="48"/>
      <c r="I74" s="33"/>
      <c r="J74" s="34"/>
      <c r="K74" s="33"/>
      <c r="L74" s="50"/>
    </row>
    <row r="75" spans="1:12">
      <c r="A75" s="31"/>
      <c r="B75" s="31"/>
      <c r="C75" s="31"/>
      <c r="D75" s="31"/>
      <c r="E75" s="32"/>
      <c r="F75" s="32"/>
      <c r="G75" s="33"/>
      <c r="H75" s="61"/>
      <c r="I75" s="31"/>
      <c r="J75" s="34"/>
      <c r="K75" s="33"/>
      <c r="L75" s="62"/>
    </row>
    <row r="76" spans="1:12">
      <c r="A76" s="33"/>
      <c r="B76" s="33"/>
      <c r="C76" s="33"/>
      <c r="D76" s="33"/>
      <c r="E76" s="34"/>
      <c r="F76" s="34"/>
      <c r="G76" s="33"/>
      <c r="H76" s="48"/>
      <c r="I76" s="33"/>
      <c r="J76" s="34"/>
      <c r="K76" s="33"/>
      <c r="L76" s="50"/>
    </row>
    <row r="77" spans="1:12">
      <c r="A77" s="33"/>
      <c r="B77" s="33"/>
      <c r="C77" s="33"/>
      <c r="D77" s="33"/>
      <c r="E77" s="34"/>
      <c r="F77" s="34"/>
      <c r="G77" s="33"/>
      <c r="H77" s="48"/>
      <c r="I77" s="33"/>
      <c r="J77" s="34"/>
      <c r="K77" s="33"/>
      <c r="L77" s="50"/>
    </row>
    <row r="78" spans="1:12">
      <c r="A78" s="33"/>
      <c r="B78" s="33"/>
      <c r="C78" s="33"/>
      <c r="D78" s="33"/>
      <c r="E78" s="34"/>
      <c r="F78" s="34"/>
      <c r="G78" s="33"/>
      <c r="H78" s="48"/>
      <c r="I78" s="33"/>
      <c r="J78" s="34"/>
      <c r="K78" s="33"/>
      <c r="L78" s="50"/>
    </row>
    <row r="79" spans="1:12">
      <c r="A79" s="33"/>
      <c r="B79" s="33"/>
      <c r="C79" s="33"/>
      <c r="D79" s="33"/>
      <c r="E79" s="34"/>
      <c r="F79" s="34"/>
      <c r="G79" s="33"/>
      <c r="H79" s="48"/>
      <c r="I79" s="33"/>
      <c r="J79" s="34"/>
      <c r="K79" s="33"/>
      <c r="L79" s="50"/>
    </row>
    <row r="80" spans="1:12">
      <c r="A80" s="33"/>
      <c r="B80" s="33"/>
      <c r="C80" s="33"/>
      <c r="D80" s="33"/>
      <c r="E80" s="34"/>
      <c r="F80" s="34"/>
      <c r="G80" s="33"/>
      <c r="H80" s="48"/>
      <c r="I80" s="33"/>
      <c r="J80" s="34"/>
      <c r="K80" s="33"/>
      <c r="L80" s="50"/>
    </row>
    <row r="81" spans="1:12">
      <c r="A81" s="33"/>
      <c r="B81" s="33"/>
      <c r="C81" s="33"/>
      <c r="D81" s="33"/>
      <c r="E81" s="34"/>
      <c r="F81" s="34"/>
      <c r="G81" s="33"/>
      <c r="H81" s="48"/>
      <c r="I81" s="33"/>
      <c r="J81" s="34"/>
      <c r="K81" s="33"/>
      <c r="L81" s="50"/>
    </row>
    <row r="82" spans="1:12">
      <c r="A82" s="33"/>
      <c r="B82" s="33"/>
      <c r="C82" s="33"/>
      <c r="D82" s="33"/>
      <c r="E82" s="34"/>
      <c r="F82" s="34"/>
      <c r="G82" s="33"/>
      <c r="H82" s="48"/>
      <c r="I82" s="33"/>
      <c r="J82" s="34"/>
      <c r="K82" s="33"/>
      <c r="L82" s="50"/>
    </row>
    <row r="83" spans="1:12">
      <c r="A83" s="33"/>
      <c r="B83" s="33"/>
      <c r="C83" s="33"/>
      <c r="D83" s="33"/>
      <c r="E83" s="34"/>
      <c r="F83" s="34"/>
      <c r="G83" s="33"/>
      <c r="H83" s="48"/>
      <c r="I83" s="33"/>
      <c r="J83" s="34"/>
      <c r="K83" s="33"/>
      <c r="L83" s="50"/>
    </row>
    <row r="84" spans="1:12">
      <c r="A84" s="33"/>
      <c r="B84" s="33"/>
      <c r="C84" s="33"/>
      <c r="D84" s="33"/>
      <c r="E84" s="34"/>
      <c r="F84" s="34"/>
      <c r="G84" s="33"/>
      <c r="H84" s="48"/>
      <c r="I84" s="33"/>
      <c r="J84" s="34"/>
      <c r="K84" s="33"/>
      <c r="L84" s="50"/>
    </row>
    <row r="85" spans="1:12">
      <c r="A85" s="33"/>
      <c r="B85" s="33"/>
      <c r="C85" s="33"/>
      <c r="D85" s="33"/>
      <c r="E85" s="34"/>
      <c r="F85" s="34"/>
      <c r="G85" s="33"/>
      <c r="H85" s="48"/>
      <c r="I85" s="33"/>
      <c r="J85" s="34"/>
      <c r="K85" s="33"/>
      <c r="L85" s="50"/>
    </row>
    <row r="86" spans="1:12">
      <c r="A86" s="33"/>
      <c r="B86" s="33"/>
      <c r="C86" s="33"/>
      <c r="D86" s="33"/>
      <c r="E86" s="34"/>
      <c r="F86" s="34"/>
      <c r="G86" s="33"/>
      <c r="H86" s="48"/>
      <c r="I86" s="33"/>
      <c r="J86" s="34"/>
      <c r="K86" s="33"/>
      <c r="L86" s="50"/>
    </row>
    <row r="87" spans="1:12" ht="13.8" thickBot="1">
      <c r="A87" s="35"/>
      <c r="B87" s="35"/>
      <c r="C87" s="35"/>
      <c r="D87" s="35"/>
      <c r="E87" s="36"/>
      <c r="F87" s="76"/>
      <c r="G87" s="33"/>
      <c r="H87" s="63"/>
      <c r="I87" s="35"/>
      <c r="J87" s="34"/>
      <c r="K87" s="33"/>
      <c r="L87" s="64"/>
    </row>
  </sheetData>
  <customSheetViews>
    <customSheetView guid="{95AEA7F6-35A0-4B86-9806-DAA78DC72018}" scale="94" fitToPage="1" topLeftCell="H7">
      <selection activeCell="F9" sqref="F9"/>
      <pageMargins left="1" right="1" top="1" bottom="1" header="0.5" footer="0.5"/>
      <pageSetup scale="39" fitToHeight="0" orientation="landscape" r:id="rId1"/>
      <headerFooter alignWithMargins="0">
        <oddHeader>&amp;L&amp;G&amp;Rrev  02/21/17</oddHeader>
      </headerFooter>
    </customSheetView>
  </customSheetViews>
  <mergeCells count="7">
    <mergeCell ref="A8:C8"/>
    <mergeCell ref="G8:I8"/>
    <mergeCell ref="A1:M1"/>
    <mergeCell ref="B2:D2"/>
    <mergeCell ref="B3:D3"/>
    <mergeCell ref="G3:L3"/>
    <mergeCell ref="B4:D4"/>
  </mergeCells>
  <dataValidations count="4">
    <dataValidation allowBlank="1" showInputMessage="1" showErrorMessage="1" prompt="If column F is not unassigned, please give rationale and submit supporting documentation." sqref="H10:H87" xr:uid="{00000000-0002-0000-0500-000000000000}"/>
    <dataValidation allowBlank="1" showInputMessage="1" showErrorMessage="1" prompt="If column F is not unassigned, please describe specific purpose for use of funds." sqref="I10:I87" xr:uid="{00000000-0002-0000-0500-000001000000}"/>
    <dataValidation allowBlank="1" showInputMessage="1" showErrorMessage="1" prompt="Enter CFDA number once in either column I or J based on current or archived status in Calalog of Federal Domestic Assistance" sqref="J10:J15 J17:J87" xr:uid="{00000000-0002-0000-0500-000002000000}"/>
    <dataValidation type="textLength" errorStyle="warning" operator="lessThan" allowBlank="1" showInputMessage="1" showErrorMessage="1" promptTitle="Length Limitation" prompt="If column G is Restricted, Assigned or Committed, please describe specific purpose for use of funds._x000a__x000a_No more than 100 characters" sqref="I9" xr:uid="{00000000-0002-0000-0500-000003000000}">
      <formula1>100</formula1>
    </dataValidation>
  </dataValidations>
  <hyperlinks>
    <hyperlink ref="B4" r:id="rId2" xr:uid="{00000000-0004-0000-0500-000000000000}"/>
    <hyperlink ref="J6" r:id="rId3" xr:uid="{00000000-0004-0000-0500-000001000000}"/>
  </hyperlinks>
  <printOptions horizontalCentered="1" verticalCentered="1"/>
  <pageMargins left="0.25" right="0.25" top="0.5" bottom="0.25" header="0.3" footer="0.3"/>
  <pageSetup scale="40" orientation="landscape" r:id="rId4"/>
  <headerFooter>
    <oddHeader>&amp;L&amp;G&amp;RRev 02/21/19</oddHeader>
  </headerFooter>
  <drawing r:id="rId5"/>
  <legacyDrawingHF r:id="rId6"/>
  <extLst>
    <ext xmlns:x14="http://schemas.microsoft.com/office/spreadsheetml/2009/9/main" uri="{CCE6A557-97BC-4b89-ADB6-D9C93CAAB3DF}">
      <x14:dataValidations xmlns:xm="http://schemas.microsoft.com/office/excel/2006/main" count="3">
        <x14:dataValidation type="list" allowBlank="1" showInputMessage="1" showErrorMessage="1" prompt="select fund balance category for requested fund sources" xr:uid="{00000000-0002-0000-0500-000004000000}">
          <x14:formula1>
            <xm:f>'https://sao.georgia.gov/sites/sao.georgia.gov/files/related_files/site_page/[FinancialTreeMaintenanceForm3.20.20172.xlsx]Sheet2'!#REF!</xm:f>
          </x14:formula1>
          <xm:sqref>G10:G87</xm:sqref>
        </x14:dataValidation>
        <x14:dataValidation type="list" allowBlank="1" showInputMessage="1" showErrorMessage="1" xr:uid="{00000000-0002-0000-0500-000005000000}">
          <x14:formula1>
            <xm:f>'Dropdown Lists'!$O$2:$O$10</xm:f>
          </x14:formula1>
          <xm:sqref>E10:E87</xm:sqref>
        </x14:dataValidation>
        <x14:dataValidation type="list" allowBlank="1" showInputMessage="1" showErrorMessage="1" prompt="GDOT USE ONLY" xr:uid="{00000000-0002-0000-0500-000006000000}">
          <x14:formula1>
            <xm:f>'Dropdown Lists'!$Q$2:$Q$28</xm:f>
          </x14:formula1>
          <xm:sqref>F10:F87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13493AB06A344382DF09D46FC786D0" ma:contentTypeVersion="16" ma:contentTypeDescription="Create a new document." ma:contentTypeScope="" ma:versionID="5bb251813cb076a8c91c00af82da76ca">
  <xsd:schema xmlns:xsd="http://www.w3.org/2001/XMLSchema" xmlns:xs="http://www.w3.org/2001/XMLSchema" xmlns:p="http://schemas.microsoft.com/office/2006/metadata/properties" xmlns:ns2="cf54edaa-59c1-413d-8688-8c813521b403" xmlns:ns3="021c1d16-4104-4e89-abfd-86694bb84ae6" targetNamespace="http://schemas.microsoft.com/office/2006/metadata/properties" ma:root="true" ma:fieldsID="3fef938c8a6aa58f3aa1be1abcd3af7b" ns2:_="" ns3:_="">
    <xsd:import namespace="cf54edaa-59c1-413d-8688-8c813521b403"/>
    <xsd:import namespace="021c1d16-4104-4e89-abfd-86694bb84ae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54edaa-59c1-413d-8688-8c813521b4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d1b9b15-6ca2-435f-87bd-c880ab91165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1c1d16-4104-4e89-abfd-86694bb84ae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a83cbd06-73d1-41a8-a4aa-000aee519315}" ma:internalName="TaxCatchAll" ma:showField="CatchAllData" ma:web="021c1d16-4104-4e89-abfd-86694bb84a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54edaa-59c1-413d-8688-8c813521b403">
      <Terms xmlns="http://schemas.microsoft.com/office/infopath/2007/PartnerControls"/>
    </lcf76f155ced4ddcb4097134ff3c332f>
    <TaxCatchAll xmlns="021c1d16-4104-4e89-abfd-86694bb84ae6" xsi:nil="true"/>
  </documentManagement>
</p:properties>
</file>

<file path=customXml/itemProps1.xml><?xml version="1.0" encoding="utf-8"?>
<ds:datastoreItem xmlns:ds="http://schemas.openxmlformats.org/officeDocument/2006/customXml" ds:itemID="{B46FC59A-2DC3-43B5-9E50-CA86D92EB7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54edaa-59c1-413d-8688-8c813521b403"/>
    <ds:schemaRef ds:uri="021c1d16-4104-4e89-abfd-86694bb84a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6289ED-9B9B-41EC-8ED9-BAF321041654}">
  <ds:schemaRefs>
    <ds:schemaRef ds:uri="http://schemas.microsoft.com/sharepoint/v3/contenttype/forms"/>
  </ds:schemaRefs>
</ds:datastoreItem>
</file>

<file path=customXml/itemProps3.xml><?xml version="1.0" encoding="utf-8"?>
<ds:datastoreItem xmlns:ds="http://schemas.openxmlformats.org/officeDocument/2006/customXml" ds:itemID="{DCDBFAEF-83F8-4107-B5A0-B2486537F6BF}">
  <ds:schemaRefs>
    <ds:schemaRef ds:uri="http://schemas.microsoft.com/office/2006/metadata/properties"/>
    <ds:schemaRef ds:uri="http://schemas.microsoft.com/office/infopath/2007/PartnerControls"/>
    <ds:schemaRef ds:uri="cf54edaa-59c1-413d-8688-8c813521b403"/>
    <ds:schemaRef ds:uri="021c1d16-4104-4e89-abfd-86694bb84a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Form Instructions</vt:lpstr>
      <vt:lpstr>Form Instructions 1</vt:lpstr>
      <vt:lpstr>Form</vt:lpstr>
      <vt:lpstr>GA@WORK-Fund Src request</vt:lpstr>
      <vt:lpstr>Dropdown Lists</vt:lpstr>
      <vt:lpstr>GA@WORK-Other request</vt:lpstr>
      <vt:lpstr>Form Instructions (2)</vt:lpstr>
      <vt:lpstr>Example of Fund Source Request</vt:lpstr>
      <vt:lpstr>OLD-Example of FS Request</vt:lpstr>
      <vt:lpstr>Fund Balance Instructions</vt:lpstr>
      <vt:lpstr>SWAR only - Fund Source</vt:lpstr>
      <vt:lpstr>Pivot</vt:lpstr>
      <vt:lpstr>Sheet2</vt:lpstr>
      <vt:lpstr>FB_Categories</vt:lpstr>
      <vt:lpstr>'Example of Fund Source Request'!Print_Area</vt:lpstr>
      <vt:lpstr>Form!Print_Area</vt:lpstr>
      <vt:lpstr>'Form Instructions'!Print_Area</vt:lpstr>
      <vt:lpstr>'Form Instructions (2)'!Print_Area</vt:lpstr>
      <vt:lpstr>'Form Instructions 1'!Print_Area</vt:lpstr>
      <vt:lpstr>'Fund Balance Instructions'!Print_Area</vt:lpstr>
      <vt:lpstr>'OLD-Example of FS Request'!Print_Area</vt:lpstr>
    </vt:vector>
  </TitlesOfParts>
  <Company>SAO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Tree Maintenance Form &amp; Instructions</dc:title>
  <dc:subject>Tree maintenance</dc:subject>
  <dc:creator>mcovington</dc:creator>
  <cp:keywords>Budget</cp:keywords>
  <cp:lastModifiedBy>Matano, Bogdana</cp:lastModifiedBy>
  <cp:lastPrinted>2020-04-17T16:46:52Z</cp:lastPrinted>
  <dcterms:created xsi:type="dcterms:W3CDTF">2017-03-20T11:03:49Z</dcterms:created>
  <dcterms:modified xsi:type="dcterms:W3CDTF">2025-10-10T18:29:18Z</dcterms:modified>
  <cp:category>SWAR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0x010100C913493AB06A344382DF09D46FC786D0</vt:lpwstr>
  </property>
</Properties>
</file>