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defaultThemeVersion="124226"/>
  <mc:AlternateContent xmlns:mc="http://schemas.openxmlformats.org/markup-compatibility/2006">
    <mc:Choice Requires="x15">
      <x15ac:absPath xmlns:x15ac="http://schemas.microsoft.com/office/spreadsheetml/2010/11/ac" url="https://gets.sharepoint.com/sites/SWAR/SWAR/Acct_Fund Src_USC/GA@Work Update form/"/>
    </mc:Choice>
  </mc:AlternateContent>
  <xr:revisionPtr revIDLastSave="822" documentId="8_{BB0DB279-5197-4332-894D-040C94ED52E7}" xr6:coauthVersionLast="47" xr6:coauthVersionMax="47" xr10:uidLastSave="{458F4CE0-ACF4-4F58-80CF-55E72F695F02}"/>
  <bookViews>
    <workbookView xWindow="-120" yWindow="-120" windowWidth="29040" windowHeight="15720" tabRatio="768" xr2:uid="{00000000-000D-0000-FFFF-FFFF00000000}"/>
  </bookViews>
  <sheets>
    <sheet name="Form Instructions" sheetId="1" r:id="rId1"/>
    <sheet name="Form Instructions 1" sheetId="2" state="hidden" r:id="rId2"/>
    <sheet name="Form" sheetId="3" r:id="rId3"/>
    <sheet name="GA@WORK-Fund Src request" sheetId="8" r:id="rId4"/>
    <sheet name="Dropdown Lists" sheetId="4" state="hidden" r:id="rId5"/>
    <sheet name="GA@WORK-Other request" sheetId="9" r:id="rId6"/>
    <sheet name="Form Instructions (2)" sheetId="13" state="hidden" r:id="rId7"/>
    <sheet name="Example of Fund Source Request" sheetId="7" r:id="rId8"/>
    <sheet name="OLD-Example of FS Request" sheetId="5" state="hidden" r:id="rId9"/>
    <sheet name="Fund Balance Instructions" sheetId="6" r:id="rId10"/>
    <sheet name="SWAR only - Fund Source" sheetId="10" state="hidden" r:id="rId11"/>
    <sheet name="Pivot" sheetId="11" state="hidden" r:id="rId12"/>
    <sheet name="Sheet2" sheetId="12" state="hidden" r:id="rId13"/>
  </sheets>
  <externalReferences>
    <externalReference r:id="rId14"/>
    <externalReference r:id="rId15"/>
  </externalReferences>
  <definedNames>
    <definedName name="_xlnm._FilterDatabase" localSheetId="11" hidden="1">Pivot!$A$1:$G$1420</definedName>
    <definedName name="_xlnm._FilterDatabase" localSheetId="12" hidden="1">Sheet2!$B$1:$E$56</definedName>
    <definedName name="_xlnm._FilterDatabase" localSheetId="10" hidden="1">'SWAR only - Fund Source'!$A$2:$I$96</definedName>
    <definedName name="AS2DocOpenMode" hidden="1">"AS2DocumentEdit"</definedName>
    <definedName name="Entity1">'[1]Entity List'!$A$2:$A$119</definedName>
    <definedName name="Entity2">'[1]Entity List'!$A$2:$B$119</definedName>
    <definedName name="Entity3">'[1]Entity List'!$A$2:$C$119</definedName>
    <definedName name="FB_Categories">'Fund Balance Instructions'!$B$41:$B$48</definedName>
    <definedName name="NA">'[1]Entity List'!$E$2</definedName>
    <definedName name="_xlnm.Print_Area" localSheetId="7">'Example of Fund Source Request'!$A$1:$P$80</definedName>
    <definedName name="_xlnm.Print_Area" localSheetId="2">Form!$A$1:$P$151</definedName>
    <definedName name="_xlnm.Print_Area" localSheetId="0">'Form Instructions'!$A$14:$D$64</definedName>
    <definedName name="_xlnm.Print_Area" localSheetId="6">'Form Instructions (2)'!$A$14:$D$64</definedName>
    <definedName name="_xlnm.Print_Area" localSheetId="1">'Form Instructions 1'!$A$1:$D$37</definedName>
    <definedName name="_xlnm.Print_Area" localSheetId="9">'Fund Balance Instructions'!$A$1:$N$39</definedName>
    <definedName name="_xlnm.Print_Area" localSheetId="8">'OLD-Example of FS Request'!$A$1:$L$87</definedName>
    <definedName name="Test">#REF!</definedName>
    <definedName name="wrn.Aging._.and._.Trend._.Analysis." localSheetId="0"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YN">'[1]Entity List'!$G$2:$G$3</definedName>
    <definedName name="Z_95AEA7F6_35A0_4B86_9806_DAA78DC72018_.wvu.PrintArea" localSheetId="7" hidden="1">'Example of Fund Source Request'!$A$1:$P$80</definedName>
    <definedName name="Z_95AEA7F6_35A0_4B86_9806_DAA78DC72018_.wvu.PrintArea" localSheetId="2" hidden="1">Form!$A$1:$P$151</definedName>
    <definedName name="Z_95AEA7F6_35A0_4B86_9806_DAA78DC72018_.wvu.PrintArea" localSheetId="0" hidden="1">'Form Instructions'!$A$14:$D$64</definedName>
    <definedName name="Z_95AEA7F6_35A0_4B86_9806_DAA78DC72018_.wvu.PrintArea" localSheetId="6" hidden="1">'Form Instructions (2)'!$A$14:$D$64</definedName>
    <definedName name="Z_95AEA7F6_35A0_4B86_9806_DAA78DC72018_.wvu.PrintArea" localSheetId="1" hidden="1">'Form Instructions 1'!$A$1:$D$37</definedName>
    <definedName name="Z_95AEA7F6_35A0_4B86_9806_DAA78DC72018_.wvu.PrintArea" localSheetId="9" hidden="1">'Fund Balance Instructions'!$A$1:$N$39</definedName>
    <definedName name="Z_95AEA7F6_35A0_4B86_9806_DAA78DC72018_.wvu.PrintArea" localSheetId="8" hidden="1">'OLD-Example of FS Request'!$A$1:$L$87</definedName>
  </definedNames>
  <calcPr calcId="191029"/>
  <customWorkbookViews>
    <customWorkbookView name="Williams, Keri - Personal View" guid="{95AEA7F6-35A0-4B86-9806-DAA78DC72018}" mergeInterval="0" personalView="1" maximized="1" xWindow="-8" yWindow="-8" windowWidth="1382" windowHeight="744" tabRatio="7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0" i="7" l="1"/>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7" i="7"/>
  <c r="M25" i="7"/>
  <c r="M24" i="7"/>
  <c r="M23" i="7"/>
  <c r="M22" i="7"/>
  <c r="M21" i="7"/>
  <c r="M20" i="7"/>
  <c r="M19" i="7"/>
  <c r="M18" i="7"/>
  <c r="M17" i="7"/>
  <c r="M16" i="7"/>
  <c r="M15" i="7"/>
  <c r="M14" i="7"/>
  <c r="M13" i="7"/>
  <c r="M12" i="7"/>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14" i="9"/>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B14" i="9"/>
  <c r="B9" i="8"/>
  <c r="C15" i="9" l="1"/>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9" i="8"/>
  <c r="E9" i="8" s="1"/>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D9" i="8"/>
  <c r="J9" i="8" s="1"/>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I11" i="3"/>
  <c r="J11" i="3" s="1"/>
  <c r="M11" i="3" s="1"/>
  <c r="L11" i="3"/>
  <c r="O11" i="3"/>
  <c r="I12" i="3"/>
  <c r="J12" i="3"/>
  <c r="K12" i="3"/>
  <c r="L12" i="3"/>
  <c r="M12" i="3"/>
  <c r="O12" i="3"/>
  <c r="I13" i="3"/>
  <c r="J13" i="3" s="1"/>
  <c r="M13" i="3" s="1"/>
  <c r="K13" i="3"/>
  <c r="L13" i="3"/>
  <c r="O13" i="3"/>
  <c r="I14" i="3"/>
  <c r="J14" i="3"/>
  <c r="M14" i="3" s="1"/>
  <c r="K14" i="3"/>
  <c r="L14" i="3"/>
  <c r="O14" i="3"/>
  <c r="I15" i="3"/>
  <c r="J15" i="3" s="1"/>
  <c r="M15" i="3" s="1"/>
  <c r="L15" i="3"/>
  <c r="O15" i="3"/>
  <c r="I16" i="3"/>
  <c r="J16" i="3"/>
  <c r="M16" i="3" s="1"/>
  <c r="K16" i="3"/>
  <c r="L16" i="3"/>
  <c r="O16" i="3"/>
  <c r="I17" i="3"/>
  <c r="J17" i="3" s="1"/>
  <c r="M17" i="3" s="1"/>
  <c r="K17" i="3"/>
  <c r="L17" i="3"/>
  <c r="O17" i="3"/>
  <c r="I18" i="3"/>
  <c r="K18" i="3" s="1"/>
  <c r="O18" i="3"/>
  <c r="I19" i="3"/>
  <c r="J19" i="3" s="1"/>
  <c r="M19" i="3" s="1"/>
  <c r="K19" i="3"/>
  <c r="L19" i="3"/>
  <c r="O19" i="3"/>
  <c r="I20" i="3"/>
  <c r="K20" i="3" s="1"/>
  <c r="O20" i="3"/>
  <c r="I21" i="3"/>
  <c r="J21" i="3" s="1"/>
  <c r="M21" i="3" s="1"/>
  <c r="L21" i="3"/>
  <c r="O21" i="3"/>
  <c r="I22" i="3"/>
  <c r="J22" i="3"/>
  <c r="K22" i="3"/>
  <c r="L22" i="3"/>
  <c r="M22" i="3"/>
  <c r="O22" i="3"/>
  <c r="I23" i="3"/>
  <c r="J23" i="3" s="1"/>
  <c r="M23" i="3" s="1"/>
  <c r="K23" i="3"/>
  <c r="L23" i="3"/>
  <c r="O23" i="3"/>
  <c r="I24" i="3"/>
  <c r="J24" i="3"/>
  <c r="M24" i="3" s="1"/>
  <c r="K24" i="3"/>
  <c r="L24" i="3"/>
  <c r="O24" i="3"/>
  <c r="I25" i="3"/>
  <c r="J25" i="3"/>
  <c r="M25" i="3" s="1"/>
  <c r="K25" i="3"/>
  <c r="L25" i="3"/>
  <c r="O25" i="3"/>
  <c r="I26" i="3"/>
  <c r="J26" i="3"/>
  <c r="K26" i="3"/>
  <c r="L26" i="3"/>
  <c r="M26" i="3"/>
  <c r="O26" i="3"/>
  <c r="I27" i="3"/>
  <c r="J27" i="3"/>
  <c r="M27" i="3" s="1"/>
  <c r="K27" i="3"/>
  <c r="L27" i="3"/>
  <c r="O27" i="3"/>
  <c r="I28" i="3"/>
  <c r="J28" i="3"/>
  <c r="M28" i="3" s="1"/>
  <c r="K28" i="3"/>
  <c r="L28" i="3"/>
  <c r="O28" i="3"/>
  <c r="I29" i="3"/>
  <c r="K29" i="3" s="1"/>
  <c r="J29" i="3"/>
  <c r="M29" i="3" s="1"/>
  <c r="O29" i="3"/>
  <c r="I30" i="3"/>
  <c r="J30" i="3" s="1"/>
  <c r="M30" i="3" s="1"/>
  <c r="K30" i="3"/>
  <c r="L30" i="3"/>
  <c r="O30" i="3"/>
  <c r="I31" i="3"/>
  <c r="K31" i="3" s="1"/>
  <c r="J31" i="3"/>
  <c r="L31" i="3"/>
  <c r="M31" i="3"/>
  <c r="O31" i="3"/>
  <c r="I32" i="3"/>
  <c r="J32" i="3"/>
  <c r="K32" i="3"/>
  <c r="L32" i="3"/>
  <c r="M32" i="3"/>
  <c r="O32" i="3"/>
  <c r="I33" i="3"/>
  <c r="K33" i="3" s="1"/>
  <c r="J33" i="3"/>
  <c r="M33" i="3" s="1"/>
  <c r="O33" i="3"/>
  <c r="I34" i="3"/>
  <c r="J34" i="3"/>
  <c r="K34" i="3"/>
  <c r="L34" i="3"/>
  <c r="M34" i="3"/>
  <c r="O34" i="3"/>
  <c r="I35" i="3"/>
  <c r="J35" i="3"/>
  <c r="K35" i="3"/>
  <c r="L35" i="3"/>
  <c r="M35" i="3"/>
  <c r="O35" i="3"/>
  <c r="I36" i="3"/>
  <c r="J36" i="3"/>
  <c r="M36" i="3" s="1"/>
  <c r="K36" i="3"/>
  <c r="L36" i="3"/>
  <c r="O36" i="3"/>
  <c r="I37" i="3"/>
  <c r="J37" i="3" s="1"/>
  <c r="M37" i="3" s="1"/>
  <c r="O37" i="3"/>
  <c r="I38" i="3"/>
  <c r="J38" i="3"/>
  <c r="M38" i="3" s="1"/>
  <c r="K38" i="3"/>
  <c r="L38" i="3"/>
  <c r="O38" i="3"/>
  <c r="I39" i="3"/>
  <c r="J39" i="3"/>
  <c r="K39" i="3"/>
  <c r="L39" i="3"/>
  <c r="M39" i="3"/>
  <c r="O39" i="3"/>
  <c r="I40" i="3"/>
  <c r="K40" i="3" s="1"/>
  <c r="J40" i="3"/>
  <c r="M40" i="3" s="1"/>
  <c r="O40" i="3"/>
  <c r="I41" i="3"/>
  <c r="J41" i="3" s="1"/>
  <c r="M41" i="3" s="1"/>
  <c r="K41" i="3"/>
  <c r="L41" i="3"/>
  <c r="O41" i="3"/>
  <c r="I42" i="3"/>
  <c r="K42" i="3" s="1"/>
  <c r="L42" i="3"/>
  <c r="O42" i="3"/>
  <c r="I43" i="3"/>
  <c r="J43" i="3"/>
  <c r="K43" i="3"/>
  <c r="L43" i="3"/>
  <c r="M43" i="3"/>
  <c r="O43" i="3"/>
  <c r="I44" i="3"/>
  <c r="J44" i="3"/>
  <c r="K44" i="3"/>
  <c r="L44" i="3"/>
  <c r="M44" i="3"/>
  <c r="O44" i="3"/>
  <c r="I45" i="3"/>
  <c r="J45" i="3"/>
  <c r="M45" i="3" s="1"/>
  <c r="K45" i="3"/>
  <c r="L45" i="3"/>
  <c r="O45" i="3"/>
  <c r="I46" i="3"/>
  <c r="J46" i="3"/>
  <c r="K46" i="3"/>
  <c r="L46" i="3"/>
  <c r="M46" i="3"/>
  <c r="O46" i="3"/>
  <c r="I47" i="3"/>
  <c r="J47" i="3"/>
  <c r="M47" i="3" s="1"/>
  <c r="K47" i="3"/>
  <c r="L47" i="3"/>
  <c r="O47" i="3"/>
  <c r="I48" i="3"/>
  <c r="J48" i="3"/>
  <c r="K48" i="3"/>
  <c r="L48" i="3"/>
  <c r="M48" i="3"/>
  <c r="O48" i="3"/>
  <c r="I49" i="3"/>
  <c r="L49" i="3" s="1"/>
  <c r="J49" i="3"/>
  <c r="M49" i="3" s="1"/>
  <c r="K49" i="3"/>
  <c r="O49" i="3"/>
  <c r="I50" i="3"/>
  <c r="J50" i="3"/>
  <c r="K50" i="3"/>
  <c r="L50" i="3"/>
  <c r="M50" i="3"/>
  <c r="O50" i="3"/>
  <c r="I51" i="3"/>
  <c r="K51" i="3" s="1"/>
  <c r="J51" i="3"/>
  <c r="M51" i="3" s="1"/>
  <c r="O51" i="3"/>
  <c r="I52" i="3"/>
  <c r="J52" i="3" s="1"/>
  <c r="M52" i="3" s="1"/>
  <c r="K52" i="3"/>
  <c r="L52" i="3"/>
  <c r="O52" i="3"/>
  <c r="I53" i="3"/>
  <c r="K53" i="3" s="1"/>
  <c r="J53" i="3"/>
  <c r="L53" i="3"/>
  <c r="M53" i="3"/>
  <c r="O53" i="3"/>
  <c r="I54" i="3"/>
  <c r="K54" i="3" s="1"/>
  <c r="J54" i="3"/>
  <c r="M54" i="3" s="1"/>
  <c r="O54" i="3"/>
  <c r="I55" i="3"/>
  <c r="J55" i="3"/>
  <c r="K55" i="3"/>
  <c r="L55" i="3"/>
  <c r="M55" i="3"/>
  <c r="O55" i="3"/>
  <c r="I56" i="3"/>
  <c r="J56" i="3"/>
  <c r="K56" i="3"/>
  <c r="L56" i="3"/>
  <c r="M56" i="3"/>
  <c r="O56" i="3"/>
  <c r="I57" i="3"/>
  <c r="J57" i="3"/>
  <c r="K57" i="3"/>
  <c r="L57" i="3"/>
  <c r="M57" i="3"/>
  <c r="O57" i="3"/>
  <c r="I58" i="3"/>
  <c r="J58" i="3" s="1"/>
  <c r="M58" i="3" s="1"/>
  <c r="L58" i="3"/>
  <c r="O58" i="3"/>
  <c r="I59" i="3"/>
  <c r="J59" i="3"/>
  <c r="K59" i="3"/>
  <c r="L59" i="3"/>
  <c r="M59" i="3"/>
  <c r="O59" i="3"/>
  <c r="I60" i="3"/>
  <c r="J60" i="3"/>
  <c r="M60" i="3" s="1"/>
  <c r="K60" i="3"/>
  <c r="L60" i="3"/>
  <c r="O60" i="3"/>
  <c r="I61" i="3"/>
  <c r="J61" i="3"/>
  <c r="K61" i="3"/>
  <c r="L61" i="3"/>
  <c r="M61" i="3"/>
  <c r="O61" i="3"/>
  <c r="I62" i="3"/>
  <c r="K62" i="3" s="1"/>
  <c r="O62" i="3"/>
  <c r="I63" i="3"/>
  <c r="J63" i="3" s="1"/>
  <c r="M63" i="3" s="1"/>
  <c r="K63" i="3"/>
  <c r="L63" i="3"/>
  <c r="O63" i="3"/>
  <c r="I64" i="3"/>
  <c r="K64" i="3" s="1"/>
  <c r="J64" i="3"/>
  <c r="L64" i="3"/>
  <c r="M64" i="3"/>
  <c r="O64" i="3"/>
  <c r="I65" i="3"/>
  <c r="J65" i="3" s="1"/>
  <c r="M65" i="3" s="1"/>
  <c r="K65" i="3"/>
  <c r="L65" i="3"/>
  <c r="O65" i="3"/>
  <c r="I66" i="3"/>
  <c r="J66" i="3"/>
  <c r="K66" i="3"/>
  <c r="L66" i="3"/>
  <c r="M66" i="3"/>
  <c r="O66" i="3"/>
  <c r="I67" i="3"/>
  <c r="J67" i="3" s="1"/>
  <c r="M67" i="3" s="1"/>
  <c r="L67" i="3"/>
  <c r="O67" i="3"/>
  <c r="I68" i="3"/>
  <c r="J68" i="3"/>
  <c r="K68" i="3"/>
  <c r="L68" i="3"/>
  <c r="M68" i="3"/>
  <c r="O68" i="3"/>
  <c r="I69" i="3"/>
  <c r="J69" i="3"/>
  <c r="M69" i="3" s="1"/>
  <c r="K69" i="3"/>
  <c r="L69" i="3"/>
  <c r="O69" i="3"/>
  <c r="I70" i="3"/>
  <c r="J70" i="3"/>
  <c r="K70" i="3"/>
  <c r="L70" i="3"/>
  <c r="M70" i="3"/>
  <c r="O70" i="3"/>
  <c r="I71" i="3"/>
  <c r="J71" i="3" s="1"/>
  <c r="M71" i="3" s="1"/>
  <c r="K71" i="3"/>
  <c r="L71" i="3"/>
  <c r="O71" i="3"/>
  <c r="I72" i="3"/>
  <c r="J72" i="3"/>
  <c r="K72" i="3"/>
  <c r="L72" i="3"/>
  <c r="M72" i="3"/>
  <c r="O72" i="3"/>
  <c r="I73" i="3"/>
  <c r="K73" i="3" s="1"/>
  <c r="O73" i="3"/>
  <c r="I74" i="3"/>
  <c r="J74" i="3" s="1"/>
  <c r="M74" i="3" s="1"/>
  <c r="K74" i="3"/>
  <c r="L74" i="3"/>
  <c r="O74" i="3"/>
  <c r="I75" i="3"/>
  <c r="K75" i="3" s="1"/>
  <c r="J75" i="3"/>
  <c r="M75" i="3" s="1"/>
  <c r="L75" i="3"/>
  <c r="O75" i="3"/>
  <c r="I76" i="3"/>
  <c r="J76" i="3"/>
  <c r="K76" i="3"/>
  <c r="L76" i="3"/>
  <c r="M76" i="3"/>
  <c r="O76" i="3"/>
  <c r="I77" i="3"/>
  <c r="J77" i="3"/>
  <c r="K77" i="3"/>
  <c r="L77" i="3"/>
  <c r="M77" i="3"/>
  <c r="O77" i="3"/>
  <c r="I78" i="3"/>
  <c r="J78" i="3"/>
  <c r="K78" i="3"/>
  <c r="L78" i="3"/>
  <c r="M78" i="3"/>
  <c r="O78" i="3"/>
  <c r="I79" i="3"/>
  <c r="K79" i="3" s="1"/>
  <c r="O79" i="3"/>
  <c r="I80" i="3"/>
  <c r="J80" i="3"/>
  <c r="M80" i="3" s="1"/>
  <c r="K80" i="3"/>
  <c r="L80" i="3"/>
  <c r="O80" i="3"/>
  <c r="I81" i="3"/>
  <c r="J81" i="3"/>
  <c r="K81" i="3"/>
  <c r="L81" i="3"/>
  <c r="M81" i="3"/>
  <c r="O81" i="3"/>
  <c r="I82" i="3"/>
  <c r="J82" i="3"/>
  <c r="M82" i="3" s="1"/>
  <c r="K82" i="3"/>
  <c r="L82" i="3"/>
  <c r="O82" i="3"/>
  <c r="I83" i="3"/>
  <c r="K83" i="3" s="1"/>
  <c r="J83" i="3"/>
  <c r="M83" i="3" s="1"/>
  <c r="O83" i="3"/>
  <c r="I84" i="3"/>
  <c r="K84" i="3" s="1"/>
  <c r="J84" i="3"/>
  <c r="M84" i="3" s="1"/>
  <c r="O84" i="3"/>
  <c r="I85" i="3"/>
  <c r="J85" i="3" s="1"/>
  <c r="M85" i="3" s="1"/>
  <c r="K85" i="3"/>
  <c r="L85" i="3"/>
  <c r="O85" i="3"/>
  <c r="I86" i="3"/>
  <c r="K86" i="3" s="1"/>
  <c r="J86" i="3"/>
  <c r="L86" i="3"/>
  <c r="M86" i="3"/>
  <c r="O86" i="3"/>
  <c r="I87" i="3"/>
  <c r="J87" i="3"/>
  <c r="K87" i="3"/>
  <c r="L87" i="3"/>
  <c r="M87" i="3"/>
  <c r="O87" i="3"/>
  <c r="I88" i="3"/>
  <c r="J88" i="3" s="1"/>
  <c r="M88" i="3" s="1"/>
  <c r="L88" i="3"/>
  <c r="O88" i="3"/>
  <c r="I89" i="3"/>
  <c r="J89" i="3"/>
  <c r="K89" i="3"/>
  <c r="L89" i="3"/>
  <c r="M89" i="3"/>
  <c r="O89" i="3"/>
  <c r="I90" i="3"/>
  <c r="J90" i="3"/>
  <c r="K90" i="3"/>
  <c r="L90" i="3"/>
  <c r="M90" i="3"/>
  <c r="O90" i="3"/>
  <c r="I91" i="3"/>
  <c r="J91" i="3"/>
  <c r="M91" i="3" s="1"/>
  <c r="K91" i="3"/>
  <c r="L91" i="3"/>
  <c r="O91" i="3"/>
  <c r="I92" i="3"/>
  <c r="J92" i="3" s="1"/>
  <c r="M92" i="3" s="1"/>
  <c r="K92" i="3"/>
  <c r="L92" i="3"/>
  <c r="O92" i="3"/>
  <c r="I93" i="3"/>
  <c r="J93" i="3"/>
  <c r="M93" i="3" s="1"/>
  <c r="K93" i="3"/>
  <c r="L93" i="3"/>
  <c r="O93" i="3"/>
  <c r="I94" i="3"/>
  <c r="J94" i="3"/>
  <c r="K94" i="3"/>
  <c r="L94" i="3"/>
  <c r="M94" i="3"/>
  <c r="O94" i="3"/>
  <c r="I95" i="3"/>
  <c r="K95" i="3" s="1"/>
  <c r="J95" i="3"/>
  <c r="M95" i="3" s="1"/>
  <c r="O95" i="3"/>
  <c r="I96" i="3"/>
  <c r="J96" i="3" s="1"/>
  <c r="M96" i="3" s="1"/>
  <c r="O96" i="3"/>
  <c r="I97" i="3"/>
  <c r="K97" i="3" s="1"/>
  <c r="J97" i="3"/>
  <c r="L97" i="3"/>
  <c r="M97" i="3"/>
  <c r="O97" i="3"/>
  <c r="I98" i="3"/>
  <c r="J98" i="3"/>
  <c r="K98" i="3"/>
  <c r="L98" i="3"/>
  <c r="M98" i="3"/>
  <c r="O98" i="3"/>
  <c r="I99" i="3"/>
  <c r="J99" i="3"/>
  <c r="K99" i="3"/>
  <c r="L99" i="3"/>
  <c r="M99" i="3"/>
  <c r="O99" i="3"/>
  <c r="I100" i="3"/>
  <c r="K100" i="3" s="1"/>
  <c r="J100" i="3"/>
  <c r="M100" i="3" s="1"/>
  <c r="O100" i="3"/>
  <c r="I101" i="3"/>
  <c r="J101" i="3"/>
  <c r="K101" i="3"/>
  <c r="L101" i="3"/>
  <c r="M101" i="3"/>
  <c r="O101" i="3"/>
  <c r="I102" i="3"/>
  <c r="J102" i="3"/>
  <c r="M102" i="3" s="1"/>
  <c r="K102" i="3"/>
  <c r="L102" i="3"/>
  <c r="O102" i="3"/>
  <c r="I103" i="3"/>
  <c r="J103" i="3"/>
  <c r="K103" i="3"/>
  <c r="L103" i="3"/>
  <c r="M103" i="3"/>
  <c r="O103" i="3"/>
  <c r="I104" i="3"/>
  <c r="J104" i="3" s="1"/>
  <c r="M104" i="3" s="1"/>
  <c r="O104" i="3"/>
  <c r="I105" i="3"/>
  <c r="J105" i="3"/>
  <c r="K105" i="3"/>
  <c r="L105" i="3"/>
  <c r="M105" i="3"/>
  <c r="O105" i="3"/>
  <c r="I106" i="3"/>
  <c r="K106" i="3" s="1"/>
  <c r="J106" i="3"/>
  <c r="M106" i="3" s="1"/>
  <c r="O106" i="3"/>
  <c r="I107" i="3"/>
  <c r="J107" i="3" s="1"/>
  <c r="M107" i="3" s="1"/>
  <c r="K107" i="3"/>
  <c r="L107" i="3"/>
  <c r="O107" i="3"/>
  <c r="I108" i="3"/>
  <c r="K108" i="3" s="1"/>
  <c r="J108" i="3"/>
  <c r="L108" i="3"/>
  <c r="M108" i="3"/>
  <c r="O108" i="3"/>
  <c r="I109" i="3"/>
  <c r="J109" i="3" s="1"/>
  <c r="M109" i="3" s="1"/>
  <c r="L109" i="3"/>
  <c r="O109" i="3"/>
  <c r="I110" i="3"/>
  <c r="J110" i="3"/>
  <c r="K110" i="3"/>
  <c r="L110" i="3"/>
  <c r="M110" i="3"/>
  <c r="O110" i="3"/>
  <c r="I111" i="3"/>
  <c r="J111" i="3"/>
  <c r="K111" i="3"/>
  <c r="L111" i="3"/>
  <c r="M111" i="3"/>
  <c r="O111" i="3"/>
  <c r="I112" i="3"/>
  <c r="J112" i="3"/>
  <c r="M112" i="3" s="1"/>
  <c r="K112" i="3"/>
  <c r="L112" i="3"/>
  <c r="O112" i="3"/>
  <c r="I113" i="3"/>
  <c r="J113" i="3"/>
  <c r="M113" i="3" s="1"/>
  <c r="K113" i="3"/>
  <c r="L113" i="3"/>
  <c r="O113" i="3"/>
  <c r="I114" i="3"/>
  <c r="J114" i="3"/>
  <c r="K114" i="3"/>
  <c r="L114" i="3"/>
  <c r="M114" i="3"/>
  <c r="O114" i="3"/>
  <c r="I115" i="3"/>
  <c r="J115" i="3"/>
  <c r="M115" i="3" s="1"/>
  <c r="K115" i="3"/>
  <c r="L115" i="3"/>
  <c r="O115" i="3"/>
  <c r="I116" i="3"/>
  <c r="J116" i="3"/>
  <c r="M116" i="3" s="1"/>
  <c r="K116" i="3"/>
  <c r="L116" i="3"/>
  <c r="O116" i="3"/>
  <c r="I117" i="3"/>
  <c r="K117" i="3" s="1"/>
  <c r="J117" i="3"/>
  <c r="M117" i="3" s="1"/>
  <c r="O117" i="3"/>
  <c r="I118" i="3"/>
  <c r="J118" i="3" s="1"/>
  <c r="M118" i="3" s="1"/>
  <c r="K118" i="3"/>
  <c r="L118" i="3"/>
  <c r="O118" i="3"/>
  <c r="I119" i="3"/>
  <c r="K119" i="3" s="1"/>
  <c r="J119" i="3"/>
  <c r="L119" i="3"/>
  <c r="M119" i="3"/>
  <c r="O119" i="3"/>
  <c r="I120" i="3"/>
  <c r="J120" i="3"/>
  <c r="K120" i="3"/>
  <c r="L120" i="3"/>
  <c r="M120" i="3"/>
  <c r="O120" i="3"/>
  <c r="I121" i="3"/>
  <c r="K121" i="3" s="1"/>
  <c r="J121" i="3"/>
  <c r="M121" i="3" s="1"/>
  <c r="O121" i="3"/>
  <c r="I122" i="3"/>
  <c r="J122" i="3"/>
  <c r="K122" i="3"/>
  <c r="L122" i="3"/>
  <c r="M122" i="3"/>
  <c r="O122" i="3"/>
  <c r="I123" i="3"/>
  <c r="J123" i="3"/>
  <c r="K123" i="3"/>
  <c r="L123" i="3"/>
  <c r="M123" i="3"/>
  <c r="O123" i="3"/>
  <c r="I124" i="3"/>
  <c r="J124" i="3"/>
  <c r="M124" i="3" s="1"/>
  <c r="K124" i="3"/>
  <c r="L124" i="3"/>
  <c r="O124" i="3"/>
  <c r="I125" i="3"/>
  <c r="J125" i="3" s="1"/>
  <c r="M125" i="3" s="1"/>
  <c r="O125" i="3"/>
  <c r="I126" i="3"/>
  <c r="J126" i="3"/>
  <c r="M126" i="3" s="1"/>
  <c r="K126" i="3"/>
  <c r="L126" i="3"/>
  <c r="O126" i="3"/>
  <c r="I127" i="3"/>
  <c r="J127" i="3"/>
  <c r="K127" i="3"/>
  <c r="L127" i="3"/>
  <c r="M127" i="3"/>
  <c r="O127" i="3"/>
  <c r="I128" i="3"/>
  <c r="K128" i="3" s="1"/>
  <c r="J128" i="3"/>
  <c r="M128" i="3" s="1"/>
  <c r="O128" i="3"/>
  <c r="I129" i="3"/>
  <c r="J129" i="3" s="1"/>
  <c r="M129" i="3" s="1"/>
  <c r="K129" i="3"/>
  <c r="L129" i="3"/>
  <c r="O129" i="3"/>
  <c r="I130" i="3"/>
  <c r="K130" i="3" s="1"/>
  <c r="L130" i="3"/>
  <c r="O130" i="3"/>
  <c r="I131" i="3"/>
  <c r="J131" i="3"/>
  <c r="K131" i="3"/>
  <c r="L131" i="3"/>
  <c r="M131" i="3"/>
  <c r="O131" i="3"/>
  <c r="I132" i="3"/>
  <c r="J132" i="3"/>
  <c r="K132" i="3"/>
  <c r="L132" i="3"/>
  <c r="M132" i="3"/>
  <c r="O132" i="3"/>
  <c r="I133" i="3"/>
  <c r="J133" i="3"/>
  <c r="M133" i="3" s="1"/>
  <c r="K133" i="3"/>
  <c r="L133" i="3"/>
  <c r="O133" i="3"/>
  <c r="I134" i="3"/>
  <c r="J134" i="3"/>
  <c r="K134" i="3"/>
  <c r="L134" i="3"/>
  <c r="M134" i="3"/>
  <c r="O134" i="3"/>
  <c r="I135" i="3"/>
  <c r="J135" i="3"/>
  <c r="M135" i="3" s="1"/>
  <c r="K135" i="3"/>
  <c r="L135" i="3"/>
  <c r="O135" i="3"/>
  <c r="I136" i="3"/>
  <c r="J136" i="3"/>
  <c r="K136" i="3"/>
  <c r="L136" i="3"/>
  <c r="M136" i="3"/>
  <c r="O136" i="3"/>
  <c r="I137" i="3"/>
  <c r="L137" i="3" s="1"/>
  <c r="J137" i="3"/>
  <c r="M137" i="3" s="1"/>
  <c r="K137" i="3"/>
  <c r="O137" i="3"/>
  <c r="F9" i="8" l="1"/>
  <c r="H9" i="8"/>
  <c r="J79" i="3"/>
  <c r="M79" i="3" s="1"/>
  <c r="J130" i="3"/>
  <c r="M130" i="3" s="1"/>
  <c r="L125" i="3"/>
  <c r="K109" i="3"/>
  <c r="L104" i="3"/>
  <c r="K88" i="3"/>
  <c r="K67" i="3"/>
  <c r="K58" i="3"/>
  <c r="J42" i="3"/>
  <c r="M42" i="3" s="1"/>
  <c r="L37" i="3"/>
  <c r="K21" i="3"/>
  <c r="K15" i="3"/>
  <c r="K11" i="3"/>
  <c r="K125" i="3"/>
  <c r="L121" i="3"/>
  <c r="K104" i="3"/>
  <c r="L100" i="3"/>
  <c r="L96" i="3"/>
  <c r="L83" i="3"/>
  <c r="L79" i="3"/>
  <c r="J62" i="3"/>
  <c r="M62" i="3" s="1"/>
  <c r="L54" i="3"/>
  <c r="K37" i="3"/>
  <c r="L33" i="3"/>
  <c r="J73" i="3"/>
  <c r="M73" i="3" s="1"/>
  <c r="K96" i="3"/>
  <c r="J18" i="3"/>
  <c r="M18" i="3" s="1"/>
  <c r="L20" i="3"/>
  <c r="J20" i="3"/>
  <c r="M20" i="3" s="1"/>
  <c r="L106" i="3"/>
  <c r="L95" i="3"/>
  <c r="L84" i="3"/>
  <c r="L128" i="3"/>
  <c r="L117" i="3"/>
  <c r="L73" i="3"/>
  <c r="L62" i="3"/>
  <c r="L51" i="3"/>
  <c r="L40" i="3"/>
  <c r="L29" i="3"/>
  <c r="L18" i="3"/>
  <c r="D15" i="8" l="1"/>
  <c r="E15" i="8"/>
  <c r="D16" i="8"/>
  <c r="F16" i="8"/>
  <c r="D17" i="8"/>
  <c r="F17" i="8"/>
  <c r="D18" i="8"/>
  <c r="F18" i="8"/>
  <c r="E19" i="8"/>
  <c r="D19" i="8"/>
  <c r="D20" i="8"/>
  <c r="E20" i="8"/>
  <c r="D21" i="8"/>
  <c r="E21" i="8"/>
  <c r="E22" i="8"/>
  <c r="D22" i="8"/>
  <c r="D23" i="8"/>
  <c r="F23" i="8"/>
  <c r="D24" i="8"/>
  <c r="F24" i="8"/>
  <c r="D25" i="8"/>
  <c r="E25" i="8"/>
  <c r="D26" i="8"/>
  <c r="E26" i="8"/>
  <c r="D27" i="8"/>
  <c r="E27" i="8"/>
  <c r="D28" i="8"/>
  <c r="E28" i="8"/>
  <c r="D29" i="8"/>
  <c r="D30" i="8"/>
  <c r="F30" i="8"/>
  <c r="D31" i="8"/>
  <c r="F31" i="8"/>
  <c r="F32" i="8"/>
  <c r="D32" i="8"/>
  <c r="F33" i="8"/>
  <c r="D33" i="8"/>
  <c r="D34" i="8"/>
  <c r="F34" i="8"/>
  <c r="D35" i="8"/>
  <c r="E35" i="8"/>
  <c r="D36" i="8"/>
  <c r="F36" i="8"/>
  <c r="D37" i="8"/>
  <c r="F37" i="8"/>
  <c r="D38" i="8"/>
  <c r="F38" i="8"/>
  <c r="F39" i="8"/>
  <c r="D39" i="8"/>
  <c r="D40" i="8"/>
  <c r="E40" i="8"/>
  <c r="E41" i="8"/>
  <c r="D41" i="8"/>
  <c r="D42" i="8"/>
  <c r="F42" i="8"/>
  <c r="D43" i="8"/>
  <c r="E43" i="8"/>
  <c r="D44" i="8"/>
  <c r="E44" i="8"/>
  <c r="D45" i="8"/>
  <c r="F45" i="8"/>
  <c r="D46" i="8"/>
  <c r="E46" i="8"/>
  <c r="E29" i="8"/>
  <c r="F15" i="8"/>
  <c r="F29" i="8"/>
  <c r="F35" i="8"/>
  <c r="F46" i="8"/>
  <c r="F41" i="8" l="1"/>
  <c r="E34" i="8"/>
  <c r="E30" i="8"/>
  <c r="F20" i="8"/>
  <c r="E24" i="8"/>
  <c r="E23" i="8"/>
  <c r="E31" i="8"/>
  <c r="F40" i="8"/>
  <c r="E37" i="8"/>
  <c r="J28" i="8"/>
  <c r="H28" i="8"/>
  <c r="I28" i="8"/>
  <c r="H40" i="8"/>
  <c r="J40" i="8"/>
  <c r="I40" i="8"/>
  <c r="I46" i="8"/>
  <c r="J46" i="8"/>
  <c r="H46" i="8"/>
  <c r="H37" i="8"/>
  <c r="I37" i="8"/>
  <c r="J37" i="8"/>
  <c r="H43" i="8"/>
  <c r="J43" i="8"/>
  <c r="I43" i="8"/>
  <c r="E42" i="8"/>
  <c r="I44" i="8"/>
  <c r="J44" i="8"/>
  <c r="H44" i="8"/>
  <c r="J32" i="8"/>
  <c r="H32" i="8"/>
  <c r="I32" i="8"/>
  <c r="H26" i="8"/>
  <c r="J26" i="8"/>
  <c r="I26" i="8"/>
  <c r="E39" i="8"/>
  <c r="E45" i="8"/>
  <c r="E38" i="8"/>
  <c r="H38" i="8"/>
  <c r="J38" i="8"/>
  <c r="I38" i="8"/>
  <c r="I45" i="8"/>
  <c r="J45" i="8"/>
  <c r="H45" i="8"/>
  <c r="H21" i="8"/>
  <c r="J21" i="8"/>
  <c r="I21" i="8"/>
  <c r="I27" i="8"/>
  <c r="J27" i="8"/>
  <c r="H27" i="8"/>
  <c r="I31" i="8"/>
  <c r="H31" i="8"/>
  <c r="J31" i="8"/>
  <c r="H25" i="8"/>
  <c r="J25" i="8"/>
  <c r="I25" i="8"/>
  <c r="H30" i="8"/>
  <c r="I30" i="8"/>
  <c r="J30" i="8"/>
  <c r="H24" i="8"/>
  <c r="J24" i="8"/>
  <c r="I24" i="8"/>
  <c r="H42" i="8"/>
  <c r="I42" i="8"/>
  <c r="J42" i="8"/>
  <c r="H36" i="8"/>
  <c r="J36" i="8"/>
  <c r="I36" i="8"/>
  <c r="J41" i="8"/>
  <c r="H41" i="8"/>
  <c r="I41" i="8"/>
  <c r="H35" i="8"/>
  <c r="I35" i="8"/>
  <c r="J35" i="8"/>
  <c r="J29" i="8"/>
  <c r="H29" i="8"/>
  <c r="I29" i="8"/>
  <c r="I39" i="8"/>
  <c r="J39" i="8"/>
  <c r="H39" i="8"/>
  <c r="F28" i="8"/>
  <c r="E17" i="8"/>
  <c r="H23" i="8"/>
  <c r="I23" i="8"/>
  <c r="J23" i="8"/>
  <c r="H33" i="8"/>
  <c r="I33" i="8"/>
  <c r="J33" i="8"/>
  <c r="F27" i="8"/>
  <c r="H22" i="8"/>
  <c r="J22" i="8"/>
  <c r="I22" i="8"/>
  <c r="F26" i="8"/>
  <c r="J34" i="8"/>
  <c r="I34" i="8"/>
  <c r="H34" i="8"/>
  <c r="H18" i="8"/>
  <c r="J18" i="8"/>
  <c r="I18" i="8"/>
  <c r="E18" i="8"/>
  <c r="H17" i="8"/>
  <c r="I17" i="8"/>
  <c r="J17" i="8"/>
  <c r="I20" i="8"/>
  <c r="J20" i="8"/>
  <c r="H20" i="8"/>
  <c r="I19" i="8"/>
  <c r="J19" i="8"/>
  <c r="H19" i="8"/>
  <c r="E16" i="8"/>
  <c r="F19" i="8"/>
  <c r="H15" i="8"/>
  <c r="I15" i="8"/>
  <c r="J15" i="8"/>
  <c r="H16" i="8"/>
  <c r="I16" i="8"/>
  <c r="J16" i="8"/>
  <c r="E36" i="8"/>
  <c r="F25" i="8"/>
  <c r="E33" i="8"/>
  <c r="F44" i="8"/>
  <c r="F22" i="8"/>
  <c r="E32" i="8"/>
  <c r="F43" i="8"/>
  <c r="F21" i="8"/>
  <c r="D14" i="8"/>
  <c r="D13" i="8"/>
  <c r="D12" i="8"/>
  <c r="G106" i="10"/>
  <c r="K96" i="10"/>
  <c r="G96" i="10"/>
  <c r="K95" i="10"/>
  <c r="G95" i="10"/>
  <c r="K94" i="10"/>
  <c r="G94" i="10"/>
  <c r="K93" i="10"/>
  <c r="G93" i="10"/>
  <c r="K92" i="10"/>
  <c r="G92" i="10"/>
  <c r="K91" i="10"/>
  <c r="G91" i="10"/>
  <c r="K90" i="10"/>
  <c r="G90" i="10"/>
  <c r="K89" i="10"/>
  <c r="G89" i="10"/>
  <c r="K88" i="10"/>
  <c r="G88" i="10"/>
  <c r="K87" i="10"/>
  <c r="K86" i="10"/>
  <c r="K85" i="10"/>
  <c r="K84" i="10"/>
  <c r="K83" i="10"/>
  <c r="K82" i="10"/>
  <c r="K81" i="10"/>
  <c r="K80" i="10"/>
  <c r="K79" i="10"/>
  <c r="K78" i="10"/>
  <c r="K77" i="10"/>
  <c r="K76" i="10"/>
  <c r="K75" i="10"/>
  <c r="K74" i="10"/>
  <c r="K73" i="10"/>
  <c r="K72" i="10"/>
  <c r="K71" i="10"/>
  <c r="F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F46" i="10"/>
  <c r="K45" i="10"/>
  <c r="F45" i="10"/>
  <c r="K44" i="10"/>
  <c r="F44" i="10"/>
  <c r="K43" i="10"/>
  <c r="F43" i="10"/>
  <c r="K42" i="10"/>
  <c r="F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 r="K3" i="10"/>
  <c r="J14" i="8" l="1"/>
  <c r="I14" i="8"/>
  <c r="H14" i="8"/>
  <c r="J12" i="8"/>
  <c r="I12" i="8"/>
  <c r="H12" i="8"/>
  <c r="J13" i="8"/>
  <c r="I13" i="8"/>
  <c r="H13" i="8"/>
  <c r="E12" i="8"/>
  <c r="F12" i="8"/>
  <c r="F13" i="8"/>
  <c r="E13" i="8"/>
  <c r="F14" i="8"/>
  <c r="E14" i="8"/>
  <c r="D11" i="8"/>
  <c r="D10" i="8"/>
  <c r="L18" i="7"/>
  <c r="K18" i="7"/>
  <c r="J10" i="8" l="1"/>
  <c r="I10" i="8"/>
  <c r="H10" i="8"/>
  <c r="E11" i="8"/>
  <c r="F11" i="8"/>
  <c r="E10" i="8"/>
  <c r="F10" i="8"/>
  <c r="J11" i="8"/>
  <c r="I11" i="8"/>
  <c r="H11" i="8"/>
  <c r="I27" i="7"/>
  <c r="I151" i="3"/>
  <c r="J151" i="3" s="1"/>
  <c r="M151" i="3" s="1"/>
  <c r="I150" i="3"/>
  <c r="L150" i="3" s="1"/>
  <c r="I149" i="3"/>
  <c r="L149" i="3" s="1"/>
  <c r="I148" i="3"/>
  <c r="J148" i="3" s="1"/>
  <c r="M148" i="3" s="1"/>
  <c r="I147" i="3"/>
  <c r="J147" i="3" s="1"/>
  <c r="M147" i="3" s="1"/>
  <c r="I146" i="3"/>
  <c r="J146" i="3" s="1"/>
  <c r="M146" i="3" s="1"/>
  <c r="I145" i="3"/>
  <c r="L145" i="3" s="1"/>
  <c r="I144" i="3"/>
  <c r="L144" i="3" s="1"/>
  <c r="I143" i="3"/>
  <c r="J143" i="3" s="1"/>
  <c r="M143" i="3" s="1"/>
  <c r="I142" i="3"/>
  <c r="L142" i="3" s="1"/>
  <c r="I141" i="3"/>
  <c r="L141" i="3" s="1"/>
  <c r="I140" i="3"/>
  <c r="J140" i="3" s="1"/>
  <c r="M140" i="3" s="1"/>
  <c r="I139" i="3"/>
  <c r="J139" i="3" s="1"/>
  <c r="M139" i="3" s="1"/>
  <c r="I138" i="3"/>
  <c r="J138" i="3" s="1"/>
  <c r="M138" i="3" s="1"/>
  <c r="I10" i="3"/>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5" i="7"/>
  <c r="I23" i="7"/>
  <c r="I21" i="7"/>
  <c r="I19" i="7"/>
  <c r="I17" i="7"/>
  <c r="I15" i="7"/>
  <c r="I13" i="7"/>
  <c r="I12" i="7"/>
  <c r="I11" i="7"/>
  <c r="I10" i="7"/>
  <c r="L10" i="3" l="1"/>
  <c r="K9" i="8"/>
  <c r="J144" i="3"/>
  <c r="M144" i="3" s="1"/>
  <c r="L151" i="3"/>
  <c r="L146" i="3"/>
  <c r="K138" i="3"/>
  <c r="L138" i="3"/>
  <c r="L143" i="3"/>
  <c r="K146" i="3"/>
  <c r="K139" i="3"/>
  <c r="K143" i="3"/>
  <c r="K147" i="3"/>
  <c r="K151" i="3"/>
  <c r="J145" i="3"/>
  <c r="M145" i="3" s="1"/>
  <c r="L147" i="3"/>
  <c r="K140" i="3"/>
  <c r="K144" i="3"/>
  <c r="K148" i="3"/>
  <c r="J10" i="3"/>
  <c r="M10" i="3" s="1"/>
  <c r="I9" i="8" s="1"/>
  <c r="L140" i="3"/>
  <c r="L148" i="3"/>
  <c r="J150" i="3"/>
  <c r="M150" i="3" s="1"/>
  <c r="J142" i="3"/>
  <c r="M142" i="3" s="1"/>
  <c r="K141" i="3"/>
  <c r="K145" i="3"/>
  <c r="K149" i="3"/>
  <c r="J149" i="3"/>
  <c r="M149" i="3" s="1"/>
  <c r="J141" i="3"/>
  <c r="M141" i="3" s="1"/>
  <c r="L139" i="3"/>
  <c r="K10" i="3"/>
  <c r="K142" i="3"/>
  <c r="K150" i="3"/>
  <c r="O10" i="3" l="1"/>
  <c r="O138" i="3"/>
  <c r="O139" i="3"/>
  <c r="O140" i="3"/>
  <c r="O141" i="3"/>
  <c r="O142" i="3"/>
  <c r="O143" i="3"/>
  <c r="O144" i="3"/>
  <c r="O145" i="3"/>
  <c r="O146" i="3"/>
  <c r="O147" i="3"/>
  <c r="O148" i="3"/>
  <c r="O149" i="3"/>
  <c r="O150" i="3"/>
  <c r="O151" i="3"/>
  <c r="L22" i="7" l="1"/>
  <c r="K22" i="7"/>
  <c r="K11" i="7"/>
  <c r="L12" i="7"/>
  <c r="L13" i="7"/>
  <c r="L15" i="7"/>
  <c r="L17" i="7"/>
  <c r="L19" i="7"/>
  <c r="K21" i="7"/>
  <c r="L23" i="7"/>
  <c r="K25" i="7"/>
  <c r="L27" i="7"/>
  <c r="K29" i="7"/>
  <c r="L30" i="7"/>
  <c r="L31" i="7"/>
  <c r="L32" i="7"/>
  <c r="K33" i="7"/>
  <c r="L34" i="7"/>
  <c r="L35" i="7"/>
  <c r="L36" i="7"/>
  <c r="K37" i="7"/>
  <c r="L38" i="7"/>
  <c r="L39" i="7"/>
  <c r="L40" i="7"/>
  <c r="K41" i="7"/>
  <c r="L42" i="7"/>
  <c r="L43" i="7"/>
  <c r="L44" i="7"/>
  <c r="K45" i="7"/>
  <c r="L46" i="7"/>
  <c r="L47" i="7"/>
  <c r="L48" i="7"/>
  <c r="K49" i="7"/>
  <c r="L50" i="7"/>
  <c r="L51" i="7"/>
  <c r="L52" i="7"/>
  <c r="K53" i="7"/>
  <c r="L54" i="7"/>
  <c r="L55" i="7"/>
  <c r="L56" i="7"/>
  <c r="K57" i="7"/>
  <c r="L58" i="7"/>
  <c r="L59" i="7"/>
  <c r="L60" i="7"/>
  <c r="K61" i="7"/>
  <c r="L62" i="7"/>
  <c r="L63" i="7"/>
  <c r="L64" i="7"/>
  <c r="K65" i="7"/>
  <c r="L66" i="7"/>
  <c r="L67" i="7"/>
  <c r="L68" i="7"/>
  <c r="K69" i="7"/>
  <c r="L70" i="7"/>
  <c r="L71" i="7"/>
  <c r="L72" i="7"/>
  <c r="K73" i="7"/>
  <c r="L74" i="7"/>
  <c r="L75" i="7"/>
  <c r="L76" i="7"/>
  <c r="K77" i="7"/>
  <c r="L78" i="7"/>
  <c r="L79" i="7"/>
  <c r="L80" i="7"/>
  <c r="K31" i="7" l="1"/>
  <c r="K35" i="7"/>
  <c r="K63" i="7"/>
  <c r="K67" i="7"/>
  <c r="L21" i="7"/>
  <c r="L49" i="7"/>
  <c r="K39" i="7"/>
  <c r="K71" i="7"/>
  <c r="L25" i="7"/>
  <c r="L57" i="7"/>
  <c r="K43" i="7"/>
  <c r="K75" i="7"/>
  <c r="L29" i="7"/>
  <c r="L61" i="7"/>
  <c r="K47" i="7"/>
  <c r="K79" i="7"/>
  <c r="L33" i="7"/>
  <c r="L65" i="7"/>
  <c r="K51" i="7"/>
  <c r="K13" i="7"/>
  <c r="L37" i="7"/>
  <c r="L69" i="7"/>
  <c r="L53" i="7"/>
  <c r="K55" i="7"/>
  <c r="L11" i="7"/>
  <c r="L41" i="7"/>
  <c r="L73" i="7"/>
  <c r="K27" i="7"/>
  <c r="K59" i="7"/>
  <c r="L45" i="7"/>
  <c r="L77" i="7"/>
  <c r="K19" i="7"/>
  <c r="K30" i="7"/>
  <c r="K38" i="7"/>
  <c r="K46" i="7"/>
  <c r="K50" i="7"/>
  <c r="K54" i="7"/>
  <c r="K62" i="7"/>
  <c r="K66" i="7"/>
  <c r="K70" i="7"/>
  <c r="K74" i="7"/>
  <c r="K78" i="7"/>
  <c r="K12" i="7"/>
  <c r="K34" i="7"/>
  <c r="K42" i="7"/>
  <c r="K58" i="7"/>
  <c r="K32" i="7"/>
  <c r="K36" i="7"/>
  <c r="K40" i="7"/>
  <c r="K44" i="7"/>
  <c r="K48" i="7"/>
  <c r="K52" i="7"/>
  <c r="K56" i="7"/>
  <c r="K60" i="7"/>
  <c r="K64" i="7"/>
  <c r="K68" i="7"/>
  <c r="K72" i="7"/>
  <c r="K76" i="7"/>
  <c r="K80" i="7"/>
  <c r="K15" i="7"/>
  <c r="K17" i="7"/>
  <c r="K23" i="7"/>
  <c r="O24" i="7" l="1"/>
  <c r="O80" i="7" l="1"/>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3" i="7"/>
  <c r="O22" i="7"/>
  <c r="O21" i="7"/>
  <c r="O20" i="7"/>
  <c r="O19" i="7"/>
  <c r="O18" i="7"/>
  <c r="O17" i="7"/>
  <c r="O16" i="7"/>
  <c r="O15" i="7"/>
  <c r="O14" i="7"/>
  <c r="O13" i="7"/>
  <c r="O12" i="7"/>
  <c r="O10" i="7"/>
</calcChain>
</file>

<file path=xl/sharedStrings.xml><?xml version="1.0" encoding="utf-8"?>
<sst xmlns="http://schemas.openxmlformats.org/spreadsheetml/2006/main" count="10983" uniqueCount="3309">
  <si>
    <t>Financial Tree Maintenance Request Form Instructions</t>
  </si>
  <si>
    <t>This is the roll up level. The parent must be exactly one level higher than the child.</t>
  </si>
  <si>
    <t xml:space="preserve"> B2-B4</t>
  </si>
  <si>
    <t xml:space="preserve"> A</t>
  </si>
  <si>
    <t>E</t>
  </si>
  <si>
    <t>F</t>
  </si>
  <si>
    <t>B</t>
  </si>
  <si>
    <t>Column on Form</t>
  </si>
  <si>
    <t>C</t>
  </si>
  <si>
    <r>
      <t xml:space="preserve">Typical TREE values:  </t>
    </r>
    <r>
      <rPr>
        <b/>
        <sz val="11"/>
        <color theme="1"/>
        <rFont val="Times New Roman"/>
        <family val="1"/>
      </rPr>
      <t>BCM_ORG, BCM_PROJECT BCM_FUND_SRC RPT_ORG RPT_PROJECT RPT_PROGRAM</t>
    </r>
  </si>
  <si>
    <r>
      <t xml:space="preserve">Some agencies have other trees in addition to the ones listed above. </t>
    </r>
    <r>
      <rPr>
        <b/>
        <sz val="11"/>
        <color theme="1"/>
        <rFont val="Times New Roman"/>
        <family val="1"/>
      </rPr>
      <t>RPT _ORG</t>
    </r>
    <r>
      <rPr>
        <sz val="11"/>
        <color theme="1"/>
        <rFont val="Times New Roman"/>
        <family val="1"/>
      </rPr>
      <t xml:space="preserve"> tree is created when an agency wishes to rollup reports differently than the control budget on the </t>
    </r>
    <r>
      <rPr>
        <b/>
        <sz val="11"/>
        <color theme="1"/>
        <rFont val="Times New Roman"/>
        <family val="1"/>
      </rPr>
      <t>BCM_ORG</t>
    </r>
    <r>
      <rPr>
        <sz val="11"/>
        <color theme="1"/>
        <rFont val="Times New Roman"/>
        <family val="1"/>
      </rPr>
      <t xml:space="preserve"> tree.</t>
    </r>
  </si>
  <si>
    <r>
      <t>In addition, agencies may have trees indicating the fiscal year:</t>
    </r>
    <r>
      <rPr>
        <b/>
        <sz val="11"/>
        <color theme="1"/>
        <rFont val="Times New Roman"/>
        <family val="1"/>
      </rPr>
      <t xml:space="preserve"> BCM_ORG20XX, BCM_PROJECT20XX BCM_FUND_SRC20XX, BCM_PROJECT20XX,  BCM_FUND_SRC20XX</t>
    </r>
  </si>
  <si>
    <t>(This allows transactions for budget year 20XX to process with the current tree structure while building new trees for the new fiscal year).</t>
  </si>
  <si>
    <r>
      <t xml:space="preserve">Enter the </t>
    </r>
    <r>
      <rPr>
        <b/>
        <sz val="11"/>
        <color theme="1"/>
        <rFont val="Times New Roman"/>
        <family val="1"/>
      </rPr>
      <t>TREE</t>
    </r>
    <r>
      <rPr>
        <sz val="11"/>
        <color theme="1"/>
        <rFont val="Times New Roman"/>
        <family val="1"/>
      </rPr>
      <t xml:space="preserve"> to add the value to: </t>
    </r>
  </si>
  <si>
    <r>
      <t xml:space="preserve">Enter </t>
    </r>
    <r>
      <rPr>
        <b/>
        <sz val="11"/>
        <color theme="1"/>
        <rFont val="Times New Roman"/>
        <family val="1"/>
      </rPr>
      <t>BUSINESS UNIT</t>
    </r>
  </si>
  <si>
    <t>D</t>
  </si>
  <si>
    <r>
      <t xml:space="preserve">Enter the </t>
    </r>
    <r>
      <rPr>
        <b/>
        <sz val="11"/>
        <color theme="1"/>
        <rFont val="Times New Roman"/>
        <family val="1"/>
      </rPr>
      <t>VALUE</t>
    </r>
    <r>
      <rPr>
        <sz val="11"/>
        <color theme="1"/>
        <rFont val="Times New Roman"/>
        <family val="1"/>
      </rPr>
      <t xml:space="preserve"> to be added (org, project or fund source). The type of value (Org, Project or Fund Source) will indicate which tree in B above is needed.</t>
    </r>
  </si>
  <si>
    <r>
      <t xml:space="preserve">Enter </t>
    </r>
    <r>
      <rPr>
        <b/>
        <sz val="11"/>
        <color theme="1"/>
        <rFont val="Times New Roman"/>
        <family val="1"/>
      </rPr>
      <t>PARENT</t>
    </r>
    <r>
      <rPr>
        <sz val="11"/>
        <color theme="1"/>
        <rFont val="Times New Roman"/>
        <family val="1"/>
      </rPr>
      <t xml:space="preserve"> of the new value.</t>
    </r>
  </si>
  <si>
    <r>
      <t>(Examples of</t>
    </r>
    <r>
      <rPr>
        <b/>
        <sz val="11"/>
        <color theme="1"/>
        <rFont val="Times New Roman"/>
        <family val="1"/>
      </rPr>
      <t xml:space="preserve"> BCM_FUND_SRC</t>
    </r>
    <r>
      <rPr>
        <sz val="11"/>
        <color theme="1"/>
        <rFont val="Times New Roman"/>
        <family val="1"/>
      </rPr>
      <t xml:space="preserve"> parents:  </t>
    </r>
    <r>
      <rPr>
        <b/>
        <sz val="11"/>
        <color theme="1"/>
        <rFont val="Times New Roman"/>
        <family val="1"/>
      </rPr>
      <t>FED2</t>
    </r>
    <r>
      <rPr>
        <sz val="11"/>
        <color theme="1"/>
        <rFont val="Times New Roman"/>
        <family val="1"/>
      </rPr>
      <t xml:space="preserve">, </t>
    </r>
    <r>
      <rPr>
        <b/>
        <sz val="11"/>
        <color theme="1"/>
        <rFont val="Times New Roman"/>
        <family val="1"/>
      </rPr>
      <t>ST2</t>
    </r>
    <r>
      <rPr>
        <sz val="11"/>
        <color theme="1"/>
        <rFont val="Times New Roman"/>
        <family val="1"/>
      </rPr>
      <t xml:space="preserve">, </t>
    </r>
    <r>
      <rPr>
        <b/>
        <sz val="11"/>
        <color theme="1"/>
        <rFont val="Times New Roman"/>
        <family val="1"/>
      </rPr>
      <t>OTH2</t>
    </r>
    <r>
      <rPr>
        <sz val="11"/>
        <color theme="1"/>
        <rFont val="Times New Roman"/>
        <family val="1"/>
      </rPr>
      <t>)</t>
    </r>
  </si>
  <si>
    <r>
      <t xml:space="preserve">Select the </t>
    </r>
    <r>
      <rPr>
        <b/>
        <sz val="11"/>
        <color theme="1"/>
        <rFont val="Times New Roman"/>
        <family val="1"/>
      </rPr>
      <t>GASB54 FUND BALANCE CATEGORY</t>
    </r>
    <r>
      <rPr>
        <sz val="11"/>
        <color theme="1"/>
        <rFont val="Times New Roman"/>
        <family val="1"/>
      </rPr>
      <t xml:space="preserve"> from the drop-down list.</t>
    </r>
  </si>
  <si>
    <t>G</t>
  </si>
  <si>
    <r>
      <t>Enter the</t>
    </r>
    <r>
      <rPr>
        <b/>
        <sz val="11"/>
        <color theme="1"/>
        <rFont val="Times New Roman"/>
        <family val="1"/>
      </rPr>
      <t xml:space="preserve"> RATIONALE-FUND  BALANCE  CATEGORY</t>
    </r>
    <r>
      <rPr>
        <sz val="11"/>
        <color theme="1"/>
        <rFont val="Times New Roman"/>
        <family val="1"/>
      </rPr>
      <t xml:space="preserve"> for  Restricted,  Committed  and Assigned Fund Source Categories Only.</t>
    </r>
  </si>
  <si>
    <t>I</t>
  </si>
  <si>
    <t>https://www.cfda.gov</t>
  </si>
  <si>
    <r>
      <t xml:space="preserve">Enter the </t>
    </r>
    <r>
      <rPr>
        <b/>
        <i/>
        <sz val="11"/>
        <color theme="1"/>
        <rFont val="Times New Roman"/>
        <family val="1"/>
      </rPr>
      <t>current</t>
    </r>
    <r>
      <rPr>
        <sz val="11"/>
        <color theme="1"/>
        <rFont val="Times New Roman"/>
        <family val="1"/>
      </rPr>
      <t xml:space="preserve"> </t>
    </r>
    <r>
      <rPr>
        <b/>
        <sz val="11"/>
        <color theme="1"/>
        <rFont val="Times New Roman"/>
        <family val="1"/>
      </rPr>
      <t>FEDERAL CFDA NUMBER</t>
    </r>
    <r>
      <rPr>
        <sz val="11"/>
        <color theme="1"/>
        <rFont val="Times New Roman"/>
        <family val="1"/>
      </rPr>
      <t xml:space="preserve"> from program tab on federal website:</t>
    </r>
  </si>
  <si>
    <t>mailto:fscm@sao.ga.gov</t>
  </si>
  <si>
    <r>
      <t xml:space="preserve">Enter </t>
    </r>
    <r>
      <rPr>
        <b/>
        <sz val="11"/>
        <color theme="1"/>
        <rFont val="Times New Roman"/>
        <family val="1"/>
      </rPr>
      <t>NAME</t>
    </r>
    <r>
      <rPr>
        <sz val="11"/>
        <color theme="1"/>
        <rFont val="Times New Roman"/>
        <family val="1"/>
      </rPr>
      <t xml:space="preserve">, </t>
    </r>
    <r>
      <rPr>
        <b/>
        <sz val="11"/>
        <color theme="1"/>
        <rFont val="Times New Roman"/>
        <family val="1"/>
      </rPr>
      <t xml:space="preserve">PHONE NUMBER </t>
    </r>
    <r>
      <rPr>
        <sz val="11"/>
        <color theme="1"/>
        <rFont val="Times New Roman"/>
        <family val="1"/>
      </rPr>
      <t xml:space="preserve">and </t>
    </r>
    <r>
      <rPr>
        <b/>
        <sz val="11"/>
        <color theme="1"/>
        <rFont val="Times New Roman"/>
        <family val="1"/>
      </rPr>
      <t>EMAIL</t>
    </r>
  </si>
  <si>
    <r>
      <t>Enter</t>
    </r>
    <r>
      <rPr>
        <b/>
        <sz val="11"/>
        <color theme="1"/>
        <rFont val="Times New Roman"/>
        <family val="1"/>
      </rPr>
      <t xml:space="preserve"> LEVEL</t>
    </r>
    <r>
      <rPr>
        <sz val="11"/>
        <color theme="1"/>
        <rFont val="Times New Roman"/>
        <family val="1"/>
      </rPr>
      <t xml:space="preserve"> (on tree -column B) to add the new value. (</t>
    </r>
    <r>
      <rPr>
        <b/>
        <sz val="11"/>
        <color theme="1"/>
        <rFont val="Times New Roman"/>
        <family val="1"/>
      </rPr>
      <t xml:space="preserve">BD_ORG </t>
    </r>
    <r>
      <rPr>
        <sz val="11"/>
        <color theme="1"/>
        <rFont val="Times New Roman"/>
        <family val="1"/>
      </rPr>
      <t xml:space="preserve">and </t>
    </r>
    <r>
      <rPr>
        <b/>
        <sz val="11"/>
        <color theme="1"/>
        <rFont val="Times New Roman"/>
        <family val="1"/>
      </rPr>
      <t>BD_DETAIL</t>
    </r>
    <r>
      <rPr>
        <sz val="11"/>
        <color theme="1"/>
        <rFont val="Times New Roman"/>
        <family val="1"/>
      </rPr>
      <t xml:space="preserve"> are typical levels for fund source requests)</t>
    </r>
  </si>
  <si>
    <t>The Financial Tree Maintenance Form is located at:</t>
  </si>
  <si>
    <t>www.sao.georgia.gov/reporting-structure-and-chart-accounts</t>
  </si>
  <si>
    <t>FINANCIAL TREE MAINTENANCE REQUEST FORM</t>
  </si>
  <si>
    <t>Name</t>
  </si>
  <si>
    <t>Phone#</t>
  </si>
  <si>
    <t>Email</t>
  </si>
  <si>
    <t xml:space="preserve">Link to CFDA website: </t>
  </si>
  <si>
    <t>Tree Name</t>
  </si>
  <si>
    <t>Level Name</t>
  </si>
  <si>
    <t>Parent</t>
  </si>
  <si>
    <t xml:space="preserve">Enter   Program CFDA# </t>
  </si>
  <si>
    <t>Jane Doe</t>
  </si>
  <si>
    <t>xxx-xxx-xxxx</t>
  </si>
  <si>
    <t>jane.doe@xxx.xx.xxx</t>
  </si>
  <si>
    <t>yellow indicates fund source request portion of form</t>
  </si>
  <si>
    <t>BCM_FUND_SRC</t>
  </si>
  <si>
    <t>BD_ORG</t>
  </si>
  <si>
    <t>FED2</t>
  </si>
  <si>
    <t>Restricted</t>
  </si>
  <si>
    <t xml:space="preserve">Direct federal funds awarded to Georgia Emergency Management Agency by the Department of Homeland Security (DHS)/Federal Emergency Management Agency. </t>
  </si>
  <si>
    <t>(Crisis Counseling)</t>
  </si>
  <si>
    <t>Y</t>
  </si>
  <si>
    <t>RPT_PROGRAM</t>
  </si>
  <si>
    <t>PROG_1</t>
  </si>
  <si>
    <t>ALL</t>
  </si>
  <si>
    <t>02SA4</t>
  </si>
  <si>
    <t>STPY2</t>
  </si>
  <si>
    <t>Unassigned</t>
  </si>
  <si>
    <t>Direct federal funds</t>
  </si>
  <si>
    <t>FY18 LOW INC HOME ENRGY ASST</t>
  </si>
  <si>
    <t>N</t>
  </si>
  <si>
    <t>Current program published in the udated publication of the catalog after fund source was requested</t>
  </si>
  <si>
    <t>97CC3</t>
  </si>
  <si>
    <t>OTH2</t>
  </si>
  <si>
    <t>3rd party agreement-Fulton Co.</t>
  </si>
  <si>
    <t>Office of Child Advocate  contract with Judicial Council's Administrative Office of the Courts of Georgia .  OCA will be reimbursed after expenditures are made.</t>
  </si>
  <si>
    <t>FUNDING SOURCE DEFINITIONS</t>
  </si>
  <si>
    <t>FUNDING SOURCES</t>
  </si>
  <si>
    <t>TITLE</t>
  </si>
  <si>
    <t>CATEGORY</t>
  </si>
  <si>
    <t>NEED FOR EXPLANATION</t>
  </si>
  <si>
    <t>ADDITIONAL INFORMATION</t>
  </si>
  <si>
    <t>01</t>
  </si>
  <si>
    <t>through</t>
  </si>
  <si>
    <t>05</t>
  </si>
  <si>
    <t>State Funds</t>
  </si>
  <si>
    <t>No additional explanation required</t>
  </si>
  <si>
    <t>06</t>
  </si>
  <si>
    <t>N/A for governmental funds fund balance categorization</t>
  </si>
  <si>
    <t>07</t>
  </si>
  <si>
    <t>State Revenue Collections Funds</t>
  </si>
  <si>
    <t>By definition, any funds remaining in the State Revenue Collections fund at fiscal year end lapse to become State General Funds</t>
  </si>
  <si>
    <t>08</t>
  </si>
  <si>
    <t>Permanent Funds</t>
  </si>
  <si>
    <t>Nonspendable</t>
  </si>
  <si>
    <t>By definition, all fund balances remaining in permanent trust funds are required to be reported as Nonspendable for GAAP reporting.</t>
  </si>
  <si>
    <t>09</t>
  </si>
  <si>
    <t>Private Purpose Trust Funds</t>
  </si>
  <si>
    <t>10</t>
  </si>
  <si>
    <t>39</t>
  </si>
  <si>
    <t>All funds subject to federal grant agreements are considered to be Restricted for GAAP reporting.</t>
  </si>
  <si>
    <t>40</t>
  </si>
  <si>
    <t>97</t>
  </si>
  <si>
    <t>Other Funds</t>
  </si>
  <si>
    <t>Organization must select</t>
  </si>
  <si>
    <t>Explanation as to selection must be provided (see below) *</t>
  </si>
  <si>
    <t>* EXPLANATIONS AS TO SELECTION (See fund balance category definitions)</t>
  </si>
  <si>
    <t>EXPLANATION FOR CATEGORIZATION</t>
  </si>
  <si>
    <t xml:space="preserve">When amounts cannot be spent because they are either: </t>
  </si>
  <si>
    <t>o (a) not in spendable form (i.e., items that are not expected to be converted into cash) or</t>
  </si>
  <si>
    <t>o (b) legally or contractually required to be maintained intact</t>
  </si>
  <si>
    <t>o Code Section mandating collection of funds and specifying use of funds collected</t>
  </si>
  <si>
    <t>o Section of State of Georgia Constitution mandating collection of funds (general obligation bond funds, motor fuel funds, etc.)</t>
  </si>
  <si>
    <t>o Indicate that funds are received through a restricted donation</t>
  </si>
  <si>
    <r>
      <t xml:space="preserve">o The restricted fund balance category includes amounts that can be spent only for the </t>
    </r>
    <r>
      <rPr>
        <b/>
        <i/>
        <sz val="10"/>
        <rFont val="Times New Roman"/>
        <family val="1"/>
      </rPr>
      <t>specific purposes</t>
    </r>
    <r>
      <rPr>
        <sz val="10"/>
        <rFont val="Times New Roman"/>
        <family val="1"/>
      </rPr>
      <t xml:space="preserve"> stipulated by constitution, external resource providers, or through enabling legislation.</t>
    </r>
  </si>
  <si>
    <t>Committed</t>
  </si>
  <si>
    <t>o Code Section specifying use of funds collected</t>
  </si>
  <si>
    <t>Assigned</t>
  </si>
  <si>
    <t>o Funds are not lapsable on the statutory basis</t>
  </si>
  <si>
    <t>The residual amount of fund balance is reported as unassigned for balances that do not meet the above constraints (i.e. funds not restricted, committed or assigned).</t>
  </si>
  <si>
    <t>N/A</t>
  </si>
  <si>
    <t>o Funding Sources 09xxx Private Purpose Trust Funds</t>
  </si>
  <si>
    <t>`</t>
  </si>
  <si>
    <t>(See Fund Balance Instructions tab to determine category)</t>
  </si>
  <si>
    <t>(Examples of rationales include MOU with other GA state agency (assigned), code section specifying use of funds collected (committed), code section mandating collection and specifying use (restricted). See Fund Balance Instructions tab for additional information.)</t>
  </si>
  <si>
    <t>(Only for Fund Source Requests)</t>
  </si>
  <si>
    <r>
      <t xml:space="preserve">If </t>
    </r>
    <r>
      <rPr>
        <b/>
        <sz val="11"/>
        <color theme="1"/>
        <rFont val="Times New Roman"/>
        <family val="1"/>
      </rPr>
      <t>CFDA number</t>
    </r>
    <r>
      <rPr>
        <i/>
        <sz val="11"/>
        <color theme="1"/>
        <rFont val="Times New Roman"/>
        <family val="1"/>
      </rPr>
      <t xml:space="preserve"> </t>
    </r>
    <r>
      <rPr>
        <b/>
        <i/>
        <sz val="11"/>
        <color theme="1"/>
        <rFont val="Times New Roman"/>
        <family val="1"/>
      </rPr>
      <t>is</t>
    </r>
    <r>
      <rPr>
        <sz val="11"/>
        <color theme="1"/>
        <rFont val="Times New Roman"/>
        <family val="1"/>
      </rPr>
      <t xml:space="preserve"> located on </t>
    </r>
    <r>
      <rPr>
        <b/>
        <sz val="11"/>
        <color theme="1"/>
        <rFont val="Times New Roman"/>
        <family val="1"/>
      </rPr>
      <t>program tab</t>
    </r>
    <r>
      <rPr>
        <sz val="11"/>
        <color theme="1"/>
        <rFont val="Times New Roman"/>
        <family val="1"/>
      </rPr>
      <t xml:space="preserve"> of CFDA website, please indicate in </t>
    </r>
    <r>
      <rPr>
        <b/>
        <sz val="11"/>
        <color theme="1"/>
        <rFont val="Times New Roman"/>
        <family val="1"/>
      </rPr>
      <t>column J</t>
    </r>
    <r>
      <rPr>
        <sz val="11"/>
        <color theme="1"/>
        <rFont val="Times New Roman"/>
        <family val="1"/>
      </rPr>
      <t xml:space="preserve"> by selecting Y</t>
    </r>
    <r>
      <rPr>
        <b/>
        <sz val="11"/>
        <color theme="1"/>
        <rFont val="Times New Roman"/>
        <family val="1"/>
      </rPr>
      <t xml:space="preserve"> </t>
    </r>
    <r>
      <rPr>
        <sz val="11"/>
        <color theme="1"/>
        <rFont val="Times New Roman"/>
        <family val="1"/>
      </rPr>
      <t xml:space="preserve">from drop-down box. If CFDA number </t>
    </r>
    <r>
      <rPr>
        <b/>
        <i/>
        <sz val="11"/>
        <color theme="1"/>
        <rFont val="Times New Roman"/>
        <family val="1"/>
      </rPr>
      <t>can't</t>
    </r>
    <r>
      <rPr>
        <sz val="11"/>
        <color theme="1"/>
        <rFont val="Times New Roman"/>
        <family val="1"/>
      </rPr>
      <t xml:space="preserve">  be located on current program tab of CFDA website, but is listed in the </t>
    </r>
    <r>
      <rPr>
        <b/>
        <sz val="11"/>
        <color theme="1"/>
        <rFont val="Times New Roman"/>
        <family val="1"/>
      </rPr>
      <t>Historical Index tab</t>
    </r>
    <r>
      <rPr>
        <sz val="11"/>
        <color theme="1"/>
        <rFont val="Times New Roman"/>
        <family val="1"/>
      </rPr>
      <t xml:space="preserve">, please indicate in column J by selecting N from drop-down box. If N is selected please, include reason for using archived CFDA number in </t>
    </r>
    <r>
      <rPr>
        <b/>
        <sz val="11"/>
        <color theme="1"/>
        <rFont val="Times New Roman"/>
        <family val="1"/>
      </rPr>
      <t xml:space="preserve">column K. </t>
    </r>
  </si>
  <si>
    <t>3rd party agreement</t>
  </si>
  <si>
    <t>GSFIC bonds</t>
  </si>
  <si>
    <t>State funds</t>
  </si>
  <si>
    <t>Indirect federal funds</t>
  </si>
  <si>
    <t>Matching funds</t>
  </si>
  <si>
    <t>Motor Fuel Funds</t>
  </si>
  <si>
    <t>https://beta.sam.gov/</t>
  </si>
  <si>
    <t>Is CFDA# listed on the current program catalog?  (Y/N)</t>
  </si>
  <si>
    <r>
      <t xml:space="preserve">Enter the </t>
    </r>
    <r>
      <rPr>
        <b/>
        <sz val="11"/>
        <color theme="1"/>
        <rFont val="Times New Roman"/>
        <family val="1"/>
      </rPr>
      <t>SPECIFIC PURPOSE</t>
    </r>
    <r>
      <rPr>
        <sz val="11"/>
        <color theme="1"/>
        <rFont val="Times New Roman"/>
        <family val="1"/>
      </rPr>
      <t xml:space="preserve"> for Restricted, Committed and Assigned Fund Source Categories Only. </t>
    </r>
  </si>
  <si>
    <t>Enabling legislation</t>
  </si>
  <si>
    <t>Constitutional restrictions</t>
  </si>
  <si>
    <t>N/A- Private Purpose Trust funds</t>
  </si>
  <si>
    <t>Restricted donations</t>
  </si>
  <si>
    <t>Provide any other additional information that SAO may need to know to process this request.</t>
  </si>
  <si>
    <t xml:space="preserve"> J - K </t>
  </si>
  <si>
    <r>
      <t xml:space="preserve"> H </t>
    </r>
    <r>
      <rPr>
        <b/>
        <sz val="11"/>
        <color rgb="FFFF0000"/>
        <rFont val="Times New Roman"/>
        <family val="1"/>
      </rPr>
      <t xml:space="preserve"> </t>
    </r>
  </si>
  <si>
    <r>
      <t xml:space="preserve"> </t>
    </r>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for approval.</t>
    </r>
    <r>
      <rPr>
        <sz val="11"/>
        <color theme="1"/>
        <rFont val="Times New Roman"/>
        <family val="1"/>
      </rPr>
      <t xml:space="preserve">                                                                                                                                                                                                                                                                                         (Examples of Specific Purpose include: Emission Regulation, Jasper Ocean Terminal Project, Road Beautification etc. Anything providing more detail on use of funds).</t>
    </r>
  </si>
  <si>
    <r>
      <t xml:space="preserve">Rationale for Fund Balance Category </t>
    </r>
    <r>
      <rPr>
        <b/>
        <i/>
        <sz val="10"/>
        <rFont val="Arial"/>
        <family val="2"/>
      </rPr>
      <t>(drop-down list</t>
    </r>
    <r>
      <rPr>
        <b/>
        <sz val="10"/>
        <rFont val="Arial"/>
        <family val="2"/>
      </rPr>
      <t>)</t>
    </r>
  </si>
  <si>
    <r>
      <rPr>
        <b/>
        <sz val="8"/>
        <color rgb="FFFF0000"/>
        <rFont val="Arial"/>
        <family val="2"/>
      </rPr>
      <t xml:space="preserve">(If Assigned, Committed, or Restricted is selected, please provide supporting documentation with initial fund source application.)
</t>
    </r>
    <r>
      <rPr>
        <b/>
        <sz val="10"/>
        <rFont val="Arial"/>
        <family val="2"/>
      </rPr>
      <t xml:space="preserve">
Fund Balance Category </t>
    </r>
    <r>
      <rPr>
        <b/>
        <i/>
        <sz val="10"/>
        <rFont val="Arial"/>
        <family val="2"/>
      </rPr>
      <t>(drop-down list)</t>
    </r>
  </si>
  <si>
    <r>
      <t xml:space="preserve">To </t>
    </r>
    <r>
      <rPr>
        <b/>
        <i/>
        <sz val="11"/>
        <color theme="1"/>
        <rFont val="Times New Roman"/>
        <family val="1"/>
      </rPr>
      <t>expedite</t>
    </r>
    <r>
      <rPr>
        <sz val="11"/>
        <color theme="1"/>
        <rFont val="Times New Roman"/>
        <family val="1"/>
      </rPr>
      <t xml:space="preserve"> the approval process, please </t>
    </r>
    <r>
      <rPr>
        <b/>
        <sz val="11"/>
        <color theme="1"/>
        <rFont val="Times New Roman"/>
        <family val="1"/>
      </rPr>
      <t>COMPLETE ALL COLUMNS</t>
    </r>
    <r>
      <rPr>
        <sz val="11"/>
        <color theme="1"/>
        <rFont val="Times New Roman"/>
        <family val="1"/>
      </rPr>
      <t xml:space="preserve"> of the form and verify that values to be added are entered into TeamWorks - Design Chart fields. </t>
    </r>
    <r>
      <rPr>
        <sz val="11"/>
        <color rgb="FFFF0000"/>
        <rFont val="Times New Roman"/>
        <family val="1"/>
      </rPr>
      <t>The form should not be submitted with any red cells, and may be sent back for incompleteness or inaccuracies</t>
    </r>
    <r>
      <rPr>
        <sz val="11"/>
        <color theme="1"/>
        <rFont val="Times New Roman"/>
        <family val="1"/>
      </rPr>
      <t xml:space="preserve">. Review your tree maintenance request before sending to SAO then email completed form to SAO at address on left. For fund source requests, please include supporting documentation for restricted, committed, and assigned fund balance categories only. If you have any questions about TeamWorks financial trees, please contact the SAO Customer Service Center at (404) 657‐ 3956 or (888) 896‐7771 press option 1 and then option 1 again. Notify SAO Customer Service Center immediately if your request was not processed correctly. </t>
    </r>
  </si>
  <si>
    <t>Interagency contract/MOU</t>
  </si>
  <si>
    <t>Explanation as to purpose of funds or grant agreement.</t>
  </si>
  <si>
    <r>
      <rPr>
        <b/>
        <sz val="10"/>
        <color rgb="FFFF0000"/>
        <rFont val="Arial"/>
        <family val="2"/>
      </rPr>
      <t xml:space="preserve">(Please do not use acronyms.)
</t>
    </r>
    <r>
      <rPr>
        <b/>
        <sz val="10"/>
        <rFont val="Arial"/>
        <family val="2"/>
      </rPr>
      <t xml:space="preserve">
Specific Purpose of Fund Source</t>
    </r>
  </si>
  <si>
    <r>
      <rPr>
        <b/>
        <sz val="10"/>
        <color rgb="FFFF0000"/>
        <rFont val="Arial"/>
        <family val="2"/>
      </rPr>
      <t xml:space="preserve">(GDOT USE ONLY)
</t>
    </r>
    <r>
      <rPr>
        <b/>
        <sz val="10"/>
        <rFont val="Arial"/>
        <family val="2"/>
      </rPr>
      <t xml:space="preserve">
Parent</t>
    </r>
  </si>
  <si>
    <t>(Columns G through L only applicable for Fund Source Requests)</t>
  </si>
  <si>
    <t>Additional Comments</t>
  </si>
  <si>
    <r>
      <rPr>
        <b/>
        <sz val="10"/>
        <color rgb="FFFF0000"/>
        <rFont val="Arial"/>
        <family val="2"/>
      </rPr>
      <t xml:space="preserve"> (Please do not use acronyms.)</t>
    </r>
    <r>
      <rPr>
        <b/>
        <sz val="10"/>
        <rFont val="Arial"/>
        <family val="2"/>
      </rPr>
      <t xml:space="preserve">
Reason for using archived CFDA#</t>
    </r>
  </si>
  <si>
    <t>Business
Unit</t>
  </si>
  <si>
    <t>Value
to be
added</t>
  </si>
  <si>
    <t>Fund Balance Category</t>
  </si>
  <si>
    <t>CFDA current program log?</t>
  </si>
  <si>
    <t>Rationale list:</t>
  </si>
  <si>
    <t>Prepaids</t>
  </si>
  <si>
    <t>Inventory</t>
  </si>
  <si>
    <t>Permanent funds</t>
  </si>
  <si>
    <t>J</t>
  </si>
  <si>
    <r>
      <t xml:space="preserve">Enter the </t>
    </r>
    <r>
      <rPr>
        <b/>
        <sz val="11"/>
        <color theme="1"/>
        <rFont val="Times New Roman"/>
        <family val="1"/>
      </rPr>
      <t>DETAILS for RATIONALE</t>
    </r>
    <r>
      <rPr>
        <sz val="11"/>
        <color theme="1"/>
        <rFont val="Times New Roman"/>
        <family val="1"/>
      </rPr>
      <t xml:space="preserve"> for Restricted,  Committed, Nonspendable, and Assigned Fund Source Categories Only. </t>
    </r>
  </si>
  <si>
    <r>
      <t xml:space="preserve">Enter the </t>
    </r>
    <r>
      <rPr>
        <b/>
        <sz val="11"/>
        <color theme="1"/>
        <rFont val="Times New Roman"/>
        <family val="1"/>
      </rPr>
      <t>SPECIFIC PURPOSE</t>
    </r>
    <r>
      <rPr>
        <sz val="11"/>
        <color theme="1"/>
        <rFont val="Times New Roman"/>
        <family val="1"/>
      </rPr>
      <t xml:space="preserve"> for Restricted,  Committed, Nonspendable, and Assigned Fund Source Categories Only. </t>
    </r>
  </si>
  <si>
    <t>Fund Source / Program / Project to be Added</t>
  </si>
  <si>
    <t>Detail for Rationale (involved parties in the contract, specific OCGA)</t>
  </si>
  <si>
    <t xml:space="preserve">Funds awarded to Georgia Emergency Management Agency by the Department of Homeland Security (DHS)/Federal Emergency Management Agency. </t>
  </si>
  <si>
    <t>Hurricane Assistance to Affected Areas</t>
  </si>
  <si>
    <t>MOU with State Accounting Office</t>
  </si>
  <si>
    <t>Shared Services Agreement</t>
  </si>
  <si>
    <t>Agreement with Center for Disease Control</t>
  </si>
  <si>
    <t>Special Vaccines</t>
  </si>
  <si>
    <t>Cons III, IX, VI / OCGA 15-21-148</t>
  </si>
  <si>
    <t>Brain and Spinal Injury Trust Fund Donations</t>
  </si>
  <si>
    <t>01000</t>
  </si>
  <si>
    <t>01499</t>
  </si>
  <si>
    <t>60101</t>
  </si>
  <si>
    <t>May be retained, use specified</t>
  </si>
  <si>
    <t>OCGA 38-2-192</t>
  </si>
  <si>
    <t>ST2</t>
  </si>
  <si>
    <t>43005</t>
  </si>
  <si>
    <t>Armory Funds</t>
  </si>
  <si>
    <t>May be retained, use not specified</t>
  </si>
  <si>
    <t>Detail for Rationale (enter names of involved parties, specific OCGA, etc.)</t>
  </si>
  <si>
    <r>
      <rPr>
        <b/>
        <sz val="8"/>
        <color rgb="FFFF0000"/>
        <rFont val="Arial"/>
        <family val="2"/>
      </rPr>
      <t xml:space="preserve">(If Assigned, Committed, Nonspendable, or Restricted is selected, please provide supporting documentation with initial fund source application.)
</t>
    </r>
    <r>
      <rPr>
        <b/>
        <sz val="10"/>
        <rFont val="Arial"/>
        <family val="2"/>
      </rPr>
      <t xml:space="preserve">
Fund Balance Classification </t>
    </r>
    <r>
      <rPr>
        <b/>
        <i/>
        <sz val="10"/>
        <rFont val="Arial"/>
        <family val="2"/>
      </rPr>
      <t>(drop-down list)</t>
    </r>
  </si>
  <si>
    <t>GAAP Classification (GAAP)  See Fund Balance Instructions tab  for Details</t>
  </si>
  <si>
    <r>
      <t xml:space="preserve">Select the </t>
    </r>
    <r>
      <rPr>
        <b/>
        <sz val="11"/>
        <color theme="1"/>
        <rFont val="Times New Roman"/>
        <family val="1"/>
      </rPr>
      <t>GAAP FUND BALANCE CLASSIFICATION</t>
    </r>
    <r>
      <rPr>
        <sz val="11"/>
        <color theme="1"/>
        <rFont val="Times New Roman"/>
        <family val="1"/>
      </rPr>
      <t xml:space="preserve"> from the drop-down list.</t>
    </r>
  </si>
  <si>
    <r>
      <t xml:space="preserve">Rationale for Fund Balance Classification </t>
    </r>
    <r>
      <rPr>
        <b/>
        <i/>
        <sz val="10"/>
        <rFont val="Arial"/>
        <family val="2"/>
      </rPr>
      <t>(drop-down list</t>
    </r>
    <r>
      <rPr>
        <b/>
        <sz val="10"/>
        <rFont val="Arial"/>
        <family val="2"/>
      </rPr>
      <t>)</t>
    </r>
  </si>
  <si>
    <t xml:space="preserve">Refer to link below for State Reporting Entity and GAAP Funds included in Primary Government: </t>
  </si>
  <si>
    <r>
      <t xml:space="preserve">o Type of 3rd party agreement constraining funds - contract, grant, etc. 3rd party agreements encompass agreements with organizations </t>
    </r>
    <r>
      <rPr>
        <b/>
        <sz val="10"/>
        <rFont val="Times New Roman"/>
        <family val="1"/>
      </rPr>
      <t>inside</t>
    </r>
    <r>
      <rPr>
        <sz val="10"/>
        <rFont val="Times New Roman"/>
        <family val="1"/>
      </rPr>
      <t xml:space="preserve"> the State's Primary Government (PG) which generally </t>
    </r>
    <r>
      <rPr>
        <b/>
        <sz val="10"/>
        <rFont val="Times New Roman"/>
        <family val="1"/>
      </rPr>
      <t>exclude</t>
    </r>
    <r>
      <rPr>
        <sz val="10"/>
        <rFont val="Times New Roman"/>
        <family val="1"/>
      </rPr>
      <t xml:space="preserve"> agreements with Component Units and entities outside of State of Georgia.</t>
    </r>
  </si>
  <si>
    <r>
      <t xml:space="preserve"> </t>
    </r>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prior to submitting request.</t>
    </r>
    <r>
      <rPr>
        <sz val="11"/>
        <color theme="1"/>
        <rFont val="Times New Roman"/>
        <family val="1"/>
      </rPr>
      <t xml:space="preserve">                                                                                                                                                                                                                                                                                         (Examples of Specific Purpose include: Emission Regulation, Jasper Ocean Terminal Project, Road Beautification etc. Anything providing more detail on use of funds). </t>
    </r>
    <r>
      <rPr>
        <b/>
        <sz val="12"/>
        <color theme="1"/>
        <rFont val="Times New Roman"/>
        <family val="1"/>
      </rPr>
      <t>See Fund Balance Instructions tab for additional information</t>
    </r>
    <r>
      <rPr>
        <sz val="11"/>
        <color theme="1"/>
        <rFont val="Times New Roman"/>
        <family val="1"/>
      </rPr>
      <t>.</t>
    </r>
  </si>
  <si>
    <r>
      <t xml:space="preserve">(Examples of rationales include MOU with other GA state agency (assigned), code section specifying use of funds collected (committed), code section mandating collection </t>
    </r>
    <r>
      <rPr>
        <b/>
        <sz val="11"/>
        <color theme="1"/>
        <rFont val="Times New Roman"/>
        <family val="1"/>
      </rPr>
      <t>AND</t>
    </r>
    <r>
      <rPr>
        <sz val="11"/>
        <color theme="1"/>
        <rFont val="Times New Roman"/>
        <family val="1"/>
      </rPr>
      <t xml:space="preserve"> specifying use (restricted). </t>
    </r>
    <r>
      <rPr>
        <b/>
        <sz val="12"/>
        <color theme="1"/>
        <rFont val="Times New Roman"/>
        <family val="1"/>
      </rPr>
      <t>See Fund Balance Instructions tab for additional information</t>
    </r>
    <r>
      <rPr>
        <sz val="11"/>
        <color theme="1"/>
        <rFont val="Times New Roman"/>
        <family val="1"/>
      </rPr>
      <t>.</t>
    </r>
  </si>
  <si>
    <t>Is this a Fund source Request? Y/N</t>
  </si>
  <si>
    <t>(Columns G through M only applicable for Fund Source Requests)</t>
  </si>
  <si>
    <t xml:space="preserve"> B</t>
  </si>
  <si>
    <t>K</t>
  </si>
  <si>
    <t>Please indicate in column B by selecting "Y" OR "N" from drop-down box</t>
  </si>
  <si>
    <r>
      <t>Is this a</t>
    </r>
    <r>
      <rPr>
        <b/>
        <sz val="11"/>
        <color theme="1"/>
        <rFont val="Times New Roman"/>
        <family val="1"/>
      </rPr>
      <t xml:space="preserve"> FUND SOURCE REQUEST? </t>
    </r>
    <r>
      <rPr>
        <sz val="11"/>
        <color theme="1"/>
        <rFont val="Times New Roman"/>
        <family val="1"/>
      </rPr>
      <t>Y/N</t>
    </r>
  </si>
  <si>
    <r>
      <t xml:space="preserve">Enter </t>
    </r>
    <r>
      <rPr>
        <b/>
        <sz val="11"/>
        <color theme="1"/>
        <rFont val="Times New Roman"/>
        <family val="1"/>
      </rPr>
      <t>PARENT</t>
    </r>
    <r>
      <rPr>
        <sz val="11"/>
        <color theme="1"/>
        <rFont val="Times New Roman"/>
        <family val="1"/>
      </rPr>
      <t xml:space="preserve"> of the new value </t>
    </r>
  </si>
  <si>
    <t xml:space="preserve"> C2-C4</t>
  </si>
  <si>
    <r>
      <t xml:space="preserve">Enter the </t>
    </r>
    <r>
      <rPr>
        <b/>
        <sz val="11"/>
        <color theme="1"/>
        <rFont val="Times New Roman"/>
        <family val="1"/>
      </rPr>
      <t>TREE NAME</t>
    </r>
    <r>
      <rPr>
        <sz val="11"/>
        <color theme="1"/>
        <rFont val="Times New Roman"/>
        <family val="1"/>
      </rPr>
      <t xml:space="preserve"> to add the value to </t>
    </r>
  </si>
  <si>
    <r>
      <t xml:space="preserve">Some agencies have other trees in addition to the ones listed above. </t>
    </r>
    <r>
      <rPr>
        <b/>
        <sz val="11"/>
        <color theme="1"/>
        <rFont val="Times New Roman"/>
        <family val="1"/>
      </rPr>
      <t>RPT _ORG</t>
    </r>
    <r>
      <rPr>
        <sz val="11"/>
        <color theme="1"/>
        <rFont val="Times New Roman"/>
        <family val="1"/>
      </rPr>
      <t xml:space="preserve"> tree is created when an agency wishes to rollup reports differently than the control budget on the </t>
    </r>
    <r>
      <rPr>
        <b/>
        <sz val="11"/>
        <color theme="1"/>
        <rFont val="Times New Roman"/>
        <family val="1"/>
      </rPr>
      <t>BCM_ORG</t>
    </r>
    <r>
      <rPr>
        <sz val="11"/>
        <color theme="1"/>
        <rFont val="Times New Roman"/>
        <family val="1"/>
      </rPr>
      <t xml:space="preserve"> tree. In addition, agencies may have trees indicating the fiscal year such as the following: </t>
    </r>
    <r>
      <rPr>
        <b/>
        <sz val="11"/>
        <color theme="1"/>
        <rFont val="Times New Roman"/>
        <family val="1"/>
      </rPr>
      <t>BCM_ORG20XX, BCM_PROJECT20XX BCM_FUND_SRC20XX, BCM_PROJECT20XX,  BCM_FUND_SRC20XX</t>
    </r>
  </si>
  <si>
    <r>
      <t>Enter the</t>
    </r>
    <r>
      <rPr>
        <b/>
        <sz val="11"/>
        <color theme="1"/>
        <rFont val="Times New Roman"/>
        <family val="1"/>
      </rPr>
      <t xml:space="preserve"> VALUE TO BE ADDED</t>
    </r>
    <r>
      <rPr>
        <sz val="11"/>
        <color theme="1"/>
        <rFont val="Times New Roman"/>
        <family val="1"/>
      </rPr>
      <t xml:space="preserve"> (fund source, program, or project). The type of value (fund source, program, or project) will indicate which tree in C above is needed.</t>
    </r>
  </si>
  <si>
    <r>
      <t>Enter the</t>
    </r>
    <r>
      <rPr>
        <b/>
        <sz val="11"/>
        <color theme="1"/>
        <rFont val="Times New Roman"/>
        <family val="1"/>
      </rPr>
      <t xml:space="preserve"> RATIONALE-FUND  BALANCE  CLASSIFICATION</t>
    </r>
    <r>
      <rPr>
        <sz val="11"/>
        <color theme="1"/>
        <rFont val="Times New Roman"/>
        <family val="1"/>
      </rPr>
      <t xml:space="preserve"> for  Restricted,  Committed, Nonspendable, and Assigned Fund Source Categories Only. </t>
    </r>
  </si>
  <si>
    <r>
      <t>Enter</t>
    </r>
    <r>
      <rPr>
        <b/>
        <sz val="11"/>
        <color theme="1"/>
        <rFont val="Times New Roman"/>
        <family val="1"/>
      </rPr>
      <t xml:space="preserve"> LEVEL NAME</t>
    </r>
    <r>
      <rPr>
        <sz val="11"/>
        <color theme="1"/>
        <rFont val="Times New Roman"/>
        <family val="1"/>
      </rPr>
      <t xml:space="preserve"> (on tree -column C) to add the new value. (</t>
    </r>
    <r>
      <rPr>
        <b/>
        <sz val="11"/>
        <color theme="1"/>
        <rFont val="Times New Roman"/>
        <family val="1"/>
      </rPr>
      <t xml:space="preserve">BD_ORG </t>
    </r>
    <r>
      <rPr>
        <sz val="11"/>
        <color theme="1"/>
        <rFont val="Times New Roman"/>
        <family val="1"/>
      </rPr>
      <t xml:space="preserve">and </t>
    </r>
    <r>
      <rPr>
        <b/>
        <sz val="11"/>
        <color theme="1"/>
        <rFont val="Times New Roman"/>
        <family val="1"/>
      </rPr>
      <t>BD_DETAIL</t>
    </r>
    <r>
      <rPr>
        <sz val="11"/>
        <color theme="1"/>
        <rFont val="Times New Roman"/>
        <family val="1"/>
      </rPr>
      <t xml:space="preserve"> are typical levels for fund source requests)</t>
    </r>
  </si>
  <si>
    <t xml:space="preserve">•   Dropdown boxes for selection convenience. </t>
  </si>
  <si>
    <t xml:space="preserve">•   Conditional formatting to prompt data entry for required fields. </t>
  </si>
  <si>
    <t xml:space="preserve">•   Fund Balance Instructions tab has been updated to provide clarity. </t>
  </si>
  <si>
    <t xml:space="preserve">If you make a mistake while inputting the data, please delete erroneous row(s).
Begin again on the next row to allow all dropdown boxes, conditional formatting, and formulas to work properly.  </t>
  </si>
  <si>
    <r>
      <rPr>
        <sz val="12"/>
        <color theme="1"/>
        <rFont val="Times New Roman"/>
        <family val="1"/>
      </rPr>
      <t xml:space="preserve">If cell is </t>
    </r>
    <r>
      <rPr>
        <b/>
        <sz val="14"/>
        <color rgb="FFFF0000"/>
        <rFont val="Times New Roman"/>
        <family val="1"/>
      </rPr>
      <t>RED</t>
    </r>
    <r>
      <rPr>
        <sz val="12"/>
        <color theme="1"/>
        <rFont val="Times New Roman"/>
        <family val="1"/>
      </rPr>
      <t xml:space="preserve"> data must be entered prior to submitting request. </t>
    </r>
    <r>
      <rPr>
        <sz val="11"/>
        <color theme="1"/>
        <rFont val="Times New Roman"/>
        <family val="1"/>
      </rPr>
      <t xml:space="preserve">                                                                                                                                                                                                                                                     (Examples of Details for Rationale include: O.G.C.A code, Cons III, IX, VI / OCGA 15-21-148, DCH Prepaid Items, MOU with State Accounting Office. Anything providing more detail on use of funds) </t>
    </r>
    <r>
      <rPr>
        <b/>
        <sz val="12"/>
        <color theme="1"/>
        <rFont val="Times New Roman"/>
        <family val="1"/>
      </rPr>
      <t>See Fund Balance Instructions tab for additional information</t>
    </r>
    <r>
      <rPr>
        <sz val="11"/>
        <color theme="1"/>
        <rFont val="Times New Roman"/>
        <family val="1"/>
      </rPr>
      <t xml:space="preserve">.  </t>
    </r>
  </si>
  <si>
    <r>
      <t xml:space="preserve">There have been many changes made to this form. The form has formulas and conditional formatting which required it to be downloaded from the SAO website (link to form is below instructions) </t>
    </r>
    <r>
      <rPr>
        <u/>
        <sz val="14"/>
        <color rgb="FF000000"/>
        <rFont val="Times New Roman"/>
        <family val="1"/>
      </rPr>
      <t xml:space="preserve">with every new Fund Source request </t>
    </r>
    <r>
      <rPr>
        <sz val="14"/>
        <color rgb="FF000000"/>
        <rFont val="Times New Roman"/>
        <family val="1"/>
      </rPr>
      <t xml:space="preserve">to ensure the integrity of the form. Please read instructions in its entirety before proceeding. This form's enhancements include: </t>
    </r>
  </si>
  <si>
    <t>The Financial Tree Maintenance Form is located at the following link:</t>
  </si>
  <si>
    <r>
      <t xml:space="preserve">o Type of 3rd party agreement constraining funds - contract, grant, etc.  3rd party agreements encompass agreements with organizations </t>
    </r>
    <r>
      <rPr>
        <b/>
        <sz val="10"/>
        <rFont val="Times New Roman"/>
        <family val="1"/>
      </rPr>
      <t>outside</t>
    </r>
    <r>
      <rPr>
        <sz val="10"/>
        <rFont val="Times New Roman"/>
        <family val="1"/>
      </rPr>
      <t xml:space="preserve"> the State's Primary Government (PG) which generally</t>
    </r>
    <r>
      <rPr>
        <b/>
        <sz val="10"/>
        <rFont val="Times New Roman"/>
        <family val="1"/>
      </rPr>
      <t xml:space="preserve"> include</t>
    </r>
    <r>
      <rPr>
        <sz val="10"/>
        <rFont val="Times New Roman"/>
        <family val="1"/>
      </rPr>
      <t xml:space="preserve"> agreements with Component Units and entities outside of State of Georgia.</t>
    </r>
  </si>
  <si>
    <r>
      <t xml:space="preserve">o The committed fund balance category includes amounts that can be used only for the </t>
    </r>
    <r>
      <rPr>
        <b/>
        <i/>
        <sz val="10"/>
        <rFont val="Times New Roman"/>
        <family val="1"/>
      </rPr>
      <t>specific purposes</t>
    </r>
    <r>
      <rPr>
        <sz val="10"/>
        <rFont val="Times New Roman"/>
        <family val="1"/>
      </rPr>
      <t xml:space="preserve"> determined by a formal action of the government's highest level of  decision-making authority. (i.e. Formal Board Resolutions, Legislative authority, etc.)</t>
    </r>
  </si>
  <si>
    <r>
      <t xml:space="preserve">o Amounts in the assigned fund balance category are intended to be used by the government for </t>
    </r>
    <r>
      <rPr>
        <b/>
        <i/>
        <sz val="10"/>
        <rFont val="Times New Roman"/>
        <family val="1"/>
      </rPr>
      <t>specific purposes</t>
    </r>
    <r>
      <rPr>
        <sz val="10"/>
        <rFont val="Times New Roman"/>
        <family val="1"/>
      </rPr>
      <t xml:space="preserve"> but do not meet the criteria to be classified as restricted or committed. (i.e. Management Mandate)</t>
    </r>
  </si>
  <si>
    <t>(For Federal Fund Source Requests Only)</t>
  </si>
  <si>
    <r>
      <t xml:space="preserve">To </t>
    </r>
    <r>
      <rPr>
        <b/>
        <i/>
        <sz val="11"/>
        <color theme="1"/>
        <rFont val="Times New Roman"/>
        <family val="1"/>
      </rPr>
      <t>expedite</t>
    </r>
    <r>
      <rPr>
        <sz val="11"/>
        <color theme="1"/>
        <rFont val="Times New Roman"/>
        <family val="1"/>
      </rPr>
      <t xml:space="preserve"> the approval process, please </t>
    </r>
    <r>
      <rPr>
        <b/>
        <sz val="11"/>
        <color theme="1"/>
        <rFont val="Times New Roman"/>
        <family val="1"/>
      </rPr>
      <t>COMPLETE ALL COLUMNS</t>
    </r>
    <r>
      <rPr>
        <sz val="11"/>
        <color theme="1"/>
        <rFont val="Times New Roman"/>
        <family val="1"/>
      </rPr>
      <t xml:space="preserve"> of the form and verify that values to be added are entered into TeamWorks - Design Chart fields.  Review your tree maintenance request before sending, then email completed form to SAO at address on left. </t>
    </r>
    <r>
      <rPr>
        <b/>
        <sz val="11"/>
        <color theme="1"/>
        <rFont val="Times New Roman"/>
        <family val="1"/>
      </rPr>
      <t>For fund source requests, please include supporting documentation for restricted, committed, nonspendable and assigned fund balance categories.</t>
    </r>
    <r>
      <rPr>
        <sz val="11"/>
        <color theme="1"/>
        <rFont val="Times New Roman"/>
        <family val="1"/>
      </rPr>
      <t xml:space="preserve"> If you have any questions about TeamWorks financial trees, please contact the SAO Customer Service Center at (404) 657‐ 3956 or (888) 896‐7771 press option 1 and then option 1 again. Notify SAO Customer Service Center immediately if your request was not processed correctly.</t>
    </r>
    <r>
      <rPr>
        <b/>
        <sz val="12"/>
        <color rgb="FFFF0000"/>
        <rFont val="Times New Roman"/>
        <family val="1"/>
      </rPr>
      <t xml:space="preserve"> 
The form should not be submitted with any red cells, and WILL be sent back for incompleteness or inaccuracies.</t>
    </r>
  </si>
  <si>
    <r>
      <rPr>
        <sz val="11"/>
        <color rgb="FFFF0000"/>
        <rFont val="Times New Roman"/>
        <family val="1"/>
      </rPr>
      <t>If Assigned, Committed, Nonspendable, or Restricted is selected, please provide supporting documentation with initial fund source application.</t>
    </r>
    <r>
      <rPr>
        <sz val="11"/>
        <color theme="1"/>
        <rFont val="Times New Roman"/>
        <family val="1"/>
      </rPr>
      <t xml:space="preserve">  (See Fund Balance Instructions tab to determine classification)</t>
    </r>
  </si>
  <si>
    <t>N/A- TCSG</t>
  </si>
  <si>
    <t>N/A- ISF or BTA</t>
  </si>
  <si>
    <t>https://sao.georgia.gov/document/document/fiduciary-activities-evaluation/download</t>
  </si>
  <si>
    <r>
      <t>(Examples of</t>
    </r>
    <r>
      <rPr>
        <b/>
        <sz val="11"/>
        <color theme="1"/>
        <rFont val="Times New Roman"/>
        <family val="1"/>
      </rPr>
      <t xml:space="preserve"> BCM_FUND_SRC</t>
    </r>
    <r>
      <rPr>
        <sz val="11"/>
        <color theme="1"/>
        <rFont val="Times New Roman"/>
        <family val="1"/>
      </rPr>
      <t xml:space="preserve"> parents:  </t>
    </r>
    <r>
      <rPr>
        <b/>
        <sz val="11"/>
        <color theme="1"/>
        <rFont val="Times New Roman"/>
        <family val="1"/>
      </rPr>
      <t>FED2</t>
    </r>
    <r>
      <rPr>
        <sz val="11"/>
        <color theme="1"/>
        <rFont val="Times New Roman"/>
        <family val="1"/>
      </rPr>
      <t xml:space="preserve">, </t>
    </r>
    <r>
      <rPr>
        <b/>
        <sz val="11"/>
        <color theme="1"/>
        <rFont val="Times New Roman"/>
        <family val="1"/>
      </rPr>
      <t>ST2</t>
    </r>
    <r>
      <rPr>
        <sz val="11"/>
        <color theme="1"/>
        <rFont val="Times New Roman"/>
        <family val="1"/>
      </rPr>
      <t xml:space="preserve">, </t>
    </r>
    <r>
      <rPr>
        <b/>
        <sz val="11"/>
        <color theme="1"/>
        <rFont val="Times New Roman"/>
        <family val="1"/>
      </rPr>
      <t>OTH2, YFED2</t>
    </r>
    <r>
      <rPr>
        <sz val="11"/>
        <color theme="1"/>
        <rFont val="Times New Roman"/>
        <family val="1"/>
      </rPr>
      <t>)</t>
    </r>
  </si>
  <si>
    <t>State Appropriations</t>
  </si>
  <si>
    <t>This fund source should be used to account for appropriated State funds.</t>
  </si>
  <si>
    <t>02</t>
  </si>
  <si>
    <t>Prior Year State Funds</t>
  </si>
  <si>
    <t>Fund sources in this range should be used to account for State funds carried over from the prior year.</t>
  </si>
  <si>
    <t>03</t>
  </si>
  <si>
    <t>Tobacco Funds</t>
  </si>
  <si>
    <t>Fund sources in this range should be used to account for tobacco settlement funds. At fiscal year end, residual fund balances should be reserved at the Office of the State Treasurer in account 337010. Residual fund balances, equity and/or net assets should be disclosed as surplus at all other State organizations included within the Appropriations Act. When reporting surplus to OPB, Tobacco Funds should be segregated from general State surplus.</t>
  </si>
  <si>
    <t>04</t>
  </si>
  <si>
    <t>Redistribution</t>
  </si>
  <si>
    <t>Fund sources in this range should be used to pool transactions for subsequent distribution to other fund sources.</t>
  </si>
  <si>
    <t>Fund sources in this range should be used to account for Governor’s Emergency Funds.</t>
  </si>
  <si>
    <t>29</t>
  </si>
  <si>
    <t>Federal Direct Funds</t>
  </si>
  <si>
    <t>30</t>
  </si>
  <si>
    <t>Federal Indirect Funds</t>
  </si>
  <si>
    <t>59</t>
  </si>
  <si>
    <t>60</t>
  </si>
  <si>
    <t>89</t>
  </si>
  <si>
    <t>Fund sources in this range should be used to account for funds for which none of the above fund sources apply. Funds included in this range should also be unrestricted as to purpose and should not be received from organizations included in the State reporting entity.</t>
  </si>
  <si>
    <t>90</t>
  </si>
  <si>
    <t>Intra State Organization -
Non Federal</t>
  </si>
  <si>
    <t>Fund sources in this range should be used to account for nonfederal funds received from organizations included within the State reporting entity.</t>
  </si>
  <si>
    <t>Direct Federal Relief -COVID</t>
  </si>
  <si>
    <t>Indirect Federal Relief -COVID</t>
  </si>
  <si>
    <t>YFED2</t>
  </si>
  <si>
    <t>Custodial funds (formerly Agency Funds)</t>
  </si>
  <si>
    <t>Custodial Funds (Formerly Agency Funds)</t>
  </si>
  <si>
    <t>N/A- Custodial funds (formerly Agency Funds)</t>
  </si>
  <si>
    <t>o Technical College System of Georgia (TCSG)</t>
  </si>
  <si>
    <t>o Internal Service Funds (ISF)</t>
  </si>
  <si>
    <t>o Business Type Activities (BTA)</t>
  </si>
  <si>
    <t>o Funding Sources 06xxx Custodial (Formerly Agency) Funds</t>
  </si>
  <si>
    <t>Governor’s Emergency Funds</t>
  </si>
  <si>
    <t>3Y999</t>
  </si>
  <si>
    <t>Coronavirus Aid, Relief, and Economic Security (CARES) Act</t>
  </si>
  <si>
    <t>Other  – Non Federal</t>
  </si>
  <si>
    <t>COVID list:</t>
  </si>
  <si>
    <t>Is this a Fund source for COVID Relief Acts 
(drop-down list)</t>
  </si>
  <si>
    <t>Coronavirus Preparedness Response (CPRSA) Act</t>
  </si>
  <si>
    <t>COVID Relief Act</t>
  </si>
  <si>
    <t>COVID Relief Act - Mental and substance use treatment</t>
  </si>
  <si>
    <t xml:space="preserve">Yes, CARE Act </t>
  </si>
  <si>
    <t>Yes, Families First Coronavirus Response (FFCRA) Act</t>
  </si>
  <si>
    <t>Yes, Coronavirus Preparedness Response (CPRSA) Act</t>
  </si>
  <si>
    <t>No</t>
  </si>
  <si>
    <t>L</t>
  </si>
  <si>
    <r>
      <t xml:space="preserve">Is this a Fund source for COVID Relief Acts 
</t>
    </r>
    <r>
      <rPr>
        <b/>
        <i/>
        <sz val="10"/>
        <rFont val="Arial"/>
        <family val="2"/>
      </rPr>
      <t>(drop-down list)</t>
    </r>
  </si>
  <si>
    <t>Please indicate "Yes" in column F by selecting from drop-down box If Fund Source is related to the Relief ACTs listed here. Select "No" otherwise.</t>
  </si>
  <si>
    <t xml:space="preserve">   Families First Coronavirus Response Act (FFCRA; Public Law 116-127) [FFCRA]</t>
  </si>
  <si>
    <t xml:space="preserve">   Coronavirus Aid, Relief, and Economic Security (CARES) Act (Public Law 116-136) [CARES]. </t>
  </si>
  <si>
    <t xml:space="preserve">                 Coronavirus Preparedness and Response Supplemental Appropriations Act 2020 (Public Law 116-123) [CPRSA]</t>
  </si>
  <si>
    <t>Fund sources in this range should be used to account for nonfederal restricted funds which do not meet the permanent or private purpose trust fund definitions listed above. Items in this range do not include funds received from other State reporting entity organizations.</t>
  </si>
  <si>
    <t>https://sao.georgia.gov/statewide-reporting/reporting-structure-and-chart-accounts</t>
  </si>
  <si>
    <t>GA@WORK Funding Source</t>
  </si>
  <si>
    <t>Description</t>
  </si>
  <si>
    <t>REFID</t>
  </si>
  <si>
    <t>Description (as entered into TW chartfield values page)</t>
  </si>
  <si>
    <t>Grant</t>
  </si>
  <si>
    <t>Activity</t>
  </si>
  <si>
    <t>Project</t>
  </si>
  <si>
    <t>Program</t>
  </si>
  <si>
    <t>Special Purpose</t>
  </si>
  <si>
    <t>Not Needed</t>
  </si>
  <si>
    <t>In GA@WORK this data is no longer needed to be tracked in one of the below Worktags</t>
  </si>
  <si>
    <t xml:space="preserve">Any funds coming from a Sponsor/Grantor will be represented by a Grant in GA@WORK.  Grants may fund projects and may be related or restricted to other worktags such as fund, cost center, or program. </t>
  </si>
  <si>
    <t>The activity code is a custom worktag  that can be used to track various activities for grant or other required reporting.</t>
  </si>
  <si>
    <t>A project is a scope of work with a distinct budget and a start and end date.  Projects can be internal, capital or billable and may have multiple funding sources.</t>
  </si>
  <si>
    <t>A program will be used to capture activities that may or may not have a unique budget and do not have a designated start and end date but needs spend (and potentially revenue) tracked for reporting and/or approval purposes.  Programs may represent initiatives or ongoing activities, recurring or annual events, or one-time events.</t>
  </si>
  <si>
    <t>The special purpose code is used heavily by certain agencies to track various types of items.  A custom organization for Special Purpose Code will be grouped into hierarchies for each type of code to be used by the appropriate agencies for their tracking and reporting purposes</t>
  </si>
  <si>
    <t>First #</t>
  </si>
  <si>
    <t>FS Worktag (not OTH)</t>
  </si>
  <si>
    <t>OISGP/OTH2/FED2/ST2</t>
  </si>
  <si>
    <t>State Funds/Fed/Oth/RC</t>
  </si>
  <si>
    <t>BCR/NonBCR</t>
  </si>
  <si>
    <t>FS Type</t>
  </si>
  <si>
    <t>FCCS C2 Description</t>
  </si>
  <si>
    <t>FS Hierarchy 4</t>
  </si>
  <si>
    <t>FS Hierarchy 3</t>
  </si>
  <si>
    <t>FS Hierarchy 2</t>
  </si>
  <si>
    <t>FS Hierarchy 1</t>
  </si>
  <si>
    <t>FS Hierarchy 3 (Dup)</t>
  </si>
  <si>
    <t>No Custom2</t>
  </si>
  <si>
    <t>Non-BCR</t>
  </si>
  <si>
    <t>All State of GA</t>
  </si>
  <si>
    <t>REV</t>
  </si>
  <si>
    <t>Revenue_Collections</t>
  </si>
  <si>
    <t>Total Custom2</t>
  </si>
  <si>
    <t>BCR</t>
  </si>
  <si>
    <t>ARRA</t>
  </si>
  <si>
    <t>American Recovery and Reinvestment Act of 2009</t>
  </si>
  <si>
    <t>{blank}</t>
  </si>
  <si>
    <t>FedFunds</t>
  </si>
  <si>
    <t>ZCCBG</t>
  </si>
  <si>
    <t>Child Care and Development Block Grant_ARRA</t>
  </si>
  <si>
    <t>ZCSBG</t>
  </si>
  <si>
    <t>Community Services Block Grant_ARRA</t>
  </si>
  <si>
    <t>ZFCIV</t>
  </si>
  <si>
    <t>Foster Care Title IV-E_ARRA</t>
  </si>
  <si>
    <t>ZFED2</t>
  </si>
  <si>
    <t>Federal Recovery Funds Not Specifically Identified_ARRA</t>
  </si>
  <si>
    <t>ZFHWP</t>
  </si>
  <si>
    <t>Federal Highway Administration - Highway Planning and Construction_ARRA</t>
  </si>
  <si>
    <t>ZMAP</t>
  </si>
  <si>
    <t>Medical Assistance Program_ARRA</t>
  </si>
  <si>
    <t>ZPHIT</t>
  </si>
  <si>
    <t>Promote Health Information Technology_ARRA</t>
  </si>
  <si>
    <t>ZSFSE</t>
  </si>
  <si>
    <t>State Fiscal Stabilization Fund - Education State Grants_ARRA</t>
  </si>
  <si>
    <t>ZTANF</t>
  </si>
  <si>
    <t>Temporary Assistance for Needy Families Block Grant_ARRA</t>
  </si>
  <si>
    <t>COVID-19</t>
  </si>
  <si>
    <t>YCCDB</t>
  </si>
  <si>
    <t>Child Care &amp; Development Block Grant - COVID-19</t>
  </si>
  <si>
    <t>YCSBG</t>
  </si>
  <si>
    <t>Community Services Block Grant - COVID-19</t>
  </si>
  <si>
    <t>Federal Funds Not Specifically Identified – COVID-19</t>
  </si>
  <si>
    <t>YLIHE</t>
  </si>
  <si>
    <t>Low-Income Home Energy Assistance - COVID-19</t>
  </si>
  <si>
    <t>YMAP</t>
  </si>
  <si>
    <t>Medical Assistance Program - COVID-19</t>
  </si>
  <si>
    <t>Federal Funds</t>
  </si>
  <si>
    <t>CCDBG</t>
  </si>
  <si>
    <t>Child Care &amp; Development Block Grant</t>
  </si>
  <si>
    <t>CCDF</t>
  </si>
  <si>
    <t>CCDF Mandatory &amp; Matching Funds</t>
  </si>
  <si>
    <t>CMHSB</t>
  </si>
  <si>
    <t>Community Mental Health Services Block Grant</t>
  </si>
  <si>
    <t>CSBG</t>
  </si>
  <si>
    <t>Community Services Block Grant</t>
  </si>
  <si>
    <t>FTACI</t>
  </si>
  <si>
    <t>Federal Transit Admin - Cap Invest</t>
  </si>
  <si>
    <t>FCIVE</t>
  </si>
  <si>
    <t>Foster Care Title IV-E</t>
  </si>
  <si>
    <t>Federal Funds Not Specifically Identified</t>
  </si>
  <si>
    <t>FHAHP</t>
  </si>
  <si>
    <t>Federal Highway Administration - Highway Planning and Construction</t>
  </si>
  <si>
    <t>LIHEA</t>
  </si>
  <si>
    <t>Low-Income Home Energy Assistance</t>
  </si>
  <si>
    <t>MAP</t>
  </si>
  <si>
    <t>Medical Assistance Program</t>
  </si>
  <si>
    <t>MCHSB</t>
  </si>
  <si>
    <t>Maternal and Child Health Services Block Grant</t>
  </si>
  <si>
    <t>PHHSB</t>
  </si>
  <si>
    <t>Preventive Health and Health Services Block Grant</t>
  </si>
  <si>
    <t>PTSAB</t>
  </si>
  <si>
    <t>Prevention and Treatment of Substance Abuse Block Grant</t>
  </si>
  <si>
    <t>SCIP</t>
  </si>
  <si>
    <t>State Children's Insurance Program</t>
  </si>
  <si>
    <t>SSBG</t>
  </si>
  <si>
    <t>Social Services Block Grant</t>
  </si>
  <si>
    <t>TANF</t>
  </si>
  <si>
    <t>Temporary Assistance for Needy Families Block Grant</t>
  </si>
  <si>
    <t>TANFU</t>
  </si>
  <si>
    <t>TANF Unobligated Balance</t>
  </si>
  <si>
    <t>TANFZ</t>
  </si>
  <si>
    <t>TANF Transfer to SSBG</t>
  </si>
  <si>
    <t>FTEMP</t>
  </si>
  <si>
    <t>TANFX</t>
  </si>
  <si>
    <t>TANFY</t>
  </si>
  <si>
    <t>YCDBG</t>
  </si>
  <si>
    <t>ZEDER</t>
  </si>
  <si>
    <t>StAppr</t>
  </si>
  <si>
    <t>State Appropriation</t>
  </si>
  <si>
    <t>ARSR2</t>
  </si>
  <si>
    <t>Revenue Shortfall Reserve - PL</t>
  </si>
  <si>
    <t>APF2</t>
  </si>
  <si>
    <t>Ambulance Provider Fees</t>
  </si>
  <si>
    <t>BSIT2</t>
  </si>
  <si>
    <t>Brain and Spinal Injury Trust Fund</t>
  </si>
  <si>
    <t>FTF2</t>
  </si>
  <si>
    <t>Fireworks Trust Fund</t>
  </si>
  <si>
    <t>HPP2</t>
  </si>
  <si>
    <t>Hospital Provider Payment</t>
  </si>
  <si>
    <t>HWTF2</t>
  </si>
  <si>
    <t>Hazardous Waste Trust Fund</t>
  </si>
  <si>
    <t>SWTF2</t>
  </si>
  <si>
    <t>Solid Waste Trust Fund</t>
  </si>
  <si>
    <t>KRSR2</t>
  </si>
  <si>
    <t>Revenue Shortfall Reserve for K-12 Needs</t>
  </si>
  <si>
    <t>LOTT2</t>
  </si>
  <si>
    <t>Lottery Funds</t>
  </si>
  <si>
    <t>NHPF2</t>
  </si>
  <si>
    <t>Nursing Home Provider Fees</t>
  </si>
  <si>
    <t>SCTF2</t>
  </si>
  <si>
    <t>State Children's Trust Fund</t>
  </si>
  <si>
    <t>SMF2</t>
  </si>
  <si>
    <t>StateGF</t>
  </si>
  <si>
    <t>State General Funds_2</t>
  </si>
  <si>
    <t>GEF2</t>
  </si>
  <si>
    <t>Governor's Emergency Funds</t>
  </si>
  <si>
    <t>State General Funds</t>
  </si>
  <si>
    <t>GATE2</t>
  </si>
  <si>
    <t>Georgia Agriculture Trust Fund</t>
  </si>
  <si>
    <t>GTTF2</t>
  </si>
  <si>
    <t>Georgia Transit Trust Fund</t>
  </si>
  <si>
    <t>SHCF2</t>
  </si>
  <si>
    <t>Safe Harbor for Sexually Exploited Children Fund</t>
  </si>
  <si>
    <t>TCTF2</t>
  </si>
  <si>
    <t>Trauma Care Trust Fund</t>
  </si>
  <si>
    <t>TOB2</t>
  </si>
  <si>
    <t>Tobacco Settlement Funds</t>
  </si>
  <si>
    <t>TRTF2</t>
  </si>
  <si>
    <t>Transportation Trust Fund</t>
  </si>
  <si>
    <t>WETF2</t>
  </si>
  <si>
    <t>Wild Endowment Trust Fund</t>
  </si>
  <si>
    <t>CMOF2</t>
  </si>
  <si>
    <t xml:space="preserve">Care Management Organization Fees </t>
  </si>
  <si>
    <t>SSBGY</t>
  </si>
  <si>
    <t>State_PY</t>
  </si>
  <si>
    <t>State Funds - PY</t>
  </si>
  <si>
    <t>State Funds_PY</t>
  </si>
  <si>
    <t>BSPY2</t>
  </si>
  <si>
    <t>Brain and Spinal Injury Trust Fund - Prior Year</t>
  </si>
  <si>
    <t>MFPY2</t>
  </si>
  <si>
    <t>Motor Fuel Funds - Prior Year</t>
  </si>
  <si>
    <t>StateGF_PY</t>
  </si>
  <si>
    <t>State General Fund Prior Year</t>
  </si>
  <si>
    <t>GEPY2</t>
  </si>
  <si>
    <t>Governor's Emergency Funds - Prior Year</t>
  </si>
  <si>
    <t>State General Funds - Prior Year</t>
  </si>
  <si>
    <t>SHPY2</t>
  </si>
  <si>
    <t>Safe Harbor Fund_Prior Year</t>
  </si>
  <si>
    <t>TBPY2</t>
  </si>
  <si>
    <t>Tobacco Settlement Funds - Prior Year</t>
  </si>
  <si>
    <t>GFPY2</t>
  </si>
  <si>
    <t>Georgia Transit Trust Fund - Prior Year</t>
  </si>
  <si>
    <t>TFPY2</t>
  </si>
  <si>
    <t>Transportation Trust Fund - Prior Year</t>
  </si>
  <si>
    <t>SCPY2</t>
  </si>
  <si>
    <t>State Children's Trust Fund - Prior Year</t>
  </si>
  <si>
    <t>HFPY2</t>
  </si>
  <si>
    <t>Hazardous Waste Trust Fund – Prior Year</t>
  </si>
  <si>
    <t>SWPY2</t>
  </si>
  <si>
    <t>Solid Waste Trust Funds – Prior Year</t>
  </si>
  <si>
    <t>TCPY2</t>
  </si>
  <si>
    <t>Trauma Care Trust Funds – Prior Year</t>
  </si>
  <si>
    <t>WEPY2</t>
  </si>
  <si>
    <t>Wild Endowment Trust Funds – Prior Year</t>
  </si>
  <si>
    <t>Type_Other</t>
  </si>
  <si>
    <t>HIP</t>
  </si>
  <si>
    <t>Health Insurance Payments - Prog Led</t>
  </si>
  <si>
    <t>ICTF</t>
  </si>
  <si>
    <t>Indigent Care TF - Public Hosp Authority</t>
  </si>
  <si>
    <t>MSPOA</t>
  </si>
  <si>
    <t>Medicaid Svcs Pay - Other Ag</t>
  </si>
  <si>
    <t>OISGP</t>
  </si>
  <si>
    <t>Other Intra-State Gov Pay - PL</t>
  </si>
  <si>
    <t>RCSF</t>
  </si>
  <si>
    <t>Record Ctr Storage Fee - PL</t>
  </si>
  <si>
    <t>SITFP</t>
  </si>
  <si>
    <t>Self Ins TF Payments - PL</t>
  </si>
  <si>
    <t>WTHD</t>
  </si>
  <si>
    <t>Payroll Withholdings - PL</t>
  </si>
  <si>
    <t>OTH1</t>
  </si>
  <si>
    <t>GA@WORK</t>
  </si>
  <si>
    <t>conditional format H-J if anything in column C is fed</t>
  </si>
  <si>
    <t>ALN (Previously CFDA) (Grants only)</t>
  </si>
  <si>
    <t>ALN Description (Grants only)</t>
  </si>
  <si>
    <t xml:space="preserve">Link to assistance website: </t>
  </si>
  <si>
    <t xml:space="preserve">Enter  Program ALN# </t>
  </si>
  <si>
    <t>Is ALN# active?  (Y/N)</t>
  </si>
  <si>
    <r>
      <rPr>
        <b/>
        <sz val="10"/>
        <color rgb="FFFF0000"/>
        <rFont val="Arial"/>
        <family val="2"/>
      </rPr>
      <t xml:space="preserve"> (Please do not use acronyms.)</t>
    </r>
    <r>
      <rPr>
        <b/>
        <sz val="10"/>
        <rFont val="Arial"/>
        <family val="2"/>
      </rPr>
      <t xml:space="preserve">
Reason for using archived ALN#</t>
    </r>
  </si>
  <si>
    <t>NEW</t>
  </si>
  <si>
    <t>Revenue Collections</t>
  </si>
  <si>
    <t>Workday ID</t>
  </si>
  <si>
    <t>Fund Source Description</t>
  </si>
  <si>
    <t>Hierarchy 4</t>
  </si>
  <si>
    <t>Hierarchy 3</t>
  </si>
  <si>
    <t>Hierarchy 2</t>
  </si>
  <si>
    <t>Hierarchy 1</t>
  </si>
  <si>
    <t>FS0000001</t>
  </si>
  <si>
    <t>1399 FEDERAL AUDITS</t>
  </si>
  <si>
    <t>FS0000002</t>
  </si>
  <si>
    <t>1400 BANK EXAM &amp; SUPERV FEES</t>
  </si>
  <si>
    <t>FS0000003</t>
  </si>
  <si>
    <t>1401 BANK HOLDG CO. EXAM FEES</t>
  </si>
  <si>
    <t>FS0000004</t>
  </si>
  <si>
    <t>1405 CREDIT UNION EXAM FEES</t>
  </si>
  <si>
    <t>FS0000005</t>
  </si>
  <si>
    <t>1408 MISCELLANEOUS</t>
  </si>
  <si>
    <t>Banking</t>
  </si>
  <si>
    <t>FS0000006</t>
  </si>
  <si>
    <t>1411 BANK HOLDG CO. INVST. FEE</t>
  </si>
  <si>
    <t>FS0000007</t>
  </si>
  <si>
    <t>1412 BANK HOLDG CO. SUPERV FE</t>
  </si>
  <si>
    <t>Credit Union</t>
  </si>
  <si>
    <t>FS0000008</t>
  </si>
  <si>
    <t>1416 BANK EXAMINATION FEES</t>
  </si>
  <si>
    <t>Miscellaneous</t>
  </si>
  <si>
    <t>FS0000009</t>
  </si>
  <si>
    <t>1417 MTG. DIV INVESTIG FEE</t>
  </si>
  <si>
    <t>Holding Companies</t>
  </si>
  <si>
    <t>FS0000010</t>
  </si>
  <si>
    <t>1418 MORTG DIV  Broker License</t>
  </si>
  <si>
    <t>FS0000011</t>
  </si>
  <si>
    <t>1419 MORTGDIV Lender License F</t>
  </si>
  <si>
    <t>FS0000012</t>
  </si>
  <si>
    <t>1420 MORTG DIV - BRANCH FEE</t>
  </si>
  <si>
    <t>Mortgage</t>
  </si>
  <si>
    <t>FS0000013</t>
  </si>
  <si>
    <t>1421 MORTG DIV  $6.50 Loan Fee</t>
  </si>
  <si>
    <t>FS0000014</t>
  </si>
  <si>
    <t>1425 HOLDING COFORMATION</t>
  </si>
  <si>
    <t>FS0000015</t>
  </si>
  <si>
    <t>1427 NEW BANK CHARTER</t>
  </si>
  <si>
    <t>FS0000016</t>
  </si>
  <si>
    <t>1431 BRANCH APPLICATION</t>
  </si>
  <si>
    <t>FS0000017</t>
  </si>
  <si>
    <t>1432 RELOCATION FEES</t>
  </si>
  <si>
    <t>FS0000018</t>
  </si>
  <si>
    <t>1433 BANK MERGER</t>
  </si>
  <si>
    <t>FS0000019</t>
  </si>
  <si>
    <t>1435 INTERL BANK AGENCY</t>
  </si>
  <si>
    <t>FS0000020</t>
  </si>
  <si>
    <t>1438 RENWL CHK CASHER LICENSE</t>
  </si>
  <si>
    <t>FS0000021</t>
  </si>
  <si>
    <t>1441 CHECK CASHER BRCH OFFICE</t>
  </si>
  <si>
    <t>FS0000022</t>
  </si>
  <si>
    <t>1443 MONEY TRANSMITTER LICENSE</t>
  </si>
  <si>
    <t>FS0000023</t>
  </si>
  <si>
    <t>1444 MONEY TRANSMITTER RENEWAL</t>
  </si>
  <si>
    <t>Money Service Businesses</t>
  </si>
  <si>
    <t>FS0000024</t>
  </si>
  <si>
    <t>1445 MISC FINES/FEES CHK CASH</t>
  </si>
  <si>
    <t>FS0000025</t>
  </si>
  <si>
    <t>1447 MORTGAGE FINES</t>
  </si>
  <si>
    <t>FS0000026</t>
  </si>
  <si>
    <t>1449 NEW CHECK CASHER LICENSE</t>
  </si>
  <si>
    <t>FS0000027</t>
  </si>
  <si>
    <t>1454 MTG DIV Loan Originator F</t>
  </si>
  <si>
    <t>FS0000028</t>
  </si>
  <si>
    <t>1504 - LOCAL PREMIUM TAX</t>
  </si>
  <si>
    <t>FS0000029</t>
  </si>
  <si>
    <t>1505 - NEW FRAUD ACCOUNT</t>
  </si>
  <si>
    <t>FS0000030</t>
  </si>
  <si>
    <t>1509 - STATE PREMIUM TAX</t>
  </si>
  <si>
    <t>FS0000031</t>
  </si>
  <si>
    <t>1510 - PENALTY AND INTEREST</t>
  </si>
  <si>
    <t>FS0000032</t>
  </si>
  <si>
    <t>1511 - BUSINESS LIC &amp; PERMITS</t>
  </si>
  <si>
    <t>FS0000033</t>
  </si>
  <si>
    <t>1512 - NON BUS LIC &amp; PERMITS</t>
  </si>
  <si>
    <t>FS0000034</t>
  </si>
  <si>
    <t>1514 Check Seller Exam Fee</t>
  </si>
  <si>
    <t>FS0000035</t>
  </si>
  <si>
    <t>1515 Misc Fine/Fee Money Tran</t>
  </si>
  <si>
    <t>FS0000036</t>
  </si>
  <si>
    <t>1516 Misc Fine/Fee Check Sell</t>
  </si>
  <si>
    <t>FS0000037</t>
  </si>
  <si>
    <t>1517 Money Trans Exam Fee</t>
  </si>
  <si>
    <t>FS0000038</t>
  </si>
  <si>
    <t>1518 Mortgage Exam Fees</t>
  </si>
  <si>
    <t>FS0000039</t>
  </si>
  <si>
    <t>1519 Check Seller License</t>
  </si>
  <si>
    <t>FS0000040</t>
  </si>
  <si>
    <t>1520 Check Seller Renewal</t>
  </si>
  <si>
    <t>FS0000041</t>
  </si>
  <si>
    <t>1521 BK Credit Union Merger</t>
  </si>
  <si>
    <t>FS0000042</t>
  </si>
  <si>
    <t>1522 BK Trust Powers</t>
  </si>
  <si>
    <t>FS0000043</t>
  </si>
  <si>
    <t>1523 BK Approv BK Subsidiaries</t>
  </si>
  <si>
    <t>FS0000044</t>
  </si>
  <si>
    <t>1527 GILA Examination Fees</t>
  </si>
  <si>
    <t>GILA</t>
  </si>
  <si>
    <t>FS0000045</t>
  </si>
  <si>
    <t>1528 GILA License Application Fee</t>
  </si>
  <si>
    <t>FS0000046</t>
  </si>
  <si>
    <t>1529 GILA Initial App Investigation</t>
  </si>
  <si>
    <t>FS0000047</t>
  </si>
  <si>
    <t>1530 GILA Annual License Renewal</t>
  </si>
  <si>
    <t>FS0000048</t>
  </si>
  <si>
    <t>1531 GILA Fines / Late Fees</t>
  </si>
  <si>
    <t>FS0000049</t>
  </si>
  <si>
    <t>1532 GILA Change in Control</t>
  </si>
  <si>
    <t>FS0000050</t>
  </si>
  <si>
    <t>1533 GILA Initial Branch Applicatio</t>
  </si>
  <si>
    <t>FS0000051</t>
  </si>
  <si>
    <t>1534 GILA Annual Branch Renewal</t>
  </si>
  <si>
    <t>FS0000052</t>
  </si>
  <si>
    <t>1535 GILA Tax on Interest Levy</t>
  </si>
  <si>
    <t>FS0000053</t>
  </si>
  <si>
    <t>1536 GILA Tax on Interest Penalty</t>
  </si>
  <si>
    <t>FS0000054</t>
  </si>
  <si>
    <t>2100 LEGISLATIVE SERVICE FEE</t>
  </si>
  <si>
    <t>FS0000055</t>
  </si>
  <si>
    <t>2802 - SAFETY ENGINEERING</t>
  </si>
  <si>
    <t>FS0000056</t>
  </si>
  <si>
    <t>3002 - MISCELLANEOUS</t>
  </si>
  <si>
    <t>FS0000057</t>
  </si>
  <si>
    <t>3003 - MEDICAL LICENSE FEES</t>
  </si>
  <si>
    <t>FS0000058</t>
  </si>
  <si>
    <t>3004 - NURSING HOME CARE FEES</t>
  </si>
  <si>
    <t>FS0000059</t>
  </si>
  <si>
    <t>911 Charges and Fees_GECA/DOR</t>
  </si>
  <si>
    <t>FS0000060</t>
  </si>
  <si>
    <t>988 Suicide Prevention hotline</t>
  </si>
  <si>
    <t>FS0000061</t>
  </si>
  <si>
    <t>A.D.A.D. PERMITS</t>
  </si>
  <si>
    <t>FS0000062</t>
  </si>
  <si>
    <t>AASD - Student General Fund</t>
  </si>
  <si>
    <t>FS0000064</t>
  </si>
  <si>
    <t>Accountability Court Fees</t>
  </si>
  <si>
    <t>FS0000065</t>
  </si>
  <si>
    <t>ACE</t>
  </si>
  <si>
    <t>FS0000067</t>
  </si>
  <si>
    <t>Admin Fee - Convenience</t>
  </si>
  <si>
    <t>FS0000068</t>
  </si>
  <si>
    <t>Admin Fees- SW Ga Train Author</t>
  </si>
  <si>
    <t>FS0000069</t>
  </si>
  <si>
    <t>Admin Reimbursable Expenses</t>
  </si>
  <si>
    <t>FS0000071</t>
  </si>
  <si>
    <t>Administrative Fees</t>
  </si>
  <si>
    <t>FS0000072</t>
  </si>
  <si>
    <t>ADMISSION TO PRACTICE</t>
  </si>
  <si>
    <t>FS0000073</t>
  </si>
  <si>
    <t>ADR Funds</t>
  </si>
  <si>
    <t>FS0000075</t>
  </si>
  <si>
    <t>AFY Capital Projects</t>
  </si>
  <si>
    <t>FS0000076</t>
  </si>
  <si>
    <t>AFY24 GPSTC CASH UPGRADES TO T</t>
  </si>
  <si>
    <t>FS0000077</t>
  </si>
  <si>
    <t>AFY24 GPSTC CASH VEHICLE REPLA</t>
  </si>
  <si>
    <t>FS0000078</t>
  </si>
  <si>
    <t>Agency Administration</t>
  </si>
  <si>
    <t>FS0000079</t>
  </si>
  <si>
    <t>AGENCY FUNDS</t>
  </si>
  <si>
    <t>FS0000081</t>
  </si>
  <si>
    <t>Agency to Agency Contract</t>
  </si>
  <si>
    <t>FS0000082</t>
  </si>
  <si>
    <t>Agriculture Education</t>
  </si>
  <si>
    <t>FS0000083</t>
  </si>
  <si>
    <t>Agritourism Registrations</t>
  </si>
  <si>
    <t>FS0000084</t>
  </si>
  <si>
    <t>Agritourism Signage</t>
  </si>
  <si>
    <t>FS0000085</t>
  </si>
  <si>
    <t>AGUSTA ARMORY FUND-09</t>
  </si>
  <si>
    <t>FS0000086</t>
  </si>
  <si>
    <t>ALBANY ARMORY FUND</t>
  </si>
  <si>
    <t>FS0000087</t>
  </si>
  <si>
    <t>Alcohol License Fee Undistributed</t>
  </si>
  <si>
    <t>FS0000088</t>
  </si>
  <si>
    <t>ALLIGATOR HUNTING LIC 1662</t>
  </si>
  <si>
    <t>FS0000089</t>
  </si>
  <si>
    <t>Alochol Pre License Investigation Fee</t>
  </si>
  <si>
    <t>FS0000090</t>
  </si>
  <si>
    <t>Alt. Fowl &amp; Meats Insp. Fees</t>
  </si>
  <si>
    <t>FS0000091</t>
  </si>
  <si>
    <t>Altamaha Longleaf Pine</t>
  </si>
  <si>
    <t>FS0000092</t>
  </si>
  <si>
    <t>Alternate Fuel Vehicle Fee</t>
  </si>
  <si>
    <t>FS0000093</t>
  </si>
  <si>
    <t>Alternative Ad Valorem Tax</t>
  </si>
  <si>
    <t>FS0000094</t>
  </si>
  <si>
    <t>Ambulance Fees</t>
  </si>
  <si>
    <t>FS0000095</t>
  </si>
  <si>
    <t>FS0000096</t>
  </si>
  <si>
    <t>Animal Industry</t>
  </si>
  <si>
    <t>FS0000097</t>
  </si>
  <si>
    <t>Animal Protection</t>
  </si>
  <si>
    <t>FS0000098</t>
  </si>
  <si>
    <t>ANNUAL FLAT LEGAL FEES</t>
  </si>
  <si>
    <t>FS0000099</t>
  </si>
  <si>
    <t>APA BEA Internship</t>
  </si>
  <si>
    <t>FS0000100</t>
  </si>
  <si>
    <t>APPLICATION FEES</t>
  </si>
  <si>
    <t>FS0000101</t>
  </si>
  <si>
    <t>Appointment Fees</t>
  </si>
  <si>
    <t>FS0000102</t>
  </si>
  <si>
    <t>APPRAISE SCH/INSTRUCT FEE 3405</t>
  </si>
  <si>
    <t>FS0000103</t>
  </si>
  <si>
    <t>APPRAISER CLASS FEE GREAB 3405</t>
  </si>
  <si>
    <t>FS0000104</t>
  </si>
  <si>
    <t>APPRAISER DISCIPLY FINES 3405</t>
  </si>
  <si>
    <t>FS0000105</t>
  </si>
  <si>
    <t>APPRAISER TRANSFER 3405</t>
  </si>
  <si>
    <t>FS0000106</t>
  </si>
  <si>
    <t>Archery Range</t>
  </si>
  <si>
    <t>FS0000107</t>
  </si>
  <si>
    <t>ARCHITECT 3403</t>
  </si>
  <si>
    <t>FS0000108</t>
  </si>
  <si>
    <t>ASBESTOS LIC FEES 07065/1641</t>
  </si>
  <si>
    <t>FS0000109</t>
  </si>
  <si>
    <t>Aspen Policy Acceleration</t>
  </si>
  <si>
    <t>FS0000110</t>
  </si>
  <si>
    <t>AT RISK - INCARCERATION</t>
  </si>
  <si>
    <t>FS0000111</t>
  </si>
  <si>
    <t>ATHLETIC AGENTS 3403</t>
  </si>
  <si>
    <t>FS0000112</t>
  </si>
  <si>
    <t>ATHLETIC TRAINER 3403</t>
  </si>
  <si>
    <t>FS0000113</t>
  </si>
  <si>
    <t>ATL Reimbursement</t>
  </si>
  <si>
    <t>FS0000114</t>
  </si>
  <si>
    <t>Atlanta_HVAC_Bonds</t>
  </si>
  <si>
    <t>FS0000115</t>
  </si>
  <si>
    <t>AUCTIONEER 3403</t>
  </si>
  <si>
    <t>FS0000116</t>
  </si>
  <si>
    <t>AUCTIONEERS RECOV FUND</t>
  </si>
  <si>
    <t>FS0000117</t>
  </si>
  <si>
    <t>AUGUSTA NH PATIENT FEES</t>
  </si>
  <si>
    <t>FS0000118</t>
  </si>
  <si>
    <t>AVIATION/AIRCRAFT CHARGES</t>
  </si>
  <si>
    <t>FS0000119</t>
  </si>
  <si>
    <t>BAIT DEALER COM'L BOND</t>
  </si>
  <si>
    <t>Custodial</t>
  </si>
  <si>
    <t>FS0000120</t>
  </si>
  <si>
    <t>BAR EXAMINERS FEES</t>
  </si>
  <si>
    <t>FS0000121</t>
  </si>
  <si>
    <t>BARBER 3403</t>
  </si>
  <si>
    <t>FS0000122</t>
  </si>
  <si>
    <t>BARNESVILLE ARMORY FUND-80</t>
  </si>
  <si>
    <t>FS0000123</t>
  </si>
  <si>
    <t>BEAVER DAM MARINA LEASE</t>
  </si>
  <si>
    <t>FS0000124</t>
  </si>
  <si>
    <t>BEAVER MFG CO</t>
  </si>
  <si>
    <t>FS0000125</t>
  </si>
  <si>
    <t>BEHAVIORAL SCIENCE 3403</t>
  </si>
  <si>
    <t>FS0000126</t>
  </si>
  <si>
    <t>BENEFITS UNIT B - IGT'S  DSH</t>
  </si>
  <si>
    <t>FS0000127</t>
  </si>
  <si>
    <t>BETWEEN_Reparis_Reno_Bonds</t>
  </si>
  <si>
    <t>FS0000128</t>
  </si>
  <si>
    <t>BIG MARINA</t>
  </si>
  <si>
    <t>FS0000129</t>
  </si>
  <si>
    <t>BILLETING GGTC</t>
  </si>
  <si>
    <t>FS0000130</t>
  </si>
  <si>
    <t>BILLETING RTI</t>
  </si>
  <si>
    <t>FS0000131</t>
  </si>
  <si>
    <t>Blind Donation</t>
  </si>
  <si>
    <t>FS0000132</t>
  </si>
  <si>
    <t>BOAT REGISTRATION 07060/1600</t>
  </si>
  <si>
    <t>FS0000133</t>
  </si>
  <si>
    <t>Boater's Combo License</t>
  </si>
  <si>
    <t>FS0000134</t>
  </si>
  <si>
    <t>Bobwhite Quail Tag Sales</t>
  </si>
  <si>
    <t>FS0000135</t>
  </si>
  <si>
    <t>Bomb Truck Fuel-State Agencies</t>
  </si>
  <si>
    <t>FS0000136</t>
  </si>
  <si>
    <t>Bond Account- H/F Agents' Prem</t>
  </si>
  <si>
    <t>FS0000137</t>
  </si>
  <si>
    <t>Bond Account- Mining Operators</t>
  </si>
  <si>
    <t>FS0000138</t>
  </si>
  <si>
    <t>BOND ALLOCATION PROGRAM</t>
  </si>
  <si>
    <t>FS0000139</t>
  </si>
  <si>
    <t>Bond Forfeiture-Surface Mining</t>
  </si>
  <si>
    <t>FS0000140</t>
  </si>
  <si>
    <t>Bond Funds</t>
  </si>
  <si>
    <t>FS0000141</t>
  </si>
  <si>
    <t>Bond Projects</t>
  </si>
  <si>
    <t>FS0000142</t>
  </si>
  <si>
    <t>BOXING COMMISSION 3408</t>
  </si>
  <si>
    <t>FS0000143</t>
  </si>
  <si>
    <t>BQI RX Fire Cost Share</t>
  </si>
  <si>
    <t>FS0000144</t>
  </si>
  <si>
    <t>Brandt Outdoors</t>
  </si>
  <si>
    <t>FS0000145</t>
  </si>
  <si>
    <t>BRUNSWICK ARMORY FUND-12</t>
  </si>
  <si>
    <t>FS0000146</t>
  </si>
  <si>
    <t>BUI-Reinstatement Fee Collecti</t>
  </si>
  <si>
    <t>FS0000147</t>
  </si>
  <si>
    <t>Bus Disposition Proceeds</t>
  </si>
  <si>
    <t>FS0000148</t>
  </si>
  <si>
    <t>Bus G.O. Bonds - 2017</t>
  </si>
  <si>
    <t>FS0000149</t>
  </si>
  <si>
    <t>Bus G.O. Bonds - 2018</t>
  </si>
  <si>
    <t>FS0000150</t>
  </si>
  <si>
    <t>Bus G.O. Bonds - 2019</t>
  </si>
  <si>
    <t>FS0000151</t>
  </si>
  <si>
    <t>Bus G.O. Bonds - 2020</t>
  </si>
  <si>
    <t>FS0000152</t>
  </si>
  <si>
    <t>Bus G.O. Bonds - 2021</t>
  </si>
  <si>
    <t>FS0000153</t>
  </si>
  <si>
    <t>Bus G.O. Bonds - 2022</t>
  </si>
  <si>
    <t>FS0000154</t>
  </si>
  <si>
    <t>Bus G.O. Bonds - 2024</t>
  </si>
  <si>
    <t>FS0000155</t>
  </si>
  <si>
    <t>CACJ/CJCC MOA</t>
  </si>
  <si>
    <t>FS0000156</t>
  </si>
  <si>
    <t>Cafeteria Receipts</t>
  </si>
  <si>
    <t>FS0000157</t>
  </si>
  <si>
    <t>CALHOUN ARMORY FUND-13</t>
  </si>
  <si>
    <t>FS0000158</t>
  </si>
  <si>
    <t>Cameras&amp;Generator</t>
  </si>
  <si>
    <t>FS0000159</t>
  </si>
  <si>
    <t>CANTON ARMORY FUND-14</t>
  </si>
  <si>
    <t>FS0000160</t>
  </si>
  <si>
    <t>Capital Projects</t>
  </si>
  <si>
    <t>FS0000161</t>
  </si>
  <si>
    <t>CAPITOL POLICE</t>
  </si>
  <si>
    <t>FS0000162</t>
  </si>
  <si>
    <t>CARES Act - Federal</t>
  </si>
  <si>
    <t>FS0000163</t>
  </si>
  <si>
    <t>Carters Lake Watershed</t>
  </si>
  <si>
    <t>FS0000164</t>
  </si>
  <si>
    <t>Casey Family Programs Grant</t>
  </si>
  <si>
    <t>FS0000165</t>
  </si>
  <si>
    <t>Cash Advance</t>
  </si>
  <si>
    <t>FS0000166</t>
  </si>
  <si>
    <t>Cash Assistance Payee</t>
  </si>
  <si>
    <t>FS0000167</t>
  </si>
  <si>
    <t>CBSMB Asset Fortfeiture</t>
  </si>
  <si>
    <t>FS0000168</t>
  </si>
  <si>
    <t>CBSMB Law Enforcement</t>
  </si>
  <si>
    <t>FS0000169</t>
  </si>
  <si>
    <t>CBSMB_ Certification</t>
  </si>
  <si>
    <t>FS0000170</t>
  </si>
  <si>
    <t>FS0000171</t>
  </si>
  <si>
    <t>CDL_Comm_Mtcyc_Testing_Pads</t>
  </si>
  <si>
    <t>FS0000172</t>
  </si>
  <si>
    <t>CEDARTOWN ARMORY FUND-15</t>
  </si>
  <si>
    <t>FS0000173</t>
  </si>
  <si>
    <t>CEMETERIES 3406</t>
  </si>
  <si>
    <t>FS0000174</t>
  </si>
  <si>
    <t>CERTIFIED COPIES FURNISHED</t>
  </si>
  <si>
    <t>FS0000175</t>
  </si>
  <si>
    <t>CEWC RESTRICTED DONATION</t>
  </si>
  <si>
    <t>FS0000176</t>
  </si>
  <si>
    <t>CFP Foundation Teacher Grant</t>
  </si>
  <si>
    <t>FS0000177</t>
  </si>
  <si>
    <t>CGU Lottery Funds</t>
  </si>
  <si>
    <t>FS0000178</t>
  </si>
  <si>
    <t>Charitable Contributions</t>
  </si>
  <si>
    <t>FS0000179</t>
  </si>
  <si>
    <t>Charitable Contributions - OISGP</t>
  </si>
  <si>
    <t>FS0000180</t>
  </si>
  <si>
    <t>CHARITIES 3406</t>
  </si>
  <si>
    <t>FS0000181</t>
  </si>
  <si>
    <t>CHARLIE BROWN -83</t>
  </si>
  <si>
    <t>FS0000182</t>
  </si>
  <si>
    <t>Charter School Commission Adm</t>
  </si>
  <si>
    <t>FS0000183</t>
  </si>
  <si>
    <t>Charter School Commission Admin</t>
  </si>
  <si>
    <t>FS0000184</t>
  </si>
  <si>
    <t>CHICKASWATCHEE CREEK</t>
  </si>
  <si>
    <t>FS0000185</t>
  </si>
  <si>
    <t>CHIEF JUSTICE ESCORT</t>
  </si>
  <si>
    <t>FS0000186</t>
  </si>
  <si>
    <t>FS0000187</t>
  </si>
  <si>
    <t>Federal Funds - COVID-19</t>
  </si>
  <si>
    <t>FS0000188</t>
  </si>
  <si>
    <t>CHILD CARE CENTERS 3521</t>
  </si>
  <si>
    <t>FS0000189</t>
  </si>
  <si>
    <t>CHIPRA Bonus</t>
  </si>
  <si>
    <t>FS0000190</t>
  </si>
  <si>
    <t>CHIROPRACTIC 3403</t>
  </si>
  <si>
    <t>FS0000191</t>
  </si>
  <si>
    <t>Cigar &amp; Cigarette - Interest</t>
  </si>
  <si>
    <t>FS0000192</t>
  </si>
  <si>
    <t>Cigar &amp; Cigarette - Penalties</t>
  </si>
  <si>
    <t>FS0000193</t>
  </si>
  <si>
    <t>Cigar &amp; Cigarette Distibution License</t>
  </si>
  <si>
    <t>FS0000194</t>
  </si>
  <si>
    <t>Cigarette Tax Stamps</t>
  </si>
  <si>
    <t>FS0000195</t>
  </si>
  <si>
    <t>Cigars &amp; Cigarettes Fines</t>
  </si>
  <si>
    <t>FS0000196</t>
  </si>
  <si>
    <t>Circuit Purchases</t>
  </si>
  <si>
    <t>FS0000197</t>
  </si>
  <si>
    <t>Circuit Travel Agreement</t>
  </si>
  <si>
    <t>FS0000198</t>
  </si>
  <si>
    <t>Citizens Academy Donation/Re-n</t>
  </si>
  <si>
    <t>FS0000199</t>
  </si>
  <si>
    <t>City of Brookhaven Funds</t>
  </si>
  <si>
    <t>FS0000200</t>
  </si>
  <si>
    <t>CIVIL PENALTIES 3520</t>
  </si>
  <si>
    <t>FS0000201</t>
  </si>
  <si>
    <t>CIVIL PENALTIES-UTILITIES</t>
  </si>
  <si>
    <t>FS0000202</t>
  </si>
  <si>
    <t>CJ Comm on Professionalism</t>
  </si>
  <si>
    <t>FS0000203</t>
  </si>
  <si>
    <t>CJCC</t>
  </si>
  <si>
    <t>FS0000204</t>
  </si>
  <si>
    <t>CJCC Agreement</t>
  </si>
  <si>
    <t>FS0000205</t>
  </si>
  <si>
    <t>CJCC Grant Cost Holding Pool</t>
  </si>
  <si>
    <t>FS0000206</t>
  </si>
  <si>
    <t>CJCC JDEX MOU</t>
  </si>
  <si>
    <t>FS0000207</t>
  </si>
  <si>
    <t>CJCC SRO</t>
  </si>
  <si>
    <t>FS0000208</t>
  </si>
  <si>
    <t>CJCC/LET - LAW ENFORCEMENT TRA</t>
  </si>
  <si>
    <t>FS0000209</t>
  </si>
  <si>
    <t>CJCC/LETG LAW ENFORCEMENT TRAI</t>
  </si>
  <si>
    <t>FS0000210</t>
  </si>
  <si>
    <t>CJCC/LETG LAW ENFORCEMENT TRN</t>
  </si>
  <si>
    <t>FS0000211</t>
  </si>
  <si>
    <t>CJCC/LETG-LAW ENFORCEMENT TRN</t>
  </si>
  <si>
    <t>FS0000212</t>
  </si>
  <si>
    <t>CJCC_Accountability_Court_23</t>
  </si>
  <si>
    <t>FS0000213</t>
  </si>
  <si>
    <t>CJCC_Accountability_Court_24</t>
  </si>
  <si>
    <t>FS0000214</t>
  </si>
  <si>
    <t>CJCC_Law_Enforcement_23</t>
  </si>
  <si>
    <t>FS0000215</t>
  </si>
  <si>
    <t>CJCC-Law Enforcement Training</t>
  </si>
  <si>
    <t>FS0000216</t>
  </si>
  <si>
    <t>CJCC-Mental Health LE Training</t>
  </si>
  <si>
    <t>FS0000217</t>
  </si>
  <si>
    <t>CJIS Rev - NonState</t>
  </si>
  <si>
    <t>FS0000218</t>
  </si>
  <si>
    <t>CJIS Rev - State</t>
  </si>
  <si>
    <t>FS0000219</t>
  </si>
  <si>
    <t>CJIS REVENUE</t>
  </si>
  <si>
    <t>FS0000220</t>
  </si>
  <si>
    <t>CJIS Symposium - NonState</t>
  </si>
  <si>
    <t>FS0000221</t>
  </si>
  <si>
    <t>CLERKS/SHERIFF TRUST PROG</t>
  </si>
  <si>
    <t>FS0000222</t>
  </si>
  <si>
    <t>Co Tax Digest-1/4 Mil Recv Fee</t>
  </si>
  <si>
    <t>FS0000223</t>
  </si>
  <si>
    <t>Co Tax Digest-General</t>
  </si>
  <si>
    <t>FS0000224</t>
  </si>
  <si>
    <t>Co Tax Digest-Mobile Homes</t>
  </si>
  <si>
    <t>FS0000225</t>
  </si>
  <si>
    <t>Co Tax Digest-Not on Digest</t>
  </si>
  <si>
    <t>FS0000226</t>
  </si>
  <si>
    <t>Co Tax Digest-State Prop Tax</t>
  </si>
  <si>
    <t>FS0000227</t>
  </si>
  <si>
    <t>Co Tax Digest-Timber</t>
  </si>
  <si>
    <t>FS0000228</t>
  </si>
  <si>
    <t>Co Tax Digest-Veh &amp; Equip</t>
  </si>
  <si>
    <t>FS0000229</t>
  </si>
  <si>
    <t>COASTAL ARK</t>
  </si>
  <si>
    <t>FS0000230</t>
  </si>
  <si>
    <t>COASTAL MARSH/SHORE PROT 1613</t>
  </si>
  <si>
    <t>FS0000231</t>
  </si>
  <si>
    <t>Coca Cola Bottles</t>
  </si>
  <si>
    <t>FS0000232</t>
  </si>
  <si>
    <t>COLUMBUS ARMORY FUND-16</t>
  </si>
  <si>
    <t>FS0000233</t>
  </si>
  <si>
    <t>COMMERCIAL BOAT LIC 07001/1606</t>
  </si>
  <si>
    <t>FS0000234</t>
  </si>
  <si>
    <t>Commodities Admin Fee</t>
  </si>
  <si>
    <t>FS0000235</t>
  </si>
  <si>
    <t>Community Initiative</t>
  </si>
  <si>
    <t>FS0000236</t>
  </si>
  <si>
    <t>FS0000237</t>
  </si>
  <si>
    <t>Community MH (COS 44)</t>
  </si>
  <si>
    <t>FS0000238</t>
  </si>
  <si>
    <t>Compliance Fee Monitoring</t>
  </si>
  <si>
    <t>FS0000239</t>
  </si>
  <si>
    <t>Computer Science Grant</t>
  </si>
  <si>
    <t>FS0000240</t>
  </si>
  <si>
    <t>CON - MISCELLANEOUS INCOME</t>
  </si>
  <si>
    <t>FS0000241</t>
  </si>
  <si>
    <t>Conference Reg &amp; Fees</t>
  </si>
  <si>
    <t>FS0000242</t>
  </si>
  <si>
    <t>Connect-Voc ED Equip Bond 2019</t>
  </si>
  <si>
    <t>FS0000243</t>
  </si>
  <si>
    <t>Connect-Voc ED Equip Bond 2020</t>
  </si>
  <si>
    <t>FS0000244</t>
  </si>
  <si>
    <t>Connect-Voc ED Equip Bond 2022</t>
  </si>
  <si>
    <t>FS0000245</t>
  </si>
  <si>
    <t>Connect-Voc ED Equip Bond 2024</t>
  </si>
  <si>
    <t>FS0000246</t>
  </si>
  <si>
    <t>Conserve Georgia</t>
  </si>
  <si>
    <t>FS0000247</t>
  </si>
  <si>
    <t>Constitution Project</t>
  </si>
  <si>
    <t>FS0000248</t>
  </si>
  <si>
    <t>CONSTRUCTION INDUSTRY 3403</t>
  </si>
  <si>
    <t>FS0000249</t>
  </si>
  <si>
    <t>Consumer Protection</t>
  </si>
  <si>
    <t>FS0000250</t>
  </si>
  <si>
    <t>Continuing Legal Education</t>
  </si>
  <si>
    <t>FS0000251</t>
  </si>
  <si>
    <t>CONTRIBUTIONS-SOUND SCIENCE IN</t>
  </si>
  <si>
    <t>FS0000252</t>
  </si>
  <si>
    <t>CONVENIENCE FEES</t>
  </si>
  <si>
    <t>FS0000253</t>
  </si>
  <si>
    <t>COPIES</t>
  </si>
  <si>
    <t>FS0000254</t>
  </si>
  <si>
    <t>COPYING SERVICES-ALL</t>
  </si>
  <si>
    <t>FS0000255</t>
  </si>
  <si>
    <t>CORDELE ARMORY FUND-17</t>
  </si>
  <si>
    <t>FS0000256</t>
  </si>
  <si>
    <t>CORONERS' TRAINING REVENUE</t>
  </si>
  <si>
    <t>FS0000257</t>
  </si>
  <si>
    <t>Corporate Inc Tax - Interest</t>
  </si>
  <si>
    <t>FS0000258</t>
  </si>
  <si>
    <t>Corporate Inc Tax - Penalties</t>
  </si>
  <si>
    <t>FS0000259</t>
  </si>
  <si>
    <t>Corporate Income Tax Assessmnt</t>
  </si>
  <si>
    <t>FS0000260</t>
  </si>
  <si>
    <t>Corporate Income Tax Returns</t>
  </si>
  <si>
    <t>FS0000261</t>
  </si>
  <si>
    <t>Corporate Net Worth Tax</t>
  </si>
  <si>
    <t>FS0000262</t>
  </si>
  <si>
    <t>CORPORATIONS 3400</t>
  </si>
  <si>
    <t>FS0000263</t>
  </si>
  <si>
    <t>COSMETOLOGY 3403</t>
  </si>
  <si>
    <t>FS0000264</t>
  </si>
  <si>
    <t>COST IN CASES DOCKETED</t>
  </si>
  <si>
    <t>FS0000265</t>
  </si>
  <si>
    <t>County Contracts</t>
  </si>
  <si>
    <t>FS0000266</t>
  </si>
  <si>
    <t>COURT REPORTING FEES</t>
  </si>
  <si>
    <t>FS0000267</t>
  </si>
  <si>
    <t>Court Restitution</t>
  </si>
  <si>
    <t>FS0000268</t>
  </si>
  <si>
    <t>COVID-19 Response</t>
  </si>
  <si>
    <t>FS0000269</t>
  </si>
  <si>
    <t>COVINGTON ARMORY FUND-18</t>
  </si>
  <si>
    <t>FS0000270</t>
  </si>
  <si>
    <t>Coweta Co / Chattahoochee Bend</t>
  </si>
  <si>
    <t>FS0000271</t>
  </si>
  <si>
    <t>CPB Community Service Grant Restricted FY25</t>
  </si>
  <si>
    <t>FS0000272</t>
  </si>
  <si>
    <t>CPB Community Service Grant Unrestricted FY25</t>
  </si>
  <si>
    <t>FS0000273</t>
  </si>
  <si>
    <t>CPB Distance Service Grant FY25</t>
  </si>
  <si>
    <t>FS0000274</t>
  </si>
  <si>
    <t>CPB Interconnection Grant FY25</t>
  </si>
  <si>
    <t>FS0000275</t>
  </si>
  <si>
    <t>CRD Boat Ramp Maint McIntosh C</t>
  </si>
  <si>
    <t>FS0000276</t>
  </si>
  <si>
    <t>Credit Card Trans Fees/PSC</t>
  </si>
  <si>
    <t>FS0000277</t>
  </si>
  <si>
    <t>CS4GA Fund</t>
  </si>
  <si>
    <t>FS0000278</t>
  </si>
  <si>
    <t>CSH Veterans Service</t>
  </si>
  <si>
    <t>FS0000279</t>
  </si>
  <si>
    <t>CSTE project</t>
  </si>
  <si>
    <t>FS0000280</t>
  </si>
  <si>
    <t>CUMMING ARMORY</t>
  </si>
  <si>
    <t>FS0000281</t>
  </si>
  <si>
    <t>Curriculum Directors Conference Fund</t>
  </si>
  <si>
    <t>FS0000282</t>
  </si>
  <si>
    <t>Cyber Insurance Funds</t>
  </si>
  <si>
    <t>FS0000283</t>
  </si>
  <si>
    <t>D&amp;N Asset Forfeiture</t>
  </si>
  <si>
    <t>FS0000284</t>
  </si>
  <si>
    <t>D&amp;N Prior Year (from SOS)</t>
  </si>
  <si>
    <t>FS0000285</t>
  </si>
  <si>
    <t>D.C. Gov's Office-main/ FY 15</t>
  </si>
  <si>
    <t>FS0000286</t>
  </si>
  <si>
    <t>DA Circuits - FSF</t>
  </si>
  <si>
    <t>FS0000287</t>
  </si>
  <si>
    <t>DAILY PARKING PASS</t>
  </si>
  <si>
    <t>FS0000288</t>
  </si>
  <si>
    <t>DALTON ARMORY FUND-19</t>
  </si>
  <si>
    <t>FS0000289</t>
  </si>
  <si>
    <t>damage assessment funds</t>
  </si>
  <si>
    <t>FS0000290</t>
  </si>
  <si>
    <t>DAWSON ARMORY FUND-20</t>
  </si>
  <si>
    <t>FS0000291</t>
  </si>
  <si>
    <t>DBHDD 50/50</t>
  </si>
  <si>
    <t>FS0000292</t>
  </si>
  <si>
    <t>DBHDD-23</t>
  </si>
  <si>
    <t>FS0000293</t>
  </si>
  <si>
    <t>DBHDD-26</t>
  </si>
  <si>
    <t>FS0000294</t>
  </si>
  <si>
    <t>DBHDD-27</t>
  </si>
  <si>
    <t>FS0000295</t>
  </si>
  <si>
    <t>DBHDD-29</t>
  </si>
  <si>
    <t>FS0000296</t>
  </si>
  <si>
    <t>DBHDD-30</t>
  </si>
  <si>
    <t>FS0000297</t>
  </si>
  <si>
    <t>DBHDD-31</t>
  </si>
  <si>
    <t>FS0000298</t>
  </si>
  <si>
    <t>DBHDD-32</t>
  </si>
  <si>
    <t>FS0000299</t>
  </si>
  <si>
    <t>DBHDD-33</t>
  </si>
  <si>
    <t>FS0000300</t>
  </si>
  <si>
    <t>DBHDD-34</t>
  </si>
  <si>
    <t>FS0000301</t>
  </si>
  <si>
    <t>DBHDD-37</t>
  </si>
  <si>
    <t>FS0000302</t>
  </si>
  <si>
    <t>DBHDD-PRTF</t>
  </si>
  <si>
    <t>FS0000303</t>
  </si>
  <si>
    <t>DCH HHS CONTRACT</t>
  </si>
  <si>
    <t>FS0000304</t>
  </si>
  <si>
    <t>DDRLF/GA Cities</t>
  </si>
  <si>
    <t>FS0000305</t>
  </si>
  <si>
    <t>DDS- IGA</t>
  </si>
  <si>
    <t>FS0000306</t>
  </si>
  <si>
    <t>DDS-6 GSFIC Bonds - Vehicles</t>
  </si>
  <si>
    <t>FS0000307</t>
  </si>
  <si>
    <t>DEAL Center Little</t>
  </si>
  <si>
    <t>FS0000308</t>
  </si>
  <si>
    <t>DEAL Ctr and L&amp;L</t>
  </si>
  <si>
    <t>FS0000309</t>
  </si>
  <si>
    <t>DEAL Ctr LITTLE &amp; Infant Toddl</t>
  </si>
  <si>
    <t>FS0000310</t>
  </si>
  <si>
    <t>DEAL Language and Literacy</t>
  </si>
  <si>
    <t>FS0000311</t>
  </si>
  <si>
    <t>DEKALB ARMORY FUND-21</t>
  </si>
  <si>
    <t>FS0000312</t>
  </si>
  <si>
    <t>DENTAL</t>
  </si>
  <si>
    <t>FS0000313</t>
  </si>
  <si>
    <t>DENTAL 3403</t>
  </si>
  <si>
    <t>FS0000314</t>
  </si>
  <si>
    <t>Department of Juvenile Justice</t>
  </si>
  <si>
    <t>FS0000315</t>
  </si>
  <si>
    <t>Dept of Natural Resources</t>
  </si>
  <si>
    <t>FS0000316</t>
  </si>
  <si>
    <t>Design_Construct_Entr_Acc_Bond</t>
  </si>
  <si>
    <t>FS0000317</t>
  </si>
  <si>
    <t>DHR Child Support</t>
  </si>
  <si>
    <t>FS0000318</t>
  </si>
  <si>
    <t>DHR HOSPITAL CONTRACTS</t>
  </si>
  <si>
    <t>FS0000319</t>
  </si>
  <si>
    <t>DHS MOU</t>
  </si>
  <si>
    <t>FS0000320</t>
  </si>
  <si>
    <t>DIETITIANS 3403</t>
  </si>
  <si>
    <t>FS0000321</t>
  </si>
  <si>
    <t>Dis 1686 3/2/07 tornados-PYGEF</t>
  </si>
  <si>
    <t>FS0000322</t>
  </si>
  <si>
    <t>Disaster Management Position</t>
  </si>
  <si>
    <t>FS0000323</t>
  </si>
  <si>
    <t>DNR Foundation</t>
  </si>
  <si>
    <t>FS0000324</t>
  </si>
  <si>
    <t>DNR PMT TO ATTACHED AGENCIES</t>
  </si>
  <si>
    <t>FS0000325</t>
  </si>
  <si>
    <t>DOAS INS VEH BOND PROCEEDS</t>
  </si>
  <si>
    <t>FS0000326</t>
  </si>
  <si>
    <t>DOAS Insurance Proceeds</t>
  </si>
  <si>
    <t>FS0000327</t>
  </si>
  <si>
    <t>DOAS INSURANCE PROCEEDS - OISGP</t>
  </si>
  <si>
    <t>FS0000328</t>
  </si>
  <si>
    <t>DOAS Insurance Proceeds Claims</t>
  </si>
  <si>
    <t>FS0000329</t>
  </si>
  <si>
    <t>DOAS Insurance Recovery</t>
  </si>
  <si>
    <t>FS0000330</t>
  </si>
  <si>
    <t>DOAS INSURANCE RECOVERY - OISGP</t>
  </si>
  <si>
    <t>FS0000331</t>
  </si>
  <si>
    <t>DOAS INSURANCE_OTHER</t>
  </si>
  <si>
    <t>FS0000332</t>
  </si>
  <si>
    <t>DOAS INSURANCE_Vehicles</t>
  </si>
  <si>
    <t>FS0000333</t>
  </si>
  <si>
    <t>DOAS INSURED BILLING</t>
  </si>
  <si>
    <t>FS0000334</t>
  </si>
  <si>
    <t>DOAS SALE OF SURPLUS PROPERTY</t>
  </si>
  <si>
    <t>FS0000335</t>
  </si>
  <si>
    <t>DOAS Surplus Funds</t>
  </si>
  <si>
    <t>FS0000336</t>
  </si>
  <si>
    <t>DOAS Surplus Reserve Funds</t>
  </si>
  <si>
    <t>FS0000337</t>
  </si>
  <si>
    <t>DOAS/Surplus Prop Sales - ALL</t>
  </si>
  <si>
    <t>FS0000338</t>
  </si>
  <si>
    <t>DOBBINS AFB ARMORY FUND-22</t>
  </si>
  <si>
    <t>FS0000339</t>
  </si>
  <si>
    <t>DOD BOND SERIES 48 SRM</t>
  </si>
  <si>
    <t>FS0000340</t>
  </si>
  <si>
    <t>DOD BOND SERIES 50 SRM FUNDS</t>
  </si>
  <si>
    <t>FS0000341</t>
  </si>
  <si>
    <t>DOD-41 Springfield SRM</t>
  </si>
  <si>
    <t>FS0000342</t>
  </si>
  <si>
    <t>DOD-42 Covington Readiness SRM</t>
  </si>
  <si>
    <t>FS0000343</t>
  </si>
  <si>
    <t>DOD-43 Winder Readiness SRM</t>
  </si>
  <si>
    <t>FS0000344</t>
  </si>
  <si>
    <t>DOD-44 Multiple Readiness SRM</t>
  </si>
  <si>
    <t>FS0000345</t>
  </si>
  <si>
    <t>DOE - Leadership Skills</t>
  </si>
  <si>
    <t>FS0000346</t>
  </si>
  <si>
    <t>DOE - Nutrition Seminar</t>
  </si>
  <si>
    <t>FS0000347</t>
  </si>
  <si>
    <t>DOE - Voc Ed Administration Account</t>
  </si>
  <si>
    <t>FS0000348</t>
  </si>
  <si>
    <t>DOE- International Education</t>
  </si>
  <si>
    <t>FS0000349</t>
  </si>
  <si>
    <t>DOE-France International Education</t>
  </si>
  <si>
    <t>FS0000350</t>
  </si>
  <si>
    <t>DOE-Germany International Education</t>
  </si>
  <si>
    <t>FS0000351</t>
  </si>
  <si>
    <t>DOE-International Educ Fund</t>
  </si>
  <si>
    <t>FS0000352</t>
  </si>
  <si>
    <t>DOE-INTERNATIONAL EXC PROGRAM</t>
  </si>
  <si>
    <t>FS0000353</t>
  </si>
  <si>
    <t>DOE-LEADERSHIP SKILLS</t>
  </si>
  <si>
    <t>FS0000354</t>
  </si>
  <si>
    <t>DOE-NUTRITION SEMINAR</t>
  </si>
  <si>
    <t>FS0000355</t>
  </si>
  <si>
    <t>Dog &amp; Cat Sterilization Fund</t>
  </si>
  <si>
    <t>FS0000356</t>
  </si>
  <si>
    <t>DONATIONS</t>
  </si>
  <si>
    <t>FS0000357</t>
  </si>
  <si>
    <t>Donations-Dev Disabilities CNL</t>
  </si>
  <si>
    <t>FS0000358</t>
  </si>
  <si>
    <t>DONATIONS-NONRESTRICTED</t>
  </si>
  <si>
    <t>FS0000359</t>
  </si>
  <si>
    <t>Dormant Funds</t>
  </si>
  <si>
    <t>FS0000360</t>
  </si>
  <si>
    <t>DOT WORKZONE</t>
  </si>
  <si>
    <t>FS0000361</t>
  </si>
  <si>
    <t>DOUGLAS ARMORY FUND-23</t>
  </si>
  <si>
    <t>FS0000362</t>
  </si>
  <si>
    <t>DOUGLASVILLE ARMORY FUND-24</t>
  </si>
  <si>
    <t>FS0000363</t>
  </si>
  <si>
    <t>DPH / OPB / SAS Contract</t>
  </si>
  <si>
    <t>FS0000364</t>
  </si>
  <si>
    <t>DPS49 Post 18 Reidsville</t>
  </si>
  <si>
    <t>FS0000365</t>
  </si>
  <si>
    <t>DRINKING WATER LAB SERVICES</t>
  </si>
  <si>
    <t>FS0000366</t>
  </si>
  <si>
    <t>DRIVERS LICENSE REVENUE 3200</t>
  </si>
  <si>
    <t>FS0000367</t>
  </si>
  <si>
    <t>DRIVES</t>
  </si>
  <si>
    <t>FS0000368</t>
  </si>
  <si>
    <t>Drug Courts</t>
  </si>
  <si>
    <t>FS0000369</t>
  </si>
  <si>
    <t>Drug Rebate Non-Federal</t>
  </si>
  <si>
    <t>FS0000370</t>
  </si>
  <si>
    <t>Drug Rebate Non-Federal CHIP</t>
  </si>
  <si>
    <t>FS0000371</t>
  </si>
  <si>
    <t>Drugs &amp; Narcotics/NADDI</t>
  </si>
  <si>
    <t>FS0000372</t>
  </si>
  <si>
    <t>Dual/World Language Education</t>
  </si>
  <si>
    <t>FS0000373</t>
  </si>
  <si>
    <t>DUBLIN ARMORY FUND-25</t>
  </si>
  <si>
    <t>FS0000374</t>
  </si>
  <si>
    <t>Ducks Unlimited Tag Sales</t>
  </si>
  <si>
    <t>FS0000375</t>
  </si>
  <si>
    <t>DUI Memorial Signs</t>
  </si>
  <si>
    <t>FS0000376</t>
  </si>
  <si>
    <t>DUI RISK REDUCTION</t>
  </si>
  <si>
    <t>FS0000377</t>
  </si>
  <si>
    <t>DUI School Rebates</t>
  </si>
  <si>
    <t>FS0000378</t>
  </si>
  <si>
    <t>E911 Pre-Paid Wireless Fee</t>
  </si>
  <si>
    <t>FS0000379</t>
  </si>
  <si>
    <t>ELBERTON ARMORY FUND-28</t>
  </si>
  <si>
    <t>FS0000380</t>
  </si>
  <si>
    <t>Election Security Restitution</t>
  </si>
  <si>
    <t>FS0000381</t>
  </si>
  <si>
    <t>ELECTIONS 3401</t>
  </si>
  <si>
    <t>FS0000382</t>
  </si>
  <si>
    <t>Elections Training Conference</t>
  </si>
  <si>
    <t>FS0000383</t>
  </si>
  <si>
    <t>Elections UPS Project</t>
  </si>
  <si>
    <t>FS0000384</t>
  </si>
  <si>
    <t>EMPLOYEE HEALTH BENEFITS</t>
  </si>
  <si>
    <t>FS0000385</t>
  </si>
  <si>
    <t>EMS License Late Fee</t>
  </si>
  <si>
    <t>FS0000386</t>
  </si>
  <si>
    <t>EMT Trust Funds</t>
  </si>
  <si>
    <t>FS0000387</t>
  </si>
  <si>
    <t>ENGINEER 3403</t>
  </si>
  <si>
    <t>FS0000388</t>
  </si>
  <si>
    <t>Enterprise Services</t>
  </si>
  <si>
    <t>FS0000389</t>
  </si>
  <si>
    <t>Entomology &amp; Pesticides</t>
  </si>
  <si>
    <t>FS0000390</t>
  </si>
  <si>
    <t>Entomology Fees</t>
  </si>
  <si>
    <t>FS0000391</t>
  </si>
  <si>
    <t>EPD - DCA SOLID WASTE</t>
  </si>
  <si>
    <t>FS0000392</t>
  </si>
  <si>
    <t>EQUIPMENT_Lighting_Replacement</t>
  </si>
  <si>
    <t>FS0000393</t>
  </si>
  <si>
    <t>ESCORT - OVERSZD LOAD</t>
  </si>
  <si>
    <t>FS0000394</t>
  </si>
  <si>
    <t>ESCORT SERVICES</t>
  </si>
  <si>
    <t>FS0000395</t>
  </si>
  <si>
    <t>Estimated Corporate Income Tax</t>
  </si>
  <si>
    <t>FS0000396</t>
  </si>
  <si>
    <t>Estimated Individual Income Tax</t>
  </si>
  <si>
    <t>FS0000397</t>
  </si>
  <si>
    <t>Excess Property</t>
  </si>
  <si>
    <t>FS0000398</t>
  </si>
  <si>
    <t>EXPAND grant</t>
  </si>
  <si>
    <t>FS0000399</t>
  </si>
  <si>
    <t>Expedite Fees - Plan Review</t>
  </si>
  <si>
    <t>FS0000400</t>
  </si>
  <si>
    <t>Expendable Trust Funds</t>
  </si>
  <si>
    <t>FS0000401</t>
  </si>
  <si>
    <t>Facility Bank Accounts</t>
  </si>
  <si>
    <t>FS0000402</t>
  </si>
  <si>
    <t>Facility Safety Grant - Bonds</t>
  </si>
  <si>
    <t>FS0000403</t>
  </si>
  <si>
    <t>FACILITYSAFETYGRANT-BONDS</t>
  </si>
  <si>
    <t>FS0000404</t>
  </si>
  <si>
    <t>Family Friendly Schools</t>
  </si>
  <si>
    <t>FS0000405</t>
  </si>
  <si>
    <t>Family Violence Bench Book</t>
  </si>
  <si>
    <t>FS0000406</t>
  </si>
  <si>
    <t>Federal Duck Stamps</t>
  </si>
  <si>
    <t>FS0000407</t>
  </si>
  <si>
    <t>Federal FICA Tax Withheld</t>
  </si>
  <si>
    <t>FS0000408</t>
  </si>
  <si>
    <t>FS0000409</t>
  </si>
  <si>
    <t>FS0000410</t>
  </si>
  <si>
    <t>FS0000411</t>
  </si>
  <si>
    <t>FS0000412</t>
  </si>
  <si>
    <t>FEE SYLVESTER POST</t>
  </si>
  <si>
    <t>FS0000413</t>
  </si>
  <si>
    <t>Feed Division</t>
  </si>
  <si>
    <t>FS0000414</t>
  </si>
  <si>
    <t>FEMA-DR 1750 tornado Mar2007</t>
  </si>
  <si>
    <t>FS0000415</t>
  </si>
  <si>
    <t>Feminine Hygiene Grant - SS</t>
  </si>
  <si>
    <t>FS0000416</t>
  </si>
  <si>
    <t>FFY21 - Southern Nuclear Grant</t>
  </si>
  <si>
    <t>FS0000417</t>
  </si>
  <si>
    <t>FFY22 - Southern Nuclear Grant</t>
  </si>
  <si>
    <t>FS0000418</t>
  </si>
  <si>
    <t>FFY23 - Southern Nuclear Grant</t>
  </si>
  <si>
    <t>FS0000419</t>
  </si>
  <si>
    <t>Fiduciary Tax</t>
  </si>
  <si>
    <t>FS0000420</t>
  </si>
  <si>
    <t>Film Credits</t>
  </si>
  <si>
    <t>FS0000421</t>
  </si>
  <si>
    <t>Fin Insti Business Occu Tax</t>
  </si>
  <si>
    <t>FS0000422</t>
  </si>
  <si>
    <t>FINES - E.P.D. 07039/1601</t>
  </si>
  <si>
    <t>FS0000423</t>
  </si>
  <si>
    <t>Fireworks Excise Tax</t>
  </si>
  <si>
    <t>FS0000424</t>
  </si>
  <si>
    <t>Fireworks Excise Tax-Interest</t>
  </si>
  <si>
    <t>FS0000425</t>
  </si>
  <si>
    <t>Fireworks Excise Tax-Penalties</t>
  </si>
  <si>
    <t>FS0000426</t>
  </si>
  <si>
    <t>FS0000427</t>
  </si>
  <si>
    <t>Fireworks-Local Government(5%)</t>
  </si>
  <si>
    <t>FS0000428</t>
  </si>
  <si>
    <t>FITNESS BOARD FEES</t>
  </si>
  <si>
    <t>FS0000429</t>
  </si>
  <si>
    <t>Flexible Benefits</t>
  </si>
  <si>
    <t>FS0000430</t>
  </si>
  <si>
    <t>Food Stamp Fraud (PAC)</t>
  </si>
  <si>
    <t>FS0000431</t>
  </si>
  <si>
    <t>Foothills Employee Agreement</t>
  </si>
  <si>
    <t>FS0000432</t>
  </si>
  <si>
    <t>For Hire Transportation P &amp; I</t>
  </si>
  <si>
    <t>FS0000433</t>
  </si>
  <si>
    <t>FORESTRY 3403</t>
  </si>
  <si>
    <t>FS0000434</t>
  </si>
  <si>
    <t>For-Hire Transportation Excise</t>
  </si>
  <si>
    <t>FS0000435</t>
  </si>
  <si>
    <t>FORSYTH ARMORY FUND-030</t>
  </si>
  <si>
    <t>FS0000436</t>
  </si>
  <si>
    <t>FS0000439</t>
  </si>
  <si>
    <t>FUEL LAB</t>
  </si>
  <si>
    <t>FS0000440</t>
  </si>
  <si>
    <t>Funds to help with GEFA CWSRF</t>
  </si>
  <si>
    <t>FS0000441</t>
  </si>
  <si>
    <t>FUNERAL SERVICES 3403</t>
  </si>
  <si>
    <t>FS0000442</t>
  </si>
  <si>
    <t>FUR TRAPPRS LIC RES 07015/1630</t>
  </si>
  <si>
    <t>FS0000443</t>
  </si>
  <si>
    <t>FY 2016 BONDFUNDS RC SITE IMPR</t>
  </si>
  <si>
    <t>FS0000444</t>
  </si>
  <si>
    <t>FY2020 LORENZO BENN DOD-39</t>
  </si>
  <si>
    <t>FS0000445</t>
  </si>
  <si>
    <t>FY22 Ag Labor Trafficking TF</t>
  </si>
  <si>
    <t>FS0000446</t>
  </si>
  <si>
    <t>FY22 DPH MOA</t>
  </si>
  <si>
    <t>FS0000447</t>
  </si>
  <si>
    <t>FY22 DPS 51 Towers</t>
  </si>
  <si>
    <t>FS0000448</t>
  </si>
  <si>
    <t>FY22 Safe Harbor Fund</t>
  </si>
  <si>
    <t>FS0000449</t>
  </si>
  <si>
    <t>FY22-Community Development B</t>
  </si>
  <si>
    <t>FS0000450</t>
  </si>
  <si>
    <t>FY24 DPS 53 Vehicle Bond</t>
  </si>
  <si>
    <t>FS0000451</t>
  </si>
  <si>
    <t>FY24 DPS 54 Tower Bond</t>
  </si>
  <si>
    <t>FS0000452</t>
  </si>
  <si>
    <t>FY24 DPS 55 MMR</t>
  </si>
  <si>
    <t>FS0000453</t>
  </si>
  <si>
    <t>FY24 DPS 57 HELIOS</t>
  </si>
  <si>
    <t>FS0000454</t>
  </si>
  <si>
    <t>FY24 MRR</t>
  </si>
  <si>
    <t>FS0000455</t>
  </si>
  <si>
    <t>G.U.S.T.</t>
  </si>
  <si>
    <t>FS0000456</t>
  </si>
  <si>
    <t>GA ARNG BOND MAINT PROG</t>
  </si>
  <si>
    <t>FS0000457</t>
  </si>
  <si>
    <t>GA CANNABIS COMMISSION</t>
  </si>
  <si>
    <t>FS0000458</t>
  </si>
  <si>
    <t>Ga Creative Communities Projec</t>
  </si>
  <si>
    <t>FS0000459</t>
  </si>
  <si>
    <t>GA Cumberlands Phase II</t>
  </si>
  <si>
    <t>FS0000460</t>
  </si>
  <si>
    <t>Ga Dept of Admin Services</t>
  </si>
  <si>
    <t>FS0000461</t>
  </si>
  <si>
    <t>GA DNr_BQI 19</t>
  </si>
  <si>
    <t>FS0000462</t>
  </si>
  <si>
    <t>GA DOE Crisis Stabilization</t>
  </si>
  <si>
    <t>FS0000463</t>
  </si>
  <si>
    <t>Ga Forestry Commission</t>
  </si>
  <si>
    <t>FS0000464</t>
  </si>
  <si>
    <t>GA FOUNDATION FOR PUBLIC ED</t>
  </si>
  <si>
    <t>FS0000465</t>
  </si>
  <si>
    <t>GA Grown Matching Funds</t>
  </si>
  <si>
    <t>FS0000466</t>
  </si>
  <si>
    <t>GA Outdoor Rec Pass</t>
  </si>
  <si>
    <t>FS0000467</t>
  </si>
  <si>
    <t>GA PINES - DPH Early Hearing Orientation Specialist</t>
  </si>
  <si>
    <t>FS0000468</t>
  </si>
  <si>
    <t>GA Pines/DPH-Early Hearing Ori</t>
  </si>
  <si>
    <t>FS0000469</t>
  </si>
  <si>
    <t>GA Power Donation</t>
  </si>
  <si>
    <t>FS0000470</t>
  </si>
  <si>
    <t>GA Power FD ED Roundtable</t>
  </si>
  <si>
    <t>FS0000471</t>
  </si>
  <si>
    <t>GA POWER-LAKE SINCLAIR HABITAT</t>
  </si>
  <si>
    <t>FS0000472</t>
  </si>
  <si>
    <t>GA Virtual Schools-FY20</t>
  </si>
  <si>
    <t>FS0000473</t>
  </si>
  <si>
    <t>GA. Academy for Econ. Dev</t>
  </si>
  <si>
    <t>FS0000474</t>
  </si>
  <si>
    <t>Ga. HAP Administrators</t>
  </si>
  <si>
    <t>FS0000475</t>
  </si>
  <si>
    <t>GAAHPN</t>
  </si>
  <si>
    <t>FS0000476</t>
  </si>
  <si>
    <t>GAB - Powell Technology Center</t>
  </si>
  <si>
    <t>FS0000477</t>
  </si>
  <si>
    <t>GAB - Student General Fund</t>
  </si>
  <si>
    <t>FS0000478</t>
  </si>
  <si>
    <t>GAINESVILLE ARMORY FUND-31</t>
  </si>
  <si>
    <t>FS0000479</t>
  </si>
  <si>
    <t>GASCCP Fundraising Events</t>
  </si>
  <si>
    <t>FS0000480</t>
  </si>
  <si>
    <t>GATE Fees</t>
  </si>
  <si>
    <t>FS0000481</t>
  </si>
  <si>
    <t>GATE Trust Rev/Interest</t>
  </si>
  <si>
    <t>FS0000482</t>
  </si>
  <si>
    <t>GBI GSFIC</t>
  </si>
  <si>
    <t>FS0000483</t>
  </si>
  <si>
    <t>GBI SCCF Account</t>
  </si>
  <si>
    <t>FS0000484</t>
  </si>
  <si>
    <t>GDA 48 5 year market bond</t>
  </si>
  <si>
    <t>FS0000485</t>
  </si>
  <si>
    <t>GDA 49 5 year market bond</t>
  </si>
  <si>
    <t>FS0000486</t>
  </si>
  <si>
    <t>GDA44 Bond - Vehicles</t>
  </si>
  <si>
    <t>FS0000487</t>
  </si>
  <si>
    <t>GDA45 5-year bond Farmers Mkts</t>
  </si>
  <si>
    <t>FS0000488</t>
  </si>
  <si>
    <t>GDA47 bond water assessment</t>
  </si>
  <si>
    <t>FS0000489</t>
  </si>
  <si>
    <t>GDC - Office of Victim Services</t>
  </si>
  <si>
    <t>FS0000490</t>
  </si>
  <si>
    <t>GDC Offender Reentry</t>
  </si>
  <si>
    <t>FS0000491</t>
  </si>
  <si>
    <t>GDOT</t>
  </si>
  <si>
    <t>FS0000492</t>
  </si>
  <si>
    <t>GDOT 10 for 10</t>
  </si>
  <si>
    <t>FS0000493</t>
  </si>
  <si>
    <t>GDOT Agreement Prot Species</t>
  </si>
  <si>
    <t>FS0000494</t>
  </si>
  <si>
    <t>GDOT Bridge Replace Etowah</t>
  </si>
  <si>
    <t>FS0000495</t>
  </si>
  <si>
    <t>GDOT Ferry Boat Program</t>
  </si>
  <si>
    <t>FS0000496</t>
  </si>
  <si>
    <t>GDOT Indirect State Appropriat</t>
  </si>
  <si>
    <t>FS0000497</t>
  </si>
  <si>
    <t>GDOT Prefunding</t>
  </si>
  <si>
    <t>FS0000498</t>
  </si>
  <si>
    <t>GDOT Reimbursement</t>
  </si>
  <si>
    <t>FS0000499</t>
  </si>
  <si>
    <t>GDOT Stream Buffer</t>
  </si>
  <si>
    <t>FS0000500</t>
  </si>
  <si>
    <t>GDOT-Historic Preservation</t>
  </si>
  <si>
    <t>FS0000501</t>
  </si>
  <si>
    <t>GEFA Ag Metering</t>
  </si>
  <si>
    <t>FS0000502</t>
  </si>
  <si>
    <t>GEFA-Contract for Admin Serv</t>
  </si>
  <si>
    <t>FS0000503</t>
  </si>
  <si>
    <t>GEMA EMERGENCY PLAN</t>
  </si>
  <si>
    <t>FS0000504</t>
  </si>
  <si>
    <t>GEMA S GA WILDFIRE DIS 4-07</t>
  </si>
  <si>
    <t>FS0000505</t>
  </si>
  <si>
    <t>GEMHSA/OPB Management Fees</t>
  </si>
  <si>
    <t>FS0000506</t>
  </si>
  <si>
    <t>General Fund - Foundation</t>
  </si>
  <si>
    <t>FS0000507</t>
  </si>
  <si>
    <t>GEOLOGY 3403</t>
  </si>
  <si>
    <t>FS0000508</t>
  </si>
  <si>
    <t>Georgia Access</t>
  </si>
  <si>
    <t>FS0000509</t>
  </si>
  <si>
    <t>FS0000510</t>
  </si>
  <si>
    <t>Georgia Bat Conservation Fund</t>
  </si>
  <si>
    <t>FS0000511</t>
  </si>
  <si>
    <t>GEORGIA LAWS 3409</t>
  </si>
  <si>
    <t>FS0000512</t>
  </si>
  <si>
    <t>Georgia Lottery Corporation</t>
  </si>
  <si>
    <t>FS0000513</t>
  </si>
  <si>
    <t>Georgia Lottery-Compulsive Gam</t>
  </si>
  <si>
    <t>FS0000514</t>
  </si>
  <si>
    <t>GEORGIA POWER PROJECTS</t>
  </si>
  <si>
    <t>FS0000515</t>
  </si>
  <si>
    <t>GEORGIA POWER PS @TALLULAH</t>
  </si>
  <si>
    <t>FS0000516</t>
  </si>
  <si>
    <t>Georgia Teacher's Initiative</t>
  </si>
  <si>
    <t>FS0000517</t>
  </si>
  <si>
    <t>Georgia Tourism Development</t>
  </si>
  <si>
    <t>FS0000518</t>
  </si>
  <si>
    <t>Georgia Virtual Schools - 2019</t>
  </si>
  <si>
    <t>FS0000519</t>
  </si>
  <si>
    <t>Georgia Virtual Schools - 2020</t>
  </si>
  <si>
    <t>FS0000520</t>
  </si>
  <si>
    <t>Georgia Virtual Schools - 2021</t>
  </si>
  <si>
    <t>FS0000521</t>
  </si>
  <si>
    <t>Georgia Virtual Schools - 2022</t>
  </si>
  <si>
    <t>FS0000522</t>
  </si>
  <si>
    <t>Georgia Virtual Schools - 2023</t>
  </si>
  <si>
    <t>FS0000523</t>
  </si>
  <si>
    <t>Georgia Virtual Schools - 2024</t>
  </si>
  <si>
    <t>FS0000524</t>
  </si>
  <si>
    <t>Geospatial-GA Trauma Commissio</t>
  </si>
  <si>
    <t>FS0000525</t>
  </si>
  <si>
    <t>Geospatial-GECA</t>
  </si>
  <si>
    <t>FS0000526</t>
  </si>
  <si>
    <t>GFC/Forest Legacy</t>
  </si>
  <si>
    <t>FS0000527</t>
  </si>
  <si>
    <t>GFPE AASD</t>
  </si>
  <si>
    <t>FS0000528</t>
  </si>
  <si>
    <t>GFPE Administration</t>
  </si>
  <si>
    <t>FS0000529</t>
  </si>
  <si>
    <t>GFPE Backpack Project</t>
  </si>
  <si>
    <t>FS0000530</t>
  </si>
  <si>
    <t>GFPE Corpus Funding (Ed Tags)</t>
  </si>
  <si>
    <t>FS0000531</t>
  </si>
  <si>
    <t>GFPE Corpus Investment Acct</t>
  </si>
  <si>
    <t>FS0000532</t>
  </si>
  <si>
    <t>GFPE COVID-19 Relief Projects</t>
  </si>
  <si>
    <t>FS0000533</t>
  </si>
  <si>
    <t>GFPE Disproportion Suspension</t>
  </si>
  <si>
    <t>FS0000534</t>
  </si>
  <si>
    <t>GFPE McMunn Family Foundation</t>
  </si>
  <si>
    <t>FS0000535</t>
  </si>
  <si>
    <t>GFPE Miscellaneous</t>
  </si>
  <si>
    <t>FS0000536</t>
  </si>
  <si>
    <t>GFPE Smarter than a 5th Grader</t>
  </si>
  <si>
    <t>FS0000537</t>
  </si>
  <si>
    <t>GFPE Smokey Powell Inv Acct</t>
  </si>
  <si>
    <t>FS0000538</t>
  </si>
  <si>
    <t>GFPE Undesignated</t>
  </si>
  <si>
    <t>FS0000539</t>
  </si>
  <si>
    <t>GFPE-Reimbursement</t>
  </si>
  <si>
    <t>FS0000540</t>
  </si>
  <si>
    <t>GFSTC - FIREWORK TRUST FUNDS</t>
  </si>
  <si>
    <t>FS0000541</t>
  </si>
  <si>
    <t>GHF Grant SFY'14-'15 GHVP Brid</t>
  </si>
  <si>
    <t>FS0000542</t>
  </si>
  <si>
    <t>GHFA - MANAGEMENT FEE</t>
  </si>
  <si>
    <t>FS0000543</t>
  </si>
  <si>
    <t>GHFA - PARTICIPATION FEE</t>
  </si>
  <si>
    <t>FS0000544</t>
  </si>
  <si>
    <t>Gift Cards</t>
  </si>
  <si>
    <t>FS0000545</t>
  </si>
  <si>
    <t>GILA Examination Fees</t>
  </si>
  <si>
    <t>FS0000546</t>
  </si>
  <si>
    <t>GILA Initial App Investigation</t>
  </si>
  <si>
    <t>FS0000547</t>
  </si>
  <si>
    <t>GILA License Application Fee</t>
  </si>
  <si>
    <t>FS0000548</t>
  </si>
  <si>
    <t>GIMC FEES</t>
  </si>
  <si>
    <t>FS0000549</t>
  </si>
  <si>
    <t>GLENNVILLE ARMORY FUND-32</t>
  </si>
  <si>
    <t>FS0000550</t>
  </si>
  <si>
    <t>GLENNVILLE CEMETERY EXPANSION-PHASE 2</t>
  </si>
  <si>
    <t>FS0000551</t>
  </si>
  <si>
    <t>GLENNVILLE CEMETERY EXPANSION-PHASE 2 - Fed Funds</t>
  </si>
  <si>
    <t>FS0000552</t>
  </si>
  <si>
    <t>Global Settlement</t>
  </si>
  <si>
    <t>FS0000553</t>
  </si>
  <si>
    <t>Gmetrix Practice Test</t>
  </si>
  <si>
    <t>FS0000554</t>
  </si>
  <si>
    <t>GNRF Smithgall Woods</t>
  </si>
  <si>
    <t>FS0000555</t>
  </si>
  <si>
    <t>GNRF Weekend for Wildlife</t>
  </si>
  <si>
    <t>FS0000556</t>
  </si>
  <si>
    <t>GO Bond Funds</t>
  </si>
  <si>
    <t>FS0000557</t>
  </si>
  <si>
    <t>Go Fish - Phase II</t>
  </si>
  <si>
    <t>FS0000558</t>
  </si>
  <si>
    <t>GO! Transit - GSFIC</t>
  </si>
  <si>
    <t>FS0000559</t>
  </si>
  <si>
    <t>GOSA-CTO-Innovation</t>
  </si>
  <si>
    <t>FS0000560</t>
  </si>
  <si>
    <t>FS0000561</t>
  </si>
  <si>
    <t>FS0000562</t>
  </si>
  <si>
    <t>Governor's Rural Initiative</t>
  </si>
  <si>
    <t>FS0000563</t>
  </si>
  <si>
    <t>GPSTC REVENUE</t>
  </si>
  <si>
    <t>FS0000564</t>
  </si>
  <si>
    <t>GPSTC REV-STATE ENTITIES</t>
  </si>
  <si>
    <t>FS0000565</t>
  </si>
  <si>
    <t>GREAT SEAL 3401</t>
  </si>
  <si>
    <t>FS0000566</t>
  </si>
  <si>
    <t>GRIFFIN ARMORY FUND-33</t>
  </si>
  <si>
    <t>FS0000568</t>
  </si>
  <si>
    <t>GSD - JF Jones Memorial Fund</t>
  </si>
  <si>
    <t>FS0000569</t>
  </si>
  <si>
    <t>GSD - Miscellaneous</t>
  </si>
  <si>
    <t>FS0000570</t>
  </si>
  <si>
    <t>GSD - Student General Fund</t>
  </si>
  <si>
    <t>FS0000571</t>
  </si>
  <si>
    <t>GSFA Donations</t>
  </si>
  <si>
    <t>FS0000572</t>
  </si>
  <si>
    <t>GSFIC</t>
  </si>
  <si>
    <t>FS0000573</t>
  </si>
  <si>
    <t>GSFIC - REV6</t>
  </si>
  <si>
    <t>FS0000574</t>
  </si>
  <si>
    <t>GSFIC Cash Prog_ Capital Proj</t>
  </si>
  <si>
    <t>FS0000575</t>
  </si>
  <si>
    <t>GSFIC Cash Program</t>
  </si>
  <si>
    <t>FS0000576</t>
  </si>
  <si>
    <t>GSFIC- DNR Bond Capital Proj</t>
  </si>
  <si>
    <t>FS0000577</t>
  </si>
  <si>
    <t>GSFIC Funds</t>
  </si>
  <si>
    <t>FS0000578</t>
  </si>
  <si>
    <t>GSFIC FY21 Bonds GPT19 GPT20</t>
  </si>
  <si>
    <t>FS0000579</t>
  </si>
  <si>
    <t>GSFIC FY22 Bonds GPT21 GPT22</t>
  </si>
  <si>
    <t>FS0000580</t>
  </si>
  <si>
    <t>GSFIC FY24 Bonds GPT23 GPT24 GPT25</t>
  </si>
  <si>
    <t>FS0000581</t>
  </si>
  <si>
    <t>GSFIC SERIES DOD-46 SRM</t>
  </si>
  <si>
    <t>FS0000582</t>
  </si>
  <si>
    <t>GTA Agreement</t>
  </si>
  <si>
    <t>FS0000583</t>
  </si>
  <si>
    <t>GTA Motor Vehicle Records Rev</t>
  </si>
  <si>
    <t>FS0000584</t>
  </si>
  <si>
    <t>Guaranteed Revenue Bonds Restr</t>
  </si>
  <si>
    <t>FS0000585</t>
  </si>
  <si>
    <t>Hard Labor Creek NPS</t>
  </si>
  <si>
    <t>FS0000586</t>
  </si>
  <si>
    <t>HARDMAN FARM RESTOR-RESTRICTED</t>
  </si>
  <si>
    <t>FS0000587</t>
  </si>
  <si>
    <t>HARTWELL ARMORY FUND-34</t>
  </si>
  <si>
    <t>FS0000588</t>
  </si>
  <si>
    <t>HAZARDOUS SITE R&amp;R 07081/1660</t>
  </si>
  <si>
    <t>FS0000589</t>
  </si>
  <si>
    <t>HAZARDOUS WASTE FUNDS</t>
  </si>
  <si>
    <t>FS0000590</t>
  </si>
  <si>
    <t>FS0000591</t>
  </si>
  <si>
    <t>FS0000592</t>
  </si>
  <si>
    <t>HAZARD'S WASTE SUPERFUND 1647</t>
  </si>
  <si>
    <t>FS0000593</t>
  </si>
  <si>
    <t>HB 160 (2009) Fees</t>
  </si>
  <si>
    <t>FS0000594</t>
  </si>
  <si>
    <t>Healthcare Georgia Foundation</t>
  </si>
  <si>
    <t>FS0000595</t>
  </si>
  <si>
    <t>HEARING AID 3403</t>
  </si>
  <si>
    <t>FS0000596</t>
  </si>
  <si>
    <t>HEMP Growers</t>
  </si>
  <si>
    <t>FS0000597</t>
  </si>
  <si>
    <t>HEMP Processors</t>
  </si>
  <si>
    <t>FS0000598</t>
  </si>
  <si>
    <t>HHS FOR IES 100%/ChildCare-DE</t>
  </si>
  <si>
    <t>FS0000599</t>
  </si>
  <si>
    <t>HHS FOR IES 100%/LIHEAP - DHS</t>
  </si>
  <si>
    <t>FS0000600</t>
  </si>
  <si>
    <t>HHS FOR IES 100%/Refugee - DHS</t>
  </si>
  <si>
    <t>FS0000601</t>
  </si>
  <si>
    <t>HHS FOR IES 100%/SNAP - DHS</t>
  </si>
  <si>
    <t>FS0000602</t>
  </si>
  <si>
    <t>HHS FOR IES 100%/TANF - DHS</t>
  </si>
  <si>
    <t>FS0000603</t>
  </si>
  <si>
    <t>HHS FOR IES 100%/WIC - DPH</t>
  </si>
  <si>
    <t>FS0000604</t>
  </si>
  <si>
    <t>Highway Impact Fee</t>
  </si>
  <si>
    <t>FS0000605</t>
  </si>
  <si>
    <t>HINESVILLE ARMORY FUND</t>
  </si>
  <si>
    <t>FS0000606</t>
  </si>
  <si>
    <t>Hi-Option Plan-SHBP</t>
  </si>
  <si>
    <t>FS0000607</t>
  </si>
  <si>
    <t>HISTORIC CHATTAHOOCH COMMISSIO</t>
  </si>
  <si>
    <t>FS0000608</t>
  </si>
  <si>
    <t>HIV/AIDS Education</t>
  </si>
  <si>
    <t>FS0000609</t>
  </si>
  <si>
    <t>HOLOCAUST COMMISSION DONATIONS</t>
  </si>
  <si>
    <t>FS0000610</t>
  </si>
  <si>
    <t>Hosp Covid MOU DPH/GSU</t>
  </si>
  <si>
    <t>FS0000611</t>
  </si>
  <si>
    <t>Hosp Directed Payment Program</t>
  </si>
  <si>
    <t>FS0000612</t>
  </si>
  <si>
    <t>Hospital Bed Tax</t>
  </si>
  <si>
    <t>FS0000613</t>
  </si>
  <si>
    <t>FS0000614</t>
  </si>
  <si>
    <t>Hotel Motel Fee</t>
  </si>
  <si>
    <t>FS0000615</t>
  </si>
  <si>
    <t>Hotel Motel Interest</t>
  </si>
  <si>
    <t>FS0000616</t>
  </si>
  <si>
    <t>Hotel Motel Penalties</t>
  </si>
  <si>
    <t>FS0000617</t>
  </si>
  <si>
    <t>HOTEL/MOTEL TAX REFUNDS</t>
  </si>
  <si>
    <t>FS0000618</t>
  </si>
  <si>
    <t>Housing Rental</t>
  </si>
  <si>
    <t>FS0000619</t>
  </si>
  <si>
    <t>Houston Lake Aquatic Weed Cont</t>
  </si>
  <si>
    <t>FS0000620</t>
  </si>
  <si>
    <t>HPD TAG SALES</t>
  </si>
  <si>
    <t>FS0000621</t>
  </si>
  <si>
    <t>HPD Tax Credit Fees</t>
  </si>
  <si>
    <t>FS0000622</t>
  </si>
  <si>
    <t>HS &amp; R Penality</t>
  </si>
  <si>
    <t>FS0000623</t>
  </si>
  <si>
    <t>Hunters Education Donations</t>
  </si>
  <si>
    <t>FS0000624</t>
  </si>
  <si>
    <t>HUNTING/FISHING LIC 07052/1603</t>
  </si>
  <si>
    <t>FS0000625</t>
  </si>
  <si>
    <t>I/M Fees</t>
  </si>
  <si>
    <t>FS0000626</t>
  </si>
  <si>
    <t>IARD INVEST ADV REG DEP 3406</t>
  </si>
  <si>
    <t>FS0000627</t>
  </si>
  <si>
    <t>IBTS Contract</t>
  </si>
  <si>
    <t>FS0000628</t>
  </si>
  <si>
    <t>ID GACP Backgrounds</t>
  </si>
  <si>
    <t>FS0000629</t>
  </si>
  <si>
    <t>IES - DHS</t>
  </si>
  <si>
    <t>FS0000630</t>
  </si>
  <si>
    <t>IES - DHS  State Match - 66/34</t>
  </si>
  <si>
    <t>FS0000631</t>
  </si>
  <si>
    <t>IES - DHS Site Support</t>
  </si>
  <si>
    <t>FS0000632</t>
  </si>
  <si>
    <t>IES - DHS State Match - 50/50</t>
  </si>
  <si>
    <t>FS0000633</t>
  </si>
  <si>
    <t>IES - DHS State Match - 75/25</t>
  </si>
  <si>
    <t>FS0000634</t>
  </si>
  <si>
    <t>IES - DHS State Match - 90/10</t>
  </si>
  <si>
    <t>FS0000635</t>
  </si>
  <si>
    <t>IES BOND</t>
  </si>
  <si>
    <t>FS0000636</t>
  </si>
  <si>
    <t>IES DHS Match</t>
  </si>
  <si>
    <t>FS0000637</t>
  </si>
  <si>
    <t>IGT's-UPL Payments</t>
  </si>
  <si>
    <t>FS0000638</t>
  </si>
  <si>
    <t>Immigration</t>
  </si>
  <si>
    <t>FS0000639</t>
  </si>
  <si>
    <t>Impounded Horse Donations</t>
  </si>
  <si>
    <t>FS0000640</t>
  </si>
  <si>
    <t>Impounded Horse Proceeds</t>
  </si>
  <si>
    <t>FS0000641</t>
  </si>
  <si>
    <t>Inc Tax-Partnership-Interest</t>
  </si>
  <si>
    <t>FS0000642</t>
  </si>
  <si>
    <t>Inc Tax-Partnership-Penalties</t>
  </si>
  <si>
    <t>FS0000643</t>
  </si>
  <si>
    <t>Income Tax - Partnership</t>
  </si>
  <si>
    <t>FS0000644</t>
  </si>
  <si>
    <t>Indirect State Appropriations</t>
  </si>
  <si>
    <t>FS0000645</t>
  </si>
  <si>
    <t>Indiv Inc Tax Refunds-Offsets</t>
  </si>
  <si>
    <t>FS0000646</t>
  </si>
  <si>
    <t>Individual Composite Tax</t>
  </si>
  <si>
    <t>FS0000647</t>
  </si>
  <si>
    <t>Individual Inc Tax - Interest</t>
  </si>
  <si>
    <t>FS0000648</t>
  </si>
  <si>
    <t>Individual Inc Tax - Penalties</t>
  </si>
  <si>
    <t>FS0000649</t>
  </si>
  <si>
    <t>Individual Income Tax Assess</t>
  </si>
  <si>
    <t>FS0000650</t>
  </si>
  <si>
    <t>Individual Income Tax Refunds</t>
  </si>
  <si>
    <t>FS0000651</t>
  </si>
  <si>
    <t>Individual Income Tax Returns</t>
  </si>
  <si>
    <t>FS0000652</t>
  </si>
  <si>
    <t>INDUSTRIAL BLDG. PROGRAM</t>
  </si>
  <si>
    <t>FS0000653</t>
  </si>
  <si>
    <t>Insurance Proceeds</t>
  </si>
  <si>
    <t>FS0000654</t>
  </si>
  <si>
    <t>INSURANCE RECOVERY</t>
  </si>
  <si>
    <t>FS0000655</t>
  </si>
  <si>
    <t>Insurance Settlement ClaimFY23</t>
  </si>
  <si>
    <t>FS0000656</t>
  </si>
  <si>
    <t>Intangible Recording Fee</t>
  </si>
  <si>
    <t>FS0000657</t>
  </si>
  <si>
    <t>INTEGRATED RES PLANNING COST</t>
  </si>
  <si>
    <t>FS0000658</t>
  </si>
  <si>
    <t>Interest Restricted</t>
  </si>
  <si>
    <t>FS0000659</t>
  </si>
  <si>
    <t>Interest Unrestricted</t>
  </si>
  <si>
    <t>FS0000660</t>
  </si>
  <si>
    <t>Interest-Adult Wildlife</t>
  </si>
  <si>
    <t>FS0000661</t>
  </si>
  <si>
    <t>Interest-Inf/YouthWildlife</t>
  </si>
  <si>
    <t>FS0000662</t>
  </si>
  <si>
    <t>Internal Federal Monitoring</t>
  </si>
  <si>
    <t>FS0000663</t>
  </si>
  <si>
    <t>Internal Support</t>
  </si>
  <si>
    <t>FS0000664</t>
  </si>
  <si>
    <t>InternalFed'lMonitoring_Audits</t>
  </si>
  <si>
    <t>FS0000665</t>
  </si>
  <si>
    <t>Interpreter Fees</t>
  </si>
  <si>
    <t>FS0000666</t>
  </si>
  <si>
    <t>INTOXIMETER</t>
  </si>
  <si>
    <t>FS0000667</t>
  </si>
  <si>
    <t>Intra Agency Transfer</t>
  </si>
  <si>
    <t>FS0000668</t>
  </si>
  <si>
    <t>Inventory Reserve - 231.X</t>
  </si>
  <si>
    <t>FS0000669</t>
  </si>
  <si>
    <t>INVESTIGATIONS-RESTRICTED</t>
  </si>
  <si>
    <t>FS0000670</t>
  </si>
  <si>
    <t>IT - Cancer Research - Ck Off</t>
  </si>
  <si>
    <t>FS0000671</t>
  </si>
  <si>
    <t>IT - Dog/Cat Steriliz - Ck Off</t>
  </si>
  <si>
    <t>FS0000672</t>
  </si>
  <si>
    <t>IT - Ga Nat'l Guard - Ck Off</t>
  </si>
  <si>
    <t>FS0000673</t>
  </si>
  <si>
    <t>IT - Ga Save the Cure - Ck Off</t>
  </si>
  <si>
    <t>FS0000674</t>
  </si>
  <si>
    <t>IT - GSFA PS Memor - Ck Off</t>
  </si>
  <si>
    <t>FS0000675</t>
  </si>
  <si>
    <t>IT - GSFA Reach - Ck Off</t>
  </si>
  <si>
    <t>FS0000676</t>
  </si>
  <si>
    <t>IT - Land Conservatio - Ck Off</t>
  </si>
  <si>
    <t>FS0000677</t>
  </si>
  <si>
    <t>IT - Veternans - Ck Off</t>
  </si>
  <si>
    <t>FS0000678</t>
  </si>
  <si>
    <t>IT - Wildlife Conserv - Ck Off</t>
  </si>
  <si>
    <t>FS0000679</t>
  </si>
  <si>
    <t>IT Children &amp; Elderly Check off</t>
  </si>
  <si>
    <t>FS0000680</t>
  </si>
  <si>
    <t>ITS Undistributed</t>
  </si>
  <si>
    <t>FS0000681</t>
  </si>
  <si>
    <t>IV&amp;V &amp; ITPAS Pass Through Services</t>
  </si>
  <si>
    <t>FS0000682</t>
  </si>
  <si>
    <t>JACKSON ARMORY FUND-38</t>
  </si>
  <si>
    <t>FS0000683</t>
  </si>
  <si>
    <t>Jackson County MOA</t>
  </si>
  <si>
    <t>FS0000684</t>
  </si>
  <si>
    <t>Jimmy Carter National Historic</t>
  </si>
  <si>
    <t>FS0000685</t>
  </si>
  <si>
    <t>Jimmy Carter National Historic Fund</t>
  </si>
  <si>
    <t>FS0000686</t>
  </si>
  <si>
    <t>Juvenile Court Clerks</t>
  </si>
  <si>
    <t>FS0000687</t>
  </si>
  <si>
    <t>Juvenile Court Judges</t>
  </si>
  <si>
    <t>FS0000688</t>
  </si>
  <si>
    <t>Kaiser Permanente Fund</t>
  </si>
  <si>
    <t>FS0000689</t>
  </si>
  <si>
    <t>Kings Bay Manatee</t>
  </si>
  <si>
    <t>FS0000690</t>
  </si>
  <si>
    <t>Kirbo Educational Center</t>
  </si>
  <si>
    <t>FS0000691</t>
  </si>
  <si>
    <t>L4 Literacy Institutes</t>
  </si>
  <si>
    <t>FS0000692</t>
  </si>
  <si>
    <t>Lactation Consultants</t>
  </si>
  <si>
    <t>FS0000693</t>
  </si>
  <si>
    <t>LAGRANGE ARMORY FUND-40</t>
  </si>
  <si>
    <t>FS0000694</t>
  </si>
  <si>
    <t>Lake Lanier Storage</t>
  </si>
  <si>
    <t>FS0000695</t>
  </si>
  <si>
    <t>LAND DISTURB FEES 07082/1661</t>
  </si>
  <si>
    <t>FS0000696</t>
  </si>
  <si>
    <t>LANDSCAPE ARCHITECT 3403</t>
  </si>
  <si>
    <t>FS0000697</t>
  </si>
  <si>
    <t>Lanier Water Storage</t>
  </si>
  <si>
    <t>FS0000698</t>
  </si>
  <si>
    <t>Launch Years Initiative-Dana C</t>
  </si>
  <si>
    <t>FS0000699</t>
  </si>
  <si>
    <t>Law Enforcement Extra Duty</t>
  </si>
  <si>
    <t>FS0000700</t>
  </si>
  <si>
    <t>LAWRENCEVILLE ARMORY-42</t>
  </si>
  <si>
    <t>FS0000701</t>
  </si>
  <si>
    <t>LE Security Services</t>
  </si>
  <si>
    <t>FS0000702</t>
  </si>
  <si>
    <t>LE Specialty License Plate</t>
  </si>
  <si>
    <t>FS0000703</t>
  </si>
  <si>
    <t>Lead Test and Drinking Water</t>
  </si>
  <si>
    <t>FS0000704</t>
  </si>
  <si>
    <t>LED Investigative Unit Evident</t>
  </si>
  <si>
    <t>FS0000705</t>
  </si>
  <si>
    <t>LEGAL SVC-CLIENT REIMBURSABLE</t>
  </si>
  <si>
    <t>FS0000706</t>
  </si>
  <si>
    <t>LEGAL SVC-MONTHLY BILLING</t>
  </si>
  <si>
    <t>FS0000707</t>
  </si>
  <si>
    <t>LEMON LAW</t>
  </si>
  <si>
    <t>FS0000708</t>
  </si>
  <si>
    <t>LEMON LAW - REVENUE COLLECTION</t>
  </si>
  <si>
    <t>FS0000709</t>
  </si>
  <si>
    <t>LIBRARIAN 3403</t>
  </si>
  <si>
    <t>FS0000710</t>
  </si>
  <si>
    <t>Lifetime Adult Hunt/Fish 16-49</t>
  </si>
  <si>
    <t>FS0000711</t>
  </si>
  <si>
    <t>Lifetime Adult Hunt/Fish 50-59</t>
  </si>
  <si>
    <t>FS0000712</t>
  </si>
  <si>
    <t>Lifetime Military Hunt/Fish</t>
  </si>
  <si>
    <t>FS0000713</t>
  </si>
  <si>
    <t>Lifetime Shooting Preserve Lic</t>
  </si>
  <si>
    <t>FS0000714</t>
  </si>
  <si>
    <t>LIFETIME SPORTS I-INFANT 1655</t>
  </si>
  <si>
    <t>FS0000715</t>
  </si>
  <si>
    <t>LIFETIME SPORTS Y-YOUTH 1656</t>
  </si>
  <si>
    <t>FS0000716</t>
  </si>
  <si>
    <t>Liquor - Interest</t>
  </si>
  <si>
    <t>FS0000717</t>
  </si>
  <si>
    <t>Liquor Consumption Premium License Fee</t>
  </si>
  <si>
    <t>FS0000718</t>
  </si>
  <si>
    <t>Liquor License Penalities</t>
  </si>
  <si>
    <t>FS0000719</t>
  </si>
  <si>
    <t>Liquor Tax</t>
  </si>
  <si>
    <t>FS0000720</t>
  </si>
  <si>
    <t>LITTLE WHITEHOUSE ELECTRIC MUS</t>
  </si>
  <si>
    <t>FS0000721</t>
  </si>
  <si>
    <t>Local Animal Trust Funds</t>
  </si>
  <si>
    <t>FS0000722</t>
  </si>
  <si>
    <t>Local Matching Funds - ADID</t>
  </si>
  <si>
    <t>FS0000723</t>
  </si>
  <si>
    <t>Local Matching Funds - ARC</t>
  </si>
  <si>
    <t>FS0000724</t>
  </si>
  <si>
    <t>Local Matching Funds - Brookha</t>
  </si>
  <si>
    <t>FS0000725</t>
  </si>
  <si>
    <t>Local Matching Funds - Cobb</t>
  </si>
  <si>
    <t>FS0000726</t>
  </si>
  <si>
    <t>Local Matching Funds - Douglas</t>
  </si>
  <si>
    <t>FS0000727</t>
  </si>
  <si>
    <t>Local Matching Funds - Forsyth</t>
  </si>
  <si>
    <t>FS0000728</t>
  </si>
  <si>
    <t>Local Matching Funds - Gwinnet</t>
  </si>
  <si>
    <t>FS0000729</t>
  </si>
  <si>
    <t>Local Matching Funds - MARTA</t>
  </si>
  <si>
    <t>FS0000730</t>
  </si>
  <si>
    <t>Local Matching Funds - Rockdal</t>
  </si>
  <si>
    <t>FS0000731</t>
  </si>
  <si>
    <t>LOCAL PREMIUM TAX DISTRIBUTION</t>
  </si>
  <si>
    <t>FS0000732</t>
  </si>
  <si>
    <t>Longleaf Forest Habitat S. GA</t>
  </si>
  <si>
    <t>FS0000733</t>
  </si>
  <si>
    <t>FS0000734</t>
  </si>
  <si>
    <t>LUA Audit Cost - 2019 (2018 Audits)</t>
  </si>
  <si>
    <t>FS0000735</t>
  </si>
  <si>
    <t>LUA Audit Cost - 2021 (2020 Audits)</t>
  </si>
  <si>
    <t>FS0000736</t>
  </si>
  <si>
    <t>LUA Audit Cost - 2022 (2021 Audits)</t>
  </si>
  <si>
    <t>FS0000737</t>
  </si>
  <si>
    <t>LUA Audit Cost - 2023 (2022 Audits)</t>
  </si>
  <si>
    <t>FS0000738</t>
  </si>
  <si>
    <t>LUA Audit Cost - 2024 (2023 Audits)</t>
  </si>
  <si>
    <t>FS0000739</t>
  </si>
  <si>
    <t>LYONS ARMORY-44</t>
  </si>
  <si>
    <t>FS0000740</t>
  </si>
  <si>
    <t>M &amp; S RAC Recovery</t>
  </si>
  <si>
    <t>FS0000741</t>
  </si>
  <si>
    <t>MACON 48TH IBCT ARMORY</t>
  </si>
  <si>
    <t>FS0000742</t>
  </si>
  <si>
    <t>MACON-RUSSELL ARMORY FUND-45</t>
  </si>
  <si>
    <t>FS0000743</t>
  </si>
  <si>
    <t>Mag Secretary and Clerks</t>
  </si>
  <si>
    <t>FS0000744</t>
  </si>
  <si>
    <t>MAGISTRATE TUITION FEES</t>
  </si>
  <si>
    <t>FS0000745</t>
  </si>
  <si>
    <t>Maintenance and Repairs</t>
  </si>
  <si>
    <t>FS0000746</t>
  </si>
  <si>
    <t>Malt Bev Tax</t>
  </si>
  <si>
    <t>FS0000747</t>
  </si>
  <si>
    <t>Malt Beverage Fine</t>
  </si>
  <si>
    <t>FS0000748</t>
  </si>
  <si>
    <t>Marcus Foundation</t>
  </si>
  <si>
    <t>FS0000749</t>
  </si>
  <si>
    <t>MARIETTA ARMORY FUND-47</t>
  </si>
  <si>
    <t>FS0000750</t>
  </si>
  <si>
    <t>MARINA/RIVER BOTTOMS LEASE</t>
  </si>
  <si>
    <t>FS0000751</t>
  </si>
  <si>
    <t>Marine Habitat Specialty Plate</t>
  </si>
  <si>
    <t>FS0000752</t>
  </si>
  <si>
    <t>Market Bulletin Fees</t>
  </si>
  <si>
    <t>FS0000753</t>
  </si>
  <si>
    <t>MASSAGE THERAPY 3403</t>
  </si>
  <si>
    <t>FS0000754</t>
  </si>
  <si>
    <t>FS0000755</t>
  </si>
  <si>
    <t>McDuffie Environmental Ed Cent</t>
  </si>
  <si>
    <t>FS0000756</t>
  </si>
  <si>
    <t>McKinsey OPIOID Settlement</t>
  </si>
  <si>
    <t>FS0000757</t>
  </si>
  <si>
    <t>MCKINSEY OPIOID SETTLEMENT - OISGP</t>
  </si>
  <si>
    <t>FS0000758</t>
  </si>
  <si>
    <t>McKinsey settlement</t>
  </si>
  <si>
    <t>FS0000759</t>
  </si>
  <si>
    <t>McLemore Cove</t>
  </si>
  <si>
    <t>FS0000760</t>
  </si>
  <si>
    <t>Medicaid Patient Pay</t>
  </si>
  <si>
    <t>FS0000761</t>
  </si>
  <si>
    <t>Medicaid UPL Earned</t>
  </si>
  <si>
    <t>FS0000762</t>
  </si>
  <si>
    <t>FS0000763</t>
  </si>
  <si>
    <t>FS0000764</t>
  </si>
  <si>
    <t>Mental Health Counseling DPH</t>
  </si>
  <si>
    <t>FS0000765</t>
  </si>
  <si>
    <t>Merit Assessment</t>
  </si>
  <si>
    <t>FS0000766</t>
  </si>
  <si>
    <t>METTER ARMORY FUND-76</t>
  </si>
  <si>
    <t>FS0000767</t>
  </si>
  <si>
    <t>MH Case Mgmt (COS 10)</t>
  </si>
  <si>
    <t>FS0000768</t>
  </si>
  <si>
    <t>MH Svc Prfssionl Demonstration</t>
  </si>
  <si>
    <t>FS0000769</t>
  </si>
  <si>
    <t>MILITARY MENTORS PROG/DOE</t>
  </si>
  <si>
    <t>FS0000770</t>
  </si>
  <si>
    <t>MILLEDGEVILLE ARMORY FUND-48</t>
  </si>
  <si>
    <t>FS0000771</t>
  </si>
  <si>
    <t>MILLEDGEVILLE CEMETERY EXPANSION-PHASE 4</t>
  </si>
  <si>
    <t>FS0000772</t>
  </si>
  <si>
    <t>MILLEDGEVILLE CEMETERY EXPANSION-PHASE 4 - Fed Funds</t>
  </si>
  <si>
    <t>FS0000773</t>
  </si>
  <si>
    <t>MILLEDGEVILLE NH PATIENT FEES</t>
  </si>
  <si>
    <t>FS0000774</t>
  </si>
  <si>
    <t>Misc Revenue-North Ga Mtn Auth</t>
  </si>
  <si>
    <t>FS0000775</t>
  </si>
  <si>
    <t>MISC. BREAST CANCER</t>
  </si>
  <si>
    <t>FS0000776</t>
  </si>
  <si>
    <t>MISC. REVENUES</t>
  </si>
  <si>
    <t>FS0000777</t>
  </si>
  <si>
    <t>Misc/Other Train Revenue</t>
  </si>
  <si>
    <t>FS0000781</t>
  </si>
  <si>
    <t>Miscellaneous Receipts</t>
  </si>
  <si>
    <t>FS0000783</t>
  </si>
  <si>
    <t>MLS Renewal &amp; Replacement Fund</t>
  </si>
  <si>
    <t>FS0000784</t>
  </si>
  <si>
    <t>MLS Toll Residuals</t>
  </si>
  <si>
    <t>FS0000785</t>
  </si>
  <si>
    <t>MONROE ARMORY FUND-49</t>
  </si>
  <si>
    <t>FS0000786</t>
  </si>
  <si>
    <t>Moody Forest RX Burn</t>
  </si>
  <si>
    <t>FS0000787</t>
  </si>
  <si>
    <t>Motor Fuel Tax - IFTA Transfers from Other States</t>
  </si>
  <si>
    <t>FS0000788</t>
  </si>
  <si>
    <t>Motor Carrier IRP Collection by GA</t>
  </si>
  <si>
    <t>FS0000789</t>
  </si>
  <si>
    <t>Motor Carrier IRP Collection by Other States</t>
  </si>
  <si>
    <t>FS0000790</t>
  </si>
  <si>
    <t>Motor Carrier Truck Registration Decals IFTA</t>
  </si>
  <si>
    <t>FS0000791</t>
  </si>
  <si>
    <t>Motor Carrier Truck Registration Trip Permits</t>
  </si>
  <si>
    <t>FS0000792</t>
  </si>
  <si>
    <t>Motor Fuel - Interest</t>
  </si>
  <si>
    <t>FS0000793</t>
  </si>
  <si>
    <t>Motor Fuel - Penalties</t>
  </si>
  <si>
    <t>FS0000794</t>
  </si>
  <si>
    <t>Motor Fuel Distribution License</t>
  </si>
  <si>
    <t>FS0000795</t>
  </si>
  <si>
    <t>Motor Fuel Excise Tax</t>
  </si>
  <si>
    <t>FS0000796</t>
  </si>
  <si>
    <t>Motor Fuel Interest (Monthly)</t>
  </si>
  <si>
    <t>FS0000797</t>
  </si>
  <si>
    <t>Motor Fuel Retailers Credit</t>
  </si>
  <si>
    <t>FS0000798</t>
  </si>
  <si>
    <t>Motor Fuel Tax</t>
  </si>
  <si>
    <t>FS0000799</t>
  </si>
  <si>
    <t>Motor Fuel Tax-MF-O of St-.10</t>
  </si>
  <si>
    <t>FS0000800</t>
  </si>
  <si>
    <t>Motor Vehicle Tags &amp; Titles</t>
  </si>
  <si>
    <t>FS0000801</t>
  </si>
  <si>
    <t>MOTORCYCLE PATROL UNIT</t>
  </si>
  <si>
    <t>FS0000802</t>
  </si>
  <si>
    <t>Motorcycle Safety Revenue</t>
  </si>
  <si>
    <t>FS0000803</t>
  </si>
  <si>
    <t>MOU Altama</t>
  </si>
  <si>
    <t>FS0000804</t>
  </si>
  <si>
    <t>MOU AWP Security Services</t>
  </si>
  <si>
    <t>FS0000805</t>
  </si>
  <si>
    <t>MOU AWP Security Sevices</t>
  </si>
  <si>
    <t>FS0000806</t>
  </si>
  <si>
    <t>MOULTRIE ARMORY FUND-51</t>
  </si>
  <si>
    <t>FS0000807</t>
  </si>
  <si>
    <t>MRR</t>
  </si>
  <si>
    <t>FS0000808</t>
  </si>
  <si>
    <t>MRWP (COS 68)</t>
  </si>
  <si>
    <t>FS0000809</t>
  </si>
  <si>
    <t>MRWR CHSS (COS 94)</t>
  </si>
  <si>
    <t>FS0000810</t>
  </si>
  <si>
    <t>Municipal Court Clerks</t>
  </si>
  <si>
    <t>FS0000811</t>
  </si>
  <si>
    <t>MUNICIPAL TUITION FEES</t>
  </si>
  <si>
    <t>FS0000812</t>
  </si>
  <si>
    <t>MUSIC THERAPY 3403</t>
  </si>
  <si>
    <t>FS0000813</t>
  </si>
  <si>
    <t>Narcan Training</t>
  </si>
  <si>
    <t>FS0000814</t>
  </si>
  <si>
    <t>NASCAR</t>
  </si>
  <si>
    <t>FS0000816</t>
  </si>
  <si>
    <t>National Archery in Schools</t>
  </si>
  <si>
    <t>FS0000817</t>
  </si>
  <si>
    <t>NATIONAL OPIOIDS SETTLEMENT</t>
  </si>
  <si>
    <t>FS0000818</t>
  </si>
  <si>
    <t>NATIONAL WILD TURKEY FEDERATIO</t>
  </si>
  <si>
    <t>FS0000819</t>
  </si>
  <si>
    <t>Natural Resources Foundation</t>
  </si>
  <si>
    <t>FS0000820</t>
  </si>
  <si>
    <t>NEWNAN ARMORY FUND-52</t>
  </si>
  <si>
    <t>FS0000821</t>
  </si>
  <si>
    <t>NextGen Project</t>
  </si>
  <si>
    <t>FS0000822</t>
  </si>
  <si>
    <t>NGMA -  Revenue</t>
  </si>
  <si>
    <t>FS0000823</t>
  </si>
  <si>
    <t>NGMA Insurance Recovery</t>
  </si>
  <si>
    <t>FS0000824</t>
  </si>
  <si>
    <t>Ninth JAD ADR Fund</t>
  </si>
  <si>
    <t>FS0000825</t>
  </si>
  <si>
    <t>NO GA MTN AUTH</t>
  </si>
  <si>
    <t>FS0000826</t>
  </si>
  <si>
    <t>NOAT II OPIOID SETTLEMENT</t>
  </si>
  <si>
    <t>FS0000827</t>
  </si>
  <si>
    <t>NON RES LIFETIME LIC 1664</t>
  </si>
  <si>
    <t>FS0000828</t>
  </si>
  <si>
    <t>NON-CONSENSUAL TOWING FEES</t>
  </si>
  <si>
    <t>FS0000829</t>
  </si>
  <si>
    <t>NON-GAME CONTRIBUTIONS</t>
  </si>
  <si>
    <t>FS0000830</t>
  </si>
  <si>
    <t>Non-Game Program Donations</t>
  </si>
  <si>
    <t>FS0000831</t>
  </si>
  <si>
    <t>Non-Prepaid Wireless E911</t>
  </si>
  <si>
    <t>FS0000832</t>
  </si>
  <si>
    <t>Non-resident Composite Tax</t>
  </si>
  <si>
    <t>FS0000833</t>
  </si>
  <si>
    <t>Non-resident Contractor Registration Fee</t>
  </si>
  <si>
    <t>FS0000834</t>
  </si>
  <si>
    <t>NON-STATE ENTITY VEH BOND PROC</t>
  </si>
  <si>
    <t>FS0000835</t>
  </si>
  <si>
    <t>NURSING HOME ADM 3403</t>
  </si>
  <si>
    <t>FS0000836</t>
  </si>
  <si>
    <t>FS0000837</t>
  </si>
  <si>
    <t>NURSING HOME SANCTIONS</t>
  </si>
  <si>
    <t>FS0000838</t>
  </si>
  <si>
    <t>OCA - Ad Litem Training Fees</t>
  </si>
  <si>
    <t>FS0000839</t>
  </si>
  <si>
    <t>OCA LEASE FROM OPB AGREEMENT</t>
  </si>
  <si>
    <t>FS0000840</t>
  </si>
  <si>
    <t>OCA/AOC Child Welfare Summit</t>
  </si>
  <si>
    <t>FS0000841</t>
  </si>
  <si>
    <t>OCCUPATIONAL THERAPY 3403</t>
  </si>
  <si>
    <t>FS0000842</t>
  </si>
  <si>
    <t>OGLETHORPE ARMORY FUND-82</t>
  </si>
  <si>
    <t>FS0000843</t>
  </si>
  <si>
    <t>OGLETHORPE POWER DONATION</t>
  </si>
  <si>
    <t>FS0000844</t>
  </si>
  <si>
    <t>ON ACCOUNT</t>
  </si>
  <si>
    <t>FS0000845</t>
  </si>
  <si>
    <t>One Georgia / 66OG1  OSA</t>
  </si>
  <si>
    <t>FS0000846</t>
  </si>
  <si>
    <t>One Georgia Authority, MGMT Fe</t>
  </si>
  <si>
    <t>FS0000847</t>
  </si>
  <si>
    <t>ONEGEORGIA FUNDS</t>
  </si>
  <si>
    <t>FS0000848</t>
  </si>
  <si>
    <t>OPB/OHSC/DCH_All Payer Claims</t>
  </si>
  <si>
    <t>FS0000849</t>
  </si>
  <si>
    <t>OPB/OHSC/DHS - Unwinding</t>
  </si>
  <si>
    <t>FS0000850</t>
  </si>
  <si>
    <t>OPBCS Implementation</t>
  </si>
  <si>
    <t>FS0000851</t>
  </si>
  <si>
    <t>OPB-Opioid Settlement Fund</t>
  </si>
  <si>
    <t>FS0000852</t>
  </si>
  <si>
    <t>Open Records</t>
  </si>
  <si>
    <t>FS0000853</t>
  </si>
  <si>
    <t>Open Records Act payments</t>
  </si>
  <si>
    <t>FS0000854</t>
  </si>
  <si>
    <t>Open Records Request (State)</t>
  </si>
  <si>
    <t>FS0000855</t>
  </si>
  <si>
    <t>OPIOID ABATEMENT TRUST FUNDS</t>
  </si>
  <si>
    <t>FS0000856</t>
  </si>
  <si>
    <t>OPIOID Trust</t>
  </si>
  <si>
    <t>FS0000857</t>
  </si>
  <si>
    <t>OPTICIAN 3403</t>
  </si>
  <si>
    <t>FS0000858</t>
  </si>
  <si>
    <t>OPTOMETRY 3403</t>
  </si>
  <si>
    <t>FS0000859</t>
  </si>
  <si>
    <t>ORS HOME HEALTH CARE</t>
  </si>
  <si>
    <t>FS0000860</t>
  </si>
  <si>
    <t>ORS OTHER MICS INCOME</t>
  </si>
  <si>
    <t>FS0000861</t>
  </si>
  <si>
    <t>OS/OW PERMITS</t>
  </si>
  <si>
    <t>FS0000862</t>
  </si>
  <si>
    <t>Other - Unrestricted</t>
  </si>
  <si>
    <t>FS0000863</t>
  </si>
  <si>
    <t>OTHER CAFETERIA RECEIPTS</t>
  </si>
  <si>
    <t>FS0000864</t>
  </si>
  <si>
    <t>OTHER CHILD NUTRITION FUNDS</t>
  </si>
  <si>
    <t>FS0000865</t>
  </si>
  <si>
    <t>OTHER DOAS-INSURANCE REIMBURS</t>
  </si>
  <si>
    <t>FS0000866</t>
  </si>
  <si>
    <t>Other Fund Sources</t>
  </si>
  <si>
    <t>FS0000870</t>
  </si>
  <si>
    <t>OTHER GTA E-RATE REIMBURSEMENT</t>
  </si>
  <si>
    <t>FS0000871</t>
  </si>
  <si>
    <t>OTHER INC CRIMINAL BKGRND CHKS</t>
  </si>
  <si>
    <t>FS0000872</t>
  </si>
  <si>
    <t>Other Local Match</t>
  </si>
  <si>
    <t>FS0000873</t>
  </si>
  <si>
    <t>Other Local Match-Offset</t>
  </si>
  <si>
    <t>FS0000874</t>
  </si>
  <si>
    <t>OTHER MEDICAID AT RISK MGMT</t>
  </si>
  <si>
    <t>FS0000875</t>
  </si>
  <si>
    <t>OTHER MISC INCOME</t>
  </si>
  <si>
    <t>FS0000876</t>
  </si>
  <si>
    <t>Other Misc. Income</t>
  </si>
  <si>
    <t>FS0000877</t>
  </si>
  <si>
    <t>Other Miscellaneous Fees</t>
  </si>
  <si>
    <t>FS0000878</t>
  </si>
  <si>
    <t>Other Miscellaneous Revenue</t>
  </si>
  <si>
    <t>FS0000879</t>
  </si>
  <si>
    <t>OTHER RENTS/LEASES</t>
  </si>
  <si>
    <t>FS0000880</t>
  </si>
  <si>
    <t>Other State of GA. Agencies</t>
  </si>
  <si>
    <t>FS0000881</t>
  </si>
  <si>
    <t>Other Support</t>
  </si>
  <si>
    <t>FS0000882</t>
  </si>
  <si>
    <t>OTHER/MISC</t>
  </si>
  <si>
    <t>FS0000883</t>
  </si>
  <si>
    <t>OTHER-SALES &amp; SERVICE</t>
  </si>
  <si>
    <t>FS0000884</t>
  </si>
  <si>
    <t>Outreach Programs/Parent Engag</t>
  </si>
  <si>
    <t>FS0000885</t>
  </si>
  <si>
    <t>Outreach Programs/Parent Engagement</t>
  </si>
  <si>
    <t>FS0000886</t>
  </si>
  <si>
    <t>OUTSIDE INSURANCE RECOVERY</t>
  </si>
  <si>
    <t>FS0000887</t>
  </si>
  <si>
    <t>Overhead</t>
  </si>
  <si>
    <t>FS0000888</t>
  </si>
  <si>
    <t>OVERHEAD - ACC. &amp; ADMIN.</t>
  </si>
  <si>
    <t>FS0000889</t>
  </si>
  <si>
    <t>OWCU REVENUE</t>
  </si>
  <si>
    <t>FS0000890</t>
  </si>
  <si>
    <t>Pardons &amp; Parole - RPH (Admin)</t>
  </si>
  <si>
    <t>FS0000891</t>
  </si>
  <si>
    <t>PARK PASS REVENUE</t>
  </si>
  <si>
    <t>FS0000892</t>
  </si>
  <si>
    <t>PARK RECEIPTS</t>
  </si>
  <si>
    <t>FS0000893</t>
  </si>
  <si>
    <t>Pathology Service</t>
  </si>
  <si>
    <t>FS0000894</t>
  </si>
  <si>
    <t>Patient Receipts</t>
  </si>
  <si>
    <t>FS0000895</t>
  </si>
  <si>
    <t>Paulding WMA White Tract</t>
  </si>
  <si>
    <t>FS0000896</t>
  </si>
  <si>
    <t>PAYMENT &amp; PERFORMANCE BONDS</t>
  </si>
  <si>
    <t>FS0000897</t>
  </si>
  <si>
    <t>Payments to GTA</t>
  </si>
  <si>
    <t>FS0000898</t>
  </si>
  <si>
    <t>Payroll Withholdings</t>
  </si>
  <si>
    <t>FS0000899</t>
  </si>
  <si>
    <t>PBIS</t>
  </si>
  <si>
    <t>FS0000900</t>
  </si>
  <si>
    <t>PEACH Funding</t>
  </si>
  <si>
    <t>FS0000901</t>
  </si>
  <si>
    <t>Peach Pass Plus</t>
  </si>
  <si>
    <t>FS0000902</t>
  </si>
  <si>
    <t>Performance Review Board</t>
  </si>
  <si>
    <t>FS0000903</t>
  </si>
  <si>
    <t>PERMIT REGISTRATION REV 3303</t>
  </si>
  <si>
    <t>FS0000904</t>
  </si>
  <si>
    <t>Pharm/Dentistry NonLicense Fee</t>
  </si>
  <si>
    <t>FS0000905</t>
  </si>
  <si>
    <t>PHARMACY</t>
  </si>
  <si>
    <t>FS0000906</t>
  </si>
  <si>
    <t>PHYSICAL THERAPY 3403</t>
  </si>
  <si>
    <t>FS0000907</t>
  </si>
  <si>
    <t>Plans of Safe Care Project</t>
  </si>
  <si>
    <t>FS0000908</t>
  </si>
  <si>
    <t>Plant Industry</t>
  </si>
  <si>
    <t>FS0000909</t>
  </si>
  <si>
    <t>PLB Modernization Initiative</t>
  </si>
  <si>
    <t>FS0000910</t>
  </si>
  <si>
    <t>PODIATRY 3403</t>
  </si>
  <si>
    <t>FS0000911</t>
  </si>
  <si>
    <t>Polygraph Fees - State</t>
  </si>
  <si>
    <t>FS0000912</t>
  </si>
  <si>
    <t>POST CJCC Training Program</t>
  </si>
  <si>
    <t>FS0000913</t>
  </si>
  <si>
    <t>POST CONVENIENCE FEES</t>
  </si>
  <si>
    <t>FS0000914</t>
  </si>
  <si>
    <t>Poultry Vet Lab</t>
  </si>
  <si>
    <t>FS0000915</t>
  </si>
  <si>
    <t>PRACTICAL NURSE 3403</t>
  </si>
  <si>
    <t>FS0000916</t>
  </si>
  <si>
    <t>FS0000918</t>
  </si>
  <si>
    <t>Prior Year Project Funding</t>
  </si>
  <si>
    <t>FS0000919</t>
  </si>
  <si>
    <t>Prior Year Tolling Ops Funding</t>
  </si>
  <si>
    <t>FS0000920</t>
  </si>
  <si>
    <t>PRIVATE DETECTIVE 3403</t>
  </si>
  <si>
    <t>FS0000921</t>
  </si>
  <si>
    <t>Private Pond Stocking Sales</t>
  </si>
  <si>
    <t>FS0000922</t>
  </si>
  <si>
    <t>PRIVATE TRUST FUNDS</t>
  </si>
  <si>
    <t>FS0000923</t>
  </si>
  <si>
    <t>Probate Court Clerks</t>
  </si>
  <si>
    <t>FS0000924</t>
  </si>
  <si>
    <t>Probate Court Judges</t>
  </si>
  <si>
    <t>FS0000925</t>
  </si>
  <si>
    <t>PROCESS SERVER TESTING</t>
  </si>
  <si>
    <t>FS0000926</t>
  </si>
  <si>
    <t>Processing Fees</t>
  </si>
  <si>
    <t>FS0000927</t>
  </si>
  <si>
    <t>Provider Enrollment Section</t>
  </si>
  <si>
    <t>FS0000928</t>
  </si>
  <si>
    <t>PSYCHOLOGY 3403</t>
  </si>
  <si>
    <t>FS0000929</t>
  </si>
  <si>
    <t>PT Compact Privilege Fees</t>
  </si>
  <si>
    <t>FS0000930</t>
  </si>
  <si>
    <t>Public Service Commission Fees</t>
  </si>
  <si>
    <t>FS0000931</t>
  </si>
  <si>
    <t>PUBLICIS HEALTH</t>
  </si>
  <si>
    <t>FS0000932</t>
  </si>
  <si>
    <t>QUAIL UNLIMITED, INC</t>
  </si>
  <si>
    <t>FS0000933</t>
  </si>
  <si>
    <t>QUALIFYING FEE FUNDS</t>
  </si>
  <si>
    <t>FS0000934</t>
  </si>
  <si>
    <t>Quality Improvement Ctr (CCCT)</t>
  </si>
  <si>
    <t>FS0000935</t>
  </si>
  <si>
    <t>R E DISCIPLINARY FINES 3405</t>
  </si>
  <si>
    <t>FS0000936</t>
  </si>
  <si>
    <t>R EST SCHOOLS/INSTRUCTOR 3405</t>
  </si>
  <si>
    <t>FS0000937</t>
  </si>
  <si>
    <t>R ESTATE APPRAISER BD 3405</t>
  </si>
  <si>
    <t>FS0000938</t>
  </si>
  <si>
    <t>R ESTATE APPRAISERS BD/ED 3405</t>
  </si>
  <si>
    <t>FS0000939</t>
  </si>
  <si>
    <t>R ESTATE LICENSE-TEST CTR 3405</t>
  </si>
  <si>
    <t>FS0000940</t>
  </si>
  <si>
    <t>RADIOACTIVE MAT FEES</t>
  </si>
  <si>
    <t>FS0000941</t>
  </si>
  <si>
    <t>Railroad Equip Car Tax</t>
  </si>
  <si>
    <t>FS0000942</t>
  </si>
  <si>
    <t>REAL ESTATE 3405</t>
  </si>
  <si>
    <t>FS0000943</t>
  </si>
  <si>
    <t>REAL ESTATE RECOVERY</t>
  </si>
  <si>
    <t>FS0000944</t>
  </si>
  <si>
    <t>Real Estate Taxes in escrow</t>
  </si>
  <si>
    <t>FS0000945</t>
  </si>
  <si>
    <t>Real Estate Transfer Tax</t>
  </si>
  <si>
    <t>FS0000946</t>
  </si>
  <si>
    <t>REAP Program</t>
  </si>
  <si>
    <t>FS0000947</t>
  </si>
  <si>
    <t>Rebates and Commissions</t>
  </si>
  <si>
    <t>FS0000948</t>
  </si>
  <si>
    <t>FS0000949</t>
  </si>
  <si>
    <t>Reefs - Restricted Donations</t>
  </si>
  <si>
    <t>FS0000950</t>
  </si>
  <si>
    <t>Reg Fees - GREAB</t>
  </si>
  <si>
    <t>FS0000951</t>
  </si>
  <si>
    <t>REGIONAL ACADEMY REVENUE</t>
  </si>
  <si>
    <t>FS0000952</t>
  </si>
  <si>
    <t>Regional Farmers Mkt</t>
  </si>
  <si>
    <t>FS0000953</t>
  </si>
  <si>
    <t>REGISTERED NURSING 3403</t>
  </si>
  <si>
    <t>FS0000954</t>
  </si>
  <si>
    <t>REGISTRATION FEES</t>
  </si>
  <si>
    <t>FS0000955</t>
  </si>
  <si>
    <t>Regulatory Reform Initiatives</t>
  </si>
  <si>
    <t>FS0000956</t>
  </si>
  <si>
    <t>Rehab Option &amp; Waivers</t>
  </si>
  <si>
    <t>FS0000957</t>
  </si>
  <si>
    <t>REHAB SERVICES</t>
  </si>
  <si>
    <t>FS0000958</t>
  </si>
  <si>
    <t>RENTS</t>
  </si>
  <si>
    <t>FS0000959</t>
  </si>
  <si>
    <t>RENTS/US POSTAL SERVICE @ SAPE</t>
  </si>
  <si>
    <t>FS0000960</t>
  </si>
  <si>
    <t>RENTS-OSSABAW ISLAND</t>
  </si>
  <si>
    <t>FS0000961</t>
  </si>
  <si>
    <t>RES CAST NET LIC 07012/1619</t>
  </si>
  <si>
    <t>FS0000962</t>
  </si>
  <si>
    <t>RESACA VISITOR CTR-DONATIONS</t>
  </si>
  <si>
    <t>FS0000963</t>
  </si>
  <si>
    <t>RESID'L &amp; GEN CONTRACTORS 3403</t>
  </si>
  <si>
    <t>FS0000964</t>
  </si>
  <si>
    <t>RESTITUTION</t>
  </si>
  <si>
    <t>FS0000965</t>
  </si>
  <si>
    <t>restitution from court systems</t>
  </si>
  <si>
    <t>FS0000966</t>
  </si>
  <si>
    <t>Restoring LL Pine &amp; Bottomland</t>
  </si>
  <si>
    <t>FS0000967</t>
  </si>
  <si>
    <t>Restricted Donations</t>
  </si>
  <si>
    <t>FS0000968</t>
  </si>
  <si>
    <t>RETAINED REV CORPORATIONS</t>
  </si>
  <si>
    <t>FS0000969</t>
  </si>
  <si>
    <t>RETAINED REV ELECTIONS</t>
  </si>
  <si>
    <t>FS0000970</t>
  </si>
  <si>
    <t>RETAINED REV REAL ESTATE</t>
  </si>
  <si>
    <t>FS0000971</t>
  </si>
  <si>
    <t>RETAINED REV SECURITIES</t>
  </si>
  <si>
    <t>FS0000972</t>
  </si>
  <si>
    <t>RETAINED REVENUE ADMIN</t>
  </si>
  <si>
    <t>FS0000973</t>
  </si>
  <si>
    <t>Retained Revenue Front Office</t>
  </si>
  <si>
    <t>FS0000974</t>
  </si>
  <si>
    <t>Retained Revenue PELS</t>
  </si>
  <si>
    <t>FS0000975</t>
  </si>
  <si>
    <t>Retained Revenue PLB</t>
  </si>
  <si>
    <t>FS0000976</t>
  </si>
  <si>
    <t>Rev from Sale Of Surplus Prop.</t>
  </si>
  <si>
    <t>FS0000977</t>
  </si>
  <si>
    <t>REVENUE NON-STATE RPT ENTITIES</t>
  </si>
  <si>
    <t>FS0000978</t>
  </si>
  <si>
    <t>FS0000979</t>
  </si>
  <si>
    <t>Rideshare Fees</t>
  </si>
  <si>
    <t>FS0000980</t>
  </si>
  <si>
    <t>ROME ARMORY FUND-57</t>
  </si>
  <si>
    <t>FS0000981</t>
  </si>
  <si>
    <t>Rotunda Pictures Security</t>
  </si>
  <si>
    <t>FS0000982</t>
  </si>
  <si>
    <t>Royalties</t>
  </si>
  <si>
    <t>FS0000983</t>
  </si>
  <si>
    <t>Rural Education and Innovation</t>
  </si>
  <si>
    <t>FS0000984</t>
  </si>
  <si>
    <t>Rural Education Opportunity</t>
  </si>
  <si>
    <t>FS0000985</t>
  </si>
  <si>
    <t>Rural Health Air Ambulance</t>
  </si>
  <si>
    <t>FS0000986</t>
  </si>
  <si>
    <t>S. GA Landscape Restoration CS</t>
  </si>
  <si>
    <t>FS0000987</t>
  </si>
  <si>
    <t>SAD2023 EMAC Hurricane Ivan</t>
  </si>
  <si>
    <t>FS0000988</t>
  </si>
  <si>
    <t>Safe Harbor Act</t>
  </si>
  <si>
    <t>FS0000989</t>
  </si>
  <si>
    <t>Sale Of Scrap &amp; Waste</t>
  </si>
  <si>
    <t>FS0000990</t>
  </si>
  <si>
    <t>SALE OF SURPLUS VEHICLES</t>
  </si>
  <si>
    <t>FS0000991</t>
  </si>
  <si>
    <t>Sales &amp; Use Tax - Clearing Fd</t>
  </si>
  <si>
    <t>FS0000992</t>
  </si>
  <si>
    <t>Sales &amp; Use Tax - Education-1%</t>
  </si>
  <si>
    <t>FS0000993</t>
  </si>
  <si>
    <t>Sales &amp; Use Tax - Homestead-1%</t>
  </si>
  <si>
    <t>FS0000994</t>
  </si>
  <si>
    <t>Sales &amp; Use Tax - Interest</t>
  </si>
  <si>
    <t>FS0000995</t>
  </si>
  <si>
    <t>Sales &amp; Use Tax - Local Opt-1%</t>
  </si>
  <si>
    <t>FS0000996</t>
  </si>
  <si>
    <t>Sales &amp; Use Tax - MARTA-1%</t>
  </si>
  <si>
    <t>FS0000997</t>
  </si>
  <si>
    <t>Sales &amp; Use Tax - Penalties</t>
  </si>
  <si>
    <t>FS0000998</t>
  </si>
  <si>
    <t>Sales &amp; Use Tax - Spec Pu-1%</t>
  </si>
  <si>
    <t>FS0000999</t>
  </si>
  <si>
    <t>Sales &amp; Use Tax - State-4%</t>
  </si>
  <si>
    <t>FS0001000</t>
  </si>
  <si>
    <t>Sales &amp; Use Tax - Towns2nd-1%</t>
  </si>
  <si>
    <t>FS0001001</t>
  </si>
  <si>
    <t>Sales &amp; Use Tax - TSPLOST</t>
  </si>
  <si>
    <t>FS0001002</t>
  </si>
  <si>
    <t>Sales &amp; Use Tax-Local TSPLOST</t>
  </si>
  <si>
    <t>FS0001003</t>
  </si>
  <si>
    <t>Sales and Ser Intra State Orgs</t>
  </si>
  <si>
    <t>FS0001004</t>
  </si>
  <si>
    <t>Sales and Services</t>
  </si>
  <si>
    <t>FS0001005</t>
  </si>
  <si>
    <t>Sales Tax - WRD</t>
  </si>
  <si>
    <t>FS0001006</t>
  </si>
  <si>
    <t>SANDERSVILLE ARMORY FUND-58</t>
  </si>
  <si>
    <t>FS0001007</t>
  </si>
  <si>
    <t>SAP ISL CONCESSIONS</t>
  </si>
  <si>
    <t>FS0001008</t>
  </si>
  <si>
    <t>SAPELO ISL REST FOUNDATION</t>
  </si>
  <si>
    <t>FS0001009</t>
  </si>
  <si>
    <t>Sapelo Island Boat Fares</t>
  </si>
  <si>
    <t>FS0001010</t>
  </si>
  <si>
    <t>SAVANNAH ARMORY FUND-59</t>
  </si>
  <si>
    <t>FS0001011</t>
  </si>
  <si>
    <t>School Lunch Reimbursement</t>
  </si>
  <si>
    <t>FS0001012</t>
  </si>
  <si>
    <t>S-Corporate Income Tax</t>
  </si>
  <si>
    <t>FS0001013</t>
  </si>
  <si>
    <t>SCRAP TIRE FEES 07070/1648</t>
  </si>
  <si>
    <t>FS0001014</t>
  </si>
  <si>
    <t>SCSC Conference Fund</t>
  </si>
  <si>
    <t>FS0001015</t>
  </si>
  <si>
    <t>SCSC/IT PERSONNEL SOLUTIONS</t>
  </si>
  <si>
    <t>FS0001016</t>
  </si>
  <si>
    <t>SE Aquatic Research Partner</t>
  </si>
  <si>
    <t>FS0001017</t>
  </si>
  <si>
    <t>SECAP</t>
  </si>
  <si>
    <t>FS0001018</t>
  </si>
  <si>
    <t>SECURITIES 3406</t>
  </si>
  <si>
    <t>FS0001019</t>
  </si>
  <si>
    <t>SECURITIES-CRD 3406</t>
  </si>
  <si>
    <t>FS0001020</t>
  </si>
  <si>
    <t>Security for Naval Ship</t>
  </si>
  <si>
    <t>FS0001021</t>
  </si>
  <si>
    <t>Security Start Up Funds</t>
  </si>
  <si>
    <t>FS0001022</t>
  </si>
  <si>
    <t>Seed Development Commission</t>
  </si>
  <si>
    <t>FS0001023</t>
  </si>
  <si>
    <t>Seizures in Escrow</t>
  </si>
  <si>
    <t>FS0001024</t>
  </si>
  <si>
    <t>Self Insuarance Trust Fund</t>
  </si>
  <si>
    <t>FS0001025</t>
  </si>
  <si>
    <t>SENIOR DISC LIFETIME LIC 1665</t>
  </si>
  <si>
    <t>FS0001026</t>
  </si>
  <si>
    <t>settle-Ford Motor Credit Co/OC</t>
  </si>
  <si>
    <t>FS0001027</t>
  </si>
  <si>
    <t>Seventh District ADR Fund</t>
  </si>
  <si>
    <t>FS0001028</t>
  </si>
  <si>
    <t>SFY 2022 SAD Hurricane Ida</t>
  </si>
  <si>
    <t>FS0001029</t>
  </si>
  <si>
    <t>SFY23 GA Power Rebate Acct</t>
  </si>
  <si>
    <t>FS0001030</t>
  </si>
  <si>
    <t>Share Our Strength-No Kid Hungry</t>
  </si>
  <si>
    <t>FS0001031</t>
  </si>
  <si>
    <t>Share the Road</t>
  </si>
  <si>
    <t>FS0001032</t>
  </si>
  <si>
    <t>SHBP - OPEB</t>
  </si>
  <si>
    <t>FS0001033</t>
  </si>
  <si>
    <t>Shortleaf Pine-GA Cumberlands</t>
  </si>
  <si>
    <t>FS0001034</t>
  </si>
  <si>
    <t>SJI - Podcast Training 2021</t>
  </si>
  <si>
    <t>FS0001035</t>
  </si>
  <si>
    <t>SJI Grant</t>
  </si>
  <si>
    <t>FS0001036</t>
  </si>
  <si>
    <t>Small Farmers Mkt</t>
  </si>
  <si>
    <t>FS0001037</t>
  </si>
  <si>
    <t>SMITHGALL WOODS FOUNDATION</t>
  </si>
  <si>
    <t>FS0001038</t>
  </si>
  <si>
    <t>FS0001039</t>
  </si>
  <si>
    <t>SOLID WASTE FEES 07072/1649</t>
  </si>
  <si>
    <t>FS0001040</t>
  </si>
  <si>
    <t>FS0001041</t>
  </si>
  <si>
    <t>SOLID WASTE TRUST FUNDS</t>
  </si>
  <si>
    <t>FS0001042</t>
  </si>
  <si>
    <t>FS0001043</t>
  </si>
  <si>
    <t>SOS BINGO Unit</t>
  </si>
  <si>
    <t>FS0001044</t>
  </si>
  <si>
    <t>Southern Nuclear Company/ FY23</t>
  </si>
  <si>
    <t>FS0001045</t>
  </si>
  <si>
    <t>SPCR Contract</t>
  </si>
  <si>
    <t>FS0001046</t>
  </si>
  <si>
    <t>SPEECH PATHOLOGY 3403</t>
  </si>
  <si>
    <t>FS0001047</t>
  </si>
  <si>
    <t>SPRINGFIELD ARMORY FUND-61</t>
  </si>
  <si>
    <t>FS0001048</t>
  </si>
  <si>
    <t>Sr 65+ Lifetime Fish</t>
  </si>
  <si>
    <t>FS0001049</t>
  </si>
  <si>
    <t>Sr 65+ Lifetime Hunt</t>
  </si>
  <si>
    <t>FS0001050</t>
  </si>
  <si>
    <t>Sr 65+ Lifetime Sportsman</t>
  </si>
  <si>
    <t>FS0001051</t>
  </si>
  <si>
    <t>SRTA</t>
  </si>
  <si>
    <t>FS0001053</t>
  </si>
  <si>
    <t>SS - Agriculture Const Bonds</t>
  </si>
  <si>
    <t>FS0001054</t>
  </si>
  <si>
    <t>SSA Task Force</t>
  </si>
  <si>
    <t>FS0001055</t>
  </si>
  <si>
    <t>SSA Youth Payee</t>
  </si>
  <si>
    <t>FS0001056</t>
  </si>
  <si>
    <t>SSA-Prisioner Reporting System</t>
  </si>
  <si>
    <t>FS0001057</t>
  </si>
  <si>
    <t>SSI Representative Payee</t>
  </si>
  <si>
    <t>FS0001058</t>
  </si>
  <si>
    <t>SS-Mobile Audiology Unit</t>
  </si>
  <si>
    <t>FS0001059</t>
  </si>
  <si>
    <t>SS-School Security Grant</t>
  </si>
  <si>
    <t>FS0001060</t>
  </si>
  <si>
    <t>SS-Workforce Development Initi</t>
  </si>
  <si>
    <t>FS0001061</t>
  </si>
  <si>
    <t>SS-Workforce Development Initiative</t>
  </si>
  <si>
    <t>FS0001062</t>
  </si>
  <si>
    <t>ST. PATRICK'S DAY DETAIL</t>
  </si>
  <si>
    <t>FS0001063</t>
  </si>
  <si>
    <t>STATE ASSET FORFEITURE FUNDS</t>
  </si>
  <si>
    <t>FS0001064</t>
  </si>
  <si>
    <t>State Auditor's Training Pgm</t>
  </si>
  <si>
    <t>FS0001065</t>
  </si>
  <si>
    <t>State Charitable Contr Progams</t>
  </si>
  <si>
    <t>FS0001066</t>
  </si>
  <si>
    <t>State Charitable Contributions</t>
  </si>
  <si>
    <t>FS0001067</t>
  </si>
  <si>
    <t>FS0001068</t>
  </si>
  <si>
    <t>STATE COST FUNDS</t>
  </si>
  <si>
    <t>FS0001069</t>
  </si>
  <si>
    <t>State Court Judges</t>
  </si>
  <si>
    <t>FS0001070</t>
  </si>
  <si>
    <t>State Distributions</t>
  </si>
  <si>
    <t>FS0001071</t>
  </si>
  <si>
    <t>STATE ELECTION BOARD FINE 3401</t>
  </si>
  <si>
    <t>FS0001072</t>
  </si>
  <si>
    <t>State Forfeitures</t>
  </si>
  <si>
    <t>FS0001073</t>
  </si>
  <si>
    <t>STATE FUNDS</t>
  </si>
  <si>
    <t>FS0001074</t>
  </si>
  <si>
    <t>State funds from other Agency</t>
  </si>
  <si>
    <t>FS0001075</t>
  </si>
  <si>
    <t>FS0001076</t>
  </si>
  <si>
    <t>FS0001077</t>
  </si>
  <si>
    <t>STATE HOUSING TRUST FUND FOR H</t>
  </si>
  <si>
    <t>FS0001078</t>
  </si>
  <si>
    <t>STATE INSTITUTIONS</t>
  </si>
  <si>
    <t>FS0001079</t>
  </si>
  <si>
    <t>State School Scholarships</t>
  </si>
  <si>
    <t>FS0001080</t>
  </si>
  <si>
    <t>STATE SURPLUS PROCEEDS</t>
  </si>
  <si>
    <t>FS0001081</t>
  </si>
  <si>
    <t>STATESBORO ARMORY FUND-62</t>
  </si>
  <si>
    <t>FS0001082</t>
  </si>
  <si>
    <t>State-wide Business Court</t>
  </si>
  <si>
    <t>FS0001083</t>
  </si>
  <si>
    <t>STATEWIDE VOTING SOLUTION BOND</t>
  </si>
  <si>
    <t>FS0001084</t>
  </si>
  <si>
    <t>Storm Recovery Damage Pymt</t>
  </si>
  <si>
    <t>FS0001085</t>
  </si>
  <si>
    <t>Striper Donation</t>
  </si>
  <si>
    <t>FS0001086</t>
  </si>
  <si>
    <t>Striving Readers Professional Learning</t>
  </si>
  <si>
    <t>FS0001087</t>
  </si>
  <si>
    <t>Sub-Leases</t>
  </si>
  <si>
    <t>FS0001088</t>
  </si>
  <si>
    <t>SUN LIFE - COMMON STOCK</t>
  </si>
  <si>
    <t>FS0001089</t>
  </si>
  <si>
    <t>Super Speeder</t>
  </si>
  <si>
    <t>FS0001090</t>
  </si>
  <si>
    <t>Superior Court Judges</t>
  </si>
  <si>
    <t>FS0001091</t>
  </si>
  <si>
    <t>Superior Court MOU</t>
  </si>
  <si>
    <t>FS0001092</t>
  </si>
  <si>
    <t>Surplus Property Proceeds</t>
  </si>
  <si>
    <t>FS0001093</t>
  </si>
  <si>
    <t>Surplus Property Proceeds - OISGP</t>
  </si>
  <si>
    <t>FS0001094</t>
  </si>
  <si>
    <t>Surplus Property Sales</t>
  </si>
  <si>
    <t>FS0001095</t>
  </si>
  <si>
    <t>SWAINSBORO ARMORY FUND-63</t>
  </si>
  <si>
    <t>FS0001096</t>
  </si>
  <si>
    <t>SWCC-013 NoonDay 17</t>
  </si>
  <si>
    <t>FS0001097</t>
  </si>
  <si>
    <t>SWCC-017 Watershed Dams Mainte</t>
  </si>
  <si>
    <t>FS0001098</t>
  </si>
  <si>
    <t>SWCC-020</t>
  </si>
  <si>
    <t>FS0001099</t>
  </si>
  <si>
    <t>SWCC-022 Watershed Dams</t>
  </si>
  <si>
    <t>FS0001100</t>
  </si>
  <si>
    <t>Synovus Investment Account</t>
  </si>
  <si>
    <t>FS0001101</t>
  </si>
  <si>
    <t>Tax Collection Donations</t>
  </si>
  <si>
    <t>FS0001102</t>
  </si>
  <si>
    <t>Tax Refund Intercept Program</t>
  </si>
  <si>
    <t>FS0001103</t>
  </si>
  <si>
    <t>Teacher of the Year</t>
  </si>
  <si>
    <t>FS0001104</t>
  </si>
  <si>
    <t>Teachers Cert Fees / 2206</t>
  </si>
  <si>
    <t>FS0001105</t>
  </si>
  <si>
    <t>Technology Empowerment Fund</t>
  </si>
  <si>
    <t>FS0001106</t>
  </si>
  <si>
    <t>FS0001107</t>
  </si>
  <si>
    <t>Tennessee Valley Auth</t>
  </si>
  <si>
    <t>FS0001108</t>
  </si>
  <si>
    <t>The Jones Co Tract</t>
  </si>
  <si>
    <t>FS0001109</t>
  </si>
  <si>
    <t>THERAPEUTIC RESIDENTIAL INTERV</t>
  </si>
  <si>
    <t>FS0001110</t>
  </si>
  <si>
    <t>Third Party Payments</t>
  </si>
  <si>
    <t>FS0001111</t>
  </si>
  <si>
    <t>THOMASVILLE ARMORY FUND-66</t>
  </si>
  <si>
    <t>FS0001112</t>
  </si>
  <si>
    <t>THOMSON ARMORY FUND-65</t>
  </si>
  <si>
    <t>FS0001113</t>
  </si>
  <si>
    <t>TIA Funds</t>
  </si>
  <si>
    <t>FS0001114</t>
  </si>
  <si>
    <t>TIFTON ARMORY FUND-67</t>
  </si>
  <si>
    <t>FS0001115</t>
  </si>
  <si>
    <t>TIMBER SALES</t>
  </si>
  <si>
    <t>FS0001116</t>
  </si>
  <si>
    <t>Title Ad Valorem Tax (TAVT)</t>
  </si>
  <si>
    <t>FS0001117</t>
  </si>
  <si>
    <t>TITLE III HAZ SUBS FEES 1652</t>
  </si>
  <si>
    <t>FS0001118</t>
  </si>
  <si>
    <t>Title V Emission Reserved</t>
  </si>
  <si>
    <t>FS0001119</t>
  </si>
  <si>
    <t>FS0001120</t>
  </si>
  <si>
    <t>TOCCOA ARMORY FUND-68</t>
  </si>
  <si>
    <t>FS0001121</t>
  </si>
  <si>
    <t>Toll Revenue</t>
  </si>
  <si>
    <t>FS0001122</t>
  </si>
  <si>
    <t>Toll Revenue Bonds Restricted</t>
  </si>
  <si>
    <t>FS0001123</t>
  </si>
  <si>
    <t>TPL CHATT CORR PK PLANNING</t>
  </si>
  <si>
    <t>FS0001124</t>
  </si>
  <si>
    <t>TRAIN REVENUE</t>
  </si>
  <si>
    <t>FS0001125</t>
  </si>
  <si>
    <t>Training Registration Fees</t>
  </si>
  <si>
    <t>FS0001126</t>
  </si>
  <si>
    <t>TRANSFER OF FEES 1637</t>
  </si>
  <si>
    <t>FS0001127</t>
  </si>
  <si>
    <t>Transportation</t>
  </si>
  <si>
    <t>FS0001128</t>
  </si>
  <si>
    <t>FS0001129</t>
  </si>
  <si>
    <t>TRAUMA SCENE WASTE MANAGEMENT</t>
  </si>
  <si>
    <t>FS0001130</t>
  </si>
  <si>
    <t>TRENCH RESCUE SIMULATOR</t>
  </si>
  <si>
    <t>FS0001131</t>
  </si>
  <si>
    <t>Tronox Trust</t>
  </si>
  <si>
    <t>FS0001132</t>
  </si>
  <si>
    <t>Trout Unlimited Tag Sales</t>
  </si>
  <si>
    <t>FS0001133</t>
  </si>
  <si>
    <t>TRS</t>
  </si>
  <si>
    <t>FS0001134</t>
  </si>
  <si>
    <t>Turn. &amp; SI Conference Fund</t>
  </si>
  <si>
    <t>FS0001135</t>
  </si>
  <si>
    <t>UCR FEES</t>
  </si>
  <si>
    <t>FS0001136</t>
  </si>
  <si>
    <t>UGA GSAP Consulting Agreement</t>
  </si>
  <si>
    <t>FS0001137</t>
  </si>
  <si>
    <t>Unclaimed Property</t>
  </si>
  <si>
    <t>FS0001138</t>
  </si>
  <si>
    <t>Unclaimed Property - Abandoned Property</t>
  </si>
  <si>
    <t>FS0001140</t>
  </si>
  <si>
    <t>Undistributed Revenue Auto Sales Tax</t>
  </si>
  <si>
    <t>FS0001141</t>
  </si>
  <si>
    <t>Undistributed Revenue Property</t>
  </si>
  <si>
    <t>FS0001143</t>
  </si>
  <si>
    <t>Unrestricted - Data Innovations</t>
  </si>
  <si>
    <t>FS0001145</t>
  </si>
  <si>
    <t>USDHHS/FDA - OCI</t>
  </si>
  <si>
    <t>FS0001146</t>
  </si>
  <si>
    <t>USDHHS/FDA - Tobacco Enforcemt</t>
  </si>
  <si>
    <t>FS0001147</t>
  </si>
  <si>
    <t>USDOJ/FBI - WTOC-TF</t>
  </si>
  <si>
    <t>FS0001148</t>
  </si>
  <si>
    <t>USED CAR DEALER/PARTS 3403</t>
  </si>
  <si>
    <t>FS0001149</t>
  </si>
  <si>
    <t>VALDOSTA ARMORY FUND-69</t>
  </si>
  <si>
    <t>FS0001150</t>
  </si>
  <si>
    <t>Vehicle &amp; Misc Sale-Restricted</t>
  </si>
  <si>
    <t>FS0001151</t>
  </si>
  <si>
    <t>VEHICLE REPLACEMENT</t>
  </si>
  <si>
    <t>FS0001152</t>
  </si>
  <si>
    <t>Vessel Late Fees</t>
  </si>
  <si>
    <t>FS0001153</t>
  </si>
  <si>
    <t>VETERANS LIFETIME LICENSE 1670</t>
  </si>
  <si>
    <t>FS0001154</t>
  </si>
  <si>
    <t>VETERINARY 3403</t>
  </si>
  <si>
    <t>FS0001155</t>
  </si>
  <si>
    <t>VIC Program</t>
  </si>
  <si>
    <t>FS0001156</t>
  </si>
  <si>
    <t>VICTIMS COMPENSATION</t>
  </si>
  <si>
    <t>FS0001157</t>
  </si>
  <si>
    <t>Vidalia Onion Royalties</t>
  </si>
  <si>
    <t>FS0001158</t>
  </si>
  <si>
    <t>Violation Revenue</t>
  </si>
  <si>
    <t>FS0001159</t>
  </si>
  <si>
    <t>Vocational G.O. Bonds-2014</t>
  </si>
  <si>
    <t>FS0001160</t>
  </si>
  <si>
    <t>Vocational G.O. Bonds-2015</t>
  </si>
  <si>
    <t>FS0001161</t>
  </si>
  <si>
    <t>Vocational G.O. Bonds-2018</t>
  </si>
  <si>
    <t>FS0001162</t>
  </si>
  <si>
    <t>Vocational G.O. Bonds-2019</t>
  </si>
  <si>
    <t>FS0001163</t>
  </si>
  <si>
    <t>VOCATIONAL G.O. BONDS-2021</t>
  </si>
  <si>
    <t>FS0001164</t>
  </si>
  <si>
    <t>Vocational G.O. Bonds-2022</t>
  </si>
  <si>
    <t>FS0001165</t>
  </si>
  <si>
    <t>Vocational G.O. Bonds-2023</t>
  </si>
  <si>
    <t>FS0001166</t>
  </si>
  <si>
    <t>VOLKS WAGON MITIGATION</t>
  </si>
  <si>
    <t>FS0001167</t>
  </si>
  <si>
    <t>Voluntary Remediation Escrow</t>
  </si>
  <si>
    <t>FS0001168</t>
  </si>
  <si>
    <t>WALK IN 3200</t>
  </si>
  <si>
    <t>FS0001169</t>
  </si>
  <si>
    <t>Warner-Lambert Settlmt Prg Int</t>
  </si>
  <si>
    <t>FS0001170</t>
  </si>
  <si>
    <t>WASHINGTON ARMORY FUND-70</t>
  </si>
  <si>
    <t>FS0001171</t>
  </si>
  <si>
    <t>WATER AND WASTEWATER 3403</t>
  </si>
  <si>
    <t>FS0001172</t>
  </si>
  <si>
    <t>WATER WELL LIC RNL 07063/1640</t>
  </si>
  <si>
    <t>FS0001173</t>
  </si>
  <si>
    <t>Waterfowl/Duck Stamp Activites</t>
  </si>
  <si>
    <t>FS0001174</t>
  </si>
  <si>
    <t>Watershed Dams</t>
  </si>
  <si>
    <t>FS0001175</t>
  </si>
  <si>
    <t>Watershed Management Plans</t>
  </si>
  <si>
    <t>FS0001176</t>
  </si>
  <si>
    <t>WAYCROSS ARMORY FUND-71</t>
  </si>
  <si>
    <t>FS0001177</t>
  </si>
  <si>
    <t>WAYNESBORO ARMORY FUND-72</t>
  </si>
  <si>
    <t>FS0001178</t>
  </si>
  <si>
    <t>Weights &amp; Measures</t>
  </si>
  <si>
    <t>FS0001179</t>
  </si>
  <si>
    <t>Whitehall Maintenance/Rent</t>
  </si>
  <si>
    <t>FS0001180</t>
  </si>
  <si>
    <t>FS0001181</t>
  </si>
  <si>
    <t>FS0001182</t>
  </si>
  <si>
    <t>WINDER ARMORY FUND-73</t>
  </si>
  <si>
    <t>FS0001183</t>
  </si>
  <si>
    <t>Wine Tax</t>
  </si>
  <si>
    <t>FS0001184</t>
  </si>
  <si>
    <t>Withholding - Interest</t>
  </si>
  <si>
    <t>FS0001185</t>
  </si>
  <si>
    <t>Withholding - Penalties</t>
  </si>
  <si>
    <t>FS0001186</t>
  </si>
  <si>
    <t>Withholding-Indiv Inc Tax Mo</t>
  </si>
  <si>
    <t>FS0001187</t>
  </si>
  <si>
    <t>Withholding-Indiv Inc Tax Qtr</t>
  </si>
  <si>
    <t>FS0001188</t>
  </si>
  <si>
    <t>Woodruff Found/Cloudland Canyo</t>
  </si>
  <si>
    <t>FS0001189</t>
  </si>
  <si>
    <t>WRD Camp Sites</t>
  </si>
  <si>
    <t>FS0001190</t>
  </si>
  <si>
    <t>WRD Food Items to go</t>
  </si>
  <si>
    <t>FS0001191</t>
  </si>
  <si>
    <t>WRD Park Receipts</t>
  </si>
  <si>
    <t>FS0001192</t>
  </si>
  <si>
    <t>Xpress Revenue</t>
  </si>
  <si>
    <t>FS0001193</t>
  </si>
  <si>
    <t>YC PROGRAM INCOME</t>
  </si>
  <si>
    <t>FS0001194</t>
  </si>
  <si>
    <t>Zeist Foundation (CASA)</t>
  </si>
  <si>
    <t>FS0001195</t>
  </si>
  <si>
    <t>FS0001196</t>
  </si>
  <si>
    <t>State Children's Trust Funds</t>
  </si>
  <si>
    <t>FS0001197</t>
  </si>
  <si>
    <t>PY - GA Gateway Reserve Funds</t>
  </si>
  <si>
    <t>FS0001198</t>
  </si>
  <si>
    <t>PY - DFCS Reserve State Funds</t>
  </si>
  <si>
    <t>FS0001199</t>
  </si>
  <si>
    <t>PY - ARP State Match Aging</t>
  </si>
  <si>
    <t>FS0001200</t>
  </si>
  <si>
    <t>PY - Safe Harbor for Sexually Exploited Children Fund</t>
  </si>
  <si>
    <t>FS0001201</t>
  </si>
  <si>
    <t>Food &amp; Nutrition Federal Inter</t>
  </si>
  <si>
    <t>FS0001202</t>
  </si>
  <si>
    <t>GA Debt Setoff</t>
  </si>
  <si>
    <t>FS0001203</t>
  </si>
  <si>
    <t>Children &amp; Elderly Fund</t>
  </si>
  <si>
    <t>FS0001204</t>
  </si>
  <si>
    <t>Child Support Collections</t>
  </si>
  <si>
    <t>FS0001205</t>
  </si>
  <si>
    <t>Civil Penalties - Child Care</t>
  </si>
  <si>
    <t>FS0001206</t>
  </si>
  <si>
    <t>Child Suppt Recovery Prg 2303</t>
  </si>
  <si>
    <t>FS0001207</t>
  </si>
  <si>
    <t>FS0001208</t>
  </si>
  <si>
    <t>FS0001209</t>
  </si>
  <si>
    <t>GVRA Indirect State To DHS</t>
  </si>
  <si>
    <t>FS0001210</t>
  </si>
  <si>
    <t>2010 CSE/DCH Med Supp Enforce</t>
  </si>
  <si>
    <t>FS0001211</t>
  </si>
  <si>
    <t>2019 Fleet MOU</t>
  </si>
  <si>
    <t>FS0001212</t>
  </si>
  <si>
    <t>2020 Fleet MOU</t>
  </si>
  <si>
    <t>FS0001213</t>
  </si>
  <si>
    <t>2021 DBHDD ADA</t>
  </si>
  <si>
    <t>FS0001214</t>
  </si>
  <si>
    <t>2021 Coord Transport MOU</t>
  </si>
  <si>
    <t>FS0001215</t>
  </si>
  <si>
    <t>2022 Coord Transport MOU</t>
  </si>
  <si>
    <t>FS0001216</t>
  </si>
  <si>
    <t>2023 Coord Transport MOU</t>
  </si>
  <si>
    <t>FS0001217</t>
  </si>
  <si>
    <t>2024 Coord Transport MOU</t>
  </si>
  <si>
    <t>FS0001218</t>
  </si>
  <si>
    <t>2021 Fleet MOU</t>
  </si>
  <si>
    <t>FS0001219</t>
  </si>
  <si>
    <t>2022 Fleet MOU</t>
  </si>
  <si>
    <t>FS0001220</t>
  </si>
  <si>
    <t>2023 Fleet MOU</t>
  </si>
  <si>
    <t>FS0001221</t>
  </si>
  <si>
    <t>2024 Fleet MOU</t>
  </si>
  <si>
    <t>FS0001222</t>
  </si>
  <si>
    <t>2022 DBHDD ADA</t>
  </si>
  <si>
    <t>FS0001223</t>
  </si>
  <si>
    <t>2023 DBHDD ADA</t>
  </si>
  <si>
    <t>FS0001224</t>
  </si>
  <si>
    <t>2024 DBHDD ADA</t>
  </si>
  <si>
    <t>FS0001225</t>
  </si>
  <si>
    <t>DBHDD Reimbursement</t>
  </si>
  <si>
    <t>FS0001226</t>
  </si>
  <si>
    <t>DCH/DPH Reimbursement</t>
  </si>
  <si>
    <t>FS0001227</t>
  </si>
  <si>
    <t>IV-E DJJ Joint Initiative</t>
  </si>
  <si>
    <t>FS0001228</t>
  </si>
  <si>
    <t>FY15 Indirct State Abstin. Ed.</t>
  </si>
  <si>
    <t>FS0001229</t>
  </si>
  <si>
    <t>Univ Srvc Fund - Energy Assist</t>
  </si>
  <si>
    <t>FS0001230</t>
  </si>
  <si>
    <t>FY13 Right From Start</t>
  </si>
  <si>
    <t>FS0001231</t>
  </si>
  <si>
    <t>CCSP State Fund - Supp K</t>
  </si>
  <si>
    <t>FS0001232</t>
  </si>
  <si>
    <t>Intergovernmental Match</t>
  </si>
  <si>
    <t>FS0001233</t>
  </si>
  <si>
    <t>Intergovernmental Match Offset</t>
  </si>
  <si>
    <t>FS0001234</t>
  </si>
  <si>
    <t>DBHDD-MOU</t>
  </si>
  <si>
    <t>FS0001235</t>
  </si>
  <si>
    <t>Gradnation</t>
  </si>
  <si>
    <t>Other Restricted - Non Federal</t>
  </si>
  <si>
    <t>FS0001236</t>
  </si>
  <si>
    <t>TEFAP - Insured Loss Recovery</t>
  </si>
  <si>
    <t>FS0001237</t>
  </si>
  <si>
    <t>Energy Assist Interest Bearing</t>
  </si>
  <si>
    <t>FS0001238</t>
  </si>
  <si>
    <t>FY14 SNAP Error Rate Penalty</t>
  </si>
  <si>
    <t>FS0001239</t>
  </si>
  <si>
    <t>SNAP QC Error  Penalty</t>
  </si>
  <si>
    <t>FS0001240</t>
  </si>
  <si>
    <t>FY17 Gwinnett Co BOC</t>
  </si>
  <si>
    <t>FS0001241</t>
  </si>
  <si>
    <t>FY21 Gwinnett Co BOC</t>
  </si>
  <si>
    <t>FS0001242</t>
  </si>
  <si>
    <t>FY22 Gwinnett Co BOC</t>
  </si>
  <si>
    <t>FS0001243</t>
  </si>
  <si>
    <t>FY23 Gwinnett Co BOC</t>
  </si>
  <si>
    <t>FS0001244</t>
  </si>
  <si>
    <t>2024 Gwinnett Co BOC</t>
  </si>
  <si>
    <t>FS0001245</t>
  </si>
  <si>
    <t>Casey Family Programs</t>
  </si>
  <si>
    <t>FS0001246</t>
  </si>
  <si>
    <t>County Transportation Revenue</t>
  </si>
  <si>
    <t>FS0001247</t>
  </si>
  <si>
    <t>Heat, Incorporated</t>
  </si>
  <si>
    <t>FS0001248</t>
  </si>
  <si>
    <t>GVRA Bonds</t>
  </si>
  <si>
    <t>FS0001249</t>
  </si>
  <si>
    <t>Health Aging Trust Fund</t>
  </si>
  <si>
    <t>FS0001250</t>
  </si>
  <si>
    <t>Council On Aging</t>
  </si>
  <si>
    <t>FS0001252</t>
  </si>
  <si>
    <t>Other Local Match Offset</t>
  </si>
  <si>
    <t>FS0001253</t>
  </si>
  <si>
    <t>County Cash Match</t>
  </si>
  <si>
    <t>FS0001254</t>
  </si>
  <si>
    <t>County Cash Match Offset</t>
  </si>
  <si>
    <t>FS0001255</t>
  </si>
  <si>
    <t>ICTF CC Funds Offset</t>
  </si>
  <si>
    <t>FS0001256</t>
  </si>
  <si>
    <t>Energy Donations</t>
  </si>
  <si>
    <t>FS0001258</t>
  </si>
  <si>
    <t>RWS Insurance Proceeds</t>
  </si>
  <si>
    <t>Other Unrestricted</t>
  </si>
  <si>
    <t>FS0001259</t>
  </si>
  <si>
    <t>Misc Fee Income</t>
  </si>
  <si>
    <t>FS0001260</t>
  </si>
  <si>
    <t>Sale Of Product Govt Org - RS</t>
  </si>
  <si>
    <t>FS0001261</t>
  </si>
  <si>
    <t>Miscellaneous Income  -Rehab Svc</t>
  </si>
  <si>
    <t>FS0001262</t>
  </si>
  <si>
    <t>RWSH Reimbursed Costs</t>
  </si>
  <si>
    <t>FS0001263</t>
  </si>
  <si>
    <t>GA DNR Reimbursed Costs</t>
  </si>
  <si>
    <t>FS0001264</t>
  </si>
  <si>
    <t>GA DOL Reimbursed Costs</t>
  </si>
  <si>
    <t>FS0001265</t>
  </si>
  <si>
    <t>RWSDF Reimbursed Costs</t>
  </si>
  <si>
    <t>FS0001266</t>
  </si>
  <si>
    <t>Private Residence Reimbursed Costs</t>
  </si>
  <si>
    <t>FS0001267</t>
  </si>
  <si>
    <t>Program Income Section 110</t>
  </si>
  <si>
    <t>FS0001268</t>
  </si>
  <si>
    <t>GA DOE Special Education</t>
  </si>
  <si>
    <t>FS0001269</t>
  </si>
  <si>
    <t>FS0001270</t>
  </si>
  <si>
    <t>FS0001271</t>
  </si>
  <si>
    <t>CV19 Vax Mgt System</t>
  </si>
  <si>
    <t>FS0001272</t>
  </si>
  <si>
    <t>Medicaid Admin Claims-County</t>
  </si>
  <si>
    <t>FS0001273</t>
  </si>
  <si>
    <t>Medicaid DSPS - County</t>
  </si>
  <si>
    <t>FS0001274</t>
  </si>
  <si>
    <t>ODMAP EXPANSION RESPONSE</t>
  </si>
  <si>
    <t>FS0001275</t>
  </si>
  <si>
    <t>Immun. Vaccines-CMOs</t>
  </si>
  <si>
    <t>FS0001276</t>
  </si>
  <si>
    <t>Neonatal Abstinence Syndrome</t>
  </si>
  <si>
    <t>FS0001277</t>
  </si>
  <si>
    <t>NAS- Cste Phase 2</t>
  </si>
  <si>
    <t>FS0001278</t>
  </si>
  <si>
    <t>AMCHP- DMSSG</t>
  </si>
  <si>
    <t>FS0001279</t>
  </si>
  <si>
    <t>Cancer Research Donations</t>
  </si>
  <si>
    <t>FS0001280</t>
  </si>
  <si>
    <t>Ga Commission Saving the Cure</t>
  </si>
  <si>
    <t>FS0001281</t>
  </si>
  <si>
    <t>ASTHO Million Hearts Learn Col</t>
  </si>
  <si>
    <t>FS0001282</t>
  </si>
  <si>
    <t>WIC Rebates</t>
  </si>
  <si>
    <t>FS0001283</t>
  </si>
  <si>
    <t>OEMST Sanction/Fine Fees</t>
  </si>
  <si>
    <t>FS0001284</t>
  </si>
  <si>
    <t>BLINDNESS PREVENTION ED DONATN</t>
  </si>
  <si>
    <t>FS0001285</t>
  </si>
  <si>
    <t>Ryan White Program Income</t>
  </si>
  <si>
    <t>FS0001286</t>
  </si>
  <si>
    <t>FARMER.S MARKET/3RD PARTY MATC</t>
  </si>
  <si>
    <t>FS0001287</t>
  </si>
  <si>
    <t>ADAP Rebate Funds</t>
  </si>
  <si>
    <t>FS0001288</t>
  </si>
  <si>
    <t>Amerigroup Georgia</t>
  </si>
  <si>
    <t>FS0001289</t>
  </si>
  <si>
    <t>FY22 Amerigroup Community Care</t>
  </si>
  <si>
    <t>FS0001290</t>
  </si>
  <si>
    <t>Trust for Americas Health</t>
  </si>
  <si>
    <t>FS0001291</t>
  </si>
  <si>
    <t>Brandeis University</t>
  </si>
  <si>
    <t>FS0001292</t>
  </si>
  <si>
    <t>Children and Elderly Fund</t>
  </si>
  <si>
    <t>FS0001293</t>
  </si>
  <si>
    <t>SNAPP CCBOH REV CONTRACT</t>
  </si>
  <si>
    <t>FS0001294</t>
  </si>
  <si>
    <t>CAPTA HV Expansion Project</t>
  </si>
  <si>
    <t>FS0001295</t>
  </si>
  <si>
    <t>SEPTIC TANK FEE - RESTRICTED</t>
  </si>
  <si>
    <t>FS0001296</t>
  </si>
  <si>
    <t>Behavioral Risk Childhood Ques</t>
  </si>
  <si>
    <t>FS0001297</t>
  </si>
  <si>
    <t>Sandra Deal Center</t>
  </si>
  <si>
    <t>FS0001298</t>
  </si>
  <si>
    <t>Partner for Medicaid Coverage</t>
  </si>
  <si>
    <t>FS0001299</t>
  </si>
  <si>
    <t>Dept of Earl Care and Learning</t>
  </si>
  <si>
    <t>FS0001300</t>
  </si>
  <si>
    <t>Babies Can't Wait-Medicaid</t>
  </si>
  <si>
    <t>FS0001301</t>
  </si>
  <si>
    <t>DCH-DPH HIE MOU</t>
  </si>
  <si>
    <t>FS0001302</t>
  </si>
  <si>
    <t>VSCP/CDC</t>
  </si>
  <si>
    <t>FS0001303</t>
  </si>
  <si>
    <t>Birth Enumeration/SS</t>
  </si>
  <si>
    <t>FS0001304</t>
  </si>
  <si>
    <t>VSCP Special Projects -CDC</t>
  </si>
  <si>
    <t>FS0001305</t>
  </si>
  <si>
    <t>GA Personal Resp Ed Prg(PREP)</t>
  </si>
  <si>
    <t>FS0001306</t>
  </si>
  <si>
    <t>BSITF INTEREST EARNED</t>
  </si>
  <si>
    <t>FS0001307</t>
  </si>
  <si>
    <t>Trauma Care Interest Earned</t>
  </si>
  <si>
    <t>FS0001308</t>
  </si>
  <si>
    <t>GHPCO POLST REGISTRY</t>
  </si>
  <si>
    <t>FS0001309</t>
  </si>
  <si>
    <t>ORS OT MICS INCOME</t>
  </si>
  <si>
    <t>FS0001310</t>
  </si>
  <si>
    <t>Fees for Legal Reviews</t>
  </si>
  <si>
    <t>FS0001311</t>
  </si>
  <si>
    <t>Misc Income Admin</t>
  </si>
  <si>
    <t>FS0001312</t>
  </si>
  <si>
    <t>Other Miscel. Revenue</t>
  </si>
  <si>
    <t>FS0001313</t>
  </si>
  <si>
    <t>Membership dues Fitness Center</t>
  </si>
  <si>
    <t>FS0001314</t>
  </si>
  <si>
    <t>Trauma Commission Fees</t>
  </si>
  <si>
    <t>FS0001315</t>
  </si>
  <si>
    <t>Medicade State</t>
  </si>
  <si>
    <t>FS0001316</t>
  </si>
  <si>
    <t>APHL-GPHL Revenue</t>
  </si>
  <si>
    <t>FS0001317</t>
  </si>
  <si>
    <t>APHL-GPHL REV TB-QFT</t>
  </si>
  <si>
    <t>FS0001318</t>
  </si>
  <si>
    <t>Expedite fees- Vital Records</t>
  </si>
  <si>
    <t>FS0001319</t>
  </si>
  <si>
    <t>EP Restitution Income</t>
  </si>
  <si>
    <t>FS0001320</t>
  </si>
  <si>
    <t>M365, Emails &amp; Routers</t>
  </si>
  <si>
    <t>FS0001321</t>
  </si>
  <si>
    <t>County Salary Supplement</t>
  </si>
  <si>
    <t>FS0001322</t>
  </si>
  <si>
    <t>Other Misc. Revenue</t>
  </si>
  <si>
    <t>FS0001323</t>
  </si>
  <si>
    <t>Vital Records Revenue</t>
  </si>
  <si>
    <t>FS0001324</t>
  </si>
  <si>
    <t>ICEHTS Revenue Project</t>
  </si>
  <si>
    <t>FS0001325</t>
  </si>
  <si>
    <t>Family Holding Lease Reimburse</t>
  </si>
  <si>
    <t>FS0001326</t>
  </si>
  <si>
    <t>Fulton Cty Bd of Hlth Position</t>
  </si>
  <si>
    <t>FS0001327</t>
  </si>
  <si>
    <t>GA Commission on Women Don</t>
  </si>
  <si>
    <t>FS0001328</t>
  </si>
  <si>
    <t>B &amp; Spinal Trust Fund Donation</t>
  </si>
  <si>
    <t>FS0001329</t>
  </si>
  <si>
    <t>DOAS Reimbursements</t>
  </si>
  <si>
    <t>FS0001330</t>
  </si>
  <si>
    <t>Oscar Jones Trust</t>
  </si>
  <si>
    <t>FS0001331</t>
  </si>
  <si>
    <t>Trauma Commission Funding</t>
  </si>
  <si>
    <t>FS0001332</t>
  </si>
  <si>
    <t>PHARMACY REVENUE CONTRACT</t>
  </si>
  <si>
    <t>FS0001333</t>
  </si>
  <si>
    <t>DBHDD MOU</t>
  </si>
  <si>
    <t>FS0001334</t>
  </si>
  <si>
    <t>DCH Home Visiting MOU</t>
  </si>
  <si>
    <t>FS0001335</t>
  </si>
  <si>
    <t>Emergency Repairs DPH Lab</t>
  </si>
  <si>
    <t>FS0001336</t>
  </si>
  <si>
    <t>Vital Records Bond-GSFIC</t>
  </si>
  <si>
    <t>FS0001337</t>
  </si>
  <si>
    <t>Bond DPH 12 2023A3</t>
  </si>
  <si>
    <t>FS0001338</t>
  </si>
  <si>
    <t>Repairs &amp; Maint - State Labs</t>
  </si>
  <si>
    <t>FS0001339</t>
  </si>
  <si>
    <t>DPH8 2019A3 Bond</t>
  </si>
  <si>
    <t>FS0001340</t>
  </si>
  <si>
    <t>DPH10 2021A1</t>
  </si>
  <si>
    <t>FS0001341</t>
  </si>
  <si>
    <t>FS0001342</t>
  </si>
  <si>
    <t>Trauma Care Trust Fund - Prior Year</t>
  </si>
  <si>
    <t>FS0001343</t>
  </si>
  <si>
    <t>FS0001344</t>
  </si>
  <si>
    <t>FS0001345</t>
  </si>
  <si>
    <t>CCDR/PFD Late Fees 3407</t>
  </si>
  <si>
    <t>FS0001346</t>
  </si>
  <si>
    <t>Civil Penalties 3407</t>
  </si>
  <si>
    <t>FS0001347</t>
  </si>
  <si>
    <t>Lobbyist Late Fees 3407</t>
  </si>
  <si>
    <t>FS0001348</t>
  </si>
  <si>
    <t>GA State Board of Accountancy</t>
  </si>
  <si>
    <t>FS0001349</t>
  </si>
  <si>
    <t>Reserved Insurance Proceeds</t>
  </si>
  <si>
    <t>FS0001350</t>
  </si>
  <si>
    <t>Generated Income - Medical Sales</t>
  </si>
  <si>
    <t>FS0001351</t>
  </si>
  <si>
    <t>GIB Sale of Products</t>
  </si>
  <si>
    <t>FS0001352</t>
  </si>
  <si>
    <t>Miscellaneous Income</t>
  </si>
  <si>
    <t>FS0001353</t>
  </si>
  <si>
    <t>BEP Set-Aside</t>
  </si>
  <si>
    <t>FS0001354</t>
  </si>
  <si>
    <t>GDNR Reimbursed Costs</t>
  </si>
  <si>
    <t>FS0001355</t>
  </si>
  <si>
    <t>GDOL Reimbursed Costs</t>
  </si>
  <si>
    <t>FS0001356</t>
  </si>
  <si>
    <t>RWS Private Residence Reimburs</t>
  </si>
  <si>
    <t>FS0001357</t>
  </si>
  <si>
    <t>RWS Generated Income</t>
  </si>
  <si>
    <t>FS0001358</t>
  </si>
  <si>
    <t>Section 110 Program Income</t>
  </si>
  <si>
    <t>FS0001359</t>
  </si>
  <si>
    <t>MICS COST RECOVERY</t>
  </si>
  <si>
    <t>FS0001360</t>
  </si>
  <si>
    <t>COST RECOVERY DNR</t>
  </si>
  <si>
    <t>FS0001361</t>
  </si>
  <si>
    <t>DOL-26</t>
  </si>
  <si>
    <t>FS0001362</t>
  </si>
  <si>
    <t>SUSSEX RENT</t>
  </si>
  <si>
    <t>FS0001363</t>
  </si>
  <si>
    <t>20 CHILD SUP INTE</t>
  </si>
  <si>
    <t>FS0001364</t>
  </si>
  <si>
    <t>17 CLEARING HOUSE</t>
  </si>
  <si>
    <t>FS0001365</t>
  </si>
  <si>
    <t>TCSG RAPID RESPONSE</t>
  </si>
  <si>
    <t>FS0001366</t>
  </si>
  <si>
    <t>TCSG PASS THROUGH</t>
  </si>
  <si>
    <t>FS0001367</t>
  </si>
  <si>
    <t>77 AREA 01 ADULT</t>
  </si>
  <si>
    <t>FS0001368</t>
  </si>
  <si>
    <t>AREA 1 DIS WKR</t>
  </si>
  <si>
    <t>FS0001369</t>
  </si>
  <si>
    <t>GVRA</t>
  </si>
  <si>
    <t>FS0001370</t>
  </si>
  <si>
    <t>WIOA</t>
  </si>
  <si>
    <t>FS0001371</t>
  </si>
  <si>
    <t>SNAP CONTRACTS DHS</t>
  </si>
  <si>
    <t>FS0001372</t>
  </si>
  <si>
    <t>TCSG FACILITY MOU</t>
  </si>
  <si>
    <t>FS0001373</t>
  </si>
  <si>
    <t>DOL-29 MRR</t>
  </si>
  <si>
    <t>FS0001374</t>
  </si>
  <si>
    <t>DOL Bond-25</t>
  </si>
  <si>
    <t>FS0001375</t>
  </si>
  <si>
    <t>20 CICS CHARGES</t>
  </si>
  <si>
    <t>FS0001376</t>
  </si>
  <si>
    <t>WIA NEG</t>
  </si>
  <si>
    <t>FS0001377</t>
  </si>
  <si>
    <t>20 COPY MACHINE L</t>
  </si>
  <si>
    <t>FS0001378</t>
  </si>
  <si>
    <t>77 AREA 20 DIS WK</t>
  </si>
  <si>
    <t>FS0001379</t>
  </si>
  <si>
    <t>UNDISTRIBUTED</t>
  </si>
  <si>
    <t>FS0001388</t>
  </si>
  <si>
    <t>FS0001389</t>
  </si>
  <si>
    <t>FS0001390</t>
  </si>
  <si>
    <t>HOUSING ADD'NS - ROGERS &amp; DODG</t>
  </si>
  <si>
    <t>FS0001391</t>
  </si>
  <si>
    <t>Law Enforcement Training</t>
  </si>
  <si>
    <t>FS0001392</t>
  </si>
  <si>
    <t>Telephone Commission Funds</t>
  </si>
  <si>
    <t>FS0001393</t>
  </si>
  <si>
    <t>Braille MOA - GBT Central SP</t>
  </si>
  <si>
    <t>FS0001394</t>
  </si>
  <si>
    <t>OTHER WORK DETAILS</t>
  </si>
  <si>
    <t>FS0001395</t>
  </si>
  <si>
    <t>GCI Industry Work Details</t>
  </si>
  <si>
    <t>FS0001396</t>
  </si>
  <si>
    <t>SALARY REIMBURSEMENTS</t>
  </si>
  <si>
    <t>FS0001397</t>
  </si>
  <si>
    <t>GDOT Work Details</t>
  </si>
  <si>
    <t>FS0001398</t>
  </si>
  <si>
    <t>MISCELLANEOUS REVENUE</t>
  </si>
  <si>
    <t>FS0001399</t>
  </si>
  <si>
    <t>RECYCLING REVENUES</t>
  </si>
  <si>
    <t>FS0001400</t>
  </si>
  <si>
    <t>Ancillary Communication</t>
  </si>
  <si>
    <t>FS0001401</t>
  </si>
  <si>
    <t>Acct Admin &amp; Disp Report Fees</t>
  </si>
  <si>
    <t>FS0001402</t>
  </si>
  <si>
    <t>Inmate Store Funds</t>
  </si>
  <si>
    <t>FS0001403</t>
  </si>
  <si>
    <t>Alcohol/Drug Tests</t>
  </si>
  <si>
    <t>FS0001404</t>
  </si>
  <si>
    <t>Unauthorized Possession of Cell Phone</t>
  </si>
  <si>
    <t>FS0001405</t>
  </si>
  <si>
    <t>SICK CALL FEES</t>
  </si>
  <si>
    <t>FS0001406</t>
  </si>
  <si>
    <t>Prescription Fees</t>
  </si>
  <si>
    <t>FS0001407</t>
  </si>
  <si>
    <t>State Forfeited Property</t>
  </si>
  <si>
    <t>FS0001408</t>
  </si>
  <si>
    <t>EMPLOYEE RENT COLLECTIONS</t>
  </si>
  <si>
    <t>FS0001409</t>
  </si>
  <si>
    <t>Employee Utility Collections</t>
  </si>
  <si>
    <t>FS0001411</t>
  </si>
  <si>
    <t>LET Grant K76-8-041</t>
  </si>
  <si>
    <t>FS0001412</t>
  </si>
  <si>
    <t>Special Ed State to State</t>
  </si>
  <si>
    <t>FS0001413</t>
  </si>
  <si>
    <t>Other Inmate Fees</t>
  </si>
  <si>
    <t>FS0001414</t>
  </si>
  <si>
    <t>RESIDENT COLLECTIONS</t>
  </si>
  <si>
    <t>FS0001415</t>
  </si>
  <si>
    <t>Unauthorized Absence/Escape Search Fees</t>
  </si>
  <si>
    <t>FS0001416</t>
  </si>
  <si>
    <t>SecurePak Revenue</t>
  </si>
  <si>
    <t>FS0001417</t>
  </si>
  <si>
    <t>FY24 Vehicle Insurance Claims</t>
  </si>
  <si>
    <t>FS0001418</t>
  </si>
  <si>
    <t>FY23 Property Insurance Claims</t>
  </si>
  <si>
    <t>FS0001419</t>
  </si>
  <si>
    <t>FY24 Property Insurance Claims</t>
  </si>
  <si>
    <t>FS0001420</t>
  </si>
  <si>
    <t>FY2022 Property Insurance</t>
  </si>
  <si>
    <t>FS0001421</t>
  </si>
  <si>
    <t>FY 2021 Property Insurance</t>
  </si>
  <si>
    <t>FS0001422</t>
  </si>
  <si>
    <t>FY23 Vehicle Insurance Claims</t>
  </si>
  <si>
    <t>FS0001423</t>
  </si>
  <si>
    <t>FY22 Vehicle Insurance</t>
  </si>
  <si>
    <t>FS0001424</t>
  </si>
  <si>
    <t>Confiscated Contraband 3100</t>
  </si>
  <si>
    <t>FS0001425</t>
  </si>
  <si>
    <t>Parole Supervision Fees</t>
  </si>
  <si>
    <t>FS0001426</t>
  </si>
  <si>
    <t>Probation Supervision Fee 3104</t>
  </si>
  <si>
    <t>FS0001427</t>
  </si>
  <si>
    <t>Room &amp; Bd Asses-Trans Ctr 3102</t>
  </si>
  <si>
    <t>FS0001428</t>
  </si>
  <si>
    <t>Supervision Transfer Fee 3106</t>
  </si>
  <si>
    <t>Towaliga Acct Court</t>
  </si>
  <si>
    <t>Extradition</t>
  </si>
  <si>
    <t>GCFV FVIP</t>
  </si>
  <si>
    <t>Cherokee Acct Court</t>
  </si>
  <si>
    <t>DOC Electronic Monitoring</t>
  </si>
  <si>
    <t>DOC-DRC Fees</t>
  </si>
  <si>
    <t>Drug Test Fees</t>
  </si>
  <si>
    <t>INTRA-ORG AGREEMENTS</t>
  </si>
  <si>
    <t>DOAS Fleet Insurance Claims</t>
  </si>
  <si>
    <t>DOAS Property Insurance Claims</t>
  </si>
  <si>
    <t>DOAS Surplus Property</t>
  </si>
  <si>
    <t>DRC GRANT CJCC</t>
  </si>
  <si>
    <t>Cherokee Transportation</t>
  </si>
  <si>
    <t>MOA with SBPAP</t>
  </si>
  <si>
    <t>GCFV Conference Fees</t>
  </si>
  <si>
    <t>GCFV TRAINING REIMB</t>
  </si>
  <si>
    <t>DCS Open Records</t>
  </si>
  <si>
    <t>Reimb - MRT Books</t>
  </si>
  <si>
    <t>Judicial Circuit Drug Testing</t>
  </si>
  <si>
    <t>Lookout Mtn Acct Court</t>
  </si>
  <si>
    <t>Lookout Mountain Mental Health</t>
  </si>
  <si>
    <t>Cherokee Circuit Mental Health</t>
  </si>
  <si>
    <t>Restitution Income</t>
  </si>
  <si>
    <t>CSBG2</t>
  </si>
  <si>
    <t>SSBG2</t>
  </si>
  <si>
    <t>TANF2</t>
  </si>
  <si>
    <t>YCSBG2</t>
  </si>
  <si>
    <t>YCCDBG</t>
  </si>
  <si>
    <t>Will be assigned</t>
  </si>
  <si>
    <t xml:space="preserve">Please enter fund source description </t>
  </si>
  <si>
    <t>Classification</t>
  </si>
  <si>
    <t>Not needed</t>
  </si>
  <si>
    <t>If fund source starts with 0, must put '0</t>
  </si>
  <si>
    <t>FS0001452</t>
  </si>
  <si>
    <t>Company</t>
  </si>
  <si>
    <t>NEW GA@WORK TABs</t>
  </si>
  <si>
    <t>Tab Name</t>
  </si>
  <si>
    <t>Description of mapping in Tab</t>
  </si>
  <si>
    <t>Action Required</t>
  </si>
  <si>
    <t>FORM ENHANCEMENTS</t>
  </si>
  <si>
    <r>
      <t>Is this a</t>
    </r>
    <r>
      <rPr>
        <b/>
        <sz val="11"/>
        <color theme="1"/>
        <rFont val="Times New Roman"/>
        <family val="1"/>
      </rPr>
      <t xml:space="preserve"> FUND SOURCE FOR COVID RELIEF ACTS? </t>
    </r>
  </si>
  <si>
    <t>Enter the description as entered into the TeamWorks description Chartfield</t>
  </si>
  <si>
    <r>
      <rPr>
        <b/>
        <sz val="12"/>
        <rFont val="Times New Roman"/>
        <family val="1"/>
      </rPr>
      <t>Please Note:</t>
    </r>
    <r>
      <rPr>
        <sz val="12"/>
        <rFont val="Times New Roman"/>
        <family val="1"/>
      </rPr>
      <t xml:space="preserve"> In Implementing GASB 84, Custodial Funds has replaced Agency Funds.  (See Fund Balance Instructions tab to determine classification)
 </t>
    </r>
    <r>
      <rPr>
        <sz val="12"/>
        <color rgb="FFFF0000"/>
        <rFont val="Times New Roman"/>
        <family val="1"/>
      </rPr>
      <t>For new fund sources being requested in relation to custodial funds, a new survey or updated survey previously submitted including the new fund source must be submitted with the request.</t>
    </r>
    <r>
      <rPr>
        <sz val="12"/>
        <rFont val="Times New Roman"/>
        <family val="1"/>
      </rPr>
      <t xml:space="preserve">
        Survey is located on the webpage link below.
        Custodial funds are used to report fiduciary activities that are not held in a trust or equivalent arrangement that meets specific criteria in GASB 84 paragraph 11c.
</t>
    </r>
  </si>
  <si>
    <t>M</t>
  </si>
  <si>
    <r>
      <t xml:space="preserve">Enter the </t>
    </r>
    <r>
      <rPr>
        <b/>
        <i/>
        <sz val="11"/>
        <color theme="1"/>
        <rFont val="Times New Roman"/>
        <family val="1"/>
      </rPr>
      <t>current</t>
    </r>
    <r>
      <rPr>
        <b/>
        <sz val="11"/>
        <color theme="1"/>
        <rFont val="Times New Roman"/>
        <family val="1"/>
      </rPr>
      <t xml:space="preserve"> ALN number</t>
    </r>
    <r>
      <rPr>
        <sz val="11"/>
        <color theme="1"/>
        <rFont val="Times New Roman"/>
        <family val="1"/>
      </rPr>
      <t xml:space="preserve"> from program tab on federal website: </t>
    </r>
  </si>
  <si>
    <t>N - P</t>
  </si>
  <si>
    <t>FUND SOURCE: Additional Information Needed for GA@WORK</t>
  </si>
  <si>
    <t>INSTRUCTIONS:  Please review the information that has populated on this tab, and complete the information in any cells highlighted in red.</t>
  </si>
  <si>
    <t>NOTE: REFID will be assigned later by SAO.</t>
  </si>
  <si>
    <t>PROJECT: Additional Information Needed for GA@WORK</t>
  </si>
  <si>
    <t>INSTRUCTIONS:  Please identify which GA@WORK worktag will apply to this Project (by putting the name in the respective column).</t>
  </si>
  <si>
    <t>GA@WORK worktag definitions:</t>
  </si>
  <si>
    <t>Column on Form Tab</t>
  </si>
  <si>
    <t>Funding Sources in TW will become Fund Source in GA@WORK
In GA@WORK fund sources for Federal Funds, will now be in the Grant worktag in GA@WORK.</t>
  </si>
  <si>
    <t>GA@WORK-Fund Src request</t>
  </si>
  <si>
    <t>GA@WORK-Other request</t>
  </si>
  <si>
    <t>Certain other TW charfields also need to be mapped to their new worktag equivalent in GA@WORK
Projects, Special Purpose and Product in TW are analyzed on this tab to see if they are still needed, and which GA@WORK worktag best fits their usage.</t>
  </si>
  <si>
    <t xml:space="preserve">Review information populated from Form tab.
For that same row enter the name to be used in GA@WORK in the appropriate column (see worktag definitions at the top for guidance). 
Note: REFIDs will be assigned later by SAO.
</t>
  </si>
  <si>
    <t xml:space="preserve">Review information populated from Form tab.
Provide additional details as highlighted in red.
Note: REFID will be assigned later by SAO.
</t>
  </si>
  <si>
    <t>https://sam.gov/</t>
  </si>
  <si>
    <r>
      <t>If ALN</t>
    </r>
    <r>
      <rPr>
        <b/>
        <sz val="11"/>
        <color theme="1"/>
        <rFont val="Times New Roman"/>
        <family val="1"/>
      </rPr>
      <t xml:space="preserve"> number</t>
    </r>
    <r>
      <rPr>
        <i/>
        <sz val="11"/>
        <color theme="1"/>
        <rFont val="Times New Roman"/>
        <family val="1"/>
      </rPr>
      <t xml:space="preserve"> </t>
    </r>
    <r>
      <rPr>
        <b/>
        <i/>
        <sz val="11"/>
        <color theme="1"/>
        <rFont val="Times New Roman"/>
        <family val="1"/>
      </rPr>
      <t>is</t>
    </r>
    <r>
      <rPr>
        <sz val="11"/>
        <color theme="1"/>
        <rFont val="Times New Roman"/>
        <family val="1"/>
      </rPr>
      <t xml:space="preserve"> located on sam.gov </t>
    </r>
    <r>
      <rPr>
        <b/>
        <sz val="11"/>
        <color theme="1"/>
        <rFont val="Times New Roman"/>
        <family val="1"/>
      </rPr>
      <t>Assistance Listings</t>
    </r>
    <r>
      <rPr>
        <sz val="11"/>
        <color theme="1"/>
        <rFont val="Times New Roman"/>
        <family val="1"/>
      </rPr>
      <t xml:space="preserve"> as an active ALN number, please indicate in </t>
    </r>
    <r>
      <rPr>
        <b/>
        <sz val="11"/>
        <color theme="1"/>
        <rFont val="Times New Roman"/>
        <family val="1"/>
      </rPr>
      <t>column L</t>
    </r>
    <r>
      <rPr>
        <sz val="11"/>
        <color theme="1"/>
        <rFont val="Times New Roman"/>
        <family val="1"/>
      </rPr>
      <t xml:space="preserve"> by selecting "Y"</t>
    </r>
    <r>
      <rPr>
        <b/>
        <sz val="11"/>
        <color theme="1"/>
        <rFont val="Times New Roman"/>
        <family val="1"/>
      </rPr>
      <t xml:space="preserve"> </t>
    </r>
    <r>
      <rPr>
        <sz val="11"/>
        <color theme="1"/>
        <rFont val="Times New Roman"/>
        <family val="1"/>
      </rPr>
      <t xml:space="preserve">from drop-down box. If ALN number </t>
    </r>
    <r>
      <rPr>
        <b/>
        <i/>
        <sz val="11"/>
        <color theme="1"/>
        <rFont val="Times New Roman"/>
        <family val="1"/>
      </rPr>
      <t>cannot</t>
    </r>
    <r>
      <rPr>
        <sz val="11"/>
        <color theme="1"/>
        <rFont val="Times New Roman"/>
        <family val="1"/>
      </rPr>
      <t xml:space="preserve"> be located on sam.gov, please indicate in column L by selecting "N" from drop-down box. If "N" is selected please, include reason for using archived ALN number in </t>
    </r>
    <r>
      <rPr>
        <b/>
        <sz val="11"/>
        <color theme="1"/>
        <rFont val="Times New Roman"/>
        <family val="1"/>
      </rPr>
      <t>column N.</t>
    </r>
  </si>
  <si>
    <t>NEW GA@work instructions begin in column E on this page, and are for the green GA@Work tabs.</t>
  </si>
  <si>
    <t>Additional information that will be needed in GA@WORK is also now gathered on this form via the following tabs. For GA@WORK worktag related questions, please email: nextgen_fdm@sao.ga.gov</t>
  </si>
  <si>
    <t xml:space="preserve">Enter   Program ALN# </t>
  </si>
  <si>
    <t xml:space="preserve"> (Please do not use acronyms.)
Reason for using inactive ALN#</t>
  </si>
  <si>
    <t>(NEW)
H</t>
  </si>
  <si>
    <t>TW Fund Source</t>
  </si>
  <si>
    <t>TW Parent</t>
  </si>
  <si>
    <t>TW Description</t>
  </si>
  <si>
    <t>TW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</si>
</sst>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70">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i/>
      <sz val="11"/>
      <name val="Times New Roman"/>
      <family val="1"/>
    </font>
    <font>
      <b/>
      <sz val="11"/>
      <color rgb="FFFF0000"/>
      <name val="Times New Roman"/>
      <family val="1"/>
    </font>
    <font>
      <sz val="18"/>
      <color theme="3"/>
      <name val="Cambria"/>
      <family val="2"/>
      <scheme val="major"/>
    </font>
    <font>
      <b/>
      <sz val="11"/>
      <color theme="3"/>
      <name val="Calibri"/>
      <family val="2"/>
      <scheme val="minor"/>
    </font>
    <font>
      <sz val="11"/>
      <color theme="1"/>
      <name val="Times New Roman"/>
      <family val="1"/>
    </font>
    <font>
      <b/>
      <sz val="11"/>
      <color theme="1"/>
      <name val="Times New Roman"/>
      <family val="1"/>
    </font>
    <font>
      <i/>
      <sz val="11"/>
      <color theme="1"/>
      <name val="Times New Roman"/>
      <family val="1"/>
    </font>
    <font>
      <b/>
      <i/>
      <sz val="11"/>
      <color theme="1"/>
      <name val="Times New Roman"/>
      <family val="1"/>
    </font>
    <font>
      <u/>
      <sz val="10"/>
      <color theme="10"/>
      <name val="Times New Roman"/>
      <family val="1"/>
    </font>
    <font>
      <b/>
      <sz val="16"/>
      <color theme="1"/>
      <name val="Times New Roman"/>
      <family val="1"/>
    </font>
    <font>
      <sz val="10"/>
      <name val="Arial"/>
      <family val="2"/>
    </font>
    <font>
      <b/>
      <sz val="14"/>
      <name val="Arial"/>
      <family val="2"/>
    </font>
    <font>
      <b/>
      <sz val="12"/>
      <name val="Arial"/>
      <family val="2"/>
    </font>
    <font>
      <b/>
      <sz val="10"/>
      <name val="Arial"/>
      <family val="2"/>
    </font>
    <font>
      <u/>
      <sz val="10"/>
      <color theme="10"/>
      <name val="Arial"/>
      <family val="2"/>
    </font>
    <font>
      <b/>
      <i/>
      <sz val="10"/>
      <name val="Arial"/>
      <family val="2"/>
    </font>
    <font>
      <b/>
      <sz val="10"/>
      <color rgb="FFFF0000"/>
      <name val="Arial"/>
      <family val="2"/>
    </font>
    <font>
      <sz val="10"/>
      <name val="Arial Unicode MS"/>
      <family val="2"/>
    </font>
    <font>
      <b/>
      <sz val="10.5"/>
      <name val="Times New Roman"/>
      <family val="1"/>
    </font>
    <font>
      <sz val="10.5"/>
      <name val="Times New Roman"/>
      <family val="1"/>
    </font>
    <font>
      <b/>
      <sz val="10"/>
      <name val="Times New Roman"/>
      <family val="1"/>
    </font>
    <font>
      <sz val="10"/>
      <name val="Times New Roman"/>
      <family val="1"/>
    </font>
    <font>
      <b/>
      <i/>
      <u/>
      <sz val="10"/>
      <name val="Times New Roman"/>
      <family val="1"/>
    </font>
    <font>
      <i/>
      <sz val="10"/>
      <name val="Times New Roman"/>
      <family val="1"/>
    </font>
    <font>
      <b/>
      <i/>
      <sz val="10"/>
      <name val="Times New Roman"/>
      <family val="1"/>
    </font>
    <font>
      <sz val="10"/>
      <color theme="0"/>
      <name val="Times New Roman"/>
      <family val="1"/>
    </font>
    <font>
      <b/>
      <sz val="8"/>
      <color rgb="FFFF0000"/>
      <name val="Times New Roman"/>
      <family val="1"/>
    </font>
    <font>
      <sz val="14"/>
      <color rgb="FF000000"/>
      <name val="Times New Roman"/>
      <family val="1"/>
    </font>
    <font>
      <sz val="11"/>
      <color rgb="FFFF0000"/>
      <name val="Times New Roman"/>
      <family val="1"/>
    </font>
    <font>
      <u/>
      <sz val="12"/>
      <color theme="10"/>
      <name val="Times New Roman"/>
      <family val="1"/>
    </font>
    <font>
      <b/>
      <sz val="14"/>
      <color rgb="FFFF0000"/>
      <name val="Times New Roman"/>
      <family val="1"/>
    </font>
    <font>
      <sz val="12"/>
      <color theme="1"/>
      <name val="Times New Roman"/>
      <family val="1"/>
    </font>
    <font>
      <b/>
      <sz val="8"/>
      <color rgb="FFFF0000"/>
      <name val="Arial"/>
      <family val="2"/>
    </font>
    <font>
      <sz val="10"/>
      <color rgb="FF000000"/>
      <name val="Times New Roman"/>
      <family val="1"/>
    </font>
    <font>
      <u/>
      <sz val="11"/>
      <color rgb="FF000000"/>
      <name val="Times New Roman"/>
      <family val="1"/>
    </font>
    <font>
      <u/>
      <sz val="10"/>
      <color rgb="FF000000"/>
      <name val="Times New Roman"/>
      <family val="1"/>
    </font>
    <font>
      <sz val="10"/>
      <color theme="1"/>
      <name val="Arial"/>
      <family val="2"/>
    </font>
    <font>
      <b/>
      <sz val="12"/>
      <color theme="1"/>
      <name val="Times New Roman"/>
      <family val="1"/>
    </font>
    <font>
      <b/>
      <sz val="12"/>
      <color rgb="FFFF0000"/>
      <name val="Times New Roman"/>
      <family val="1"/>
    </font>
    <font>
      <b/>
      <sz val="18"/>
      <color rgb="FF000000"/>
      <name val="Times New Roman"/>
      <family val="1"/>
    </font>
    <font>
      <sz val="14"/>
      <color rgb="FFFF0000"/>
      <name val="Times New Roman"/>
      <family val="1"/>
    </font>
    <font>
      <u/>
      <sz val="14"/>
      <color rgb="FF000000"/>
      <name val="Times New Roman"/>
      <family val="1"/>
    </font>
    <font>
      <b/>
      <sz val="20"/>
      <color rgb="FFFF0000"/>
      <name val="Times New Roman"/>
      <family val="1"/>
    </font>
    <font>
      <u/>
      <sz val="20"/>
      <color theme="10"/>
      <name val="Times New Roman"/>
      <family val="1"/>
    </font>
    <font>
      <sz val="12"/>
      <name val="Times New Roman"/>
      <family val="1"/>
    </font>
    <font>
      <b/>
      <sz val="12"/>
      <name val="Times New Roman"/>
      <family val="1"/>
    </font>
    <font>
      <sz val="12"/>
      <color rgb="FFFF0000"/>
      <name val="Times New Roman"/>
      <family val="1"/>
    </font>
    <font>
      <b/>
      <sz val="24"/>
      <name val="Times New Roman"/>
      <family val="1"/>
    </font>
    <font>
      <sz val="8"/>
      <name val="Times New Roman"/>
      <family val="1"/>
    </font>
    <font>
      <sz val="11"/>
      <color rgb="FF3F3F76"/>
      <name val="Calibri"/>
      <family val="2"/>
      <scheme val="minor"/>
    </font>
    <font>
      <sz val="11"/>
      <color rgb="FFFF0000"/>
      <name val="Calibri"/>
      <family val="2"/>
      <scheme val="minor"/>
    </font>
    <font>
      <sz val="11"/>
      <color rgb="FF0070C0"/>
      <name val="Calibri"/>
      <family val="2"/>
      <scheme val="minor"/>
    </font>
    <font>
      <sz val="12"/>
      <color rgb="FF0070C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sz val="11"/>
      <color indexed="8"/>
      <name val="Calibri"/>
      <family val="2"/>
      <scheme val="minor"/>
    </font>
    <font>
      <sz val="11"/>
      <name val="Calibri"/>
      <family val="2"/>
      <scheme val="minor"/>
    </font>
    <font>
      <b/>
      <u/>
      <sz val="11"/>
      <color theme="1"/>
      <name val="Calibri"/>
      <family val="2"/>
      <scheme val="minor"/>
    </font>
    <font>
      <b/>
      <u/>
      <sz val="11"/>
      <name val="Calibri"/>
      <family val="2"/>
      <scheme val="minor"/>
    </font>
    <font>
      <sz val="14"/>
      <color theme="1"/>
      <name val="Times New Roman"/>
      <family val="1"/>
    </font>
    <font>
      <b/>
      <sz val="10"/>
      <color rgb="FF000000"/>
      <name val="Times New Roman"/>
      <family val="1"/>
    </font>
    <font>
      <b/>
      <sz val="12"/>
      <color rgb="FF000000"/>
      <name val="Times New Roman"/>
      <family val="1"/>
    </font>
    <font>
      <b/>
      <sz val="10"/>
      <color rgb="FFFF0000"/>
      <name val="Times New Roman"/>
      <family val="1"/>
    </font>
  </fonts>
  <fills count="29">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BFBFB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CC99"/>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39997558519241921"/>
        <bgColor indexed="65"/>
      </patternFill>
    </fill>
    <fill>
      <patternFill patternType="solid">
        <fgColor theme="7"/>
      </patternFill>
    </fill>
    <fill>
      <patternFill patternType="solid">
        <fgColor theme="7" tint="0.79998168889431442"/>
        <bgColor indexed="65"/>
      </patternFill>
    </fill>
    <fill>
      <patternFill patternType="solid">
        <fgColor theme="9" tint="0.79998168889431442"/>
        <bgColor indexed="65"/>
      </patternFill>
    </fill>
    <fill>
      <patternFill patternType="solid">
        <fgColor rgb="FFBEDA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CFF"/>
        <bgColor indexed="64"/>
      </patternFill>
    </fill>
    <fill>
      <patternFill patternType="solid">
        <fgColor rgb="FFFFC000"/>
        <bgColor indexed="64"/>
      </patternFill>
    </fill>
    <fill>
      <patternFill patternType="solid">
        <fgColor theme="8" tint="0.59999389629810485"/>
        <bgColor indexed="65"/>
      </patternFill>
    </fill>
    <fill>
      <patternFill patternType="solid">
        <fgColor theme="3" tint="0.89999084444715716"/>
        <bgColor indexed="64"/>
      </patternFill>
    </fill>
    <fill>
      <patternFill patternType="solid">
        <fgColor rgb="FFDCF0C6"/>
        <bgColor indexed="64"/>
      </patternFill>
    </fill>
    <fill>
      <patternFill patternType="solid">
        <fgColor theme="0" tint="-0.14999847407452621"/>
        <bgColor indexed="64"/>
      </patternFill>
    </fill>
  </fills>
  <borders count="77">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diagonal/>
    </border>
    <border>
      <left style="double">
        <color rgb="FF3F3F3F"/>
      </left>
      <right style="double">
        <color rgb="FF3F3F3F"/>
      </right>
      <top/>
      <bottom style="double">
        <color rgb="FF3F3F3F"/>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rgb="FF7030A0"/>
      </left>
      <right/>
      <top/>
      <bottom style="thin">
        <color indexed="64"/>
      </bottom>
      <diagonal/>
    </border>
    <border>
      <left style="thin">
        <color rgb="FF7030A0"/>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rgb="FF3F3F3F"/>
      </right>
      <top/>
      <bottom/>
      <diagonal/>
    </border>
    <border>
      <left style="thin">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right/>
      <top style="double">
        <color indexed="64"/>
      </top>
      <bottom style="double">
        <color indexed="64"/>
      </bottom>
      <diagonal/>
    </border>
    <border>
      <left/>
      <right/>
      <top style="double">
        <color rgb="FF3F3F3F"/>
      </top>
      <bottom/>
      <diagonal/>
    </border>
    <border>
      <left/>
      <right/>
      <top/>
      <bottom style="double">
        <color rgb="FF3F3F3F"/>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20">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15" fillId="0" borderId="0"/>
    <xf numFmtId="0" fontId="19" fillId="0" borderId="0" applyNumberFormat="0" applyFill="0" applyBorder="0" applyAlignment="0" applyProtection="0"/>
    <xf numFmtId="0" fontId="22" fillId="0" borderId="0"/>
    <xf numFmtId="0" fontId="22" fillId="0" borderId="0"/>
    <xf numFmtId="0" fontId="15" fillId="0" borderId="0"/>
    <xf numFmtId="0" fontId="54" fillId="11" borderId="68" applyNumberFormat="0" applyAlignment="0" applyProtection="0"/>
    <xf numFmtId="0" fontId="58" fillId="13" borderId="0" applyNumberFormat="0" applyBorder="0" applyAlignment="0" applyProtection="0"/>
    <xf numFmtId="0" fontId="59" fillId="14" borderId="0" applyNumberFormat="0" applyBorder="0" applyAlignment="0" applyProtection="0"/>
    <xf numFmtId="0" fontId="60" fillId="15" borderId="0" applyNumberFormat="0" applyBorder="0" applyAlignment="0" applyProtection="0"/>
    <xf numFmtId="0" fontId="3" fillId="16" borderId="0" applyNumberFormat="0" applyBorder="0" applyAlignment="0" applyProtection="0"/>
    <xf numFmtId="0" fontId="6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62" fillId="0" borderId="0"/>
    <xf numFmtId="0" fontId="2" fillId="25" borderId="0" applyNumberFormat="0" applyBorder="0" applyAlignment="0" applyProtection="0"/>
    <xf numFmtId="0" fontId="2" fillId="0" borderId="0"/>
  </cellStyleXfs>
  <cellXfs count="412">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justify" wrapText="1"/>
    </xf>
    <xf numFmtId="0" fontId="9" fillId="0" borderId="3" xfId="1" applyFont="1" applyFill="1" applyBorder="1" applyAlignment="1">
      <alignment horizontal="left" vertical="justify" wrapText="1" indent="6"/>
    </xf>
    <xf numFmtId="0" fontId="9" fillId="0" borderId="4" xfId="1" applyFont="1" applyFill="1" applyBorder="1" applyAlignment="1">
      <alignment horizontal="left" vertical="justify" wrapText="1"/>
    </xf>
    <xf numFmtId="0" fontId="9" fillId="0" borderId="2" xfId="1" applyFont="1" applyFill="1" applyBorder="1" applyAlignment="1">
      <alignment horizontal="left" vertical="justify" wrapText="1"/>
    </xf>
    <xf numFmtId="0" fontId="9" fillId="0" borderId="3" xfId="1" applyFont="1" applyFill="1" applyBorder="1" applyAlignment="1">
      <alignment horizontal="left" vertical="justify" wrapText="1" indent="3"/>
    </xf>
    <xf numFmtId="0" fontId="0" fillId="0" borderId="0" xfId="0" quotePrefix="1"/>
    <xf numFmtId="0" fontId="13" fillId="0" borderId="1" xfId="3" applyFill="1" applyBorder="1" applyAlignment="1">
      <alignment horizontal="left" vertical="center" wrapText="1"/>
    </xf>
    <xf numFmtId="0" fontId="9" fillId="0" borderId="3" xfId="1" applyFont="1" applyFill="1" applyBorder="1" applyAlignment="1">
      <alignment horizontal="left" vertical="justify" wrapText="1" indent="5"/>
    </xf>
    <xf numFmtId="0" fontId="9" fillId="0" borderId="3" xfId="1" applyFont="1" applyFill="1" applyBorder="1" applyAlignment="1">
      <alignment horizontal="left" wrapText="1" indent="6"/>
    </xf>
    <xf numFmtId="0" fontId="13" fillId="0" borderId="3" xfId="3" applyFill="1" applyBorder="1" applyAlignment="1">
      <alignment horizontal="left" vertical="justify" wrapText="1" indent="4"/>
    </xf>
    <xf numFmtId="0" fontId="9" fillId="0" borderId="4" xfId="1" applyFont="1" applyFill="1" applyBorder="1" applyAlignment="1">
      <alignment horizontal="left" vertical="justify" wrapText="1" indent="2"/>
    </xf>
    <xf numFmtId="0" fontId="10" fillId="0" borderId="2" xfId="1" applyFont="1" applyFill="1" applyBorder="1" applyAlignment="1">
      <alignment horizontal="center" wrapText="1"/>
    </xf>
    <xf numFmtId="0" fontId="10" fillId="0" borderId="3" xfId="1" applyFont="1" applyFill="1" applyBorder="1" applyAlignment="1">
      <alignment horizontal="center" vertical="justify" wrapText="1"/>
    </xf>
    <xf numFmtId="0" fontId="9" fillId="0" borderId="1" xfId="1" applyFont="1" applyFill="1" applyBorder="1" applyAlignment="1">
      <alignment horizontal="justify" vertical="top" wrapText="1"/>
    </xf>
    <xf numFmtId="0" fontId="10" fillId="0" borderId="3" xfId="1" applyFont="1" applyFill="1" applyBorder="1" applyAlignment="1">
      <alignment horizontal="center" vertical="center" wrapText="1"/>
    </xf>
    <xf numFmtId="0" fontId="11" fillId="0" borderId="3" xfId="1" applyFont="1" applyFill="1" applyBorder="1" applyAlignment="1">
      <alignment horizontal="center" vertical="justify" wrapText="1"/>
    </xf>
    <xf numFmtId="0" fontId="15" fillId="0" borderId="0" xfId="4"/>
    <xf numFmtId="0" fontId="17" fillId="0" borderId="0" xfId="4" applyFont="1"/>
    <xf numFmtId="0" fontId="17" fillId="0" borderId="0" xfId="4" applyFont="1" applyAlignment="1">
      <alignment horizontal="left"/>
    </xf>
    <xf numFmtId="0" fontId="18" fillId="0" borderId="0" xfId="4" applyFont="1" applyAlignment="1">
      <alignment horizontal="left"/>
    </xf>
    <xf numFmtId="0" fontId="18" fillId="0" borderId="0" xfId="4" applyFont="1"/>
    <xf numFmtId="0" fontId="18" fillId="0" borderId="0" xfId="4" applyFont="1" applyAlignment="1">
      <alignment horizontal="right" vertical="top" wrapText="1"/>
    </xf>
    <xf numFmtId="0" fontId="19" fillId="0" borderId="0" xfId="5"/>
    <xf numFmtId="0" fontId="18" fillId="0" borderId="0" xfId="4" applyFont="1" applyAlignment="1">
      <alignment horizontal="left" wrapText="1"/>
    </xf>
    <xf numFmtId="0" fontId="18" fillId="0" borderId="0" xfId="4" applyFont="1" applyAlignment="1">
      <alignment horizontal="center"/>
    </xf>
    <xf numFmtId="0" fontId="18" fillId="0" borderId="0" xfId="4" applyFont="1" applyAlignment="1">
      <alignment horizontal="center" vertical="top" wrapText="1"/>
    </xf>
    <xf numFmtId="0" fontId="18" fillId="0" borderId="10" xfId="4" applyFont="1" applyBorder="1" applyAlignment="1">
      <alignment horizontal="center"/>
    </xf>
    <xf numFmtId="0" fontId="18" fillId="0" borderId="10" xfId="4" applyFont="1" applyBorder="1" applyAlignment="1">
      <alignment horizontal="center" wrapText="1"/>
    </xf>
    <xf numFmtId="0" fontId="15" fillId="0" borderId="0" xfId="4" applyAlignment="1">
      <alignment horizontal="center"/>
    </xf>
    <xf numFmtId="0" fontId="15" fillId="0" borderId="12" xfId="4" applyBorder="1"/>
    <xf numFmtId="0" fontId="15" fillId="0" borderId="13" xfId="4" applyBorder="1"/>
    <xf numFmtId="0" fontId="15" fillId="0" borderId="16" xfId="4" applyBorder="1"/>
    <xf numFmtId="0" fontId="15" fillId="0" borderId="17" xfId="4" applyBorder="1"/>
    <xf numFmtId="0" fontId="15" fillId="0" borderId="20" xfId="4" applyBorder="1"/>
    <xf numFmtId="0" fontId="15" fillId="0" borderId="21" xfId="4" applyBorder="1"/>
    <xf numFmtId="0" fontId="15" fillId="0" borderId="11" xfId="4" applyBorder="1"/>
    <xf numFmtId="0" fontId="18" fillId="0" borderId="27" xfId="4" applyFont="1" applyBorder="1" applyAlignment="1">
      <alignment horizontal="center" vertical="top" wrapText="1"/>
    </xf>
    <xf numFmtId="0" fontId="18" fillId="0" borderId="28" xfId="4" applyFont="1" applyBorder="1" applyAlignment="1">
      <alignment horizontal="center" vertical="top" wrapText="1"/>
    </xf>
    <xf numFmtId="0" fontId="18" fillId="0" borderId="28" xfId="4" applyFont="1" applyBorder="1" applyAlignment="1">
      <alignment horizontal="center" wrapText="1"/>
    </xf>
    <xf numFmtId="0" fontId="15" fillId="3" borderId="12" xfId="4" applyFill="1" applyBorder="1"/>
    <xf numFmtId="0" fontId="15" fillId="3" borderId="16" xfId="4" applyFill="1" applyBorder="1"/>
    <xf numFmtId="0" fontId="15" fillId="3" borderId="30" xfId="4" applyFill="1" applyBorder="1"/>
    <xf numFmtId="0" fontId="15" fillId="3" borderId="31" xfId="4" applyFill="1" applyBorder="1"/>
    <xf numFmtId="0" fontId="15" fillId="3" borderId="32" xfId="4" applyFill="1" applyBorder="1"/>
    <xf numFmtId="0" fontId="15" fillId="3" borderId="31" xfId="4" applyFill="1" applyBorder="1" applyAlignment="1">
      <alignment horizontal="center"/>
    </xf>
    <xf numFmtId="0" fontId="15" fillId="3" borderId="33" xfId="4" applyFill="1" applyBorder="1"/>
    <xf numFmtId="0" fontId="15" fillId="0" borderId="18" xfId="4" applyBorder="1"/>
    <xf numFmtId="0" fontId="15" fillId="0" borderId="16" xfId="4" applyBorder="1" applyAlignment="1">
      <alignment horizontal="center"/>
    </xf>
    <xf numFmtId="0" fontId="15" fillId="0" borderId="19" xfId="4" applyBorder="1"/>
    <xf numFmtId="0" fontId="15" fillId="3" borderId="17" xfId="4" applyFill="1" applyBorder="1"/>
    <xf numFmtId="0" fontId="15" fillId="3" borderId="18" xfId="4" applyFill="1" applyBorder="1"/>
    <xf numFmtId="0" fontId="15" fillId="3" borderId="0" xfId="4" applyFill="1" applyAlignment="1">
      <alignment horizontal="center"/>
    </xf>
    <xf numFmtId="0" fontId="15" fillId="3" borderId="19" xfId="4" applyFill="1" applyBorder="1"/>
    <xf numFmtId="0" fontId="15" fillId="3" borderId="16" xfId="4" quotePrefix="1" applyFill="1" applyBorder="1" applyAlignment="1">
      <alignment horizontal="right"/>
    </xf>
    <xf numFmtId="0" fontId="15" fillId="3" borderId="16" xfId="4" applyFill="1" applyBorder="1" applyAlignment="1">
      <alignment horizontal="center"/>
    </xf>
    <xf numFmtId="0" fontId="15" fillId="0" borderId="16" xfId="4" applyBorder="1" applyAlignment="1">
      <alignment horizontal="right"/>
    </xf>
    <xf numFmtId="0" fontId="15" fillId="3" borderId="16" xfId="4" applyFill="1" applyBorder="1" applyAlignment="1">
      <alignment horizontal="right"/>
    </xf>
    <xf numFmtId="0" fontId="15" fillId="3" borderId="19" xfId="4" applyFill="1" applyBorder="1" applyAlignment="1">
      <alignment wrapText="1"/>
    </xf>
    <xf numFmtId="0" fontId="15" fillId="3" borderId="16" xfId="4" applyFill="1" applyBorder="1" applyAlignment="1">
      <alignment wrapText="1"/>
    </xf>
    <xf numFmtId="0" fontId="15" fillId="0" borderId="14" xfId="4" applyBorder="1"/>
    <xf numFmtId="0" fontId="15" fillId="0" borderId="15" xfId="4" applyBorder="1"/>
    <xf numFmtId="0" fontId="15" fillId="0" borderId="22" xfId="4" applyBorder="1"/>
    <xf numFmtId="0" fontId="15" fillId="0" borderId="23" xfId="4" applyBorder="1"/>
    <xf numFmtId="0" fontId="10" fillId="0" borderId="3" xfId="1" applyFont="1" applyFill="1" applyBorder="1" applyAlignment="1">
      <alignment vertical="center" wrapText="1"/>
    </xf>
    <xf numFmtId="0" fontId="10" fillId="0" borderId="4" xfId="1" applyFont="1" applyFill="1" applyBorder="1" applyAlignment="1">
      <alignment vertical="center" wrapText="1"/>
    </xf>
    <xf numFmtId="0" fontId="31" fillId="0" borderId="2" xfId="1" applyFont="1" applyFill="1" applyBorder="1" applyAlignment="1">
      <alignment horizontal="center" vertical="center" wrapText="1"/>
    </xf>
    <xf numFmtId="0" fontId="9" fillId="0" borderId="59" xfId="1" applyFont="1" applyFill="1" applyBorder="1" applyAlignment="1">
      <alignment horizontal="left" vertical="justify" wrapText="1" indent="6"/>
    </xf>
    <xf numFmtId="0" fontId="9" fillId="0" borderId="2" xfId="1" applyFont="1" applyFill="1" applyBorder="1" applyAlignment="1">
      <alignment horizontal="left" wrapText="1"/>
    </xf>
    <xf numFmtId="0" fontId="9" fillId="0" borderId="3" xfId="1" applyFont="1" applyFill="1" applyBorder="1" applyAlignment="1">
      <alignment horizontal="left" wrapText="1" indent="2"/>
    </xf>
    <xf numFmtId="0" fontId="32" fillId="0" borderId="0" xfId="0" applyFont="1" applyAlignment="1">
      <alignment horizontal="left" vertical="top"/>
    </xf>
    <xf numFmtId="0" fontId="13" fillId="0" borderId="0" xfId="3"/>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15" fillId="0" borderId="43" xfId="4" applyBorder="1"/>
    <xf numFmtId="0" fontId="15" fillId="0" borderId="16" xfId="4" quotePrefix="1" applyBorder="1"/>
    <xf numFmtId="0" fontId="15" fillId="0" borderId="16" xfId="4" applyBorder="1" applyAlignment="1">
      <alignment wrapText="1"/>
    </xf>
    <xf numFmtId="0" fontId="15" fillId="0" borderId="12" xfId="4" applyBorder="1" applyAlignment="1">
      <alignment horizontal="center"/>
    </xf>
    <xf numFmtId="0" fontId="15" fillId="0" borderId="12" xfId="4" applyBorder="1" applyAlignment="1">
      <alignment wrapText="1"/>
    </xf>
    <xf numFmtId="0" fontId="15" fillId="0" borderId="42" xfId="4" applyBorder="1" applyAlignment="1">
      <alignment wrapText="1"/>
    </xf>
    <xf numFmtId="0" fontId="15" fillId="0" borderId="16" xfId="4" quotePrefix="1" applyBorder="1" applyAlignment="1">
      <alignment horizontal="right"/>
    </xf>
    <xf numFmtId="0" fontId="15" fillId="0" borderId="0" xfId="4" applyAlignment="1">
      <alignment horizontal="right"/>
    </xf>
    <xf numFmtId="0" fontId="18" fillId="0" borderId="0" xfId="4" applyFont="1" applyAlignment="1">
      <alignment horizontal="right"/>
    </xf>
    <xf numFmtId="0" fontId="15" fillId="0" borderId="12" xfId="4" applyBorder="1" applyAlignment="1">
      <alignment horizontal="right"/>
    </xf>
    <xf numFmtId="0" fontId="15" fillId="0" borderId="20" xfId="4" applyBorder="1" applyAlignment="1">
      <alignment horizontal="right"/>
    </xf>
    <xf numFmtId="0" fontId="18" fillId="0" borderId="0" xfId="4" applyFont="1" applyAlignment="1">
      <alignment horizontal="center" wrapText="1"/>
    </xf>
    <xf numFmtId="0" fontId="0" fillId="0" borderId="0" xfId="0"/>
    <xf numFmtId="0" fontId="13" fillId="0" borderId="3" xfId="3" applyFill="1" applyBorder="1" applyAlignment="1">
      <alignment horizontal="left" wrapText="1" indent="6"/>
    </xf>
    <xf numFmtId="0" fontId="9" fillId="0" borderId="3" xfId="1" applyFont="1" applyFill="1" applyBorder="1" applyAlignment="1">
      <alignment horizontal="left" vertical="justify" wrapText="1"/>
    </xf>
    <xf numFmtId="0" fontId="44" fillId="0" borderId="61" xfId="0" applyFont="1" applyBorder="1" applyAlignment="1">
      <alignment horizontal="left" vertical="top"/>
    </xf>
    <xf numFmtId="0" fontId="0" fillId="0" borderId="62" xfId="0" applyBorder="1" applyAlignment="1">
      <alignment horizontal="left" vertical="top" wrapText="1"/>
    </xf>
    <xf numFmtId="0" fontId="32" fillId="0" borderId="61" xfId="0" applyFont="1" applyBorder="1" applyAlignment="1">
      <alignment horizontal="left" vertical="top"/>
    </xf>
    <xf numFmtId="0" fontId="32" fillId="0" borderId="62" xfId="0" applyFont="1" applyBorder="1" applyAlignment="1">
      <alignment horizontal="left" vertical="top"/>
    </xf>
    <xf numFmtId="0" fontId="15" fillId="0" borderId="0" xfId="4" applyProtection="1">
      <protection locked="0"/>
    </xf>
    <xf numFmtId="0" fontId="17" fillId="0" borderId="0" xfId="4" applyFont="1" applyProtection="1">
      <protection locked="0"/>
    </xf>
    <xf numFmtId="0" fontId="15" fillId="0" borderId="0" xfId="4" applyAlignment="1" applyProtection="1">
      <alignment horizontal="center"/>
      <protection locked="0"/>
    </xf>
    <xf numFmtId="0" fontId="17" fillId="0" borderId="0" xfId="4" applyFont="1" applyAlignment="1" applyProtection="1">
      <alignment horizontal="left"/>
      <protection locked="0"/>
    </xf>
    <xf numFmtId="0" fontId="15" fillId="0" borderId="16" xfId="4" quotePrefix="1" applyBorder="1" applyProtection="1">
      <protection locked="0"/>
    </xf>
    <xf numFmtId="0" fontId="15" fillId="0" borderId="16" xfId="4" applyBorder="1" applyProtection="1">
      <protection locked="0"/>
    </xf>
    <xf numFmtId="0" fontId="41" fillId="0" borderId="0" xfId="0" applyFont="1" applyAlignment="1" applyProtection="1">
      <alignment vertical="top"/>
      <protection locked="0"/>
    </xf>
    <xf numFmtId="0" fontId="15" fillId="0" borderId="13" xfId="4" applyBorder="1" applyProtection="1">
      <protection locked="0"/>
    </xf>
    <xf numFmtId="0" fontId="15" fillId="0" borderId="16" xfId="4" applyBorder="1" applyAlignment="1" applyProtection="1">
      <alignment wrapText="1"/>
      <protection locked="0"/>
    </xf>
    <xf numFmtId="0" fontId="15" fillId="0" borderId="12" xfId="4" applyBorder="1" applyProtection="1">
      <protection locked="0"/>
    </xf>
    <xf numFmtId="0" fontId="15" fillId="0" borderId="12" xfId="4" applyBorder="1" applyAlignment="1" applyProtection="1">
      <alignment wrapText="1"/>
      <protection locked="0"/>
    </xf>
    <xf numFmtId="0" fontId="15" fillId="0" borderId="42" xfId="4" applyBorder="1" applyAlignment="1" applyProtection="1">
      <alignment wrapText="1"/>
      <protection locked="0"/>
    </xf>
    <xf numFmtId="0" fontId="15" fillId="0" borderId="60" xfId="4" applyBorder="1" applyProtection="1">
      <protection locked="0"/>
    </xf>
    <xf numFmtId="0" fontId="15" fillId="0" borderId="45" xfId="4" applyBorder="1" applyAlignment="1" applyProtection="1">
      <alignment wrapText="1"/>
      <protection locked="0"/>
    </xf>
    <xf numFmtId="0" fontId="15" fillId="0" borderId="20" xfId="4" applyBorder="1" applyProtection="1">
      <protection locked="0"/>
    </xf>
    <xf numFmtId="0" fontId="15" fillId="0" borderId="52" xfId="4" applyBorder="1" applyAlignment="1" applyProtection="1">
      <alignment wrapText="1"/>
      <protection locked="0"/>
    </xf>
    <xf numFmtId="0" fontId="15" fillId="0" borderId="51" xfId="4" applyBorder="1" applyProtection="1">
      <protection locked="0"/>
    </xf>
    <xf numFmtId="0" fontId="18" fillId="0" borderId="0" xfId="4" applyFont="1" applyAlignment="1">
      <alignment wrapText="1"/>
    </xf>
    <xf numFmtId="0" fontId="13" fillId="0" borderId="0" xfId="3" applyFill="1" applyBorder="1" applyAlignment="1">
      <alignment horizontal="left" vertical="justify" wrapText="1"/>
    </xf>
    <xf numFmtId="0" fontId="5" fillId="4" borderId="24" xfId="7" applyFont="1" applyFill="1" applyBorder="1" applyAlignment="1">
      <alignment horizontal="left" vertical="center"/>
    </xf>
    <xf numFmtId="0" fontId="4" fillId="4" borderId="25" xfId="7" applyFont="1" applyFill="1" applyBorder="1" applyAlignment="1">
      <alignment vertical="top"/>
    </xf>
    <xf numFmtId="0" fontId="4" fillId="4" borderId="26" xfId="7" applyFont="1" applyFill="1" applyBorder="1" applyAlignment="1">
      <alignment vertical="top"/>
    </xf>
    <xf numFmtId="0" fontId="4" fillId="0" borderId="0" xfId="7" applyFont="1" applyAlignment="1">
      <alignment vertical="top"/>
    </xf>
    <xf numFmtId="0" fontId="23" fillId="5" borderId="24" xfId="7" applyFont="1" applyFill="1" applyBorder="1" applyAlignment="1">
      <alignment vertical="center"/>
    </xf>
    <xf numFmtId="0" fontId="23" fillId="5" borderId="25" xfId="7" applyFont="1" applyFill="1" applyBorder="1" applyAlignment="1">
      <alignment vertical="center"/>
    </xf>
    <xf numFmtId="0" fontId="23" fillId="5" borderId="34" xfId="7" applyFont="1" applyFill="1" applyBorder="1" applyAlignment="1">
      <alignment vertical="center"/>
    </xf>
    <xf numFmtId="0" fontId="23" fillId="5" borderId="10" xfId="7" applyFont="1" applyFill="1" applyBorder="1" applyAlignment="1">
      <alignment vertical="center"/>
    </xf>
    <xf numFmtId="0" fontId="24" fillId="0" borderId="0" xfId="7" applyFont="1" applyAlignment="1">
      <alignment vertical="center"/>
    </xf>
    <xf numFmtId="0" fontId="25" fillId="6" borderId="0" xfId="7" quotePrefix="1" applyFont="1" applyFill="1" applyAlignment="1">
      <alignment horizontal="center" vertical="top"/>
    </xf>
    <xf numFmtId="0" fontId="25" fillId="6" borderId="0" xfId="7" quotePrefix="1" applyFont="1" applyFill="1" applyAlignment="1">
      <alignment vertical="top"/>
    </xf>
    <xf numFmtId="0" fontId="26" fillId="0" borderId="0" xfId="7" applyFont="1" applyAlignment="1">
      <alignment vertical="top"/>
    </xf>
    <xf numFmtId="0" fontId="26" fillId="0" borderId="35" xfId="7" applyFont="1" applyBorder="1" applyAlignment="1">
      <alignment vertical="top"/>
    </xf>
    <xf numFmtId="0" fontId="28" fillId="8" borderId="35" xfId="7" applyFont="1" applyFill="1" applyBorder="1" applyAlignment="1">
      <alignment horizontal="left" vertical="top" wrapText="1"/>
    </xf>
    <xf numFmtId="0" fontId="25" fillId="5" borderId="37" xfId="7" applyFont="1" applyFill="1" applyBorder="1" applyAlignment="1">
      <alignment vertical="top"/>
    </xf>
    <xf numFmtId="0" fontId="27" fillId="5" borderId="38" xfId="7" applyFont="1" applyFill="1" applyBorder="1" applyAlignment="1">
      <alignment vertical="top"/>
    </xf>
    <xf numFmtId="0" fontId="25" fillId="5" borderId="38" xfId="7" applyFont="1" applyFill="1" applyBorder="1" applyAlignment="1">
      <alignment vertical="top"/>
    </xf>
    <xf numFmtId="0" fontId="26" fillId="5" borderId="13" xfId="7" applyFont="1" applyFill="1" applyBorder="1" applyAlignment="1">
      <alignment vertical="top"/>
    </xf>
    <xf numFmtId="0" fontId="25" fillId="5" borderId="39" xfId="7" applyFont="1" applyFill="1" applyBorder="1" applyAlignment="1">
      <alignment vertical="top"/>
    </xf>
    <xf numFmtId="0" fontId="25" fillId="0" borderId="0" xfId="7" applyFont="1" applyAlignment="1">
      <alignment vertical="top"/>
    </xf>
    <xf numFmtId="0" fontId="25" fillId="6" borderId="40" xfId="7" quotePrefix="1" applyFont="1" applyFill="1" applyBorder="1" applyAlignment="1">
      <alignment vertical="top"/>
    </xf>
    <xf numFmtId="0" fontId="25" fillId="6" borderId="41" xfId="7" quotePrefix="1" applyFont="1" applyFill="1" applyBorder="1" applyAlignment="1">
      <alignment horizontal="center" vertical="top"/>
    </xf>
    <xf numFmtId="0" fontId="25" fillId="6" borderId="41" xfId="7" applyFont="1" applyFill="1" applyBorder="1" applyAlignment="1">
      <alignment vertical="top"/>
    </xf>
    <xf numFmtId="0" fontId="25" fillId="6" borderId="16" xfId="7" applyFont="1" applyFill="1" applyBorder="1" applyAlignment="1">
      <alignment vertical="top" wrapText="1"/>
    </xf>
    <xf numFmtId="0" fontId="25" fillId="6" borderId="9" xfId="7" quotePrefix="1" applyFont="1" applyFill="1" applyBorder="1" applyAlignment="1">
      <alignment vertical="top"/>
    </xf>
    <xf numFmtId="0" fontId="25" fillId="6" borderId="0" xfId="7" applyFont="1" applyFill="1" applyAlignment="1">
      <alignment vertical="top"/>
    </xf>
    <xf numFmtId="0" fontId="25" fillId="6" borderId="35" xfId="7" applyFont="1" applyFill="1" applyBorder="1" applyAlignment="1">
      <alignment horizontal="left" vertical="top" wrapText="1"/>
    </xf>
    <xf numFmtId="0" fontId="25" fillId="6" borderId="16" xfId="7" applyFont="1" applyFill="1" applyBorder="1" applyAlignment="1">
      <alignment vertical="top"/>
    </xf>
    <xf numFmtId="0" fontId="26" fillId="0" borderId="41" xfId="7" applyFont="1" applyBorder="1" applyAlignment="1">
      <alignment vertical="top"/>
    </xf>
    <xf numFmtId="0" fontId="25" fillId="6" borderId="41" xfId="7" quotePrefix="1" applyFont="1" applyFill="1" applyBorder="1" applyAlignment="1">
      <alignment vertical="top"/>
    </xf>
    <xf numFmtId="0" fontId="28" fillId="8" borderId="16" xfId="7" applyFont="1" applyFill="1" applyBorder="1" applyAlignment="1">
      <alignment horizontal="left" vertical="top" wrapText="1"/>
    </xf>
    <xf numFmtId="0" fontId="25" fillId="6" borderId="16" xfId="7" applyFont="1" applyFill="1" applyBorder="1" applyAlignment="1">
      <alignment horizontal="left" vertical="top" wrapText="1"/>
    </xf>
    <xf numFmtId="0" fontId="26" fillId="0" borderId="0" xfId="7" applyFont="1" applyAlignment="1">
      <alignment horizontal="left" vertical="top" wrapText="1"/>
    </xf>
    <xf numFmtId="0" fontId="25" fillId="6" borderId="35" xfId="7" applyFont="1" applyFill="1" applyBorder="1" applyAlignment="1">
      <alignment vertical="top" wrapText="1"/>
    </xf>
    <xf numFmtId="0" fontId="25" fillId="5" borderId="46" xfId="7" applyFont="1" applyFill="1" applyBorder="1" applyAlignment="1">
      <alignment vertical="top"/>
    </xf>
    <xf numFmtId="0" fontId="27" fillId="5" borderId="44" xfId="7" applyFont="1" applyFill="1" applyBorder="1" applyAlignment="1">
      <alignment vertical="top"/>
    </xf>
    <xf numFmtId="0" fontId="25" fillId="5" borderId="44" xfId="7" applyFont="1" applyFill="1" applyBorder="1" applyAlignment="1">
      <alignment vertical="top"/>
    </xf>
    <xf numFmtId="0" fontId="26" fillId="5" borderId="43" xfId="7" applyFont="1" applyFill="1" applyBorder="1" applyAlignment="1">
      <alignment vertical="top"/>
    </xf>
    <xf numFmtId="0" fontId="25" fillId="5" borderId="45" xfId="7" applyFont="1" applyFill="1" applyBorder="1" applyAlignment="1">
      <alignment vertical="top"/>
    </xf>
    <xf numFmtId="0" fontId="26" fillId="9" borderId="47" xfId="7" quotePrefix="1" applyFont="1" applyFill="1" applyBorder="1" applyAlignment="1">
      <alignment vertical="top"/>
    </xf>
    <xf numFmtId="0" fontId="26" fillId="9" borderId="48" xfId="7" applyFont="1" applyFill="1" applyBorder="1" applyAlignment="1">
      <alignment vertical="top"/>
    </xf>
    <xf numFmtId="0" fontId="26" fillId="9" borderId="48" xfId="7" quotePrefix="1" applyFont="1" applyFill="1" applyBorder="1" applyAlignment="1">
      <alignment vertical="top"/>
    </xf>
    <xf numFmtId="0" fontId="26" fillId="4" borderId="48" xfId="7" applyFont="1" applyFill="1" applyBorder="1" applyAlignment="1">
      <alignment vertical="top"/>
    </xf>
    <xf numFmtId="0" fontId="26" fillId="9" borderId="48" xfId="7" applyFont="1" applyFill="1" applyBorder="1" applyAlignment="1">
      <alignment horizontal="left" vertical="top" wrapText="1"/>
    </xf>
    <xf numFmtId="0" fontId="26" fillId="9" borderId="49" xfId="7" applyFont="1" applyFill="1" applyBorder="1" applyAlignment="1">
      <alignment vertical="top"/>
    </xf>
    <xf numFmtId="0" fontId="5" fillId="8" borderId="37" xfId="7" applyFont="1" applyFill="1" applyBorder="1" applyAlignment="1">
      <alignment vertical="center"/>
    </xf>
    <xf numFmtId="0" fontId="4" fillId="8" borderId="38" xfId="7" applyFont="1" applyFill="1" applyBorder="1" applyAlignment="1">
      <alignment vertical="top"/>
    </xf>
    <xf numFmtId="0" fontId="4" fillId="8" borderId="39" xfId="7" applyFont="1" applyFill="1" applyBorder="1" applyAlignment="1">
      <alignment vertical="top"/>
    </xf>
    <xf numFmtId="0" fontId="23" fillId="10" borderId="50" xfId="7" applyFont="1" applyFill="1" applyBorder="1" applyAlignment="1">
      <alignment vertical="center"/>
    </xf>
    <xf numFmtId="0" fontId="23" fillId="10" borderId="51" xfId="7" applyFont="1" applyFill="1" applyBorder="1" applyAlignment="1">
      <alignment vertical="center"/>
    </xf>
    <xf numFmtId="0" fontId="23" fillId="10" borderId="22" xfId="7" applyFont="1" applyFill="1" applyBorder="1" applyAlignment="1">
      <alignment vertical="center"/>
    </xf>
    <xf numFmtId="0" fontId="23" fillId="10" borderId="51" xfId="7" applyFont="1" applyFill="1" applyBorder="1" applyAlignment="1">
      <alignment vertical="top"/>
    </xf>
    <xf numFmtId="0" fontId="23" fillId="10" borderId="52" xfId="7" applyFont="1" applyFill="1" applyBorder="1" applyAlignment="1">
      <alignment vertical="top"/>
    </xf>
    <xf numFmtId="0" fontId="23" fillId="0" borderId="0" xfId="7" applyFont="1" applyAlignment="1">
      <alignment vertical="top"/>
    </xf>
    <xf numFmtId="0" fontId="26" fillId="8" borderId="9" xfId="7" applyFont="1" applyFill="1" applyBorder="1" applyAlignment="1">
      <alignment vertical="top"/>
    </xf>
    <xf numFmtId="0" fontId="27" fillId="8" borderId="0" xfId="7" applyFont="1" applyFill="1" applyAlignment="1">
      <alignment vertical="top"/>
    </xf>
    <xf numFmtId="0" fontId="26" fillId="8" borderId="53" xfId="7" applyFont="1" applyFill="1" applyBorder="1" applyAlignment="1">
      <alignment vertical="top"/>
    </xf>
    <xf numFmtId="0" fontId="26" fillId="8" borderId="54" xfId="7" applyFont="1" applyFill="1" applyBorder="1" applyAlignment="1">
      <alignment vertical="top"/>
    </xf>
    <xf numFmtId="0" fontId="26" fillId="8" borderId="0" xfId="7" applyFont="1" applyFill="1" applyAlignment="1">
      <alignment vertical="top"/>
    </xf>
    <xf numFmtId="0" fontId="26" fillId="8" borderId="36" xfId="7" applyFont="1" applyFill="1" applyBorder="1" applyAlignment="1">
      <alignment vertical="top"/>
    </xf>
    <xf numFmtId="0" fontId="25" fillId="8" borderId="9" xfId="7" applyFont="1" applyFill="1" applyBorder="1" applyAlignment="1">
      <alignment vertical="top"/>
    </xf>
    <xf numFmtId="0" fontId="25" fillId="8" borderId="53" xfId="7" applyFont="1" applyFill="1" applyBorder="1" applyAlignment="1">
      <alignment vertical="top"/>
    </xf>
    <xf numFmtId="0" fontId="25" fillId="8" borderId="0" xfId="7" applyFont="1" applyFill="1" applyAlignment="1">
      <alignment vertical="top"/>
    </xf>
    <xf numFmtId="0" fontId="25" fillId="8" borderId="36" xfId="7" applyFont="1" applyFill="1" applyBorder="1" applyAlignment="1">
      <alignment vertical="top"/>
    </xf>
    <xf numFmtId="0" fontId="25" fillId="8" borderId="37" xfId="7" applyFont="1" applyFill="1" applyBorder="1" applyAlignment="1">
      <alignment vertical="top"/>
    </xf>
    <xf numFmtId="0" fontId="27" fillId="8" borderId="38" xfId="7" applyFont="1" applyFill="1" applyBorder="1" applyAlignment="1">
      <alignment vertical="top"/>
    </xf>
    <xf numFmtId="0" fontId="25" fillId="8" borderId="14" xfId="7" applyFont="1" applyFill="1" applyBorder="1" applyAlignment="1">
      <alignment vertical="top"/>
    </xf>
    <xf numFmtId="0" fontId="26" fillId="8" borderId="13" xfId="7" applyFont="1" applyFill="1" applyBorder="1" applyAlignment="1">
      <alignment vertical="top"/>
    </xf>
    <xf numFmtId="0" fontId="25" fillId="8" borderId="38" xfId="7" applyFont="1" applyFill="1" applyBorder="1" applyAlignment="1">
      <alignment vertical="top"/>
    </xf>
    <xf numFmtId="0" fontId="25" fillId="8" borderId="39" xfId="7" applyFont="1" applyFill="1" applyBorder="1" applyAlignment="1">
      <alignment vertical="top"/>
    </xf>
    <xf numFmtId="0" fontId="26" fillId="8" borderId="37" xfId="7" applyFont="1" applyFill="1" applyBorder="1" applyAlignment="1">
      <alignment vertical="top"/>
    </xf>
    <xf numFmtId="0" fontId="26" fillId="8" borderId="38" xfId="7" applyFont="1" applyFill="1" applyBorder="1" applyAlignment="1">
      <alignment vertical="top"/>
    </xf>
    <xf numFmtId="0" fontId="26" fillId="8" borderId="55" xfId="7" applyFont="1" applyFill="1" applyBorder="1" applyAlignment="1">
      <alignment vertical="top"/>
    </xf>
    <xf numFmtId="0" fontId="26" fillId="8" borderId="39" xfId="7" applyFont="1" applyFill="1" applyBorder="1" applyAlignment="1">
      <alignment vertical="top"/>
    </xf>
    <xf numFmtId="0" fontId="26" fillId="8" borderId="56" xfId="7" applyFont="1" applyFill="1" applyBorder="1" applyAlignment="1">
      <alignment vertical="top"/>
    </xf>
    <xf numFmtId="0" fontId="27" fillId="8" borderId="14" xfId="7" applyFont="1" applyFill="1" applyBorder="1" applyAlignment="1">
      <alignment vertical="top"/>
    </xf>
    <xf numFmtId="0" fontId="26" fillId="8" borderId="46" xfId="7" applyFont="1" applyFill="1" applyBorder="1" applyAlignment="1">
      <alignment vertical="top"/>
    </xf>
    <xf numFmtId="0" fontId="26" fillId="8" borderId="45" xfId="7" applyFont="1" applyFill="1" applyBorder="1" applyAlignment="1">
      <alignment vertical="top"/>
    </xf>
    <xf numFmtId="0" fontId="27" fillId="8" borderId="13" xfId="7" applyFont="1" applyFill="1" applyBorder="1" applyAlignment="1">
      <alignment vertical="top"/>
    </xf>
    <xf numFmtId="0" fontId="26" fillId="8" borderId="13" xfId="7" applyFont="1" applyFill="1" applyBorder="1" applyAlignment="1">
      <alignment horizontal="left" vertical="top"/>
    </xf>
    <xf numFmtId="0" fontId="25" fillId="0" borderId="9" xfId="7" applyFont="1" applyBorder="1" applyAlignment="1">
      <alignment vertical="top"/>
    </xf>
    <xf numFmtId="0" fontId="26" fillId="8" borderId="40" xfId="7" applyFont="1" applyFill="1" applyBorder="1" applyAlignment="1">
      <alignment vertical="top"/>
    </xf>
    <xf numFmtId="0" fontId="27" fillId="8" borderId="41" xfId="7" applyFont="1" applyFill="1" applyBorder="1" applyAlignment="1">
      <alignment vertical="top"/>
    </xf>
    <xf numFmtId="0" fontId="26" fillId="8" borderId="18" xfId="7" applyFont="1" applyFill="1" applyBorder="1" applyAlignment="1">
      <alignment vertical="top"/>
    </xf>
    <xf numFmtId="0" fontId="26" fillId="8" borderId="42" xfId="7" applyFont="1" applyFill="1" applyBorder="1" applyAlignment="1">
      <alignment vertical="top"/>
    </xf>
    <xf numFmtId="0" fontId="26" fillId="8" borderId="27" xfId="7" applyFont="1" applyFill="1" applyBorder="1" applyAlignment="1">
      <alignment vertical="top"/>
    </xf>
    <xf numFmtId="0" fontId="26" fillId="8" borderId="28" xfId="7" applyFont="1" applyFill="1" applyBorder="1" applyAlignment="1">
      <alignment vertical="top"/>
    </xf>
    <xf numFmtId="0" fontId="26" fillId="8" borderId="57" xfId="7" applyFont="1" applyFill="1" applyBorder="1" applyAlignment="1">
      <alignment vertical="top"/>
    </xf>
    <xf numFmtId="0" fontId="26" fillId="8" borderId="58" xfId="7" applyFont="1" applyFill="1" applyBorder="1" applyAlignment="1">
      <alignment vertical="top"/>
    </xf>
    <xf numFmtId="0" fontId="26" fillId="8" borderId="29" xfId="7" applyFont="1" applyFill="1" applyBorder="1" applyAlignment="1">
      <alignment vertical="top"/>
    </xf>
    <xf numFmtId="0" fontId="30" fillId="0" borderId="0" xfId="7" applyFont="1" applyAlignment="1">
      <alignment vertical="top"/>
    </xf>
    <xf numFmtId="0" fontId="15" fillId="0" borderId="14" xfId="4" applyBorder="1" applyAlignment="1" applyProtection="1">
      <alignment wrapText="1"/>
      <protection locked="0"/>
    </xf>
    <xf numFmtId="0" fontId="15" fillId="0" borderId="12" xfId="4" applyBorder="1" applyAlignment="1" applyProtection="1">
      <alignment horizontal="center"/>
      <protection locked="0"/>
    </xf>
    <xf numFmtId="0" fontId="26" fillId="0" borderId="41" xfId="7" applyFont="1" applyBorder="1" applyAlignment="1">
      <alignment horizontal="left" vertical="top" wrapText="1"/>
    </xf>
    <xf numFmtId="0" fontId="18" fillId="0" borderId="0" xfId="4" applyFont="1" applyAlignment="1" applyProtection="1">
      <alignment horizontal="left"/>
      <protection locked="0"/>
    </xf>
    <xf numFmtId="164" fontId="18" fillId="0" borderId="0" xfId="4" applyNumberFormat="1" applyFont="1" applyAlignment="1" applyProtection="1">
      <alignment horizontal="left"/>
      <protection locked="0"/>
    </xf>
    <xf numFmtId="0" fontId="28" fillId="0" borderId="16" xfId="7" applyFont="1" applyBorder="1" applyAlignment="1">
      <alignment horizontal="left" vertical="top" wrapText="1"/>
    </xf>
    <xf numFmtId="0" fontId="15" fillId="0" borderId="16" xfId="4" applyBorder="1" applyAlignment="1" applyProtection="1">
      <alignment horizontal="left"/>
      <protection locked="0"/>
    </xf>
    <xf numFmtId="0" fontId="13" fillId="0" borderId="0" xfId="3" applyAlignment="1">
      <alignment horizontal="left" vertical="top"/>
    </xf>
    <xf numFmtId="0" fontId="13" fillId="12" borderId="0" xfId="3" applyFill="1" applyAlignment="1">
      <alignment horizontal="left" vertical="top"/>
    </xf>
    <xf numFmtId="0" fontId="38" fillId="12" borderId="0" xfId="0" applyFont="1" applyFill="1" applyAlignment="1">
      <alignment horizontal="left" vertical="top"/>
    </xf>
    <xf numFmtId="0" fontId="55" fillId="3" borderId="0" xfId="3" applyFont="1" applyFill="1"/>
    <xf numFmtId="0" fontId="55" fillId="3" borderId="0" xfId="0" applyFont="1" applyFill="1"/>
    <xf numFmtId="0" fontId="56" fillId="0" borderId="0" xfId="0" applyFont="1"/>
    <xf numFmtId="0" fontId="57" fillId="0" borderId="0" xfId="0" applyFont="1" applyAlignment="1">
      <alignment horizontal="left" readingOrder="1"/>
    </xf>
    <xf numFmtId="0" fontId="57" fillId="0" borderId="0" xfId="0" applyFont="1" applyAlignment="1">
      <alignment horizontal="left" vertical="center" readingOrder="1"/>
    </xf>
    <xf numFmtId="0" fontId="57" fillId="0" borderId="0" xfId="0" applyFont="1"/>
    <xf numFmtId="0" fontId="62" fillId="0" borderId="0" xfId="17"/>
    <xf numFmtId="0" fontId="55" fillId="0" borderId="0" xfId="17" applyFont="1" applyAlignment="1">
      <alignment wrapText="1"/>
    </xf>
    <xf numFmtId="0" fontId="62" fillId="20" borderId="69" xfId="17" applyFill="1" applyBorder="1" applyProtection="1">
      <protection locked="0"/>
    </xf>
    <xf numFmtId="0" fontId="58" fillId="13" borderId="69" xfId="10" applyBorder="1" applyProtection="1">
      <protection locked="0"/>
    </xf>
    <xf numFmtId="0" fontId="58" fillId="13" borderId="0" xfId="10" applyBorder="1" applyProtection="1">
      <protection locked="0"/>
    </xf>
    <xf numFmtId="0" fontId="58" fillId="13" borderId="0" xfId="10"/>
    <xf numFmtId="0" fontId="60" fillId="15" borderId="69" xfId="12" quotePrefix="1" applyBorder="1" applyAlignment="1" applyProtection="1">
      <alignment horizontal="left" indent="1"/>
      <protection locked="0"/>
    </xf>
    <xf numFmtId="0" fontId="60" fillId="15" borderId="0" xfId="12"/>
    <xf numFmtId="0" fontId="63" fillId="21" borderId="69" xfId="12" quotePrefix="1" applyFont="1" applyFill="1" applyBorder="1" applyAlignment="1" applyProtection="1">
      <alignment horizontal="left" indent="1"/>
      <protection locked="0"/>
    </xf>
    <xf numFmtId="0" fontId="63" fillId="21" borderId="0" xfId="12" quotePrefix="1" applyFont="1" applyFill="1" applyBorder="1" applyAlignment="1" applyProtection="1">
      <alignment horizontal="left" indent="1"/>
      <protection locked="0"/>
    </xf>
    <xf numFmtId="0" fontId="63" fillId="21" borderId="0" xfId="12" applyFont="1" applyFill="1"/>
    <xf numFmtId="0" fontId="61" fillId="17" borderId="69" xfId="14" applyBorder="1" applyAlignment="1" applyProtection="1">
      <alignment horizontal="left" indent="4"/>
      <protection locked="0"/>
    </xf>
    <xf numFmtId="0" fontId="61" fillId="17" borderId="0" xfId="14"/>
    <xf numFmtId="0" fontId="63" fillId="21" borderId="69" xfId="14" applyFont="1" applyFill="1" applyBorder="1" applyAlignment="1" applyProtection="1">
      <alignment horizontal="left" indent="4"/>
      <protection locked="0"/>
    </xf>
    <xf numFmtId="0" fontId="63" fillId="21" borderId="0" xfId="14" applyFont="1" applyFill="1" applyBorder="1" applyAlignment="1" applyProtection="1">
      <alignment horizontal="left" indent="4"/>
      <protection locked="0"/>
    </xf>
    <xf numFmtId="0" fontId="63" fillId="21" borderId="0" xfId="14" applyFont="1" applyFill="1"/>
    <xf numFmtId="0" fontId="63" fillId="21" borderId="0" xfId="17" applyFont="1" applyFill="1"/>
    <xf numFmtId="0" fontId="62" fillId="20" borderId="69" xfId="17" quotePrefix="1" applyFill="1" applyBorder="1" applyAlignment="1" applyProtection="1">
      <alignment horizontal="left" indent="1"/>
      <protection locked="0"/>
    </xf>
    <xf numFmtId="0" fontId="62" fillId="20" borderId="0" xfId="17" quotePrefix="1" applyFill="1" applyAlignment="1" applyProtection="1">
      <alignment horizontal="left" indent="1"/>
      <protection locked="0"/>
    </xf>
    <xf numFmtId="0" fontId="62" fillId="20" borderId="69" xfId="17" applyFill="1" applyBorder="1" applyAlignment="1" applyProtection="1">
      <alignment horizontal="left" indent="2"/>
      <protection locked="0"/>
    </xf>
    <xf numFmtId="0" fontId="62" fillId="20" borderId="0" xfId="17" applyFill="1" applyAlignment="1" applyProtection="1">
      <alignment horizontal="left" indent="2"/>
      <protection locked="0"/>
    </xf>
    <xf numFmtId="0" fontId="62" fillId="20" borderId="69" xfId="17" applyFill="1" applyBorder="1" applyAlignment="1" applyProtection="1">
      <alignment horizontal="left" indent="3"/>
      <protection locked="0"/>
    </xf>
    <xf numFmtId="0" fontId="62" fillId="22" borderId="69" xfId="17" applyFill="1" applyBorder="1" applyAlignment="1" applyProtection="1">
      <alignment horizontal="left" indent="3"/>
      <protection locked="0"/>
    </xf>
    <xf numFmtId="0" fontId="62" fillId="22" borderId="0" xfId="17" applyFill="1" applyAlignment="1" applyProtection="1">
      <alignment horizontal="left"/>
      <protection locked="0"/>
    </xf>
    <xf numFmtId="0" fontId="62" fillId="22" borderId="0" xfId="17" applyFill="1"/>
    <xf numFmtId="0" fontId="62" fillId="20" borderId="69" xfId="17" applyFill="1" applyBorder="1" applyAlignment="1" applyProtection="1">
      <alignment horizontal="left" indent="4"/>
      <protection locked="0"/>
    </xf>
    <xf numFmtId="0" fontId="62" fillId="22" borderId="69" xfId="17" applyFill="1" applyBorder="1" applyAlignment="1" applyProtection="1">
      <alignment horizontal="left" indent="4"/>
      <protection locked="0"/>
    </xf>
    <xf numFmtId="0" fontId="62" fillId="20" borderId="69" xfId="17" quotePrefix="1" applyFill="1" applyBorder="1" applyAlignment="1" applyProtection="1">
      <alignment horizontal="left" indent="4"/>
      <protection locked="0"/>
    </xf>
    <xf numFmtId="0" fontId="62" fillId="22" borderId="69" xfId="17" quotePrefix="1" applyFill="1" applyBorder="1" applyAlignment="1" applyProtection="1">
      <alignment horizontal="left" indent="4"/>
      <protection locked="0"/>
    </xf>
    <xf numFmtId="0" fontId="62" fillId="22" borderId="0" xfId="17" quotePrefix="1" applyFill="1" applyAlignment="1" applyProtection="1">
      <alignment horizontal="left"/>
      <protection locked="0"/>
    </xf>
    <xf numFmtId="0" fontId="62" fillId="20" borderId="69" xfId="17" quotePrefix="1" applyFill="1" applyBorder="1" applyAlignment="1" applyProtection="1">
      <alignment horizontal="left" indent="3"/>
      <protection locked="0"/>
    </xf>
    <xf numFmtId="0" fontId="62" fillId="22" borderId="69" xfId="17" quotePrefix="1" applyFill="1" applyBorder="1" applyAlignment="1" applyProtection="1">
      <alignment horizontal="left" indent="3"/>
      <protection locked="0"/>
    </xf>
    <xf numFmtId="0" fontId="60" fillId="22" borderId="0" xfId="12" applyFill="1" applyBorder="1" applyAlignment="1" applyProtection="1">
      <alignment horizontal="left" indent="4"/>
      <protection locked="0"/>
    </xf>
    <xf numFmtId="0" fontId="60" fillId="22" borderId="0" xfId="12" applyFill="1" applyBorder="1" applyAlignment="1" applyProtection="1">
      <alignment horizontal="left"/>
      <protection locked="0"/>
    </xf>
    <xf numFmtId="0" fontId="3" fillId="18" borderId="69" xfId="15" applyBorder="1" applyAlignment="1" applyProtection="1">
      <alignment horizontal="left" indent="3"/>
      <protection locked="0"/>
    </xf>
    <xf numFmtId="0" fontId="3" fillId="18" borderId="0" xfId="15" applyBorder="1" applyAlignment="1" applyProtection="1">
      <alignment horizontal="left"/>
      <protection locked="0"/>
    </xf>
    <xf numFmtId="0" fontId="3" fillId="18" borderId="0" xfId="15"/>
    <xf numFmtId="0" fontId="3" fillId="18" borderId="69" xfId="15" quotePrefix="1" applyBorder="1" applyAlignment="1" applyProtection="1">
      <alignment horizontal="left" indent="4"/>
      <protection locked="0"/>
    </xf>
    <xf numFmtId="0" fontId="3" fillId="18" borderId="0" xfId="15" quotePrefix="1" applyBorder="1" applyAlignment="1" applyProtection="1">
      <alignment horizontal="left"/>
      <protection locked="0"/>
    </xf>
    <xf numFmtId="0" fontId="59" fillId="14" borderId="69" xfId="11" quotePrefix="1" applyBorder="1" applyAlignment="1" applyProtection="1">
      <alignment horizontal="left" indent="4"/>
      <protection locked="0"/>
    </xf>
    <xf numFmtId="0" fontId="59" fillId="14" borderId="0" xfId="11"/>
    <xf numFmtId="0" fontId="3" fillId="18" borderId="69" xfId="15" applyBorder="1" applyAlignment="1" applyProtection="1">
      <alignment horizontal="left" indent="4"/>
      <protection locked="0"/>
    </xf>
    <xf numFmtId="0" fontId="62" fillId="20" borderId="69" xfId="17" quotePrefix="1" applyFill="1" applyBorder="1" applyAlignment="1" applyProtection="1">
      <alignment horizontal="left" indent="5"/>
      <protection locked="0"/>
    </xf>
    <xf numFmtId="0" fontId="3" fillId="18" borderId="69" xfId="15" quotePrefix="1" applyBorder="1" applyAlignment="1" applyProtection="1">
      <alignment horizontal="left" indent="5"/>
      <protection locked="0"/>
    </xf>
    <xf numFmtId="0" fontId="3" fillId="18" borderId="0" xfId="15" applyBorder="1" applyAlignment="1" applyProtection="1">
      <alignment horizontal="left" indent="4"/>
      <protection locked="0"/>
    </xf>
    <xf numFmtId="0" fontId="3" fillId="19" borderId="69" xfId="16" applyBorder="1" applyAlignment="1" applyProtection="1">
      <alignment horizontal="left" indent="3"/>
      <protection locked="0"/>
    </xf>
    <xf numFmtId="0" fontId="3" fillId="19" borderId="0" xfId="16" applyBorder="1" applyAlignment="1" applyProtection="1">
      <alignment horizontal="left"/>
      <protection locked="0"/>
    </xf>
    <xf numFmtId="0" fontId="3" fillId="19" borderId="0" xfId="16"/>
    <xf numFmtId="0" fontId="3" fillId="19" borderId="69" xfId="16" quotePrefix="1" applyBorder="1" applyAlignment="1" applyProtection="1">
      <alignment horizontal="left" indent="4"/>
      <protection locked="0"/>
    </xf>
    <xf numFmtId="0" fontId="3" fillId="19" borderId="0" xfId="16" quotePrefix="1" applyBorder="1" applyAlignment="1" applyProtection="1">
      <alignment horizontal="left"/>
      <protection locked="0"/>
    </xf>
    <xf numFmtId="0" fontId="3" fillId="19" borderId="69" xfId="16" applyBorder="1" applyAlignment="1" applyProtection="1">
      <alignment horizontal="left" indent="4"/>
      <protection locked="0"/>
    </xf>
    <xf numFmtId="0" fontId="3" fillId="19" borderId="69" xfId="16" quotePrefix="1" applyBorder="1" applyAlignment="1" applyProtection="1">
      <alignment horizontal="left" indent="5"/>
      <protection locked="0"/>
    </xf>
    <xf numFmtId="0" fontId="3" fillId="19" borderId="0" xfId="16" applyBorder="1" applyAlignment="1" applyProtection="1">
      <alignment horizontal="left" indent="4"/>
      <protection locked="0"/>
    </xf>
    <xf numFmtId="0" fontId="62" fillId="23" borderId="69" xfId="17" applyFill="1" applyBorder="1" applyAlignment="1" applyProtection="1">
      <alignment horizontal="left" indent="3"/>
      <protection locked="0"/>
    </xf>
    <xf numFmtId="0" fontId="62" fillId="23" borderId="0" xfId="17" applyFill="1" applyAlignment="1" applyProtection="1">
      <alignment horizontal="left" indent="3"/>
      <protection locked="0"/>
    </xf>
    <xf numFmtId="0" fontId="62" fillId="23" borderId="0" xfId="17" applyFill="1"/>
    <xf numFmtId="0" fontId="59" fillId="14" borderId="69" xfId="11" applyBorder="1" applyAlignment="1" applyProtection="1">
      <alignment horizontal="left" indent="4"/>
      <protection locked="0"/>
    </xf>
    <xf numFmtId="0" fontId="59" fillId="23" borderId="69" xfId="11" applyFill="1" applyBorder="1" applyAlignment="1" applyProtection="1">
      <alignment horizontal="left" indent="4"/>
      <protection locked="0"/>
    </xf>
    <xf numFmtId="0" fontId="59" fillId="23" borderId="0" xfId="11" applyFill="1" applyBorder="1" applyAlignment="1" applyProtection="1">
      <alignment horizontal="left"/>
      <protection locked="0"/>
    </xf>
    <xf numFmtId="0" fontId="59" fillId="23" borderId="0" xfId="11" applyFill="1"/>
    <xf numFmtId="0" fontId="3" fillId="16" borderId="69" xfId="13" applyBorder="1" applyAlignment="1" applyProtection="1">
      <alignment horizontal="left" indent="4"/>
      <protection locked="0"/>
    </xf>
    <xf numFmtId="0" fontId="3" fillId="16" borderId="0" xfId="13"/>
    <xf numFmtId="0" fontId="3" fillId="23" borderId="69" xfId="13" applyFill="1" applyBorder="1" applyAlignment="1" applyProtection="1">
      <alignment horizontal="left" indent="4"/>
      <protection locked="0"/>
    </xf>
    <xf numFmtId="0" fontId="3" fillId="23" borderId="0" xfId="13" applyFill="1" applyBorder="1" applyAlignment="1" applyProtection="1">
      <alignment horizontal="left"/>
      <protection locked="0"/>
    </xf>
    <xf numFmtId="0" fontId="3" fillId="16" borderId="69" xfId="13" quotePrefix="1" applyBorder="1" applyAlignment="1" applyProtection="1">
      <alignment horizontal="left" indent="4"/>
      <protection locked="0"/>
    </xf>
    <xf numFmtId="0" fontId="3" fillId="23" borderId="69" xfId="13" quotePrefix="1" applyFill="1" applyBorder="1" applyAlignment="1" applyProtection="1">
      <alignment horizontal="left" indent="4"/>
      <protection locked="0"/>
    </xf>
    <xf numFmtId="0" fontId="3" fillId="23" borderId="0" xfId="13" quotePrefix="1" applyFill="1" applyBorder="1" applyAlignment="1" applyProtection="1">
      <alignment horizontal="left"/>
      <protection locked="0"/>
    </xf>
    <xf numFmtId="0" fontId="62" fillId="23" borderId="69" xfId="17" applyFill="1" applyBorder="1" applyAlignment="1" applyProtection="1">
      <alignment horizontal="left" indent="4"/>
      <protection locked="0"/>
    </xf>
    <xf numFmtId="0" fontId="62" fillId="23" borderId="0" xfId="17" applyFill="1" applyAlignment="1" applyProtection="1">
      <alignment horizontal="left"/>
      <protection locked="0"/>
    </xf>
    <xf numFmtId="0" fontId="60" fillId="23" borderId="0" xfId="12" applyFill="1" applyBorder="1" applyAlignment="1" applyProtection="1">
      <alignment horizontal="left" indent="4"/>
      <protection locked="0"/>
    </xf>
    <xf numFmtId="0" fontId="62" fillId="0" borderId="0" xfId="17" applyAlignment="1" applyProtection="1">
      <alignment horizontal="left" indent="4"/>
      <protection locked="0"/>
    </xf>
    <xf numFmtId="0" fontId="15" fillId="0" borderId="16" xfId="4" applyBorder="1" applyAlignment="1" applyProtection="1">
      <alignment horizontal="right"/>
      <protection locked="0"/>
    </xf>
    <xf numFmtId="0" fontId="64" fillId="26" borderId="0" xfId="19" applyFont="1" applyFill="1" applyAlignment="1">
      <alignment horizontal="center"/>
    </xf>
    <xf numFmtId="0" fontId="65" fillId="0" borderId="0" xfId="19" applyFont="1" applyAlignment="1">
      <alignment horizontal="center"/>
    </xf>
    <xf numFmtId="0" fontId="64" fillId="0" borderId="0" xfId="19" applyFont="1" applyAlignment="1">
      <alignment horizontal="center"/>
    </xf>
    <xf numFmtId="0" fontId="2" fillId="0" borderId="0" xfId="19"/>
    <xf numFmtId="0" fontId="63" fillId="0" borderId="0" xfId="19" applyFont="1"/>
    <xf numFmtId="0" fontId="63" fillId="0" borderId="0" xfId="11" applyFont="1" applyFill="1"/>
    <xf numFmtId="0" fontId="63" fillId="0" borderId="0" xfId="10" applyFont="1" applyFill="1"/>
    <xf numFmtId="0" fontId="63" fillId="0" borderId="0" xfId="12" applyFont="1" applyFill="1"/>
    <xf numFmtId="0" fontId="63" fillId="0" borderId="0" xfId="18" applyFont="1" applyFill="1"/>
    <xf numFmtId="0" fontId="55" fillId="0" borderId="0" xfId="19" applyFont="1"/>
    <xf numFmtId="0" fontId="38" fillId="12" borderId="0" xfId="0" applyFont="1" applyFill="1" applyAlignment="1">
      <alignment horizontal="left"/>
    </xf>
    <xf numFmtId="0" fontId="2" fillId="3" borderId="0" xfId="19" applyFill="1"/>
    <xf numFmtId="0" fontId="1" fillId="0" borderId="0" xfId="19" applyFont="1"/>
    <xf numFmtId="0" fontId="49" fillId="0" borderId="3" xfId="1" applyFont="1" applyFill="1" applyBorder="1" applyAlignment="1">
      <alignment horizontal="left" vertical="justify" wrapText="1" indent="5"/>
    </xf>
    <xf numFmtId="0" fontId="68" fillId="27" borderId="73" xfId="0" applyFont="1" applyFill="1" applyBorder="1" applyAlignment="1">
      <alignment horizontal="center" vertical="center"/>
    </xf>
    <xf numFmtId="0" fontId="68" fillId="27" borderId="66" xfId="0" applyFont="1" applyFill="1" applyBorder="1" applyAlignment="1">
      <alignment horizontal="center" vertical="center"/>
    </xf>
    <xf numFmtId="0" fontId="69" fillId="3" borderId="0" xfId="0" applyFont="1" applyFill="1" applyAlignment="1">
      <alignment horizontal="center" vertical="center" wrapText="1"/>
    </xf>
    <xf numFmtId="0" fontId="21" fillId="0" borderId="0" xfId="4" applyFont="1" applyAlignment="1">
      <alignment horizontal="center"/>
    </xf>
    <xf numFmtId="0" fontId="21" fillId="3" borderId="10" xfId="4" applyFont="1" applyFill="1" applyBorder="1" applyAlignment="1">
      <alignment horizontal="center" wrapText="1"/>
    </xf>
    <xf numFmtId="0" fontId="34" fillId="0" borderId="0" xfId="3" applyFont="1" applyProtection="1"/>
    <xf numFmtId="0" fontId="9" fillId="3" borderId="2" xfId="1" applyFont="1" applyFill="1" applyBorder="1" applyAlignment="1">
      <alignment horizontal="left" vertical="justify" wrapText="1"/>
    </xf>
    <xf numFmtId="0" fontId="9" fillId="3" borderId="4" xfId="1" applyFont="1" applyFill="1" applyBorder="1" applyAlignment="1">
      <alignment horizontal="left" vertical="justify" wrapText="1"/>
    </xf>
    <xf numFmtId="14" fontId="30" fillId="0" borderId="0" xfId="0" applyNumberFormat="1" applyFont="1" applyAlignment="1">
      <alignment horizontal="left" vertical="top"/>
    </xf>
    <xf numFmtId="0" fontId="48" fillId="0" borderId="7" xfId="3" applyFont="1" applyFill="1" applyBorder="1" applyAlignment="1">
      <alignment horizontal="center" vertical="top" wrapText="1"/>
    </xf>
    <xf numFmtId="0" fontId="48" fillId="0" borderId="8" xfId="3" applyFont="1" applyFill="1" applyBorder="1" applyAlignment="1">
      <alignment horizontal="center" vertical="top" wrapText="1"/>
    </xf>
    <xf numFmtId="0" fontId="14" fillId="0" borderId="2"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10" fillId="0" borderId="5" xfId="1" applyFont="1" applyFill="1" applyBorder="1" applyAlignment="1">
      <alignment horizontal="center" vertical="top" wrapText="1"/>
    </xf>
    <xf numFmtId="0" fontId="10" fillId="0" borderId="6" xfId="1" applyFont="1" applyFill="1" applyBorder="1" applyAlignment="1">
      <alignment horizontal="center" vertical="top" wrapText="1"/>
    </xf>
    <xf numFmtId="0" fontId="47" fillId="3" borderId="65" xfId="0" applyFont="1" applyFill="1" applyBorder="1" applyAlignment="1">
      <alignment horizontal="center" vertical="top"/>
    </xf>
    <xf numFmtId="0" fontId="47" fillId="3" borderId="70" xfId="0" applyFont="1" applyFill="1" applyBorder="1" applyAlignment="1">
      <alignment horizontal="center" vertical="top"/>
    </xf>
    <xf numFmtId="0" fontId="47" fillId="3" borderId="66" xfId="0" applyFont="1" applyFill="1" applyBorder="1" applyAlignment="1">
      <alignment horizontal="center" vertical="top"/>
    </xf>
    <xf numFmtId="0" fontId="47" fillId="28" borderId="65" xfId="0" applyFont="1" applyFill="1" applyBorder="1" applyAlignment="1">
      <alignment horizontal="center" vertical="top"/>
    </xf>
    <xf numFmtId="0" fontId="47" fillId="28" borderId="66" xfId="0" applyFont="1" applyFill="1" applyBorder="1" applyAlignment="1">
      <alignment horizontal="center" vertical="top"/>
    </xf>
    <xf numFmtId="0" fontId="32" fillId="0" borderId="61" xfId="0" applyFont="1" applyBorder="1" applyAlignment="1">
      <alignment vertical="top" wrapText="1"/>
    </xf>
    <xf numFmtId="0" fontId="32" fillId="0" borderId="62" xfId="0" applyFont="1" applyBorder="1" applyAlignment="1">
      <alignment vertical="top" wrapText="1"/>
    </xf>
    <xf numFmtId="0" fontId="45" fillId="0" borderId="61" xfId="0" applyFont="1" applyBorder="1" applyAlignment="1">
      <alignment horizontal="center" vertical="top" wrapText="1"/>
    </xf>
    <xf numFmtId="0" fontId="45" fillId="0" borderId="62" xfId="0" applyFont="1" applyBorder="1" applyAlignment="1">
      <alignment horizontal="center" vertical="top" wrapText="1"/>
    </xf>
    <xf numFmtId="0" fontId="45" fillId="0" borderId="63" xfId="0" applyFont="1" applyBorder="1" applyAlignment="1">
      <alignment horizontal="center" vertical="top" wrapText="1"/>
    </xf>
    <xf numFmtId="0" fontId="45" fillId="0" borderId="64" xfId="0" applyFont="1" applyBorder="1" applyAlignment="1">
      <alignment horizontal="center" vertical="top" wrapText="1"/>
    </xf>
    <xf numFmtId="0" fontId="66" fillId="0" borderId="5" xfId="2" applyFont="1" applyFill="1" applyBorder="1" applyAlignment="1">
      <alignment horizontal="left" vertical="center" wrapText="1"/>
    </xf>
    <xf numFmtId="0" fontId="66" fillId="0" borderId="71" xfId="2" applyFont="1" applyFill="1" applyBorder="1" applyAlignment="1">
      <alignment horizontal="left" vertical="center" wrapText="1"/>
    </xf>
    <xf numFmtId="0" fontId="66" fillId="0" borderId="6" xfId="2" applyFont="1" applyFill="1" applyBorder="1" applyAlignment="1">
      <alignment horizontal="left" vertical="center" wrapText="1"/>
    </xf>
    <xf numFmtId="0" fontId="66" fillId="0" borderId="7" xfId="2" applyFont="1" applyFill="1" applyBorder="1" applyAlignment="1">
      <alignment horizontal="left" vertical="center" wrapText="1"/>
    </xf>
    <xf numFmtId="0" fontId="66" fillId="0" borderId="72" xfId="2" applyFont="1" applyFill="1" applyBorder="1" applyAlignment="1">
      <alignment horizontal="left" vertical="center" wrapText="1"/>
    </xf>
    <xf numFmtId="0" fontId="66" fillId="0" borderId="8" xfId="2" applyFont="1" applyFill="1" applyBorder="1" applyAlignment="1">
      <alignment horizontal="left" vertical="center" wrapText="1"/>
    </xf>
    <xf numFmtId="0" fontId="38" fillId="3" borderId="74" xfId="0" applyFont="1" applyFill="1" applyBorder="1" applyAlignment="1">
      <alignment horizontal="left" vertical="top" wrapText="1"/>
    </xf>
    <xf numFmtId="0" fontId="38" fillId="3" borderId="75" xfId="0" applyFont="1" applyFill="1" applyBorder="1" applyAlignment="1">
      <alignment horizontal="left" vertical="top" wrapText="1"/>
    </xf>
    <xf numFmtId="0" fontId="38" fillId="3" borderId="76" xfId="0" applyFont="1" applyFill="1" applyBorder="1" applyAlignment="1">
      <alignment horizontal="left" vertical="top" wrapText="1"/>
    </xf>
    <xf numFmtId="0" fontId="67" fillId="3" borderId="74" xfId="0" applyFont="1" applyFill="1" applyBorder="1" applyAlignment="1">
      <alignment horizontal="left" vertical="top" wrapText="1"/>
    </xf>
    <xf numFmtId="0" fontId="67" fillId="3" borderId="75" xfId="0" applyFont="1" applyFill="1" applyBorder="1" applyAlignment="1">
      <alignment horizontal="left" vertical="top" wrapText="1"/>
    </xf>
    <xf numFmtId="0" fontId="67" fillId="3" borderId="76" xfId="0" applyFont="1" applyFill="1" applyBorder="1" applyAlignment="1">
      <alignment horizontal="left" vertical="top" wrapText="1"/>
    </xf>
    <xf numFmtId="0" fontId="34" fillId="0" borderId="7" xfId="3" applyFont="1" applyFill="1" applyBorder="1" applyAlignment="1">
      <alignment horizontal="center" vertical="top" wrapText="1"/>
    </xf>
    <xf numFmtId="0" fontId="34" fillId="0" borderId="8" xfId="3" applyFont="1" applyFill="1" applyBorder="1" applyAlignment="1">
      <alignment horizontal="center" vertical="top" wrapText="1"/>
    </xf>
    <xf numFmtId="0" fontId="16" fillId="0" borderId="0" xfId="4" applyFont="1" applyAlignment="1" applyProtection="1">
      <alignment horizontal="center"/>
      <protection locked="0"/>
    </xf>
    <xf numFmtId="0" fontId="18" fillId="2" borderId="24" xfId="4" applyFont="1" applyFill="1" applyBorder="1" applyAlignment="1">
      <alignment horizontal="center"/>
    </xf>
    <xf numFmtId="0" fontId="18" fillId="2" borderId="25" xfId="4" applyFont="1" applyFill="1" applyBorder="1" applyAlignment="1">
      <alignment horizontal="center"/>
    </xf>
    <xf numFmtId="0" fontId="18" fillId="2" borderId="26" xfId="4" applyFont="1" applyFill="1" applyBorder="1" applyAlignment="1">
      <alignment horizontal="center"/>
    </xf>
    <xf numFmtId="0" fontId="18" fillId="0" borderId="0" xfId="4" applyFont="1" applyAlignment="1" applyProtection="1">
      <alignment horizontal="center"/>
      <protection locked="0"/>
    </xf>
    <xf numFmtId="0" fontId="18" fillId="0" borderId="24" xfId="4" applyFont="1" applyBorder="1" applyAlignment="1" applyProtection="1">
      <alignment horizontal="left"/>
      <protection locked="0"/>
    </xf>
    <xf numFmtId="0" fontId="18" fillId="0" borderId="25" xfId="4" applyFont="1" applyBorder="1" applyAlignment="1" applyProtection="1">
      <alignment horizontal="left"/>
      <protection locked="0"/>
    </xf>
    <xf numFmtId="0" fontId="18" fillId="0" borderId="26" xfId="4" applyFont="1" applyBorder="1" applyAlignment="1" applyProtection="1">
      <alignment horizontal="left"/>
      <protection locked="0"/>
    </xf>
    <xf numFmtId="164" fontId="18" fillId="0" borderId="24" xfId="4" applyNumberFormat="1" applyFont="1" applyBorder="1" applyAlignment="1" applyProtection="1">
      <alignment horizontal="left"/>
      <protection locked="0"/>
    </xf>
    <xf numFmtId="164" fontId="18" fillId="0" borderId="25" xfId="4" applyNumberFormat="1" applyFont="1" applyBorder="1" applyAlignment="1" applyProtection="1">
      <alignment horizontal="left"/>
      <protection locked="0"/>
    </xf>
    <xf numFmtId="164" fontId="18" fillId="0" borderId="26" xfId="4" applyNumberFormat="1" applyFont="1" applyBorder="1" applyAlignment="1" applyProtection="1">
      <alignment horizontal="left"/>
      <protection locked="0"/>
    </xf>
    <xf numFmtId="0" fontId="13" fillId="0" borderId="24" xfId="3" applyBorder="1" applyAlignment="1" applyProtection="1">
      <alignment horizontal="left"/>
      <protection locked="0"/>
    </xf>
    <xf numFmtId="0" fontId="13" fillId="24" borderId="0" xfId="3" applyFill="1" applyAlignment="1">
      <alignment horizontal="center"/>
    </xf>
    <xf numFmtId="0" fontId="16" fillId="0" borderId="0" xfId="4" applyFont="1" applyAlignment="1">
      <alignment horizontal="center"/>
    </xf>
    <xf numFmtId="0" fontId="15" fillId="0" borderId="24" xfId="4" applyBorder="1" applyAlignment="1">
      <alignment horizontal="left"/>
    </xf>
    <xf numFmtId="0" fontId="15" fillId="0" borderId="25" xfId="4" applyBorder="1" applyAlignment="1">
      <alignment horizontal="left"/>
    </xf>
    <xf numFmtId="0" fontId="15" fillId="0" borderId="26" xfId="4" applyBorder="1" applyAlignment="1">
      <alignment horizontal="left"/>
    </xf>
    <xf numFmtId="164" fontId="18" fillId="0" borderId="24" xfId="4" applyNumberFormat="1" applyFont="1" applyBorder="1" applyAlignment="1">
      <alignment horizontal="left"/>
    </xf>
    <xf numFmtId="164" fontId="18" fillId="0" borderId="25" xfId="4" applyNumberFormat="1" applyFont="1" applyBorder="1" applyAlignment="1">
      <alignment horizontal="left"/>
    </xf>
    <xf numFmtId="164" fontId="18" fillId="0" borderId="26" xfId="4" applyNumberFormat="1" applyFont="1" applyBorder="1" applyAlignment="1">
      <alignment horizontal="left"/>
    </xf>
    <xf numFmtId="0" fontId="18" fillId="0" borderId="0" xfId="4" applyFont="1" applyAlignment="1">
      <alignment horizontal="center"/>
    </xf>
    <xf numFmtId="0" fontId="18" fillId="0" borderId="24" xfId="4" applyFont="1" applyBorder="1" applyAlignment="1">
      <alignment horizontal="left"/>
    </xf>
    <xf numFmtId="0" fontId="18" fillId="0" borderId="25" xfId="4" applyFont="1" applyBorder="1" applyAlignment="1">
      <alignment horizontal="left"/>
    </xf>
    <xf numFmtId="0" fontId="18" fillId="0" borderId="26" xfId="4" applyFont="1" applyBorder="1" applyAlignment="1">
      <alignment horizontal="left"/>
    </xf>
    <xf numFmtId="0" fontId="18" fillId="3" borderId="24" xfId="4" applyFont="1" applyFill="1" applyBorder="1" applyAlignment="1">
      <alignment horizontal="center"/>
    </xf>
    <xf numFmtId="0" fontId="18" fillId="3" borderId="25" xfId="4" applyFont="1" applyFill="1" applyBorder="1" applyAlignment="1">
      <alignment horizontal="center"/>
    </xf>
    <xf numFmtId="0" fontId="18" fillId="3" borderId="26" xfId="4" applyFont="1" applyFill="1" applyBorder="1" applyAlignment="1">
      <alignment horizontal="center"/>
    </xf>
    <xf numFmtId="0" fontId="18" fillId="2" borderId="11" xfId="4" applyFont="1" applyFill="1" applyBorder="1" applyAlignment="1">
      <alignment horizontal="center"/>
    </xf>
    <xf numFmtId="0" fontId="23" fillId="5" borderId="24" xfId="7" applyFont="1" applyFill="1" applyBorder="1" applyAlignment="1">
      <alignment horizontal="left" vertical="center"/>
    </xf>
    <xf numFmtId="0" fontId="23" fillId="5" borderId="25" xfId="7" applyFont="1" applyFill="1" applyBorder="1" applyAlignment="1">
      <alignment horizontal="left" vertical="center"/>
    </xf>
    <xf numFmtId="0" fontId="23" fillId="5" borderId="26" xfId="7" applyFont="1" applyFill="1" applyBorder="1" applyAlignment="1">
      <alignment horizontal="left" vertical="center"/>
    </xf>
    <xf numFmtId="0" fontId="26" fillId="0" borderId="17" xfId="7" applyFont="1" applyBorder="1" applyAlignment="1">
      <alignment horizontal="left" vertical="top" wrapText="1"/>
    </xf>
    <xf numFmtId="0" fontId="26" fillId="0" borderId="41" xfId="7" applyFont="1" applyBorder="1" applyAlignment="1">
      <alignment horizontal="left" vertical="top" wrapText="1"/>
    </xf>
    <xf numFmtId="0" fontId="26" fillId="0" borderId="42" xfId="7" applyFont="1" applyBorder="1" applyAlignment="1">
      <alignment horizontal="left" vertical="top" wrapText="1"/>
    </xf>
    <xf numFmtId="0" fontId="26" fillId="8" borderId="54" xfId="7" applyFont="1" applyFill="1" applyBorder="1" applyAlignment="1">
      <alignment horizontal="left" vertical="top" wrapText="1"/>
    </xf>
    <xf numFmtId="0" fontId="26" fillId="8" borderId="0" xfId="7" applyFont="1" applyFill="1" applyAlignment="1">
      <alignment horizontal="left" vertical="top" wrapText="1"/>
    </xf>
    <xf numFmtId="0" fontId="26" fillId="0" borderId="0" xfId="7" applyFont="1" applyAlignment="1">
      <alignment horizontal="left" vertical="top" wrapText="1"/>
    </xf>
    <xf numFmtId="0" fontId="26" fillId="0" borderId="36" xfId="7" applyFont="1" applyBorder="1" applyAlignment="1">
      <alignment horizontal="left" vertical="top" wrapText="1"/>
    </xf>
    <xf numFmtId="0" fontId="28" fillId="7" borderId="0" xfId="7" applyFont="1" applyFill="1" applyAlignment="1">
      <alignment horizontal="center" vertical="top"/>
    </xf>
    <xf numFmtId="0" fontId="28" fillId="7" borderId="36" xfId="7" applyFont="1" applyFill="1" applyBorder="1" applyAlignment="1">
      <alignment horizontal="center" vertical="top"/>
    </xf>
    <xf numFmtId="0" fontId="52" fillId="6" borderId="67" xfId="7" quotePrefix="1" applyFont="1" applyFill="1" applyBorder="1" applyAlignment="1">
      <alignment horizontal="center" vertical="center" textRotation="90" wrapText="1"/>
    </xf>
    <xf numFmtId="0" fontId="52" fillId="6" borderId="9" xfId="7" quotePrefix="1" applyFont="1" applyFill="1" applyBorder="1" applyAlignment="1">
      <alignment horizontal="center" vertical="center" textRotation="90" wrapText="1"/>
    </xf>
    <xf numFmtId="0" fontId="28" fillId="7" borderId="17" xfId="7" applyFont="1" applyFill="1" applyBorder="1" applyAlignment="1">
      <alignment horizontal="center" vertical="top"/>
    </xf>
    <xf numFmtId="0" fontId="28" fillId="0" borderId="41" xfId="8" applyFont="1" applyBorder="1"/>
    <xf numFmtId="0" fontId="28" fillId="0" borderId="42" xfId="8" applyFont="1" applyBorder="1"/>
    <xf numFmtId="0" fontId="26" fillId="8" borderId="13" xfId="7" applyFont="1" applyFill="1" applyBorder="1" applyAlignment="1">
      <alignment horizontal="left" vertical="top" wrapText="1"/>
    </xf>
    <xf numFmtId="0" fontId="26" fillId="8" borderId="38" xfId="7" applyFont="1" applyFill="1" applyBorder="1" applyAlignment="1">
      <alignment horizontal="left" vertical="top" wrapText="1"/>
    </xf>
    <xf numFmtId="0" fontId="26" fillId="8" borderId="39" xfId="7" applyFont="1" applyFill="1" applyBorder="1" applyAlignment="1">
      <alignment horizontal="left" vertical="top" wrapText="1"/>
    </xf>
    <xf numFmtId="0" fontId="26" fillId="8" borderId="54" xfId="7" applyFont="1" applyFill="1" applyBorder="1" applyAlignment="1">
      <alignment horizontal="left" vertical="top"/>
    </xf>
    <xf numFmtId="0" fontId="26" fillId="8" borderId="0" xfId="7" applyFont="1" applyFill="1" applyAlignment="1">
      <alignment horizontal="left" vertical="top"/>
    </xf>
    <xf numFmtId="0" fontId="26" fillId="8" borderId="36" xfId="7" applyFont="1" applyFill="1" applyBorder="1" applyAlignment="1">
      <alignment horizontal="left" vertical="top"/>
    </xf>
    <xf numFmtId="0" fontId="26" fillId="0" borderId="43" xfId="7" applyFont="1" applyBorder="1" applyAlignment="1">
      <alignment horizontal="left" vertical="top" wrapText="1"/>
    </xf>
    <xf numFmtId="0" fontId="26" fillId="0" borderId="44" xfId="7" applyFont="1" applyBorder="1" applyAlignment="1">
      <alignment horizontal="left" vertical="top" wrapText="1"/>
    </xf>
    <xf numFmtId="0" fontId="26" fillId="0" borderId="45" xfId="7" applyFont="1" applyBorder="1" applyAlignment="1">
      <alignment horizontal="left" vertical="top" wrapText="1"/>
    </xf>
    <xf numFmtId="0" fontId="0" fillId="0" borderId="0" xfId="0" applyAlignment="1" applyProtection="1">
      <alignment horizontal="left" vertical="top"/>
    </xf>
    <xf numFmtId="0" fontId="38" fillId="0" borderId="0" xfId="0" applyFont="1" applyAlignment="1" applyProtection="1">
      <alignment horizontal="left" vertical="top"/>
    </xf>
    <xf numFmtId="0" fontId="54" fillId="11" borderId="68" xfId="9" applyAlignment="1" applyProtection="1">
      <alignment horizontal="left" vertical="top"/>
      <protection locked="0"/>
    </xf>
    <xf numFmtId="0" fontId="54" fillId="11" borderId="68" xfId="9" quotePrefix="1" applyAlignment="1" applyProtection="1">
      <alignment horizontal="left" vertical="top"/>
      <protection locked="0"/>
    </xf>
    <xf numFmtId="0" fontId="0" fillId="0" borderId="0" xfId="0" applyAlignment="1" applyProtection="1">
      <alignment horizontal="left" vertical="top"/>
      <protection locked="0"/>
    </xf>
    <xf numFmtId="0" fontId="38" fillId="0" borderId="0" xfId="0" quotePrefix="1" applyFont="1" applyAlignment="1" applyProtection="1">
      <alignment horizontal="left" vertical="top"/>
      <protection locked="0"/>
    </xf>
  </cellXfs>
  <cellStyles count="20">
    <cellStyle name="20% - Accent4" xfId="15" builtinId="42"/>
    <cellStyle name="20% - Accent6" xfId="16" builtinId="50"/>
    <cellStyle name="40% - Accent5" xfId="18" builtinId="47"/>
    <cellStyle name="60% - Accent2" xfId="13" builtinId="36"/>
    <cellStyle name="Accent4" xfId="14" builtinId="41"/>
    <cellStyle name="Bad" xfId="11" builtinId="27"/>
    <cellStyle name="Good" xfId="10" builtinId="26"/>
    <cellStyle name="Heading 4" xfId="2" builtinId="19"/>
    <cellStyle name="Hyperlink" xfId="3" builtinId="8"/>
    <cellStyle name="Hyperlink 2" xfId="5" xr:uid="{00000000-0005-0000-0000-000002000000}"/>
    <cellStyle name="Input" xfId="9" builtinId="20"/>
    <cellStyle name="Neutral" xfId="12" builtinId="28"/>
    <cellStyle name="Normal" xfId="0" builtinId="0"/>
    <cellStyle name="Normal 2" xfId="4" xr:uid="{00000000-0005-0000-0000-000004000000}"/>
    <cellStyle name="Normal 2 10" xfId="8" xr:uid="{FC17065A-E94D-4800-94EA-0B531CFA5D40}"/>
    <cellStyle name="Normal 2 2" xfId="6" xr:uid="{00000000-0005-0000-0000-000005000000}"/>
    <cellStyle name="Normal 2 2 3 3" xfId="7" xr:uid="{102D3FBB-1DCB-4E33-923E-E5BE4BBFE914}"/>
    <cellStyle name="Normal 3" xfId="17" xr:uid="{FF364414-CF79-4C31-8326-066D8ED72850}"/>
    <cellStyle name="Normal 4" xfId="19" xr:uid="{80100649-9A00-404E-92EA-A1A5D380D15E}"/>
    <cellStyle name="Title" xfId="1" builtinId="15"/>
  </cellStyles>
  <dxfs count="1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ont>
        <color auto="1"/>
      </font>
      <fill>
        <patternFill>
          <bgColor rgb="FFFFC7CE"/>
        </patternFill>
      </fill>
    </dxf>
    <dxf>
      <font>
        <color auto="1"/>
      </font>
      <fill>
        <patternFill>
          <bgColor rgb="FFFFC7CE"/>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s>
  <tableStyles count="1" defaultTableStyle="Table Style 1" defaultPivotStyle="PivotStyleLight16">
    <tableStyle name="Table Style 1" pivot="0" count="0" xr9:uid="{00000000-0011-0000-FFFF-FFFF00000000}"/>
  </tableStyles>
  <colors>
    <mruColors>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xdr:colOff>
      <xdr:row>2</xdr:row>
      <xdr:rowOff>213289</xdr:rowOff>
    </xdr:from>
    <xdr:to>
      <xdr:col>15</xdr:col>
      <xdr:colOff>3</xdr:colOff>
      <xdr:row>5</xdr:row>
      <xdr:rowOff>66</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rot="5400000" flipH="1" flipV="1">
          <a:off x="10673411" y="-4506994"/>
          <a:ext cx="382090" cy="10775156"/>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xdr:colOff>
      <xdr:row>2</xdr:row>
      <xdr:rowOff>213289</xdr:rowOff>
    </xdr:from>
    <xdr:to>
      <xdr:col>15</xdr:col>
      <xdr:colOff>3</xdr:colOff>
      <xdr:row>5</xdr:row>
      <xdr:rowOff>66</xdr:rowOff>
    </xdr:to>
    <xdr:sp macro="" textlink="">
      <xdr:nvSpPr>
        <xdr:cNvPr id="2" name="Right Brace 1">
          <a:extLst>
            <a:ext uri="{FF2B5EF4-FFF2-40B4-BE49-F238E27FC236}">
              <a16:creationId xmlns:a16="http://schemas.microsoft.com/office/drawing/2014/main" id="{040ACC26-762C-411A-BD4B-A18EF0D7F537}"/>
            </a:ext>
          </a:extLst>
        </xdr:cNvPr>
        <xdr:cNvSpPr/>
      </xdr:nvSpPr>
      <xdr:spPr>
        <a:xfrm rot="5400000" flipH="1" flipV="1">
          <a:off x="9969752" y="-4431985"/>
          <a:ext cx="367802" cy="10591800"/>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11</xdr:col>
      <xdr:colOff>1825097</xdr:colOff>
      <xdr:row>6</xdr:row>
      <xdr:rowOff>30736</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rot="5400000" flipH="1" flipV="1">
          <a:off x="15512989" y="-6847265"/>
          <a:ext cx="371204" cy="15784288"/>
        </a:xfrm>
        <a:prstGeom prst="rightBrace">
          <a:avLst>
            <a:gd name="adj1" fmla="val 8333"/>
            <a:gd name="adj2" fmla="val 50000"/>
          </a:avLst>
        </a:prstGeom>
        <a:ln w="158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FR\CAFR2011\Forms%202011\Final%20Forms\Form11_Nonappropriated%20Fund%20Balan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o.georgia.gov/sites/sao.georgia.gov/files/related_files/site_page/FinancialTreeMaintenanceForm3.20.201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Calculation of FB Txn"/>
      <sheetName val="Identification of FB Txn"/>
      <sheetName val="ID of End Bal - Govt Funds"/>
      <sheetName val="ID of End Bal - CU &amp; Prop Funds"/>
      <sheetName val="ID of End Bal - Fiduciary Funds"/>
      <sheetName val="Entity List"/>
      <sheetName val="HFM tab"/>
      <sheetName val="Dropdown Lists"/>
    </sheetNames>
    <sheetDataSet>
      <sheetData sheetId="0" refreshError="1"/>
      <sheetData sheetId="1"/>
      <sheetData sheetId="2" refreshError="1"/>
      <sheetData sheetId="3" refreshError="1"/>
      <sheetData sheetId="4" refreshError="1"/>
      <sheetData sheetId="5" refreshError="1"/>
      <sheetData sheetId="6" refreshError="1"/>
      <sheetData sheetId="7">
        <row r="2">
          <cell r="A2">
            <v>40200</v>
          </cell>
          <cell r="B2" t="str">
            <v>Department of Agriculture</v>
          </cell>
          <cell r="C2" t="str">
            <v>40200_EWAdj</v>
          </cell>
          <cell r="E2" t="str">
            <v>Not Applicable</v>
          </cell>
          <cell r="G2" t="str">
            <v>Yes</v>
          </cell>
        </row>
        <row r="3">
          <cell r="A3" t="str">
            <v>40300(GF)</v>
          </cell>
          <cell r="B3" t="str">
            <v>Department of Administrative Services - General Fund</v>
          </cell>
          <cell r="C3" t="str">
            <v>40300_EWAdj</v>
          </cell>
          <cell r="G3" t="str">
            <v>No</v>
          </cell>
        </row>
        <row r="4">
          <cell r="A4" t="str">
            <v>40300(ISF)</v>
          </cell>
          <cell r="B4" t="str">
            <v>Department of Administrative Services - ISF</v>
          </cell>
          <cell r="C4" t="str">
            <v>40300_40001</v>
          </cell>
        </row>
        <row r="5">
          <cell r="A5">
            <v>40400</v>
          </cell>
          <cell r="B5" t="str">
            <v>Department of Audits and Accounts</v>
          </cell>
          <cell r="C5" t="str">
            <v>40400_EWAdj</v>
          </cell>
        </row>
        <row r="6">
          <cell r="A6">
            <v>40600</v>
          </cell>
          <cell r="B6" t="str">
            <v>Department of Banking and Finance</v>
          </cell>
          <cell r="C6" t="str">
            <v>40600_EWAdj</v>
          </cell>
        </row>
        <row r="7">
          <cell r="A7">
            <v>40700</v>
          </cell>
          <cell r="B7" t="str">
            <v>State Accounting Office</v>
          </cell>
          <cell r="C7" t="str">
            <v>40700_EWAdj</v>
          </cell>
        </row>
        <row r="8">
          <cell r="A8">
            <v>40800</v>
          </cell>
          <cell r="B8" t="str">
            <v>Department of Insurance</v>
          </cell>
          <cell r="C8" t="str">
            <v>40800_EWAdj</v>
          </cell>
        </row>
        <row r="9">
          <cell r="A9">
            <v>40900</v>
          </cell>
          <cell r="B9" t="str">
            <v>Georgia State Financing and Investment Commission</v>
          </cell>
          <cell r="C9" t="str">
            <v>40900_EWAdj</v>
          </cell>
        </row>
        <row r="10">
          <cell r="A10">
            <v>41000</v>
          </cell>
          <cell r="B10" t="str">
            <v>State Properties Commission</v>
          </cell>
          <cell r="C10" t="str">
            <v>41000_EWAdj</v>
          </cell>
        </row>
        <row r="11">
          <cell r="A11">
            <v>41100</v>
          </cell>
          <cell r="B11" t="str">
            <v>Department of Defense</v>
          </cell>
          <cell r="C11" t="str">
            <v>41100_EWAdj</v>
          </cell>
        </row>
        <row r="12">
          <cell r="A12">
            <v>41400</v>
          </cell>
          <cell r="B12" t="str">
            <v>Department of Education</v>
          </cell>
          <cell r="C12" t="str">
            <v>41400_EWAdj</v>
          </cell>
        </row>
        <row r="13">
          <cell r="A13">
            <v>41500</v>
          </cell>
          <cell r="B13" t="str">
            <v>Technical College System of Georgia</v>
          </cell>
          <cell r="C13" t="str">
            <v>41500_30400</v>
          </cell>
        </row>
        <row r="14">
          <cell r="A14">
            <v>41600</v>
          </cell>
          <cell r="B14" t="str">
            <v>Employees' Retirement System of Georgia</v>
          </cell>
          <cell r="C14" t="str">
            <v>41600_80106</v>
          </cell>
        </row>
        <row r="15">
          <cell r="A15">
            <v>41800</v>
          </cell>
          <cell r="B15" t="str">
            <v>Prosecuting Attorneys - Judicial Branch</v>
          </cell>
          <cell r="C15" t="str">
            <v>41800_EWAdj</v>
          </cell>
        </row>
        <row r="16">
          <cell r="A16">
            <v>41900</v>
          </cell>
          <cell r="B16" t="str">
            <v>Department of Community Health</v>
          </cell>
          <cell r="C16" t="str">
            <v>41900_EWAdj</v>
          </cell>
        </row>
        <row r="17">
          <cell r="A17">
            <v>42000</v>
          </cell>
          <cell r="B17" t="str">
            <v>Georgia Forestry Commission</v>
          </cell>
          <cell r="C17" t="str">
            <v>42000_EWAdj</v>
          </cell>
        </row>
        <row r="18">
          <cell r="A18">
            <v>42200</v>
          </cell>
          <cell r="B18" t="str">
            <v>Office of the Governor</v>
          </cell>
          <cell r="C18" t="str">
            <v>42200_EWAdj</v>
          </cell>
        </row>
        <row r="19">
          <cell r="A19">
            <v>42700</v>
          </cell>
          <cell r="B19" t="str">
            <v>Department of Human Services</v>
          </cell>
          <cell r="C19" t="str">
            <v>42700_EWAdj</v>
          </cell>
        </row>
        <row r="20">
          <cell r="A20">
            <v>42800</v>
          </cell>
          <cell r="B20" t="str">
            <v>Department of Community Affairs</v>
          </cell>
          <cell r="C20" t="str">
            <v>42800_EWAdj</v>
          </cell>
        </row>
        <row r="21">
          <cell r="A21">
            <v>42900</v>
          </cell>
          <cell r="B21" t="str">
            <v>Department of Economic Development</v>
          </cell>
          <cell r="C21" t="str">
            <v>42900_EWAdj</v>
          </cell>
        </row>
        <row r="22">
          <cell r="A22">
            <v>43100</v>
          </cell>
          <cell r="B22" t="str">
            <v>Judicial Branch - Juvenile Courts</v>
          </cell>
          <cell r="C22" t="str">
            <v>43100_EWAdj</v>
          </cell>
        </row>
        <row r="23">
          <cell r="A23">
            <v>43200</v>
          </cell>
          <cell r="B23" t="str">
            <v>Judicial Branch - Court of Appeals</v>
          </cell>
          <cell r="C23" t="str">
            <v>43200_EWAdj</v>
          </cell>
        </row>
        <row r="24">
          <cell r="A24">
            <v>43400</v>
          </cell>
          <cell r="B24" t="str">
            <v>Judicial Branch - Judicial Council</v>
          </cell>
          <cell r="C24" t="str">
            <v>43400_EWAdj</v>
          </cell>
        </row>
        <row r="25">
          <cell r="A25">
            <v>43600</v>
          </cell>
          <cell r="B25" t="str">
            <v>Judicial Branch - Superior Courts</v>
          </cell>
          <cell r="C25" t="str">
            <v>43600_EWAdj</v>
          </cell>
        </row>
        <row r="26">
          <cell r="A26">
            <v>43800</v>
          </cell>
          <cell r="B26" t="str">
            <v>Judicial Branch - Supreme Court</v>
          </cell>
          <cell r="C26" t="str">
            <v>43800_EWAdj</v>
          </cell>
        </row>
        <row r="27">
          <cell r="A27" t="str">
            <v>44000(GF)</v>
          </cell>
          <cell r="B27" t="str">
            <v>Department of Labor - General Fund</v>
          </cell>
          <cell r="C27" t="str">
            <v>44000_EWAdj</v>
          </cell>
        </row>
        <row r="28">
          <cell r="A28" t="str">
            <v>44000(ENT)</v>
          </cell>
          <cell r="B28" t="str">
            <v>Department of Labor - Enterprise Fund</v>
          </cell>
          <cell r="C28" t="str">
            <v>44000_30200</v>
          </cell>
        </row>
        <row r="29">
          <cell r="A29">
            <v>44100</v>
          </cell>
          <cell r="B29" t="str">
            <v>Department of Behavioral Health and Developmental Disabilities</v>
          </cell>
          <cell r="C29" t="str">
            <v>44100_EWAdj</v>
          </cell>
        </row>
        <row r="30">
          <cell r="A30">
            <v>44200</v>
          </cell>
          <cell r="B30" t="str">
            <v>Department of Law</v>
          </cell>
          <cell r="C30" t="str">
            <v>44200_EWAdj</v>
          </cell>
        </row>
        <row r="31">
          <cell r="A31">
            <v>44400</v>
          </cell>
          <cell r="B31" t="str">
            <v>General Assembly (Unspecified)</v>
          </cell>
          <cell r="C31" t="str">
            <v>44400_EWAdj</v>
          </cell>
        </row>
        <row r="32">
          <cell r="A32" t="str">
            <v>46000(GF)</v>
          </cell>
          <cell r="B32" t="str">
            <v>State Personnel Administration - General Fund</v>
          </cell>
          <cell r="C32" t="str">
            <v>46000_10000</v>
          </cell>
        </row>
        <row r="33">
          <cell r="A33" t="str">
            <v>46000(ISF)</v>
          </cell>
          <cell r="B33" t="str">
            <v>State Personnel Administration - ISF</v>
          </cell>
          <cell r="C33" t="str">
            <v>46000_40001</v>
          </cell>
        </row>
        <row r="34">
          <cell r="A34">
            <v>46100</v>
          </cell>
          <cell r="B34" t="str">
            <v>Department of Juvenile Justice</v>
          </cell>
          <cell r="C34" t="str">
            <v>46100_EWAdj</v>
          </cell>
        </row>
        <row r="35">
          <cell r="A35">
            <v>46200</v>
          </cell>
          <cell r="B35" t="str">
            <v>Department of Natural Resources</v>
          </cell>
          <cell r="C35" t="str">
            <v>46200_EWAdj</v>
          </cell>
        </row>
        <row r="36">
          <cell r="A36">
            <v>46500</v>
          </cell>
          <cell r="B36" t="str">
            <v>State Board of Pardons and Paroles</v>
          </cell>
          <cell r="C36" t="str">
            <v>46500_EWAdj</v>
          </cell>
        </row>
        <row r="37">
          <cell r="A37">
            <v>46600</v>
          </cell>
          <cell r="B37" t="str">
            <v>Department of Public Safety</v>
          </cell>
          <cell r="C37" t="str">
            <v>46600_EWAdj</v>
          </cell>
        </row>
        <row r="38">
          <cell r="A38">
            <v>46700</v>
          </cell>
          <cell r="B38" t="str">
            <v>Department of Corrections</v>
          </cell>
          <cell r="C38" t="str">
            <v>46700_EWAdj</v>
          </cell>
        </row>
        <row r="39">
          <cell r="A39">
            <v>46900</v>
          </cell>
          <cell r="B39" t="str">
            <v>Department of Early Care and Learning</v>
          </cell>
          <cell r="C39" t="str">
            <v>46900_EWAdj</v>
          </cell>
        </row>
        <row r="40">
          <cell r="A40">
            <v>47000</v>
          </cell>
          <cell r="B40" t="str">
            <v>Public Service Commission</v>
          </cell>
          <cell r="C40" t="str">
            <v>47000_EWAdj</v>
          </cell>
        </row>
        <row r="41">
          <cell r="A41">
            <v>47100</v>
          </cell>
          <cell r="B41" t="str">
            <v>Georgia Bureau of Investigation</v>
          </cell>
          <cell r="C41" t="str">
            <v>47100_EWAdj</v>
          </cell>
        </row>
        <row r="42">
          <cell r="A42">
            <v>47200</v>
          </cell>
          <cell r="B42" t="str">
            <v>Board of Regents of the University System of Georgia</v>
          </cell>
          <cell r="C42" t="str">
            <v>47200_30400</v>
          </cell>
        </row>
        <row r="43">
          <cell r="A43">
            <v>47400</v>
          </cell>
          <cell r="B43" t="str">
            <v>Department of Revenue</v>
          </cell>
          <cell r="C43" t="str">
            <v>47400_EWAdj</v>
          </cell>
        </row>
        <row r="44">
          <cell r="A44">
            <v>47500</v>
          </cell>
          <cell r="B44" t="str">
            <v>Department of Driver Services</v>
          </cell>
          <cell r="C44" t="str">
            <v>47500_EWAdj</v>
          </cell>
        </row>
        <row r="45">
          <cell r="A45">
            <v>47600</v>
          </cell>
          <cell r="B45" t="str">
            <v>Georgia Student Finance Commission</v>
          </cell>
          <cell r="C45" t="str">
            <v>47600_EWAdj</v>
          </cell>
        </row>
        <row r="46">
          <cell r="A46">
            <v>47800</v>
          </cell>
          <cell r="B46" t="str">
            <v>Secretary of State</v>
          </cell>
          <cell r="C46" t="str">
            <v>47800_EWAdj</v>
          </cell>
        </row>
        <row r="47">
          <cell r="A47">
            <v>48000</v>
          </cell>
          <cell r="B47" t="str">
            <v>State Soil and Water Conservation Commission</v>
          </cell>
          <cell r="C47" t="str">
            <v>48000_EWAdj</v>
          </cell>
        </row>
        <row r="48">
          <cell r="A48">
            <v>48200</v>
          </cell>
          <cell r="B48" t="str">
            <v>Teachers' Retirement System of Georgia</v>
          </cell>
          <cell r="C48" t="str">
            <v>48200_80106</v>
          </cell>
        </row>
        <row r="49">
          <cell r="A49">
            <v>48300</v>
          </cell>
          <cell r="B49" t="str">
            <v>Georgia Aviation Hall of Fame</v>
          </cell>
          <cell r="C49" t="str">
            <v>48300_EWAdj</v>
          </cell>
        </row>
        <row r="50">
          <cell r="A50">
            <v>48400</v>
          </cell>
          <cell r="B50" t="str">
            <v>Department of Transportation</v>
          </cell>
          <cell r="C50" t="str">
            <v>48400_EWAdj</v>
          </cell>
        </row>
        <row r="51">
          <cell r="A51">
            <v>48600</v>
          </cell>
          <cell r="B51" t="str">
            <v>Office of Treasury and Fiscal Services</v>
          </cell>
          <cell r="C51" t="str">
            <v>48600_EWAdj</v>
          </cell>
        </row>
        <row r="52">
          <cell r="A52">
            <v>48800</v>
          </cell>
          <cell r="B52" t="str">
            <v>State Department of Veterans' Service</v>
          </cell>
          <cell r="C52" t="str">
            <v>48800_EWAdj</v>
          </cell>
        </row>
        <row r="53">
          <cell r="A53">
            <v>48900</v>
          </cell>
          <cell r="B53" t="str">
            <v>Subsequent Injury Trust Fund</v>
          </cell>
          <cell r="C53" t="str">
            <v>48900_80301</v>
          </cell>
        </row>
        <row r="54">
          <cell r="A54">
            <v>49000</v>
          </cell>
          <cell r="B54" t="str">
            <v>State Board of Workers' Compensation</v>
          </cell>
          <cell r="C54" t="str">
            <v>49000_EWAdj</v>
          </cell>
        </row>
        <row r="55">
          <cell r="A55">
            <v>49200</v>
          </cell>
          <cell r="B55" t="str">
            <v>Georgia Public Defender Standards Council</v>
          </cell>
          <cell r="C55" t="str">
            <v>49200_EWAdj</v>
          </cell>
        </row>
        <row r="56">
          <cell r="A56">
            <v>49600</v>
          </cell>
          <cell r="B56" t="str">
            <v>State Games Commission</v>
          </cell>
          <cell r="C56" t="str">
            <v>49600_EWAdj</v>
          </cell>
        </row>
        <row r="57">
          <cell r="A57">
            <v>85040</v>
          </cell>
          <cell r="B57" t="str">
            <v>Northwest Georgia RESA</v>
          </cell>
          <cell r="C57" t="str">
            <v>85040_90001</v>
          </cell>
        </row>
        <row r="58">
          <cell r="A58">
            <v>85240</v>
          </cell>
          <cell r="B58" t="str">
            <v>North Georgia RESA</v>
          </cell>
          <cell r="C58" t="str">
            <v>85240_90001</v>
          </cell>
        </row>
        <row r="59">
          <cell r="A59">
            <v>85440</v>
          </cell>
          <cell r="B59" t="str">
            <v>Pioneer RESA</v>
          </cell>
          <cell r="C59" t="str">
            <v>85440_90001</v>
          </cell>
        </row>
        <row r="60">
          <cell r="A60">
            <v>85640</v>
          </cell>
          <cell r="B60" t="str">
            <v>Metropolitan RESA</v>
          </cell>
          <cell r="C60" t="str">
            <v>85640_90001</v>
          </cell>
        </row>
        <row r="61">
          <cell r="A61">
            <v>85840</v>
          </cell>
          <cell r="B61" t="str">
            <v>Northeast Georgia RESA</v>
          </cell>
          <cell r="C61" t="str">
            <v>85840_90001</v>
          </cell>
        </row>
        <row r="62">
          <cell r="A62">
            <v>86040</v>
          </cell>
          <cell r="B62" t="str">
            <v>West Georgia RESA</v>
          </cell>
          <cell r="C62" t="str">
            <v>86040_90001</v>
          </cell>
        </row>
        <row r="63">
          <cell r="A63">
            <v>86240</v>
          </cell>
          <cell r="B63" t="str">
            <v>Griffin RESA</v>
          </cell>
          <cell r="C63" t="str">
            <v>86240_90001</v>
          </cell>
        </row>
        <row r="64">
          <cell r="A64">
            <v>86440</v>
          </cell>
          <cell r="B64" t="str">
            <v>Middle Georgia RESA</v>
          </cell>
          <cell r="C64" t="str">
            <v>86440_90001</v>
          </cell>
        </row>
        <row r="65">
          <cell r="A65">
            <v>86640</v>
          </cell>
          <cell r="B65" t="str">
            <v>Oconee RESA</v>
          </cell>
          <cell r="C65" t="str">
            <v>86640_90001</v>
          </cell>
        </row>
        <row r="66">
          <cell r="A66">
            <v>86840</v>
          </cell>
          <cell r="B66" t="str">
            <v>Central Savannah River Area RESA</v>
          </cell>
          <cell r="C66" t="str">
            <v>86840_90001</v>
          </cell>
        </row>
        <row r="67">
          <cell r="A67">
            <v>87240</v>
          </cell>
          <cell r="B67" t="str">
            <v>Chattahoochee-Flint RESA</v>
          </cell>
          <cell r="C67" t="str">
            <v>87240_90001</v>
          </cell>
        </row>
        <row r="68">
          <cell r="A68">
            <v>87640</v>
          </cell>
          <cell r="B68" t="str">
            <v>Heart of Georgia RESA</v>
          </cell>
          <cell r="C68" t="str">
            <v>87640_90001</v>
          </cell>
        </row>
        <row r="69">
          <cell r="A69">
            <v>88040</v>
          </cell>
          <cell r="B69" t="str">
            <v>First District RESA</v>
          </cell>
          <cell r="C69" t="str">
            <v>88040_90001</v>
          </cell>
        </row>
        <row r="70">
          <cell r="A70">
            <v>88440</v>
          </cell>
          <cell r="B70" t="str">
            <v>Southwest Georgia RESA</v>
          </cell>
          <cell r="C70" t="str">
            <v>88440_90001</v>
          </cell>
        </row>
        <row r="71">
          <cell r="A71">
            <v>88640</v>
          </cell>
          <cell r="B71" t="str">
            <v>Coastal Plains RESA</v>
          </cell>
          <cell r="C71" t="str">
            <v>88640_90001</v>
          </cell>
        </row>
        <row r="72">
          <cell r="A72">
            <v>88840</v>
          </cell>
          <cell r="B72" t="str">
            <v>Okefenokee RESA</v>
          </cell>
          <cell r="C72" t="str">
            <v>88840_90001</v>
          </cell>
        </row>
        <row r="73">
          <cell r="A73">
            <v>91000</v>
          </cell>
          <cell r="B73" t="str">
            <v>Jekyll Island State Park Authority</v>
          </cell>
          <cell r="C73" t="str">
            <v>91000_90001</v>
          </cell>
        </row>
        <row r="74">
          <cell r="A74">
            <v>91100</v>
          </cell>
          <cell r="B74" t="str">
            <v>Stone Mountain Memorial Association</v>
          </cell>
          <cell r="C74" t="str">
            <v>91100_90001</v>
          </cell>
        </row>
        <row r="75">
          <cell r="A75">
            <v>91200</v>
          </cell>
          <cell r="B75" t="str">
            <v>North Georgia Mountains Authority</v>
          </cell>
          <cell r="C75" t="str">
            <v>46200_90231</v>
          </cell>
        </row>
        <row r="76">
          <cell r="A76">
            <v>91300</v>
          </cell>
          <cell r="B76" t="str">
            <v>Lake Lanier Islands Development Authority</v>
          </cell>
          <cell r="C76" t="str">
            <v>91300_90001</v>
          </cell>
        </row>
        <row r="77">
          <cell r="A77">
            <v>91400</v>
          </cell>
          <cell r="B77" t="str">
            <v>Georgia Development Authority</v>
          </cell>
          <cell r="C77" t="str">
            <v>91400_90001</v>
          </cell>
        </row>
        <row r="78">
          <cell r="A78">
            <v>91600</v>
          </cell>
          <cell r="B78" t="str">
            <v>Georgia Ports Authority</v>
          </cell>
          <cell r="C78" t="str">
            <v>91600_90001</v>
          </cell>
        </row>
        <row r="79">
          <cell r="A79">
            <v>91700</v>
          </cell>
          <cell r="B79" t="str">
            <v>Georgia Student Finance Authority</v>
          </cell>
          <cell r="C79" t="str">
            <v>91700_90001</v>
          </cell>
        </row>
        <row r="80">
          <cell r="A80">
            <v>91800</v>
          </cell>
          <cell r="B80" t="str">
            <v>Georgia Higher Education Assistance</v>
          </cell>
          <cell r="C80" t="str">
            <v>91800_90001</v>
          </cell>
        </row>
        <row r="81">
          <cell r="A81">
            <v>91900</v>
          </cell>
          <cell r="B81" t="str">
            <v>Georgia Seed Development Commission</v>
          </cell>
          <cell r="C81" t="str">
            <v>91900_90001</v>
          </cell>
        </row>
        <row r="82">
          <cell r="A82">
            <v>92100</v>
          </cell>
          <cell r="B82" t="str">
            <v>Correctional Industries Administration</v>
          </cell>
          <cell r="C82" t="str">
            <v>92100_40001</v>
          </cell>
        </row>
        <row r="83">
          <cell r="A83">
            <v>92200</v>
          </cell>
          <cell r="B83" t="str">
            <v>Georgia Geo. L. Smith IIWorld Congress Center Authority</v>
          </cell>
          <cell r="C83" t="str">
            <v>92200_90001</v>
          </cell>
        </row>
        <row r="84">
          <cell r="A84">
            <v>92300</v>
          </cell>
          <cell r="B84" t="str">
            <v>Georgia Housing and Finance Authority</v>
          </cell>
          <cell r="C84" t="str">
            <v>92300_90001</v>
          </cell>
        </row>
        <row r="85">
          <cell r="A85">
            <v>92400</v>
          </cell>
          <cell r="B85" t="str">
            <v>Georgia Highway Authority</v>
          </cell>
          <cell r="C85" t="str">
            <v>92400_90001</v>
          </cell>
        </row>
        <row r="86">
          <cell r="A86">
            <v>92600</v>
          </cell>
          <cell r="B86" t="str">
            <v>Georgia Agricultural Exposition Authority</v>
          </cell>
          <cell r="C86" t="str">
            <v>92600_90001</v>
          </cell>
        </row>
        <row r="87">
          <cell r="A87" t="str">
            <v>92700(GF)</v>
          </cell>
          <cell r="B87" t="str">
            <v>State Road and Tollway Authority - General Fund</v>
          </cell>
          <cell r="C87" t="str">
            <v>92700_EWAdj</v>
          </cell>
        </row>
        <row r="88">
          <cell r="A88" t="str">
            <v>92700(ENT)</v>
          </cell>
          <cell r="B88" t="str">
            <v>State Road and Tollway Authority - Enterprise Fund</v>
          </cell>
          <cell r="C88" t="str">
            <v>92700_20000</v>
          </cell>
        </row>
        <row r="89">
          <cell r="A89">
            <v>92800</v>
          </cell>
          <cell r="B89" t="str">
            <v>Georgia Environmental Facilities Authority</v>
          </cell>
          <cell r="C89" t="str">
            <v>92800_90001</v>
          </cell>
        </row>
        <row r="90">
          <cell r="A90">
            <v>92900</v>
          </cell>
          <cell r="B90" t="str">
            <v>Music Hall of Fame</v>
          </cell>
          <cell r="C90" t="str">
            <v>92900_90001</v>
          </cell>
        </row>
        <row r="91">
          <cell r="A91">
            <v>93000</v>
          </cell>
          <cell r="B91" t="str">
            <v>Boll Weevil Eradication Foundation</v>
          </cell>
          <cell r="C91" t="str">
            <v>93000_60170</v>
          </cell>
        </row>
        <row r="92">
          <cell r="A92" t="str">
            <v>930X</v>
          </cell>
          <cell r="B92" t="str">
            <v>Agricultural Commodities Commission</v>
          </cell>
          <cell r="C92" t="str">
            <v>930X_60170</v>
          </cell>
        </row>
        <row r="93">
          <cell r="A93">
            <v>94000</v>
          </cell>
          <cell r="B93" t="str">
            <v>Georgia Agrirama Development Authority</v>
          </cell>
          <cell r="C93" t="str">
            <v>94000_90001</v>
          </cell>
        </row>
        <row r="94">
          <cell r="A94">
            <v>94200</v>
          </cell>
          <cell r="B94" t="str">
            <v>Sapelo Island Heritage Authority</v>
          </cell>
          <cell r="C94" t="str">
            <v>46200_90311</v>
          </cell>
        </row>
        <row r="95">
          <cell r="A95">
            <v>94400</v>
          </cell>
          <cell r="B95" t="str">
            <v>Georgia Sports Hall of Fame Authority</v>
          </cell>
          <cell r="C95" t="str">
            <v>94400_90001</v>
          </cell>
        </row>
        <row r="96">
          <cell r="A96">
            <v>94700</v>
          </cell>
          <cell r="B96" t="str">
            <v>Peace Officers' Annuity and Benefit Fund</v>
          </cell>
          <cell r="C96" t="str">
            <v>94700_80106</v>
          </cell>
        </row>
        <row r="97">
          <cell r="A97">
            <v>94800</v>
          </cell>
          <cell r="B97" t="str">
            <v>Superior Court Clerks Retirement Fund</v>
          </cell>
          <cell r="C97" t="str">
            <v>94800_80106</v>
          </cell>
        </row>
        <row r="98">
          <cell r="A98">
            <v>94900</v>
          </cell>
          <cell r="B98" t="str">
            <v>Judges of the Probate Courts Retirement Fund</v>
          </cell>
          <cell r="C98" t="str">
            <v>94900_80106</v>
          </cell>
        </row>
        <row r="99">
          <cell r="A99">
            <v>95000</v>
          </cell>
          <cell r="B99" t="str">
            <v>Firefighters' Pension Fund</v>
          </cell>
          <cell r="C99" t="str">
            <v>95000_80106</v>
          </cell>
        </row>
        <row r="100">
          <cell r="A100">
            <v>95100</v>
          </cell>
          <cell r="B100" t="str">
            <v>Sheriffs' Retirement Fund</v>
          </cell>
          <cell r="C100" t="str">
            <v>95100_80106</v>
          </cell>
        </row>
        <row r="101">
          <cell r="A101">
            <v>95500</v>
          </cell>
          <cell r="B101" t="str">
            <v>Georgia Superior Court Clerks Cooperative Authority</v>
          </cell>
          <cell r="C101" t="str">
            <v>95500_90001</v>
          </cell>
        </row>
        <row r="102">
          <cell r="A102">
            <v>95800</v>
          </cell>
          <cell r="B102" t="str">
            <v>Georgia Golf Hall of Fame Board</v>
          </cell>
          <cell r="C102" t="str">
            <v>95800_EWAdj</v>
          </cell>
        </row>
        <row r="103">
          <cell r="A103">
            <v>96000</v>
          </cell>
          <cell r="B103" t="str">
            <v>Georgia Rail Passenger Authority</v>
          </cell>
          <cell r="C103" t="str">
            <v>48400_90001</v>
          </cell>
        </row>
        <row r="104">
          <cell r="A104">
            <v>96800</v>
          </cell>
          <cell r="B104" t="str">
            <v>Georgia Military College</v>
          </cell>
          <cell r="C104" t="str">
            <v>96800_30400</v>
          </cell>
        </row>
        <row r="105">
          <cell r="A105">
            <v>96900</v>
          </cell>
          <cell r="B105" t="str">
            <v>Georgia Higher Education Facilities Authority</v>
          </cell>
          <cell r="C105" t="str">
            <v>96900_30001</v>
          </cell>
        </row>
        <row r="106">
          <cell r="A106">
            <v>97300</v>
          </cell>
          <cell r="B106" t="str">
            <v>Georgia Lottery Corporation</v>
          </cell>
          <cell r="C106" t="str">
            <v>97300_90001</v>
          </cell>
        </row>
        <row r="107">
          <cell r="A107">
            <v>97400</v>
          </cell>
          <cell r="B107" t="str">
            <v>Georgia International and Maritime Trade Center Authority</v>
          </cell>
          <cell r="C107" t="str">
            <v>97400_90001</v>
          </cell>
        </row>
        <row r="108">
          <cell r="A108">
            <v>97500</v>
          </cell>
          <cell r="B108" t="str">
            <v>Georgia Golf Hall of Fame Authority</v>
          </cell>
          <cell r="C108" t="str">
            <v>97500_90001</v>
          </cell>
        </row>
        <row r="109">
          <cell r="A109">
            <v>97600</v>
          </cell>
          <cell r="B109" t="str">
            <v>Regional Transportation Authority, Georgia</v>
          </cell>
          <cell r="C109" t="str">
            <v>97600_90001</v>
          </cell>
        </row>
        <row r="110">
          <cell r="A110">
            <v>97700</v>
          </cell>
          <cell r="B110" t="str">
            <v>Georgia Public Telecommunications Commission</v>
          </cell>
          <cell r="C110" t="str">
            <v>97700_90001</v>
          </cell>
        </row>
        <row r="111">
          <cell r="A111">
            <v>98000</v>
          </cell>
          <cell r="B111" t="str">
            <v>Georgia Technology Authority</v>
          </cell>
          <cell r="C111" t="str">
            <v>98000_40001</v>
          </cell>
        </row>
        <row r="112">
          <cell r="A112">
            <v>98100</v>
          </cell>
          <cell r="B112" t="str">
            <v>OneGeorgia Authority</v>
          </cell>
          <cell r="C112" t="str">
            <v>98100_90001</v>
          </cell>
        </row>
        <row r="113">
          <cell r="A113">
            <v>98200</v>
          </cell>
          <cell r="B113" t="str">
            <v>Georgia Medical Center Authority</v>
          </cell>
          <cell r="C113" t="str">
            <v>98200_90001</v>
          </cell>
        </row>
        <row r="114">
          <cell r="A114">
            <v>98400</v>
          </cell>
          <cell r="B114" t="str">
            <v>Southwest Georgia Railroad Excursion Authority</v>
          </cell>
          <cell r="C114" t="str">
            <v>46200_90331</v>
          </cell>
        </row>
        <row r="115">
          <cell r="A115">
            <v>98800</v>
          </cell>
          <cell r="B115" t="str">
            <v>Oconee River Greenway Authority</v>
          </cell>
          <cell r="C115" t="str">
            <v>98800_90001</v>
          </cell>
        </row>
        <row r="116">
          <cell r="A116">
            <v>98900</v>
          </cell>
          <cell r="B116" t="str">
            <v>Georgia Economic Development Foundation, Inc.</v>
          </cell>
          <cell r="C116" t="str">
            <v>98900_20000</v>
          </cell>
        </row>
        <row r="117">
          <cell r="A117">
            <v>99000</v>
          </cell>
          <cell r="B117" t="str">
            <v>Georgia Tourism Foundation</v>
          </cell>
          <cell r="C117" t="str">
            <v>99000_20000</v>
          </cell>
        </row>
        <row r="118">
          <cell r="A118">
            <v>99100</v>
          </cell>
          <cell r="B118" t="str">
            <v>Magistrates Retirement Fund</v>
          </cell>
          <cell r="C118" t="str">
            <v>99100_80106</v>
          </cell>
        </row>
        <row r="119">
          <cell r="A119">
            <v>99200</v>
          </cell>
          <cell r="B119" t="str">
            <v>Georgia Aviation Authority</v>
          </cell>
          <cell r="C119" t="str">
            <v>99200_40001</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Sheet1"/>
      <sheetName val="Example of Fund Source Request"/>
      <sheetName val="Fund Balance Instructions"/>
      <sheetName val="Sheet2"/>
    </sheetNames>
    <sheetDataSet>
      <sheetData sheetId="0"/>
      <sheetData sheetId="1" refreshError="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sao.georgia.gov/reporting-structure-and-chart-accounts" TargetMode="External"/><Relationship Id="rId7" Type="http://schemas.openxmlformats.org/officeDocument/2006/relationships/printerSettings" Target="../printerSettings/printerSettings2.bin"/><Relationship Id="rId2" Type="http://schemas.openxmlformats.org/officeDocument/2006/relationships/hyperlink" Target="mailto:fscm@sao.ga.gov" TargetMode="External"/><Relationship Id="rId1" Type="http://schemas.openxmlformats.org/officeDocument/2006/relationships/printerSettings" Target="../printerSettings/printerSettings1.bin"/><Relationship Id="rId6" Type="http://schemas.openxmlformats.org/officeDocument/2006/relationships/hyperlink" Target="https://sam.gov/" TargetMode="External"/><Relationship Id="rId5" Type="http://schemas.openxmlformats.org/officeDocument/2006/relationships/hyperlink" Target="https://sao.georgia.gov/document/document/fiduciary-activities-evaluation/download" TargetMode="External"/><Relationship Id="rId4" Type="http://schemas.openxmlformats.org/officeDocument/2006/relationships/hyperlink" Target="https://sao.georgia.gov/statewide-reporting/reporting-structure-and-chart-accounts"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ao.georgia.gov/reporting-structure-and-chart-accounts" TargetMode="External"/><Relationship Id="rId7" Type="http://schemas.openxmlformats.org/officeDocument/2006/relationships/vmlDrawing" Target="../drawings/vmlDrawing2.vml"/><Relationship Id="rId2" Type="http://schemas.openxmlformats.org/officeDocument/2006/relationships/hyperlink" Target="mailto:fscm@sao.ga.gov" TargetMode="External"/><Relationship Id="rId1" Type="http://schemas.openxmlformats.org/officeDocument/2006/relationships/printerSettings" Target="../printerSettings/printerSettings3.bin"/><Relationship Id="rId6" Type="http://schemas.openxmlformats.org/officeDocument/2006/relationships/printerSettings" Target="../printerSettings/printerSettings4.bin"/><Relationship Id="rId5" Type="http://schemas.openxmlformats.org/officeDocument/2006/relationships/hyperlink" Target="https://beta.sam.gov/" TargetMode="External"/><Relationship Id="rId4" Type="http://schemas.openxmlformats.org/officeDocument/2006/relationships/hyperlink" Target="http://www.sao.georgia.gov/reporting-structure-and-chart-accoun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am.gov/" TargetMode="External"/><Relationship Id="rId1" Type="http://schemas.openxmlformats.org/officeDocument/2006/relationships/printerSettings" Target="../printerSettings/printerSettings5.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mailto:GA@Work%20Project" TargetMode="External"/><Relationship Id="rId2" Type="http://schemas.openxmlformats.org/officeDocument/2006/relationships/hyperlink" Target="mailto:GA@WORK" TargetMode="External"/><Relationship Id="rId1" Type="http://schemas.openxmlformats.org/officeDocument/2006/relationships/hyperlink" Target="mailto:GA@WORK%20Funding%20Sourc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hyperlink" Target="mailto:GA@Work%20Activity" TargetMode="External"/><Relationship Id="rId2" Type="http://schemas.openxmlformats.org/officeDocument/2006/relationships/hyperlink" Target="mailto:GA@Work%20Special%20Purpose" TargetMode="External"/><Relationship Id="rId1" Type="http://schemas.openxmlformats.org/officeDocument/2006/relationships/hyperlink" Target="mailto:GA@Work%20Project" TargetMode="External"/><Relationship Id="rId6" Type="http://schemas.openxmlformats.org/officeDocument/2006/relationships/hyperlink" Target="mailto:GA@Work%20Project" TargetMode="External"/><Relationship Id="rId5" Type="http://schemas.openxmlformats.org/officeDocument/2006/relationships/hyperlink" Target="mailto:GA@WORK" TargetMode="External"/><Relationship Id="rId4" Type="http://schemas.openxmlformats.org/officeDocument/2006/relationships/hyperlink" Target="mailto:GA@Work%20Project"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ao.georgia.gov/statewide-reporting/reporting-structure-and-chart-accounts" TargetMode="External"/><Relationship Id="rId7" Type="http://schemas.openxmlformats.org/officeDocument/2006/relationships/vmlDrawing" Target="../drawings/vmlDrawing4.vml"/><Relationship Id="rId2" Type="http://schemas.openxmlformats.org/officeDocument/2006/relationships/hyperlink" Target="http://www.sao.georgia.gov/reporting-structure-and-chart-accounts" TargetMode="External"/><Relationship Id="rId1" Type="http://schemas.openxmlformats.org/officeDocument/2006/relationships/hyperlink" Target="mailto:fscm@sao.ga.gov" TargetMode="External"/><Relationship Id="rId6" Type="http://schemas.openxmlformats.org/officeDocument/2006/relationships/printerSettings" Target="../printerSettings/printerSettings9.bin"/><Relationship Id="rId5" Type="http://schemas.openxmlformats.org/officeDocument/2006/relationships/hyperlink" Target="https://sam.gov/" TargetMode="External"/><Relationship Id="rId4" Type="http://schemas.openxmlformats.org/officeDocument/2006/relationships/hyperlink" Target="https://sao.georgia.gov/document/document/fiduciary-activities-evaluation/download"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jane.doe@xxx.xx.xxx" TargetMode="External"/><Relationship Id="rId1" Type="http://schemas.openxmlformats.org/officeDocument/2006/relationships/hyperlink" Target="https://beta.sam.gov/"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cfda.gov/" TargetMode="External"/><Relationship Id="rId2" Type="http://schemas.openxmlformats.org/officeDocument/2006/relationships/hyperlink" Target="mailto:jane.doe@xxx.xx.xxx" TargetMode="External"/><Relationship Id="rId1" Type="http://schemas.openxmlformats.org/officeDocument/2006/relationships/printerSettings" Target="../printerSettings/printerSettings11.bin"/><Relationship Id="rId6" Type="http://schemas.openxmlformats.org/officeDocument/2006/relationships/vmlDrawing" Target="../drawings/vmlDrawing6.vml"/><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8"/>
  <sheetViews>
    <sheetView tabSelected="1" showWhiteSpace="0" zoomScale="80" zoomScaleNormal="80" workbookViewId="0"/>
  </sheetViews>
  <sheetFormatPr defaultRowHeight="12.75"/>
  <cols>
    <col min="1" max="1" width="5.83203125" customWidth="1"/>
    <col min="2" max="2" width="31.1640625" customWidth="1"/>
    <col min="3" max="3" width="180.1640625" style="1" customWidth="1"/>
    <col min="4" max="4" width="3.1640625" customWidth="1"/>
    <col min="5" max="5" width="42.1640625" customWidth="1"/>
    <col min="6" max="6" width="60.1640625" customWidth="1"/>
    <col min="7" max="7" width="56.1640625" customWidth="1"/>
  </cols>
  <sheetData>
    <row r="1" spans="1:7" ht="13.5" thickBot="1">
      <c r="A1" s="315">
        <v>45770</v>
      </c>
    </row>
    <row r="2" spans="1:7" ht="27" thickTop="1" thickBot="1">
      <c r="B2" s="330" t="s">
        <v>3278</v>
      </c>
      <c r="C2" s="331"/>
      <c r="E2" s="327" t="s">
        <v>3274</v>
      </c>
      <c r="F2" s="328"/>
      <c r="G2" s="329"/>
    </row>
    <row r="3" spans="1:7" ht="7.35" customHeight="1" thickTop="1" thickBot="1">
      <c r="B3" s="91"/>
      <c r="C3" s="92"/>
    </row>
    <row r="4" spans="1:7" ht="18.75" customHeight="1" thickTop="1">
      <c r="B4" s="332" t="s">
        <v>199</v>
      </c>
      <c r="C4" s="333"/>
      <c r="E4" s="338" t="s">
        <v>3301</v>
      </c>
      <c r="F4" s="339"/>
      <c r="G4" s="340"/>
    </row>
    <row r="5" spans="1:7" ht="42.75" customHeight="1" thickBot="1">
      <c r="B5" s="332"/>
      <c r="C5" s="333"/>
      <c r="E5" s="341"/>
      <c r="F5" s="342"/>
      <c r="G5" s="343"/>
    </row>
    <row r="6" spans="1:7" ht="7.35" customHeight="1" thickTop="1" thickBot="1">
      <c r="B6" s="93"/>
      <c r="C6" s="92"/>
    </row>
    <row r="7" spans="1:7" ht="20.25" thickTop="1" thickBot="1">
      <c r="B7" s="93"/>
      <c r="C7" s="94" t="s">
        <v>194</v>
      </c>
      <c r="E7" s="307" t="s">
        <v>3275</v>
      </c>
      <c r="F7" s="307" t="s">
        <v>3276</v>
      </c>
      <c r="G7" s="308" t="s">
        <v>3277</v>
      </c>
    </row>
    <row r="8" spans="1:7" ht="19.5" thickTop="1">
      <c r="B8" s="93"/>
      <c r="C8" s="94" t="s">
        <v>195</v>
      </c>
      <c r="E8" s="347" t="s">
        <v>3293</v>
      </c>
      <c r="F8" s="344" t="s">
        <v>3292</v>
      </c>
      <c r="G8" s="344" t="s">
        <v>3297</v>
      </c>
    </row>
    <row r="9" spans="1:7" ht="18.75">
      <c r="B9" s="93"/>
      <c r="C9" s="94" t="s">
        <v>196</v>
      </c>
      <c r="E9" s="348"/>
      <c r="F9" s="345"/>
      <c r="G9" s="345"/>
    </row>
    <row r="10" spans="1:7" ht="7.35" customHeight="1">
      <c r="B10" s="93"/>
      <c r="C10" s="92"/>
      <c r="E10" s="348"/>
      <c r="F10" s="345"/>
      <c r="G10" s="345"/>
    </row>
    <row r="11" spans="1:7" ht="18.75" customHeight="1">
      <c r="B11" s="334" t="s">
        <v>197</v>
      </c>
      <c r="C11" s="335"/>
      <c r="E11" s="348"/>
      <c r="F11" s="345"/>
      <c r="G11" s="345"/>
    </row>
    <row r="12" spans="1:7" ht="18.75" customHeight="1" thickBot="1">
      <c r="B12" s="336"/>
      <c r="C12" s="337"/>
      <c r="E12" s="348"/>
      <c r="F12" s="345"/>
      <c r="G12" s="345"/>
    </row>
    <row r="13" spans="1:7" ht="14.1" customHeight="1" thickTop="1" thickBot="1">
      <c r="E13" s="348"/>
      <c r="F13" s="345"/>
      <c r="G13" s="345"/>
    </row>
    <row r="14" spans="1:7" s="2" customFormat="1" ht="19.5" customHeight="1" thickTop="1">
      <c r="B14" s="13"/>
      <c r="C14" s="318" t="s">
        <v>0</v>
      </c>
      <c r="E14" s="348"/>
      <c r="F14" s="345"/>
      <c r="G14" s="345"/>
    </row>
    <row r="15" spans="1:7" s="2" customFormat="1" ht="19.5" customHeight="1" thickBot="1">
      <c r="B15" s="14" t="s">
        <v>3291</v>
      </c>
      <c r="C15" s="319"/>
      <c r="E15" s="349"/>
      <c r="F15" s="346"/>
      <c r="G15" s="346"/>
    </row>
    <row r="16" spans="1:7" s="2" customFormat="1" ht="18.75" customHeight="1" thickTop="1">
      <c r="B16" s="320" t="s">
        <v>188</v>
      </c>
      <c r="C16" s="5" t="s">
        <v>26</v>
      </c>
      <c r="E16" s="347" t="s">
        <v>3294</v>
      </c>
      <c r="F16" s="344" t="s">
        <v>3295</v>
      </c>
      <c r="G16" s="344" t="s">
        <v>3296</v>
      </c>
    </row>
    <row r="17" spans="2:7" s="2" customFormat="1" ht="16.5" customHeight="1" thickBot="1">
      <c r="B17" s="321"/>
      <c r="C17" s="4"/>
      <c r="E17" s="348"/>
      <c r="F17" s="345"/>
      <c r="G17" s="345"/>
    </row>
    <row r="18" spans="2:7" s="2" customFormat="1" ht="15.75" thickTop="1">
      <c r="B18" s="320" t="s">
        <v>3</v>
      </c>
      <c r="C18" s="5" t="s">
        <v>14</v>
      </c>
      <c r="E18" s="348"/>
      <c r="F18" s="345"/>
      <c r="G18" s="345"/>
    </row>
    <row r="19" spans="2:7" s="2" customFormat="1" ht="15.75" thickBot="1">
      <c r="B19" s="321"/>
      <c r="C19" s="4"/>
      <c r="E19" s="348"/>
      <c r="F19" s="345"/>
      <c r="G19" s="345"/>
    </row>
    <row r="20" spans="2:7" s="2" customFormat="1" ht="15.75" customHeight="1" thickTop="1">
      <c r="B20" s="320" t="s">
        <v>183</v>
      </c>
      <c r="C20" s="5" t="s">
        <v>186</v>
      </c>
      <c r="E20" s="348"/>
      <c r="F20" s="345"/>
      <c r="G20" s="345"/>
    </row>
    <row r="21" spans="2:7" s="2" customFormat="1" ht="15">
      <c r="B21" s="322"/>
      <c r="C21" s="90" t="s">
        <v>185</v>
      </c>
      <c r="E21" s="348"/>
      <c r="F21" s="345"/>
      <c r="G21" s="345"/>
    </row>
    <row r="22" spans="2:7" s="2" customFormat="1" ht="15.75" thickBot="1">
      <c r="B22" s="321"/>
      <c r="C22" s="4"/>
      <c r="E22" s="348"/>
      <c r="F22" s="345"/>
      <c r="G22" s="345"/>
    </row>
    <row r="23" spans="2:7" s="2" customFormat="1" ht="16.5" thickTop="1" thickBot="1">
      <c r="B23" s="320" t="s">
        <v>8</v>
      </c>
      <c r="C23" s="5" t="s">
        <v>189</v>
      </c>
      <c r="E23" s="349"/>
      <c r="F23" s="346"/>
      <c r="G23" s="346"/>
    </row>
    <row r="24" spans="2:7" s="2" customFormat="1" ht="17.850000000000001" customHeight="1" thickTop="1">
      <c r="B24" s="322"/>
      <c r="C24" s="70" t="s">
        <v>9</v>
      </c>
    </row>
    <row r="25" spans="2:7" s="2" customFormat="1" ht="44.25">
      <c r="B25" s="322"/>
      <c r="C25" s="10" t="s">
        <v>190</v>
      </c>
    </row>
    <row r="26" spans="2:7" s="2" customFormat="1" ht="20.25" customHeight="1">
      <c r="B26" s="322"/>
      <c r="C26" s="17" t="s">
        <v>12</v>
      </c>
    </row>
    <row r="27" spans="2:7" s="2" customFormat="1" ht="15" customHeight="1" thickBot="1">
      <c r="B27" s="16"/>
      <c r="C27" s="17"/>
    </row>
    <row r="28" spans="2:7" s="2" customFormat="1" ht="15.75" thickTop="1">
      <c r="B28" s="320" t="s">
        <v>15</v>
      </c>
      <c r="C28" s="5" t="s">
        <v>191</v>
      </c>
    </row>
    <row r="29" spans="2:7" s="2" customFormat="1" ht="15" customHeight="1" thickBot="1">
      <c r="B29" s="321"/>
      <c r="C29" s="12"/>
    </row>
    <row r="30" spans="2:7" s="2" customFormat="1" ht="15.75" thickTop="1">
      <c r="B30" s="320" t="s">
        <v>4</v>
      </c>
      <c r="C30" s="5" t="s">
        <v>193</v>
      </c>
    </row>
    <row r="31" spans="2:7" s="2" customFormat="1" ht="15" customHeight="1" thickBot="1">
      <c r="B31" s="321"/>
      <c r="C31" s="4"/>
    </row>
    <row r="32" spans="2:7" s="2" customFormat="1" ht="15.75" thickTop="1">
      <c r="B32" s="320" t="s">
        <v>5</v>
      </c>
      <c r="C32" s="5" t="s">
        <v>3279</v>
      </c>
    </row>
    <row r="33" spans="2:8" s="2" customFormat="1" ht="15">
      <c r="B33" s="322"/>
      <c r="C33" s="90" t="s">
        <v>259</v>
      </c>
    </row>
    <row r="34" spans="2:8" s="2" customFormat="1" ht="15">
      <c r="B34" s="322"/>
      <c r="C34" s="90" t="s">
        <v>262</v>
      </c>
    </row>
    <row r="35" spans="2:8" s="2" customFormat="1" ht="14.45" customHeight="1">
      <c r="B35" s="322"/>
      <c r="C35" s="3" t="s">
        <v>260</v>
      </c>
    </row>
    <row r="36" spans="2:8" s="2" customFormat="1" ht="15" customHeight="1" thickBot="1">
      <c r="B36" s="321"/>
      <c r="C36" s="3" t="s">
        <v>261</v>
      </c>
    </row>
    <row r="37" spans="2:8" s="2" customFormat="1" ht="15.75" thickTop="1">
      <c r="B37" s="320" t="s">
        <v>20</v>
      </c>
      <c r="C37" s="5" t="s">
        <v>187</v>
      </c>
      <c r="E37"/>
      <c r="F37"/>
      <c r="G37"/>
    </row>
    <row r="38" spans="2:8" s="2" customFormat="1" ht="15">
      <c r="B38" s="322"/>
      <c r="C38" s="6" t="s">
        <v>1</v>
      </c>
      <c r="E38"/>
      <c r="F38"/>
      <c r="G38"/>
    </row>
    <row r="39" spans="2:8" s="2" customFormat="1" ht="15">
      <c r="B39" s="322"/>
      <c r="C39" s="3" t="s">
        <v>210</v>
      </c>
      <c r="E39"/>
      <c r="F39"/>
      <c r="G39"/>
    </row>
    <row r="40" spans="2:8" s="2" customFormat="1" ht="15" customHeight="1" thickBot="1">
      <c r="B40" s="321"/>
      <c r="C40" s="3"/>
      <c r="E40"/>
      <c r="F40"/>
      <c r="G40"/>
    </row>
    <row r="41" spans="2:8" s="2" customFormat="1" ht="22.35" customHeight="1" thickTop="1">
      <c r="B41" s="323" t="s">
        <v>3304</v>
      </c>
      <c r="C41" s="313" t="s">
        <v>3280</v>
      </c>
      <c r="E41"/>
      <c r="F41"/>
      <c r="G41"/>
      <c r="H41" s="7"/>
    </row>
    <row r="42" spans="2:8" s="2" customFormat="1" ht="30.75" customHeight="1" thickBot="1">
      <c r="B42" s="324"/>
      <c r="C42" s="314"/>
      <c r="E42"/>
      <c r="F42"/>
      <c r="G42"/>
    </row>
    <row r="43" spans="2:8" s="2" customFormat="1" ht="18.95" customHeight="1" thickTop="1">
      <c r="B43" s="67" t="s">
        <v>113</v>
      </c>
      <c r="C43" s="69" t="s">
        <v>175</v>
      </c>
      <c r="E43"/>
      <c r="F43"/>
      <c r="G43"/>
    </row>
    <row r="44" spans="2:8" s="2" customFormat="1" ht="30">
      <c r="B44" s="16" t="s">
        <v>22</v>
      </c>
      <c r="C44" s="9" t="s">
        <v>206</v>
      </c>
      <c r="E44"/>
      <c r="F44"/>
      <c r="G44"/>
    </row>
    <row r="45" spans="2:8" s="2" customFormat="1" ht="110.25">
      <c r="B45" s="16"/>
      <c r="C45" s="306" t="s">
        <v>3281</v>
      </c>
      <c r="E45"/>
      <c r="F45"/>
      <c r="G45"/>
    </row>
    <row r="46" spans="2:8" s="2" customFormat="1" ht="31.5" customHeight="1" thickBot="1">
      <c r="B46" s="66"/>
      <c r="C46" s="113" t="s">
        <v>209</v>
      </c>
      <c r="E46"/>
      <c r="F46"/>
      <c r="G46"/>
    </row>
    <row r="47" spans="2:8" s="2" customFormat="1" ht="24.6" customHeight="1" thickTop="1">
      <c r="B47" s="67" t="s">
        <v>113</v>
      </c>
      <c r="C47" s="69" t="s">
        <v>192</v>
      </c>
      <c r="E47"/>
      <c r="F47"/>
      <c r="G47"/>
    </row>
    <row r="48" spans="2:8" s="2" customFormat="1" ht="30.75">
      <c r="B48" s="16" t="s">
        <v>150</v>
      </c>
      <c r="C48" s="10" t="s">
        <v>180</v>
      </c>
      <c r="E48"/>
      <c r="F48"/>
      <c r="G48"/>
    </row>
    <row r="49" spans="2:7" s="2" customFormat="1" ht="17.100000000000001" customHeight="1">
      <c r="B49" s="16"/>
      <c r="C49" s="10"/>
      <c r="E49"/>
      <c r="F49"/>
      <c r="G49"/>
    </row>
    <row r="50" spans="2:7" s="2" customFormat="1" ht="32.85" customHeight="1">
      <c r="B50" s="16"/>
      <c r="C50" s="10" t="s">
        <v>177</v>
      </c>
      <c r="E50"/>
      <c r="F50"/>
      <c r="G50"/>
    </row>
    <row r="51" spans="2:7" s="2" customFormat="1" ht="15" thickBot="1">
      <c r="B51" s="66"/>
      <c r="C51" s="89" t="s">
        <v>264</v>
      </c>
      <c r="E51"/>
      <c r="F51"/>
      <c r="G51"/>
    </row>
    <row r="52" spans="2:7" s="2" customFormat="1" ht="26.1" customHeight="1" thickTop="1">
      <c r="B52" s="67" t="s">
        <v>113</v>
      </c>
      <c r="C52" s="69" t="s">
        <v>151</v>
      </c>
      <c r="E52"/>
      <c r="F52"/>
      <c r="G52"/>
    </row>
    <row r="53" spans="2:7" s="2" customFormat="1" ht="49.5">
      <c r="B53" s="16" t="s">
        <v>184</v>
      </c>
      <c r="C53" s="68" t="s">
        <v>198</v>
      </c>
      <c r="E53"/>
      <c r="F53"/>
      <c r="G53"/>
    </row>
    <row r="54" spans="2:7" s="2" customFormat="1" ht="15.75" thickBot="1">
      <c r="B54" s="66"/>
      <c r="C54" s="3"/>
      <c r="E54"/>
      <c r="F54"/>
      <c r="G54"/>
    </row>
    <row r="55" spans="2:7" s="2" customFormat="1" ht="21.95" customHeight="1" thickTop="1">
      <c r="B55" s="67" t="s">
        <v>204</v>
      </c>
      <c r="C55" s="69" t="s">
        <v>152</v>
      </c>
      <c r="E55"/>
      <c r="F55"/>
      <c r="G55"/>
    </row>
    <row r="56" spans="2:7" s="2" customFormat="1" ht="49.5">
      <c r="B56" s="16" t="s">
        <v>257</v>
      </c>
      <c r="C56" s="68" t="s">
        <v>179</v>
      </c>
      <c r="E56"/>
      <c r="F56"/>
      <c r="G56"/>
    </row>
    <row r="57" spans="2:7" s="2" customFormat="1" ht="25.35" customHeight="1">
      <c r="B57" s="16"/>
      <c r="C57" s="68"/>
      <c r="E57"/>
      <c r="F57"/>
      <c r="G57"/>
    </row>
    <row r="58" spans="2:7" s="2" customFormat="1" ht="13.35" customHeight="1" thickBot="1">
      <c r="B58" s="66"/>
      <c r="C58" s="3"/>
      <c r="E58"/>
      <c r="F58"/>
      <c r="G58"/>
    </row>
    <row r="59" spans="2:7" s="2" customFormat="1" ht="21.95" customHeight="1" thickTop="1">
      <c r="B59" s="67" t="s">
        <v>204</v>
      </c>
      <c r="C59" s="69" t="s">
        <v>3283</v>
      </c>
      <c r="E59"/>
      <c r="F59"/>
      <c r="G59"/>
    </row>
    <row r="60" spans="2:7" s="2" customFormat="1" ht="14.25">
      <c r="B60" s="16" t="s">
        <v>3282</v>
      </c>
      <c r="C60" s="11" t="s">
        <v>3298</v>
      </c>
      <c r="E60"/>
      <c r="F60"/>
      <c r="G60"/>
    </row>
    <row r="61" spans="2:7" s="2" customFormat="1" ht="15" thickBot="1">
      <c r="B61" s="65"/>
      <c r="C61" s="11"/>
      <c r="E61"/>
      <c r="F61"/>
      <c r="G61"/>
    </row>
    <row r="62" spans="2:7" s="2" customFormat="1" ht="108" customHeight="1" thickTop="1" thickBot="1">
      <c r="B62" s="67" t="s">
        <v>113</v>
      </c>
      <c r="C62" s="5" t="s">
        <v>3299</v>
      </c>
      <c r="E62"/>
      <c r="F62"/>
      <c r="G62"/>
    </row>
    <row r="63" spans="2:7" s="2" customFormat="1" ht="18" customHeight="1" thickTop="1" thickBot="1">
      <c r="B63" s="16" t="s">
        <v>3284</v>
      </c>
      <c r="C63" s="5" t="s">
        <v>128</v>
      </c>
      <c r="E63"/>
      <c r="F63"/>
      <c r="G63"/>
    </row>
    <row r="64" spans="2:7" ht="93" thickTop="1" thickBot="1">
      <c r="B64" s="8" t="s">
        <v>25</v>
      </c>
      <c r="C64" s="15" t="s">
        <v>205</v>
      </c>
    </row>
    <row r="65" spans="2:3" ht="15" thickTop="1">
      <c r="B65" s="325" t="s">
        <v>200</v>
      </c>
      <c r="C65" s="326"/>
    </row>
    <row r="66" spans="2:3" ht="27" thickBot="1">
      <c r="B66" s="316" t="s">
        <v>264</v>
      </c>
      <c r="C66" s="317"/>
    </row>
    <row r="67" spans="2:3" ht="13.5" thickTop="1"/>
    <row r="68" spans="2:3">
      <c r="C68" s="309" t="s">
        <v>3300</v>
      </c>
    </row>
  </sheetData>
  <sheetProtection algorithmName="SHA-512" hashValue="JitoW4P7stem+bo9sjKg8NoLFT6VUtoRCPWzug8tc0w+/ThfecokfQI6hMp0yRQVyw3TBItjHsTvAiU6uCl3/Q==" saltValue="/vGdBc3bu91z7YJicLRO7A==" spinCount="100000" sheet="1" objects="1" scenarios="1"/>
  <customSheetViews>
    <customSheetView guid="{95AEA7F6-35A0-4B86-9806-DAA78DC72018}" fitToPage="1" topLeftCell="B28">
      <selection activeCell="B17" sqref="B17:B20"/>
      <pageMargins left="0.25" right="0.25" top="0.5" bottom="0.25" header="0.3" footer="0.3"/>
      <printOptions horizontalCentered="1" verticalCentered="1"/>
      <pageSetup scale="61" orientation="landscape" horizontalDpi="1200" verticalDpi="1200" r:id="rId1"/>
      <headerFooter>
        <oddHeader>&amp;L&amp;G&amp;RRev 3.21.17</oddHeader>
      </headerFooter>
    </customSheetView>
  </customSheetViews>
  <mergeCells count="23">
    <mergeCell ref="E2:G2"/>
    <mergeCell ref="B2:C2"/>
    <mergeCell ref="B4:C5"/>
    <mergeCell ref="B11:C12"/>
    <mergeCell ref="B37:B40"/>
    <mergeCell ref="E4:G5"/>
    <mergeCell ref="F8:F15"/>
    <mergeCell ref="E8:E15"/>
    <mergeCell ref="G8:G15"/>
    <mergeCell ref="F16:F23"/>
    <mergeCell ref="G16:G23"/>
    <mergeCell ref="E16:E23"/>
    <mergeCell ref="B66:C66"/>
    <mergeCell ref="C14:C15"/>
    <mergeCell ref="B16:B17"/>
    <mergeCell ref="B20:B22"/>
    <mergeCell ref="B23:B26"/>
    <mergeCell ref="B28:B29"/>
    <mergeCell ref="B30:B31"/>
    <mergeCell ref="B18:B19"/>
    <mergeCell ref="B32:B36"/>
    <mergeCell ref="B41:B42"/>
    <mergeCell ref="B65:C65"/>
  </mergeCells>
  <hyperlinks>
    <hyperlink ref="B64" r:id="rId2" xr:uid="{00000000-0004-0000-0000-000000000000}"/>
    <hyperlink ref="B66" r:id="rId3" display="www.sao.georgia.gov/reporting-structure-and-chart-accounts" xr:uid="{00000000-0004-0000-0000-000001000000}"/>
    <hyperlink ref="C51" r:id="rId4" xr:uid="{00000000-0004-0000-0000-000004000000}"/>
    <hyperlink ref="C46" r:id="rId5" xr:uid="{19946E10-8062-4201-B4EF-2A911B1FBB6F}"/>
    <hyperlink ref="C60" r:id="rId6" xr:uid="{383C04A9-7AA8-47AC-A208-6F6B05099E13}"/>
  </hyperlinks>
  <printOptions horizontalCentered="1" verticalCentered="1"/>
  <pageMargins left="0.25" right="0.25" top="0.5" bottom="0.25" header="0.3" footer="0.3"/>
  <pageSetup scale="49" orientation="landscape" r:id="rId7"/>
  <headerFooter>
    <oddHeader>&amp;L&amp;G&amp;RRev 04/15/20</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3"/>
  <sheetViews>
    <sheetView zoomScale="80" zoomScaleNormal="80" workbookViewId="0">
      <selection activeCell="E9" sqref="E9:N9"/>
    </sheetView>
  </sheetViews>
  <sheetFormatPr defaultColWidth="10.33203125" defaultRowHeight="12.75"/>
  <cols>
    <col min="1" max="1" width="5.33203125" style="125" customWidth="1"/>
    <col min="2" max="2" width="11" style="125" customWidth="1"/>
    <col min="3" max="3" width="5.33203125" style="125" customWidth="1"/>
    <col min="4" max="4" width="28.33203125" style="125" customWidth="1"/>
    <col min="5" max="5" width="24.1640625" style="125" customWidth="1"/>
    <col min="6" max="6" width="35.1640625" style="125" customWidth="1"/>
    <col min="7" max="13" width="12.33203125" style="125" customWidth="1"/>
    <col min="14" max="14" width="22.33203125" style="125" customWidth="1"/>
    <col min="15" max="16384" width="10.33203125" style="125"/>
  </cols>
  <sheetData>
    <row r="1" spans="1:14" s="117" customFormat="1" ht="20.100000000000001" customHeight="1" thickBot="1">
      <c r="A1" s="114" t="s">
        <v>64</v>
      </c>
      <c r="B1" s="115"/>
      <c r="C1" s="115"/>
      <c r="D1" s="115"/>
      <c r="E1" s="115"/>
      <c r="F1" s="115"/>
      <c r="G1" s="115"/>
      <c r="H1" s="115"/>
      <c r="I1" s="115"/>
      <c r="J1" s="115"/>
      <c r="K1" s="115"/>
      <c r="L1" s="115"/>
      <c r="M1" s="115"/>
      <c r="N1" s="116"/>
    </row>
    <row r="2" spans="1:14" s="122" customFormat="1" ht="20.100000000000001" customHeight="1" thickBot="1">
      <c r="A2" s="118" t="s">
        <v>65</v>
      </c>
      <c r="B2" s="119"/>
      <c r="C2" s="119"/>
      <c r="D2" s="120" t="s">
        <v>66</v>
      </c>
      <c r="E2" s="121" t="s">
        <v>67</v>
      </c>
      <c r="F2" s="121" t="s">
        <v>68</v>
      </c>
      <c r="G2" s="380" t="s">
        <v>69</v>
      </c>
      <c r="H2" s="381"/>
      <c r="I2" s="381"/>
      <c r="J2" s="381"/>
      <c r="K2" s="381"/>
      <c r="L2" s="381"/>
      <c r="M2" s="381"/>
      <c r="N2" s="382"/>
    </row>
    <row r="3" spans="1:14" ht="32.1" customHeight="1">
      <c r="A3" s="392" t="s">
        <v>73</v>
      </c>
      <c r="B3" s="135" t="s">
        <v>70</v>
      </c>
      <c r="C3" s="136"/>
      <c r="D3" s="141" t="s">
        <v>211</v>
      </c>
      <c r="E3" s="142" t="s">
        <v>55</v>
      </c>
      <c r="F3" s="210" t="s">
        <v>74</v>
      </c>
      <c r="G3" s="383" t="s">
        <v>212</v>
      </c>
      <c r="H3" s="384"/>
      <c r="I3" s="384"/>
      <c r="J3" s="384"/>
      <c r="K3" s="384"/>
      <c r="L3" s="384"/>
      <c r="M3" s="384"/>
      <c r="N3" s="385"/>
    </row>
    <row r="4" spans="1:14" ht="32.1" customHeight="1">
      <c r="A4" s="393"/>
      <c r="B4" s="135" t="s">
        <v>213</v>
      </c>
      <c r="C4" s="136"/>
      <c r="D4" s="141" t="s">
        <v>214</v>
      </c>
      <c r="E4" s="142" t="s">
        <v>55</v>
      </c>
      <c r="F4" s="210" t="s">
        <v>74</v>
      </c>
      <c r="G4" s="383" t="s">
        <v>215</v>
      </c>
      <c r="H4" s="384"/>
      <c r="I4" s="384"/>
      <c r="J4" s="384"/>
      <c r="K4" s="384"/>
      <c r="L4" s="384"/>
      <c r="M4" s="384"/>
      <c r="N4" s="385"/>
    </row>
    <row r="5" spans="1:14" ht="40.35" customHeight="1">
      <c r="A5" s="393"/>
      <c r="B5" s="135" t="s">
        <v>216</v>
      </c>
      <c r="C5" s="136"/>
      <c r="D5" s="141" t="s">
        <v>217</v>
      </c>
      <c r="E5" s="142" t="s">
        <v>55</v>
      </c>
      <c r="F5" s="210" t="s">
        <v>74</v>
      </c>
      <c r="G5" s="383" t="s">
        <v>218</v>
      </c>
      <c r="H5" s="384"/>
      <c r="I5" s="384"/>
      <c r="J5" s="384"/>
      <c r="K5" s="384"/>
      <c r="L5" s="384"/>
      <c r="M5" s="384"/>
      <c r="N5" s="385"/>
    </row>
    <row r="6" spans="1:14" ht="32.1" customHeight="1">
      <c r="A6" s="393"/>
      <c r="B6" s="135" t="s">
        <v>219</v>
      </c>
      <c r="C6" s="136"/>
      <c r="D6" s="141" t="s">
        <v>220</v>
      </c>
      <c r="E6" s="142" t="s">
        <v>92</v>
      </c>
      <c r="F6" s="144" t="s">
        <v>93</v>
      </c>
      <c r="G6" s="383" t="s">
        <v>221</v>
      </c>
      <c r="H6" s="384"/>
      <c r="I6" s="384"/>
      <c r="J6" s="384"/>
      <c r="K6" s="384"/>
      <c r="L6" s="384"/>
      <c r="M6" s="384"/>
      <c r="N6" s="385"/>
    </row>
    <row r="7" spans="1:14" ht="32.1" customHeight="1">
      <c r="A7" s="393"/>
      <c r="B7" s="135" t="s">
        <v>72</v>
      </c>
      <c r="C7" s="136"/>
      <c r="D7" s="141" t="s">
        <v>244</v>
      </c>
      <c r="E7" s="142" t="s">
        <v>92</v>
      </c>
      <c r="F7" s="144" t="s">
        <v>93</v>
      </c>
      <c r="G7" s="383" t="s">
        <v>222</v>
      </c>
      <c r="H7" s="384"/>
      <c r="I7" s="384"/>
      <c r="J7" s="384"/>
      <c r="K7" s="384"/>
      <c r="L7" s="384"/>
      <c r="M7" s="384"/>
      <c r="N7" s="385"/>
    </row>
    <row r="8" spans="1:14" s="133" customFormat="1" ht="5.0999999999999996" customHeight="1">
      <c r="A8" s="128"/>
      <c r="B8" s="129"/>
      <c r="C8" s="130"/>
      <c r="D8" s="131"/>
      <c r="E8" s="130"/>
      <c r="F8" s="130"/>
      <c r="G8" s="130"/>
      <c r="H8" s="130"/>
      <c r="I8" s="130"/>
      <c r="J8" s="130"/>
      <c r="K8" s="130"/>
      <c r="L8" s="130"/>
      <c r="M8" s="130"/>
      <c r="N8" s="132"/>
    </row>
    <row r="9" spans="1:14" ht="32.1" customHeight="1">
      <c r="A9" s="134"/>
      <c r="B9" s="135" t="s">
        <v>75</v>
      </c>
      <c r="C9" s="136"/>
      <c r="D9" s="137" t="s">
        <v>238</v>
      </c>
      <c r="E9" s="394" t="s">
        <v>76</v>
      </c>
      <c r="F9" s="395"/>
      <c r="G9" s="395"/>
      <c r="H9" s="395"/>
      <c r="I9" s="395"/>
      <c r="J9" s="395"/>
      <c r="K9" s="395"/>
      <c r="L9" s="395"/>
      <c r="M9" s="395"/>
      <c r="N9" s="396"/>
    </row>
    <row r="10" spans="1:14" s="133" customFormat="1" ht="5.0999999999999996" customHeight="1">
      <c r="A10" s="128"/>
      <c r="B10" s="129"/>
      <c r="C10" s="130"/>
      <c r="D10" s="131"/>
      <c r="E10" s="130"/>
      <c r="F10" s="130"/>
      <c r="G10" s="130"/>
      <c r="H10" s="130"/>
      <c r="I10" s="130"/>
      <c r="J10" s="130"/>
      <c r="K10" s="130"/>
      <c r="L10" s="130"/>
      <c r="M10" s="130"/>
      <c r="N10" s="132"/>
    </row>
    <row r="11" spans="1:14" ht="32.1" customHeight="1">
      <c r="A11" s="138"/>
      <c r="B11" s="123" t="s">
        <v>77</v>
      </c>
      <c r="C11" s="139"/>
      <c r="D11" s="140" t="s">
        <v>78</v>
      </c>
      <c r="E11" s="125" t="s">
        <v>55</v>
      </c>
      <c r="F11" s="126" t="s">
        <v>74</v>
      </c>
      <c r="G11" s="388" t="s">
        <v>79</v>
      </c>
      <c r="H11" s="388"/>
      <c r="I11" s="388"/>
      <c r="J11" s="388"/>
      <c r="K11" s="388"/>
      <c r="L11" s="388"/>
      <c r="M11" s="388"/>
      <c r="N11" s="389"/>
    </row>
    <row r="12" spans="1:14" s="133" customFormat="1" ht="5.0999999999999996" customHeight="1">
      <c r="A12" s="128"/>
      <c r="B12" s="129"/>
      <c r="C12" s="130"/>
      <c r="D12" s="131"/>
      <c r="E12" s="130"/>
      <c r="F12" s="130"/>
      <c r="G12" s="130"/>
      <c r="H12" s="130"/>
      <c r="I12" s="130"/>
      <c r="J12" s="130"/>
      <c r="K12" s="130"/>
      <c r="L12" s="130"/>
      <c r="M12" s="130"/>
      <c r="N12" s="132"/>
    </row>
    <row r="13" spans="1:14" ht="32.1" customHeight="1">
      <c r="A13" s="134"/>
      <c r="B13" s="135" t="s">
        <v>80</v>
      </c>
      <c r="C13" s="136"/>
      <c r="D13" s="141" t="s">
        <v>81</v>
      </c>
      <c r="E13" s="142" t="s">
        <v>82</v>
      </c>
      <c r="F13" s="127" t="s">
        <v>93</v>
      </c>
      <c r="G13" s="384" t="s">
        <v>83</v>
      </c>
      <c r="H13" s="384"/>
      <c r="I13" s="384"/>
      <c r="J13" s="384"/>
      <c r="K13" s="384"/>
      <c r="L13" s="384"/>
      <c r="M13" s="384"/>
      <c r="N13" s="385"/>
    </row>
    <row r="14" spans="1:14" s="133" customFormat="1" ht="5.0999999999999996" customHeight="1">
      <c r="A14" s="128"/>
      <c r="B14" s="129"/>
      <c r="C14" s="130"/>
      <c r="D14" s="131"/>
      <c r="E14" s="130"/>
      <c r="F14" s="130"/>
      <c r="G14" s="130"/>
      <c r="H14" s="130"/>
      <c r="I14" s="130"/>
      <c r="J14" s="130"/>
      <c r="K14" s="130"/>
      <c r="L14" s="130"/>
      <c r="M14" s="130"/>
      <c r="N14" s="132"/>
    </row>
    <row r="15" spans="1:14" ht="32.1" customHeight="1">
      <c r="A15" s="138"/>
      <c r="B15" s="123" t="s">
        <v>84</v>
      </c>
      <c r="C15" s="139"/>
      <c r="D15" s="140" t="s">
        <v>85</v>
      </c>
      <c r="E15" s="390" t="s">
        <v>76</v>
      </c>
      <c r="F15" s="390"/>
      <c r="G15" s="390"/>
      <c r="H15" s="390"/>
      <c r="I15" s="390"/>
      <c r="J15" s="390"/>
      <c r="K15" s="390"/>
      <c r="L15" s="390"/>
      <c r="M15" s="390"/>
      <c r="N15" s="391"/>
    </row>
    <row r="16" spans="1:14" s="133" customFormat="1" ht="5.0999999999999996" customHeight="1">
      <c r="A16" s="128"/>
      <c r="B16" s="129"/>
      <c r="C16" s="130"/>
      <c r="D16" s="131"/>
      <c r="E16" s="130"/>
      <c r="F16" s="130"/>
      <c r="G16" s="130"/>
      <c r="H16" s="130"/>
      <c r="I16" s="130"/>
      <c r="J16" s="130"/>
      <c r="K16" s="130"/>
      <c r="L16" s="130"/>
      <c r="M16" s="130"/>
      <c r="N16" s="132"/>
    </row>
    <row r="17" spans="1:14" ht="32.1" customHeight="1">
      <c r="A17" s="134" t="s">
        <v>86</v>
      </c>
      <c r="B17" s="136" t="s">
        <v>71</v>
      </c>
      <c r="C17" s="143" t="s">
        <v>223</v>
      </c>
      <c r="D17" s="141" t="s">
        <v>224</v>
      </c>
      <c r="E17" s="142" t="s">
        <v>46</v>
      </c>
      <c r="F17" s="144" t="s">
        <v>136</v>
      </c>
      <c r="G17" s="383" t="s">
        <v>88</v>
      </c>
      <c r="H17" s="384"/>
      <c r="I17" s="384"/>
      <c r="J17" s="384"/>
      <c r="K17" s="384"/>
      <c r="L17" s="384"/>
      <c r="M17" s="384"/>
      <c r="N17" s="385"/>
    </row>
    <row r="18" spans="1:14" ht="32.1" customHeight="1">
      <c r="A18" s="134" t="s">
        <v>225</v>
      </c>
      <c r="B18" s="136" t="s">
        <v>71</v>
      </c>
      <c r="C18" s="143" t="s">
        <v>87</v>
      </c>
      <c r="D18" s="141" t="s">
        <v>226</v>
      </c>
      <c r="E18" s="142" t="s">
        <v>46</v>
      </c>
      <c r="F18" s="144" t="s">
        <v>136</v>
      </c>
      <c r="G18" s="383" t="s">
        <v>88</v>
      </c>
      <c r="H18" s="384"/>
      <c r="I18" s="384"/>
      <c r="J18" s="384"/>
      <c r="K18" s="384"/>
      <c r="L18" s="384"/>
      <c r="M18" s="384"/>
      <c r="N18" s="385"/>
    </row>
    <row r="19" spans="1:14" ht="40.5" customHeight="1">
      <c r="A19" s="134" t="s">
        <v>89</v>
      </c>
      <c r="B19" s="136" t="s">
        <v>71</v>
      </c>
      <c r="C19" s="143" t="s">
        <v>227</v>
      </c>
      <c r="D19" s="145" t="s">
        <v>247</v>
      </c>
      <c r="E19" s="207" t="s">
        <v>92</v>
      </c>
      <c r="F19" s="144" t="s">
        <v>136</v>
      </c>
      <c r="G19" s="383" t="s">
        <v>263</v>
      </c>
      <c r="H19" s="384"/>
      <c r="I19" s="384"/>
      <c r="J19" s="384"/>
      <c r="K19" s="384"/>
      <c r="L19" s="384"/>
      <c r="M19" s="384"/>
      <c r="N19" s="385"/>
    </row>
    <row r="20" spans="1:14" s="133" customFormat="1" ht="5.0999999999999996" customHeight="1">
      <c r="A20" s="128"/>
      <c r="B20" s="129"/>
      <c r="C20" s="130"/>
      <c r="D20" s="131"/>
      <c r="E20" s="130"/>
      <c r="F20" s="130"/>
      <c r="G20" s="130"/>
      <c r="H20" s="130"/>
      <c r="I20" s="130"/>
      <c r="J20" s="130"/>
      <c r="K20" s="130"/>
      <c r="L20" s="130"/>
      <c r="M20" s="130"/>
      <c r="N20" s="132"/>
    </row>
    <row r="21" spans="1:14" ht="32.1" customHeight="1">
      <c r="A21" s="134" t="s">
        <v>228</v>
      </c>
      <c r="B21" s="136" t="s">
        <v>71</v>
      </c>
      <c r="C21" s="143" t="s">
        <v>229</v>
      </c>
      <c r="D21" s="141" t="s">
        <v>91</v>
      </c>
      <c r="E21" s="207" t="s">
        <v>92</v>
      </c>
      <c r="F21" s="144" t="s">
        <v>93</v>
      </c>
      <c r="G21" s="403" t="s">
        <v>230</v>
      </c>
      <c r="H21" s="404"/>
      <c r="I21" s="404"/>
      <c r="J21" s="404"/>
      <c r="K21" s="404"/>
      <c r="L21" s="404"/>
      <c r="M21" s="404"/>
      <c r="N21" s="405"/>
    </row>
    <row r="22" spans="1:14" ht="32.1" customHeight="1">
      <c r="A22" s="138" t="s">
        <v>231</v>
      </c>
      <c r="B22" s="139" t="s">
        <v>71</v>
      </c>
      <c r="C22" s="124" t="s">
        <v>90</v>
      </c>
      <c r="D22" s="147" t="s">
        <v>232</v>
      </c>
      <c r="E22" s="146" t="s">
        <v>92</v>
      </c>
      <c r="F22" s="127" t="s">
        <v>93</v>
      </c>
      <c r="G22" s="403" t="s">
        <v>233</v>
      </c>
      <c r="H22" s="404"/>
      <c r="I22" s="404"/>
      <c r="J22" s="404"/>
      <c r="K22" s="404"/>
      <c r="L22" s="404"/>
      <c r="M22" s="404"/>
      <c r="N22" s="405"/>
    </row>
    <row r="23" spans="1:14" s="133" customFormat="1" ht="5.0999999999999996" customHeight="1" thickBot="1">
      <c r="A23" s="148"/>
      <c r="B23" s="149"/>
      <c r="C23" s="150"/>
      <c r="D23" s="151"/>
      <c r="E23" s="150"/>
      <c r="F23" s="150"/>
      <c r="G23" s="150"/>
      <c r="H23" s="150"/>
      <c r="I23" s="150"/>
      <c r="J23" s="150"/>
      <c r="K23" s="150"/>
      <c r="L23" s="150"/>
      <c r="M23" s="150"/>
      <c r="N23" s="152"/>
    </row>
    <row r="24" spans="1:14" ht="5.0999999999999996" customHeight="1">
      <c r="A24" s="153"/>
      <c r="B24" s="154"/>
      <c r="C24" s="155"/>
      <c r="D24" s="156"/>
      <c r="E24" s="157"/>
      <c r="F24" s="157"/>
      <c r="G24" s="154"/>
      <c r="H24" s="154"/>
      <c r="I24" s="154"/>
      <c r="J24" s="154"/>
      <c r="K24" s="154"/>
      <c r="L24" s="154"/>
      <c r="M24" s="154"/>
      <c r="N24" s="158"/>
    </row>
    <row r="25" spans="1:14" s="117" customFormat="1" ht="16.350000000000001" customHeight="1">
      <c r="A25" s="159" t="s">
        <v>94</v>
      </c>
      <c r="B25" s="160"/>
      <c r="C25" s="160"/>
      <c r="D25" s="160"/>
      <c r="E25" s="160"/>
      <c r="F25" s="160"/>
      <c r="G25" s="160"/>
      <c r="H25" s="160"/>
      <c r="I25" s="160"/>
      <c r="J25" s="160"/>
      <c r="K25" s="160"/>
      <c r="L25" s="160"/>
      <c r="M25" s="160"/>
      <c r="N25" s="161"/>
    </row>
    <row r="26" spans="1:14" s="167" customFormat="1" ht="16.350000000000001" customHeight="1" thickBot="1">
      <c r="A26" s="162"/>
      <c r="B26" s="163" t="s">
        <v>67</v>
      </c>
      <c r="C26" s="164"/>
      <c r="D26" s="163" t="s">
        <v>95</v>
      </c>
      <c r="E26" s="165"/>
      <c r="F26" s="165"/>
      <c r="G26" s="165"/>
      <c r="H26" s="165"/>
      <c r="I26" s="165"/>
      <c r="J26" s="165"/>
      <c r="K26" s="165"/>
      <c r="L26" s="165"/>
      <c r="M26" s="165"/>
      <c r="N26" s="166"/>
    </row>
    <row r="27" spans="1:14" ht="12.75" customHeight="1">
      <c r="A27" s="168"/>
      <c r="B27" s="169" t="s">
        <v>82</v>
      </c>
      <c r="C27" s="170"/>
      <c r="D27" s="171" t="s">
        <v>96</v>
      </c>
      <c r="E27" s="172"/>
      <c r="F27" s="172"/>
      <c r="G27" s="172"/>
      <c r="H27" s="172"/>
      <c r="I27" s="172"/>
      <c r="J27" s="172"/>
      <c r="K27" s="172"/>
      <c r="L27" s="172"/>
      <c r="M27" s="172"/>
      <c r="N27" s="173"/>
    </row>
    <row r="28" spans="1:14" s="133" customFormat="1" ht="12.75" customHeight="1">
      <c r="A28" s="174"/>
      <c r="B28" s="169"/>
      <c r="C28" s="175"/>
      <c r="D28" s="171" t="s">
        <v>97</v>
      </c>
      <c r="E28" s="176"/>
      <c r="F28" s="176"/>
      <c r="G28" s="176"/>
      <c r="H28" s="176"/>
      <c r="I28" s="176"/>
      <c r="J28" s="176"/>
      <c r="K28" s="176"/>
      <c r="L28" s="176"/>
      <c r="M28" s="176"/>
      <c r="N28" s="177"/>
    </row>
    <row r="29" spans="1:14" s="133" customFormat="1" ht="12.75" customHeight="1">
      <c r="A29" s="178"/>
      <c r="B29" s="179"/>
      <c r="C29" s="180"/>
      <c r="D29" s="181" t="s">
        <v>98</v>
      </c>
      <c r="E29" s="182"/>
      <c r="F29" s="182"/>
      <c r="G29" s="182"/>
      <c r="H29" s="182"/>
      <c r="I29" s="182"/>
      <c r="J29" s="182"/>
      <c r="K29" s="182"/>
      <c r="L29" s="182"/>
      <c r="M29" s="182"/>
      <c r="N29" s="183"/>
    </row>
    <row r="30" spans="1:14" ht="12.75" customHeight="1">
      <c r="A30" s="168"/>
      <c r="B30" s="169" t="s">
        <v>46</v>
      </c>
      <c r="C30" s="170"/>
      <c r="D30" s="171" t="s">
        <v>99</v>
      </c>
      <c r="E30" s="172"/>
      <c r="F30" s="172"/>
      <c r="G30" s="172"/>
      <c r="H30" s="172"/>
      <c r="I30" s="172"/>
      <c r="J30" s="172"/>
      <c r="K30" s="172"/>
      <c r="L30" s="172"/>
      <c r="M30" s="172"/>
      <c r="N30" s="173"/>
    </row>
    <row r="31" spans="1:14" ht="12.75" customHeight="1">
      <c r="A31" s="168"/>
      <c r="B31" s="169"/>
      <c r="C31" s="170"/>
      <c r="D31" s="386" t="s">
        <v>100</v>
      </c>
      <c r="E31" s="387"/>
      <c r="F31" s="387"/>
      <c r="G31" s="387"/>
      <c r="H31" s="387"/>
      <c r="I31" s="387"/>
      <c r="J31" s="387"/>
      <c r="K31" s="387"/>
      <c r="L31" s="387"/>
      <c r="M31" s="172"/>
      <c r="N31" s="173"/>
    </row>
    <row r="32" spans="1:14" ht="27" customHeight="1">
      <c r="A32" s="168"/>
      <c r="B32" s="169"/>
      <c r="C32" s="170"/>
      <c r="D32" s="386" t="s">
        <v>201</v>
      </c>
      <c r="E32" s="387"/>
      <c r="F32" s="387"/>
      <c r="G32" s="387"/>
      <c r="H32" s="387"/>
      <c r="I32" s="387"/>
      <c r="J32" s="387"/>
      <c r="K32" s="387"/>
      <c r="L32" s="387"/>
      <c r="M32" s="172"/>
      <c r="N32" s="173"/>
    </row>
    <row r="33" spans="1:15" ht="15" customHeight="1">
      <c r="A33" s="168"/>
      <c r="B33" s="169"/>
      <c r="C33" s="172"/>
      <c r="D33" s="171" t="s">
        <v>101</v>
      </c>
      <c r="E33" s="172"/>
      <c r="F33" s="172"/>
      <c r="G33" s="172"/>
      <c r="H33" s="172"/>
      <c r="I33" s="172"/>
      <c r="J33" s="172"/>
      <c r="K33" s="172"/>
      <c r="L33" s="172"/>
      <c r="M33" s="172"/>
      <c r="N33" s="173"/>
    </row>
    <row r="34" spans="1:15" ht="15" customHeight="1">
      <c r="A34" s="168"/>
      <c r="B34" s="169"/>
      <c r="C34" s="172"/>
      <c r="D34" s="171" t="s">
        <v>102</v>
      </c>
      <c r="E34" s="172"/>
      <c r="F34" s="172"/>
      <c r="G34" s="172"/>
      <c r="H34" s="172"/>
      <c r="I34" s="172"/>
      <c r="J34" s="172"/>
      <c r="K34" s="172"/>
      <c r="L34" s="172"/>
      <c r="M34" s="172"/>
      <c r="N34" s="173"/>
    </row>
    <row r="35" spans="1:15" ht="2.25" customHeight="1">
      <c r="A35" s="184"/>
      <c r="B35" s="179"/>
      <c r="C35" s="185"/>
      <c r="D35" s="186"/>
      <c r="E35" s="185"/>
      <c r="F35" s="185"/>
      <c r="G35" s="185"/>
      <c r="H35" s="185"/>
      <c r="I35" s="185"/>
      <c r="J35" s="185"/>
      <c r="K35" s="185"/>
      <c r="L35" s="185"/>
      <c r="M35" s="185"/>
      <c r="N35" s="187"/>
    </row>
    <row r="36" spans="1:15" ht="14.25" customHeight="1">
      <c r="A36" s="168"/>
      <c r="B36" s="169" t="s">
        <v>103</v>
      </c>
      <c r="C36" s="172"/>
      <c r="D36" s="188" t="s">
        <v>104</v>
      </c>
      <c r="E36" s="172"/>
      <c r="F36" s="172"/>
      <c r="G36" s="172"/>
      <c r="H36" s="172"/>
      <c r="I36" s="172"/>
      <c r="J36" s="172"/>
      <c r="K36" s="172"/>
      <c r="L36" s="172"/>
      <c r="M36" s="172"/>
      <c r="N36" s="173"/>
    </row>
    <row r="37" spans="1:15" s="133" customFormat="1" ht="28.5" customHeight="1">
      <c r="A37" s="181"/>
      <c r="B37" s="179"/>
      <c r="C37" s="189"/>
      <c r="D37" s="397" t="s">
        <v>202</v>
      </c>
      <c r="E37" s="398"/>
      <c r="F37" s="398"/>
      <c r="G37" s="398"/>
      <c r="H37" s="398"/>
      <c r="I37" s="398"/>
      <c r="J37" s="398"/>
      <c r="K37" s="398"/>
      <c r="L37" s="398"/>
      <c r="M37" s="398"/>
      <c r="N37" s="399"/>
      <c r="O37" s="125"/>
    </row>
    <row r="38" spans="1:15" ht="27" customHeight="1">
      <c r="A38" s="190"/>
      <c r="B38" s="169" t="s">
        <v>105</v>
      </c>
      <c r="C38" s="170"/>
      <c r="D38" s="386" t="s">
        <v>178</v>
      </c>
      <c r="E38" s="387"/>
      <c r="F38" s="387"/>
      <c r="G38" s="387"/>
      <c r="H38" s="387"/>
      <c r="I38" s="387"/>
      <c r="J38" s="387"/>
      <c r="K38" s="387"/>
      <c r="L38" s="387"/>
      <c r="M38" s="172"/>
      <c r="N38" s="191"/>
    </row>
    <row r="39" spans="1:15" ht="14.25" customHeight="1">
      <c r="A39" s="168"/>
      <c r="B39" s="169"/>
      <c r="C39" s="170"/>
      <c r="D39" s="400" t="s">
        <v>203</v>
      </c>
      <c r="E39" s="401"/>
      <c r="F39" s="401"/>
      <c r="G39" s="401"/>
      <c r="H39" s="401"/>
      <c r="I39" s="401"/>
      <c r="J39" s="401"/>
      <c r="K39" s="401"/>
      <c r="L39" s="401"/>
      <c r="M39" s="401"/>
      <c r="N39" s="402"/>
    </row>
    <row r="40" spans="1:15" s="133" customFormat="1" ht="15.75" customHeight="1">
      <c r="A40" s="192"/>
      <c r="B40" s="179"/>
      <c r="C40" s="189"/>
      <c r="D40" s="193" t="s">
        <v>106</v>
      </c>
      <c r="E40" s="185"/>
      <c r="F40" s="185"/>
      <c r="G40" s="185"/>
      <c r="H40" s="185"/>
      <c r="I40" s="185"/>
      <c r="J40" s="185"/>
      <c r="K40" s="185"/>
      <c r="L40" s="185"/>
      <c r="M40" s="185"/>
      <c r="N40" s="173"/>
      <c r="O40" s="194"/>
    </row>
    <row r="41" spans="1:15" ht="15" customHeight="1">
      <c r="A41" s="195"/>
      <c r="B41" s="196" t="s">
        <v>55</v>
      </c>
      <c r="C41" s="197"/>
      <c r="D41" s="181" t="s">
        <v>107</v>
      </c>
      <c r="E41" s="185"/>
      <c r="F41" s="185"/>
      <c r="G41" s="185"/>
      <c r="H41" s="185"/>
      <c r="I41" s="185"/>
      <c r="J41" s="185"/>
      <c r="K41" s="185"/>
      <c r="L41" s="185"/>
      <c r="M41" s="185"/>
      <c r="N41" s="198"/>
    </row>
    <row r="42" spans="1:15" ht="15" customHeight="1">
      <c r="A42" s="168"/>
      <c r="B42" s="169"/>
      <c r="C42" s="170"/>
      <c r="D42" s="171" t="s">
        <v>240</v>
      </c>
      <c r="E42" s="172"/>
      <c r="F42" s="172"/>
      <c r="G42" s="172"/>
      <c r="H42" s="172"/>
      <c r="I42" s="172"/>
      <c r="J42" s="172"/>
      <c r="K42" s="172"/>
      <c r="L42" s="172"/>
      <c r="M42" s="172"/>
      <c r="N42" s="173"/>
    </row>
    <row r="43" spans="1:15" ht="12.75" customHeight="1">
      <c r="A43" s="168"/>
      <c r="B43" s="169" t="s">
        <v>108</v>
      </c>
      <c r="C43" s="170"/>
      <c r="D43" s="171" t="s">
        <v>241</v>
      </c>
      <c r="E43" s="172"/>
      <c r="F43" s="172"/>
      <c r="G43" s="172"/>
      <c r="H43" s="172"/>
      <c r="I43" s="172"/>
      <c r="J43" s="172"/>
      <c r="K43" s="172"/>
      <c r="L43" s="172"/>
      <c r="M43" s="172"/>
      <c r="N43" s="173"/>
    </row>
    <row r="44" spans="1:15" ht="12.75" customHeight="1">
      <c r="A44" s="168"/>
      <c r="B44" s="169"/>
      <c r="C44" s="170"/>
      <c r="D44" s="171" t="s">
        <v>242</v>
      </c>
      <c r="E44" s="172"/>
      <c r="F44" s="172"/>
      <c r="G44" s="172"/>
      <c r="H44" s="172"/>
      <c r="I44" s="172"/>
      <c r="J44" s="172"/>
      <c r="K44" s="172"/>
      <c r="L44" s="172"/>
      <c r="M44" s="172"/>
      <c r="N44" s="173"/>
    </row>
    <row r="45" spans="1:15" ht="12.75" customHeight="1">
      <c r="A45" s="168"/>
      <c r="B45" s="169"/>
      <c r="C45" s="170"/>
      <c r="D45" s="171" t="s">
        <v>243</v>
      </c>
      <c r="E45" s="172"/>
      <c r="F45" s="172"/>
      <c r="G45" s="172"/>
      <c r="H45" s="172"/>
      <c r="I45" s="172"/>
      <c r="J45" s="172"/>
      <c r="K45" s="172"/>
      <c r="L45" s="172"/>
      <c r="M45" s="172"/>
      <c r="N45" s="173"/>
    </row>
    <row r="46" spans="1:15" ht="20.100000000000001" customHeight="1" thickBot="1">
      <c r="A46" s="199"/>
      <c r="B46" s="200"/>
      <c r="C46" s="201"/>
      <c r="D46" s="202" t="s">
        <v>109</v>
      </c>
      <c r="E46" s="200"/>
      <c r="F46" s="200"/>
      <c r="G46" s="200"/>
      <c r="H46" s="200"/>
      <c r="I46" s="200"/>
      <c r="J46" s="200"/>
      <c r="K46" s="200"/>
      <c r="L46" s="200"/>
      <c r="M46" s="200"/>
      <c r="N46" s="203"/>
    </row>
    <row r="48" spans="1:15">
      <c r="B48" s="204" t="s">
        <v>82</v>
      </c>
    </row>
    <row r="49" spans="2:14">
      <c r="B49" s="204" t="s">
        <v>46</v>
      </c>
    </row>
    <row r="50" spans="2:14">
      <c r="B50" s="204" t="s">
        <v>103</v>
      </c>
    </row>
    <row r="51" spans="2:14">
      <c r="B51" s="204" t="s">
        <v>105</v>
      </c>
    </row>
    <row r="52" spans="2:14">
      <c r="B52" s="204" t="s">
        <v>55</v>
      </c>
    </row>
    <row r="53" spans="2:14">
      <c r="B53" s="204" t="s">
        <v>108</v>
      </c>
      <c r="N53" s="125" t="s">
        <v>110</v>
      </c>
    </row>
  </sheetData>
  <sheetProtection algorithmName="SHA-512" hashValue="cCOA0/LHZBtd8VbRFslXEgWNhpvHGEciDqeM1c85bD0ehM4hX2uCN9EB4rb83jVLQ39mI3GDrxk1WFOHzM1PKg==" saltValue="ZcBV3fryOOS4sP3Prv7AiA==" spinCount="100000" sheet="1" objects="1" scenarios="1"/>
  <customSheetViews>
    <customSheetView guid="{95AEA7F6-35A0-4B86-9806-DAA78DC72018}" fitToPage="1" topLeftCell="A10">
      <selection activeCell="O25" sqref="O25"/>
      <pageMargins left="1" right="1" top="1.5" bottom="1" header="0" footer="0.5"/>
      <pageSetup scale="63" orientation="landscape" r:id="rId1"/>
      <headerFooter>
        <oddHeader>&amp;L&amp;G&amp;C
&amp;"Times New Roman,Bold"&amp;14FUND BALANCE CATEGORY AND SPECIFIC PURPOSE
  INSTRUCTIONS&amp;Rrev 02/21/17</oddHeader>
      </headerFooter>
    </customSheetView>
  </customSheetViews>
  <mergeCells count="21">
    <mergeCell ref="D37:N37"/>
    <mergeCell ref="D38:L38"/>
    <mergeCell ref="D39:N39"/>
    <mergeCell ref="G18:N18"/>
    <mergeCell ref="G19:N19"/>
    <mergeCell ref="G21:N21"/>
    <mergeCell ref="G22:N22"/>
    <mergeCell ref="D32:L32"/>
    <mergeCell ref="A3:A7"/>
    <mergeCell ref="G4:N4"/>
    <mergeCell ref="G5:N5"/>
    <mergeCell ref="G6:N6"/>
    <mergeCell ref="E9:N9"/>
    <mergeCell ref="G2:N2"/>
    <mergeCell ref="G3:N3"/>
    <mergeCell ref="G7:N7"/>
    <mergeCell ref="G13:N13"/>
    <mergeCell ref="D31:L31"/>
    <mergeCell ref="G11:N11"/>
    <mergeCell ref="E15:N15"/>
    <mergeCell ref="G17:N17"/>
  </mergeCells>
  <printOptions horizontalCentered="1" verticalCentered="1"/>
  <pageMargins left="0.25" right="0.25" top="0.5" bottom="0.25" header="0.3" footer="0.3"/>
  <pageSetup scale="67" orientation="landscape" r:id="rId2"/>
  <headerFooter>
    <oddHeader>&amp;L&amp;G&amp;RRev 04/15/20</oddHead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AF6B-1E13-45D7-B151-7A0B37867B98}">
  <sheetPr>
    <tabColor theme="0" tint="-0.14999847407452621"/>
  </sheetPr>
  <dimension ref="A1:K106"/>
  <sheetViews>
    <sheetView topLeftCell="D1" zoomScale="73" zoomScaleNormal="73" workbookViewId="0">
      <pane xSplit="1" ySplit="2" topLeftCell="E45" activePane="bottomRight" state="frozen"/>
      <selection activeCell="D90" sqref="D90"/>
      <selection pane="topRight" activeCell="D90" sqref="D90"/>
      <selection pane="bottomLeft" activeCell="D90" sqref="D90"/>
      <selection pane="bottomRight" activeCell="F29" sqref="F29"/>
    </sheetView>
  </sheetViews>
  <sheetFormatPr defaultColWidth="9.33203125" defaultRowHeight="15"/>
  <cols>
    <col min="1" max="1" width="34.33203125" style="221" hidden="1" customWidth="1"/>
    <col min="2" max="3" width="0" style="221" hidden="1" customWidth="1"/>
    <col min="4" max="4" width="34.33203125" style="221" bestFit="1" customWidth="1"/>
    <col min="5" max="5" width="83.6640625" style="221" bestFit="1" customWidth="1"/>
    <col min="6" max="6" width="77.83203125" style="221" bestFit="1" customWidth="1"/>
    <col min="7" max="7" width="30.6640625" style="221" customWidth="1"/>
    <col min="8" max="10" width="19.6640625" style="221" bestFit="1" customWidth="1"/>
    <col min="11" max="11" width="25.6640625" style="221" bestFit="1" customWidth="1"/>
    <col min="12" max="16384" width="9.33203125" style="221"/>
  </cols>
  <sheetData>
    <row r="1" spans="1:11" ht="45">
      <c r="F1" s="222" t="s">
        <v>282</v>
      </c>
      <c r="G1" s="222" t="s">
        <v>283</v>
      </c>
      <c r="H1" s="222" t="s">
        <v>284</v>
      </c>
      <c r="I1" s="222" t="s">
        <v>285</v>
      </c>
      <c r="J1" s="222" t="s">
        <v>52</v>
      </c>
    </row>
    <row r="2" spans="1:11">
      <c r="A2" s="223"/>
      <c r="D2" s="221" t="s">
        <v>286</v>
      </c>
      <c r="E2" s="224" t="s">
        <v>287</v>
      </c>
      <c r="F2" s="225" t="s">
        <v>282</v>
      </c>
      <c r="G2" s="226" t="s">
        <v>288</v>
      </c>
      <c r="H2" s="226" t="s">
        <v>289</v>
      </c>
      <c r="I2" s="226" t="s">
        <v>290</v>
      </c>
      <c r="J2" s="226" t="s">
        <v>291</v>
      </c>
      <c r="K2" s="226" t="s">
        <v>292</v>
      </c>
    </row>
    <row r="3" spans="1:11" s="231" customFormat="1">
      <c r="A3" s="227" t="s">
        <v>293</v>
      </c>
      <c r="B3" s="228"/>
      <c r="C3" s="228"/>
      <c r="D3" s="229" t="s">
        <v>293</v>
      </c>
      <c r="E3" s="229" t="s">
        <v>293</v>
      </c>
      <c r="F3" s="230"/>
      <c r="H3" s="231" t="s">
        <v>294</v>
      </c>
      <c r="I3" s="231" t="s">
        <v>294</v>
      </c>
      <c r="J3" s="231" t="s">
        <v>295</v>
      </c>
      <c r="K3" s="231" t="str">
        <f>H3</f>
        <v>Non-BCR</v>
      </c>
    </row>
    <row r="4" spans="1:11" s="237" customFormat="1">
      <c r="A4" s="232" t="s">
        <v>296</v>
      </c>
      <c r="B4" s="233"/>
      <c r="C4" s="233"/>
      <c r="D4" s="234" t="s">
        <v>296</v>
      </c>
      <c r="E4" s="234" t="s">
        <v>297</v>
      </c>
      <c r="F4" s="235"/>
      <c r="G4" s="236"/>
      <c r="H4" s="237" t="s">
        <v>297</v>
      </c>
      <c r="I4" s="231" t="s">
        <v>294</v>
      </c>
      <c r="J4" s="231" t="s">
        <v>295</v>
      </c>
      <c r="K4" s="237" t="str">
        <f>H4</f>
        <v>Revenue_Collections</v>
      </c>
    </row>
    <row r="5" spans="1:11">
      <c r="A5" s="238" t="s">
        <v>298</v>
      </c>
      <c r="D5" s="238" t="s">
        <v>298</v>
      </c>
      <c r="E5" s="238" t="s">
        <v>298</v>
      </c>
      <c r="F5" s="239"/>
      <c r="J5" s="221" t="s">
        <v>295</v>
      </c>
      <c r="K5" s="221">
        <f t="shared" ref="K5:K68" si="0">H5</f>
        <v>0</v>
      </c>
    </row>
    <row r="6" spans="1:11">
      <c r="A6" s="240" t="s">
        <v>299</v>
      </c>
      <c r="D6" s="240" t="s">
        <v>299</v>
      </c>
      <c r="E6" s="240" t="s">
        <v>299</v>
      </c>
      <c r="F6" s="241"/>
      <c r="J6" s="221" t="s">
        <v>295</v>
      </c>
      <c r="K6" s="221">
        <f t="shared" si="0"/>
        <v>0</v>
      </c>
    </row>
    <row r="7" spans="1:11" s="245" customFormat="1">
      <c r="A7" s="242" t="s">
        <v>300</v>
      </c>
      <c r="B7" s="221"/>
      <c r="C7" s="221"/>
      <c r="D7" s="243" t="s">
        <v>300</v>
      </c>
      <c r="E7" s="243" t="s">
        <v>301</v>
      </c>
      <c r="F7" s="244" t="s">
        <v>301</v>
      </c>
      <c r="G7" s="245" t="s">
        <v>302</v>
      </c>
      <c r="H7" s="245" t="s">
        <v>303</v>
      </c>
      <c r="I7" s="245" t="s">
        <v>299</v>
      </c>
      <c r="J7" s="245" t="s">
        <v>295</v>
      </c>
      <c r="K7" s="245" t="str">
        <f t="shared" si="0"/>
        <v>FedFunds</v>
      </c>
    </row>
    <row r="8" spans="1:11" s="245" customFormat="1">
      <c r="A8" s="246" t="s">
        <v>304</v>
      </c>
      <c r="B8" s="221"/>
      <c r="C8" s="221"/>
      <c r="D8" s="247" t="s">
        <v>304</v>
      </c>
      <c r="E8" s="247" t="s">
        <v>305</v>
      </c>
      <c r="F8" s="244" t="s">
        <v>305</v>
      </c>
      <c r="G8" s="245" t="s">
        <v>302</v>
      </c>
      <c r="H8" s="245" t="s">
        <v>303</v>
      </c>
      <c r="I8" s="245" t="s">
        <v>299</v>
      </c>
      <c r="J8" s="245" t="s">
        <v>295</v>
      </c>
      <c r="K8" s="245" t="str">
        <f t="shared" si="0"/>
        <v>FedFunds</v>
      </c>
    </row>
    <row r="9" spans="1:11" s="245" customFormat="1">
      <c r="A9" s="246" t="s">
        <v>306</v>
      </c>
      <c r="B9" s="221"/>
      <c r="C9" s="221"/>
      <c r="D9" s="247" t="s">
        <v>306</v>
      </c>
      <c r="E9" s="247" t="s">
        <v>307</v>
      </c>
      <c r="F9" s="244" t="s">
        <v>307</v>
      </c>
      <c r="G9" s="245" t="s">
        <v>302</v>
      </c>
      <c r="H9" s="245" t="s">
        <v>303</v>
      </c>
      <c r="I9" s="245" t="s">
        <v>299</v>
      </c>
      <c r="J9" s="245" t="s">
        <v>295</v>
      </c>
      <c r="K9" s="245" t="str">
        <f t="shared" si="0"/>
        <v>FedFunds</v>
      </c>
    </row>
    <row r="10" spans="1:11" s="245" customFormat="1">
      <c r="A10" s="246" t="s">
        <v>308</v>
      </c>
      <c r="B10" s="221"/>
      <c r="C10" s="221"/>
      <c r="D10" s="247" t="s">
        <v>308</v>
      </c>
      <c r="E10" s="247" t="s">
        <v>309</v>
      </c>
      <c r="F10" s="244" t="s">
        <v>309</v>
      </c>
      <c r="G10" s="245" t="s">
        <v>302</v>
      </c>
      <c r="H10" s="245" t="s">
        <v>303</v>
      </c>
      <c r="I10" s="245" t="s">
        <v>299</v>
      </c>
      <c r="J10" s="245" t="s">
        <v>295</v>
      </c>
      <c r="K10" s="245" t="str">
        <f t="shared" si="0"/>
        <v>FedFunds</v>
      </c>
    </row>
    <row r="11" spans="1:11" s="245" customFormat="1">
      <c r="A11" s="248" t="s">
        <v>310</v>
      </c>
      <c r="B11" s="221"/>
      <c r="C11" s="221"/>
      <c r="D11" s="249" t="s">
        <v>310</v>
      </c>
      <c r="E11" s="249" t="s">
        <v>311</v>
      </c>
      <c r="F11" s="250" t="s">
        <v>311</v>
      </c>
      <c r="G11" s="245" t="s">
        <v>302</v>
      </c>
      <c r="H11" s="245" t="s">
        <v>303</v>
      </c>
      <c r="I11" s="245" t="s">
        <v>299</v>
      </c>
      <c r="J11" s="245" t="s">
        <v>295</v>
      </c>
      <c r="K11" s="245" t="str">
        <f t="shared" si="0"/>
        <v>FedFunds</v>
      </c>
    </row>
    <row r="12" spans="1:11" s="245" customFormat="1">
      <c r="A12" s="246" t="s">
        <v>312</v>
      </c>
      <c r="B12" s="221"/>
      <c r="C12" s="221"/>
      <c r="D12" s="247" t="s">
        <v>312</v>
      </c>
      <c r="E12" s="247" t="s">
        <v>313</v>
      </c>
      <c r="F12" s="244" t="s">
        <v>313</v>
      </c>
      <c r="G12" s="245" t="s">
        <v>302</v>
      </c>
      <c r="H12" s="245" t="s">
        <v>303</v>
      </c>
      <c r="I12" s="245" t="s">
        <v>299</v>
      </c>
      <c r="J12" s="245" t="s">
        <v>295</v>
      </c>
      <c r="K12" s="245" t="str">
        <f t="shared" si="0"/>
        <v>FedFunds</v>
      </c>
    </row>
    <row r="13" spans="1:11" s="245" customFormat="1">
      <c r="A13" s="246" t="s">
        <v>314</v>
      </c>
      <c r="B13" s="221"/>
      <c r="C13" s="221"/>
      <c r="D13" s="247" t="s">
        <v>314</v>
      </c>
      <c r="E13" s="247" t="s">
        <v>315</v>
      </c>
      <c r="F13" s="244" t="s">
        <v>315</v>
      </c>
      <c r="G13" s="245" t="s">
        <v>302</v>
      </c>
      <c r="H13" s="245" t="s">
        <v>303</v>
      </c>
      <c r="I13" s="245" t="s">
        <v>299</v>
      </c>
      <c r="J13" s="245" t="s">
        <v>295</v>
      </c>
      <c r="K13" s="245" t="str">
        <f t="shared" si="0"/>
        <v>FedFunds</v>
      </c>
    </row>
    <row r="14" spans="1:11" s="245" customFormat="1">
      <c r="A14" s="246" t="s">
        <v>316</v>
      </c>
      <c r="B14" s="221"/>
      <c r="C14" s="221"/>
      <c r="D14" s="247" t="s">
        <v>316</v>
      </c>
      <c r="E14" s="247" t="s">
        <v>317</v>
      </c>
      <c r="F14" s="244" t="s">
        <v>317</v>
      </c>
      <c r="G14" s="245" t="s">
        <v>302</v>
      </c>
      <c r="H14" s="245" t="s">
        <v>303</v>
      </c>
      <c r="I14" s="245" t="s">
        <v>299</v>
      </c>
      <c r="J14" s="245" t="s">
        <v>295</v>
      </c>
      <c r="K14" s="245" t="str">
        <f t="shared" si="0"/>
        <v>FedFunds</v>
      </c>
    </row>
    <row r="15" spans="1:11" s="245" customFormat="1">
      <c r="A15" s="246" t="s">
        <v>318</v>
      </c>
      <c r="B15" s="221"/>
      <c r="C15" s="221"/>
      <c r="D15" s="247" t="s">
        <v>318</v>
      </c>
      <c r="E15" s="247" t="s">
        <v>319</v>
      </c>
      <c r="F15" s="244" t="s">
        <v>319</v>
      </c>
      <c r="G15" s="245" t="s">
        <v>302</v>
      </c>
      <c r="H15" s="245" t="s">
        <v>303</v>
      </c>
      <c r="I15" s="245" t="s">
        <v>299</v>
      </c>
      <c r="J15" s="245" t="s">
        <v>295</v>
      </c>
      <c r="K15" s="245" t="str">
        <f t="shared" si="0"/>
        <v>FedFunds</v>
      </c>
    </row>
    <row r="16" spans="1:11" s="245" customFormat="1">
      <c r="A16" s="246" t="s">
        <v>320</v>
      </c>
      <c r="B16" s="221"/>
      <c r="C16" s="221"/>
      <c r="D16" s="247" t="s">
        <v>320</v>
      </c>
      <c r="E16" s="247" t="s">
        <v>321</v>
      </c>
      <c r="F16" s="244" t="s">
        <v>321</v>
      </c>
      <c r="G16" s="245" t="s">
        <v>302</v>
      </c>
      <c r="H16" s="245" t="s">
        <v>303</v>
      </c>
      <c r="I16" s="245" t="s">
        <v>299</v>
      </c>
      <c r="J16" s="245" t="s">
        <v>295</v>
      </c>
      <c r="K16" s="245" t="str">
        <f t="shared" si="0"/>
        <v>FedFunds</v>
      </c>
    </row>
    <row r="17" spans="1:11" s="245" customFormat="1">
      <c r="A17" s="251" t="s">
        <v>322</v>
      </c>
      <c r="B17" s="221"/>
      <c r="C17" s="221"/>
      <c r="D17" s="252" t="s">
        <v>322</v>
      </c>
      <c r="E17" s="252" t="s">
        <v>322</v>
      </c>
      <c r="F17" s="250" t="s">
        <v>322</v>
      </c>
      <c r="G17" s="245" t="s">
        <v>302</v>
      </c>
      <c r="H17" s="245" t="s">
        <v>303</v>
      </c>
      <c r="I17" s="245" t="s">
        <v>299</v>
      </c>
      <c r="J17" s="245" t="s">
        <v>295</v>
      </c>
      <c r="K17" s="245" t="str">
        <f t="shared" si="0"/>
        <v>FedFunds</v>
      </c>
    </row>
    <row r="18" spans="1:11" s="245" customFormat="1">
      <c r="A18" s="246" t="s">
        <v>323</v>
      </c>
      <c r="B18" s="221"/>
      <c r="C18" s="221"/>
      <c r="D18" s="247" t="s">
        <v>323</v>
      </c>
      <c r="E18" s="247" t="s">
        <v>324</v>
      </c>
      <c r="F18" s="244" t="s">
        <v>324</v>
      </c>
      <c r="G18" s="245" t="s">
        <v>302</v>
      </c>
      <c r="H18" s="245" t="s">
        <v>303</v>
      </c>
      <c r="I18" s="245" t="s">
        <v>299</v>
      </c>
      <c r="J18" s="245" t="s">
        <v>295</v>
      </c>
      <c r="K18" s="245" t="str">
        <f t="shared" si="0"/>
        <v>FedFunds</v>
      </c>
    </row>
    <row r="19" spans="1:11" s="245" customFormat="1">
      <c r="A19" s="246" t="s">
        <v>325</v>
      </c>
      <c r="B19" s="221"/>
      <c r="C19" s="221"/>
      <c r="D19" s="247" t="s">
        <v>325</v>
      </c>
      <c r="E19" s="247" t="s">
        <v>326</v>
      </c>
      <c r="F19" s="244" t="s">
        <v>326</v>
      </c>
      <c r="G19" s="245" t="s">
        <v>302</v>
      </c>
      <c r="H19" s="245" t="s">
        <v>303</v>
      </c>
      <c r="I19" s="245" t="s">
        <v>299</v>
      </c>
      <c r="J19" s="245" t="s">
        <v>295</v>
      </c>
      <c r="K19" s="245" t="str">
        <f t="shared" si="0"/>
        <v>FedFunds</v>
      </c>
    </row>
    <row r="20" spans="1:11" s="245" customFormat="1">
      <c r="A20" s="248" t="s">
        <v>236</v>
      </c>
      <c r="B20" s="221"/>
      <c r="C20" s="221"/>
      <c r="D20" s="249" t="s">
        <v>236</v>
      </c>
      <c r="E20" s="249" t="s">
        <v>327</v>
      </c>
      <c r="F20" s="250" t="s">
        <v>327</v>
      </c>
      <c r="G20" s="245" t="s">
        <v>302</v>
      </c>
      <c r="H20" s="245" t="s">
        <v>303</v>
      </c>
      <c r="I20" s="245" t="s">
        <v>299</v>
      </c>
      <c r="J20" s="245" t="s">
        <v>295</v>
      </c>
      <c r="K20" s="245" t="str">
        <f t="shared" si="0"/>
        <v>FedFunds</v>
      </c>
    </row>
    <row r="21" spans="1:11" s="245" customFormat="1">
      <c r="A21" s="246" t="s">
        <v>328</v>
      </c>
      <c r="B21" s="221"/>
      <c r="C21" s="221"/>
      <c r="D21" s="247" t="s">
        <v>328</v>
      </c>
      <c r="E21" s="247" t="s">
        <v>329</v>
      </c>
      <c r="F21" s="244" t="s">
        <v>329</v>
      </c>
      <c r="G21" s="245" t="s">
        <v>302</v>
      </c>
      <c r="H21" s="245" t="s">
        <v>303</v>
      </c>
      <c r="I21" s="245" t="s">
        <v>299</v>
      </c>
      <c r="J21" s="245" t="s">
        <v>295</v>
      </c>
      <c r="K21" s="245" t="str">
        <f t="shared" si="0"/>
        <v>FedFunds</v>
      </c>
    </row>
    <row r="22" spans="1:11" s="245" customFormat="1">
      <c r="A22" s="246" t="s">
        <v>330</v>
      </c>
      <c r="B22" s="221"/>
      <c r="C22" s="221"/>
      <c r="D22" s="247" t="s">
        <v>330</v>
      </c>
      <c r="E22" s="247" t="s">
        <v>331</v>
      </c>
      <c r="F22" s="244" t="s">
        <v>331</v>
      </c>
      <c r="G22" s="245" t="s">
        <v>302</v>
      </c>
      <c r="H22" s="245" t="s">
        <v>303</v>
      </c>
      <c r="I22" s="245" t="s">
        <v>299</v>
      </c>
      <c r="J22" s="245" t="s">
        <v>295</v>
      </c>
      <c r="K22" s="245" t="str">
        <f t="shared" si="0"/>
        <v>FedFunds</v>
      </c>
    </row>
    <row r="23" spans="1:11" s="245" customFormat="1">
      <c r="A23" s="242" t="s">
        <v>303</v>
      </c>
      <c r="B23" s="221"/>
      <c r="C23" s="221"/>
      <c r="D23" s="243" t="s">
        <v>303</v>
      </c>
      <c r="E23" s="243" t="s">
        <v>332</v>
      </c>
      <c r="F23" s="244" t="s">
        <v>332</v>
      </c>
      <c r="G23" s="245" t="s">
        <v>302</v>
      </c>
      <c r="H23" s="245" t="s">
        <v>303</v>
      </c>
      <c r="I23" s="245" t="s">
        <v>299</v>
      </c>
      <c r="J23" s="245" t="s">
        <v>295</v>
      </c>
      <c r="K23" s="245" t="str">
        <f t="shared" si="0"/>
        <v>FedFunds</v>
      </c>
    </row>
    <row r="24" spans="1:11" s="245" customFormat="1">
      <c r="A24" s="246" t="s">
        <v>333</v>
      </c>
      <c r="B24" s="221"/>
      <c r="C24" s="221"/>
      <c r="D24" s="247" t="s">
        <v>333</v>
      </c>
      <c r="E24" s="247" t="s">
        <v>334</v>
      </c>
      <c r="F24" s="244" t="s">
        <v>334</v>
      </c>
      <c r="G24" s="245" t="s">
        <v>302</v>
      </c>
      <c r="H24" s="245" t="s">
        <v>303</v>
      </c>
      <c r="I24" s="245" t="s">
        <v>299</v>
      </c>
      <c r="J24" s="245" t="s">
        <v>295</v>
      </c>
      <c r="K24" s="245" t="str">
        <f t="shared" si="0"/>
        <v>FedFunds</v>
      </c>
    </row>
    <row r="25" spans="1:11" s="245" customFormat="1">
      <c r="A25" s="246" t="s">
        <v>335</v>
      </c>
      <c r="B25" s="221"/>
      <c r="C25" s="221"/>
      <c r="D25" s="247" t="s">
        <v>335</v>
      </c>
      <c r="E25" s="247" t="s">
        <v>336</v>
      </c>
      <c r="F25" s="244" t="s">
        <v>336</v>
      </c>
      <c r="G25" s="245" t="s">
        <v>302</v>
      </c>
      <c r="H25" s="245" t="s">
        <v>303</v>
      </c>
      <c r="I25" s="245" t="s">
        <v>299</v>
      </c>
      <c r="J25" s="245" t="s">
        <v>295</v>
      </c>
      <c r="K25" s="245" t="str">
        <f t="shared" si="0"/>
        <v>FedFunds</v>
      </c>
    </row>
    <row r="26" spans="1:11" s="245" customFormat="1">
      <c r="A26" s="246" t="s">
        <v>337</v>
      </c>
      <c r="B26" s="221"/>
      <c r="C26" s="221"/>
      <c r="D26" s="247" t="s">
        <v>337</v>
      </c>
      <c r="E26" s="247" t="s">
        <v>338</v>
      </c>
      <c r="F26" s="244" t="s">
        <v>338</v>
      </c>
      <c r="G26" s="245" t="s">
        <v>302</v>
      </c>
      <c r="H26" s="245" t="s">
        <v>303</v>
      </c>
      <c r="I26" s="245" t="s">
        <v>299</v>
      </c>
      <c r="J26" s="245" t="s">
        <v>295</v>
      </c>
      <c r="K26" s="245" t="str">
        <f t="shared" si="0"/>
        <v>FedFunds</v>
      </c>
    </row>
    <row r="27" spans="1:11" s="245" customFormat="1">
      <c r="A27" s="246" t="s">
        <v>339</v>
      </c>
      <c r="B27" s="221"/>
      <c r="C27" s="221"/>
      <c r="D27" s="247" t="s">
        <v>339</v>
      </c>
      <c r="E27" s="247" t="s">
        <v>340</v>
      </c>
      <c r="F27" s="244" t="s">
        <v>340</v>
      </c>
      <c r="G27" s="245" t="s">
        <v>302</v>
      </c>
      <c r="H27" s="245" t="s">
        <v>303</v>
      </c>
      <c r="I27" s="245" t="s">
        <v>299</v>
      </c>
      <c r="J27" s="245" t="s">
        <v>295</v>
      </c>
      <c r="K27" s="245" t="str">
        <f t="shared" si="0"/>
        <v>FedFunds</v>
      </c>
    </row>
    <row r="28" spans="1:11" s="245" customFormat="1">
      <c r="A28" s="246" t="s">
        <v>341</v>
      </c>
      <c r="B28" s="221"/>
      <c r="C28" s="221"/>
      <c r="D28" s="247" t="s">
        <v>341</v>
      </c>
      <c r="E28" s="247" t="s">
        <v>342</v>
      </c>
      <c r="F28" s="244" t="s">
        <v>342</v>
      </c>
      <c r="G28" s="245" t="s">
        <v>302</v>
      </c>
      <c r="H28" s="245" t="s">
        <v>303</v>
      </c>
      <c r="I28" s="245" t="s">
        <v>299</v>
      </c>
      <c r="J28" s="245" t="s">
        <v>295</v>
      </c>
      <c r="K28" s="245" t="str">
        <f t="shared" si="0"/>
        <v>FedFunds</v>
      </c>
    </row>
    <row r="29" spans="1:11" s="245" customFormat="1">
      <c r="A29" s="246" t="s">
        <v>343</v>
      </c>
      <c r="B29" s="221"/>
      <c r="C29" s="221"/>
      <c r="D29" s="247" t="s">
        <v>343</v>
      </c>
      <c r="E29" s="247" t="s">
        <v>344</v>
      </c>
      <c r="F29" s="244" t="s">
        <v>344</v>
      </c>
      <c r="G29" s="245" t="s">
        <v>302</v>
      </c>
      <c r="H29" s="245" t="s">
        <v>303</v>
      </c>
      <c r="I29" s="245" t="s">
        <v>299</v>
      </c>
      <c r="J29" s="245" t="s">
        <v>295</v>
      </c>
      <c r="K29" s="245" t="str">
        <f t="shared" si="0"/>
        <v>FedFunds</v>
      </c>
    </row>
    <row r="30" spans="1:11" s="245" customFormat="1">
      <c r="A30" s="248" t="s">
        <v>45</v>
      </c>
      <c r="B30" s="221"/>
      <c r="C30" s="221"/>
      <c r="D30" s="249" t="s">
        <v>45</v>
      </c>
      <c r="E30" s="249" t="s">
        <v>345</v>
      </c>
      <c r="F30" s="250" t="s">
        <v>345</v>
      </c>
      <c r="G30" s="245" t="s">
        <v>302</v>
      </c>
      <c r="H30" s="245" t="s">
        <v>303</v>
      </c>
      <c r="I30" s="245" t="s">
        <v>299</v>
      </c>
      <c r="J30" s="245" t="s">
        <v>295</v>
      </c>
      <c r="K30" s="245" t="str">
        <f t="shared" si="0"/>
        <v>FedFunds</v>
      </c>
    </row>
    <row r="31" spans="1:11" s="245" customFormat="1">
      <c r="A31" s="246" t="s">
        <v>346</v>
      </c>
      <c r="B31" s="221"/>
      <c r="C31" s="221"/>
      <c r="D31" s="247" t="s">
        <v>346</v>
      </c>
      <c r="E31" s="247" t="s">
        <v>347</v>
      </c>
      <c r="F31" s="244" t="s">
        <v>347</v>
      </c>
      <c r="G31" s="245" t="s">
        <v>302</v>
      </c>
      <c r="H31" s="245" t="s">
        <v>303</v>
      </c>
      <c r="I31" s="245" t="s">
        <v>299</v>
      </c>
      <c r="J31" s="245" t="s">
        <v>295</v>
      </c>
      <c r="K31" s="245" t="str">
        <f t="shared" si="0"/>
        <v>FedFunds</v>
      </c>
    </row>
    <row r="32" spans="1:11" s="245" customFormat="1">
      <c r="A32" s="246" t="s">
        <v>348</v>
      </c>
      <c r="B32" s="221"/>
      <c r="C32" s="221"/>
      <c r="D32" s="247" t="s">
        <v>348</v>
      </c>
      <c r="E32" s="247" t="s">
        <v>349</v>
      </c>
      <c r="F32" s="244" t="s">
        <v>349</v>
      </c>
      <c r="G32" s="245" t="s">
        <v>302</v>
      </c>
      <c r="H32" s="245" t="s">
        <v>303</v>
      </c>
      <c r="I32" s="245" t="s">
        <v>299</v>
      </c>
      <c r="J32" s="245" t="s">
        <v>295</v>
      </c>
      <c r="K32" s="245" t="str">
        <f t="shared" si="0"/>
        <v>FedFunds</v>
      </c>
    </row>
    <row r="33" spans="1:11" s="245" customFormat="1">
      <c r="A33" s="246" t="s">
        <v>350</v>
      </c>
      <c r="B33" s="221"/>
      <c r="C33" s="221"/>
      <c r="D33" s="247" t="s">
        <v>350</v>
      </c>
      <c r="E33" s="247" t="s">
        <v>351</v>
      </c>
      <c r="F33" s="244" t="s">
        <v>351</v>
      </c>
      <c r="G33" s="245" t="s">
        <v>302</v>
      </c>
      <c r="H33" s="245" t="s">
        <v>303</v>
      </c>
      <c r="I33" s="245" t="s">
        <v>299</v>
      </c>
      <c r="J33" s="245" t="s">
        <v>295</v>
      </c>
      <c r="K33" s="245" t="str">
        <f t="shared" si="0"/>
        <v>FedFunds</v>
      </c>
    </row>
    <row r="34" spans="1:11" s="245" customFormat="1">
      <c r="A34" s="246" t="s">
        <v>352</v>
      </c>
      <c r="B34" s="221"/>
      <c r="C34" s="221"/>
      <c r="D34" s="247" t="s">
        <v>352</v>
      </c>
      <c r="E34" s="247" t="s">
        <v>353</v>
      </c>
      <c r="F34" s="244" t="s">
        <v>353</v>
      </c>
      <c r="G34" s="245" t="s">
        <v>302</v>
      </c>
      <c r="H34" s="245" t="s">
        <v>303</v>
      </c>
      <c r="I34" s="245" t="s">
        <v>299</v>
      </c>
      <c r="J34" s="245" t="s">
        <v>295</v>
      </c>
      <c r="K34" s="245" t="str">
        <f t="shared" si="0"/>
        <v>FedFunds</v>
      </c>
    </row>
    <row r="35" spans="1:11" s="245" customFormat="1">
      <c r="A35" s="246" t="s">
        <v>354</v>
      </c>
      <c r="B35" s="221"/>
      <c r="C35" s="221"/>
      <c r="D35" s="247" t="s">
        <v>354</v>
      </c>
      <c r="E35" s="247" t="s">
        <v>355</v>
      </c>
      <c r="F35" s="244" t="s">
        <v>355</v>
      </c>
      <c r="G35" s="245" t="s">
        <v>302</v>
      </c>
      <c r="H35" s="245" t="s">
        <v>303</v>
      </c>
      <c r="I35" s="245" t="s">
        <v>299</v>
      </c>
      <c r="J35" s="245" t="s">
        <v>295</v>
      </c>
      <c r="K35" s="245" t="str">
        <f t="shared" si="0"/>
        <v>FedFunds</v>
      </c>
    </row>
    <row r="36" spans="1:11" s="245" customFormat="1">
      <c r="A36" s="246" t="s">
        <v>356</v>
      </c>
      <c r="B36" s="221"/>
      <c r="C36" s="221"/>
      <c r="D36" s="247" t="s">
        <v>356</v>
      </c>
      <c r="E36" s="247" t="s">
        <v>357</v>
      </c>
      <c r="F36" s="244" t="s">
        <v>357</v>
      </c>
      <c r="G36" s="245" t="s">
        <v>302</v>
      </c>
      <c r="H36" s="245" t="s">
        <v>303</v>
      </c>
      <c r="I36" s="245" t="s">
        <v>299</v>
      </c>
      <c r="J36" s="245" t="s">
        <v>295</v>
      </c>
      <c r="K36" s="245" t="str">
        <f t="shared" si="0"/>
        <v>FedFunds</v>
      </c>
    </row>
    <row r="37" spans="1:11" s="245" customFormat="1">
      <c r="A37" s="246" t="s">
        <v>358</v>
      </c>
      <c r="B37" s="221"/>
      <c r="C37" s="221"/>
      <c r="D37" s="247" t="s">
        <v>358</v>
      </c>
      <c r="E37" s="247" t="s">
        <v>359</v>
      </c>
      <c r="F37" s="244" t="s">
        <v>359</v>
      </c>
      <c r="G37" s="245" t="s">
        <v>302</v>
      </c>
      <c r="H37" s="245" t="s">
        <v>303</v>
      </c>
      <c r="I37" s="245" t="s">
        <v>299</v>
      </c>
      <c r="J37" s="245" t="s">
        <v>295</v>
      </c>
      <c r="K37" s="245" t="str">
        <f t="shared" si="0"/>
        <v>FedFunds</v>
      </c>
    </row>
    <row r="38" spans="1:11" s="245" customFormat="1">
      <c r="A38" s="246" t="s">
        <v>360</v>
      </c>
      <c r="B38" s="221"/>
      <c r="C38" s="221"/>
      <c r="D38" s="247" t="s">
        <v>360</v>
      </c>
      <c r="E38" s="247" t="s">
        <v>361</v>
      </c>
      <c r="F38" s="244" t="s">
        <v>361</v>
      </c>
      <c r="G38" s="245" t="s">
        <v>302</v>
      </c>
      <c r="H38" s="245" t="s">
        <v>303</v>
      </c>
      <c r="I38" s="245" t="s">
        <v>299</v>
      </c>
      <c r="J38" s="245" t="s">
        <v>295</v>
      </c>
      <c r="K38" s="245" t="str">
        <f t="shared" si="0"/>
        <v>FedFunds</v>
      </c>
    </row>
    <row r="39" spans="1:11" s="245" customFormat="1">
      <c r="A39" s="246" t="s">
        <v>362</v>
      </c>
      <c r="B39" s="221"/>
      <c r="C39" s="221"/>
      <c r="D39" s="247" t="s">
        <v>362</v>
      </c>
      <c r="E39" s="247" t="s">
        <v>363</v>
      </c>
      <c r="F39" s="244" t="s">
        <v>363</v>
      </c>
      <c r="G39" s="245" t="s">
        <v>302</v>
      </c>
      <c r="H39" s="245" t="s">
        <v>303</v>
      </c>
      <c r="I39" s="245" t="s">
        <v>299</v>
      </c>
      <c r="J39" s="245" t="s">
        <v>295</v>
      </c>
      <c r="K39" s="245" t="str">
        <f t="shared" si="0"/>
        <v>FedFunds</v>
      </c>
    </row>
    <row r="40" spans="1:11" s="245" customFormat="1">
      <c r="A40" s="246" t="s">
        <v>364</v>
      </c>
      <c r="B40" s="221"/>
      <c r="C40" s="221"/>
      <c r="D40" s="247" t="s">
        <v>364</v>
      </c>
      <c r="E40" s="247" t="s">
        <v>365</v>
      </c>
      <c r="F40" s="244" t="s">
        <v>365</v>
      </c>
      <c r="G40" s="245" t="s">
        <v>302</v>
      </c>
      <c r="H40" s="245" t="s">
        <v>303</v>
      </c>
      <c r="I40" s="245" t="s">
        <v>299</v>
      </c>
      <c r="J40" s="245" t="s">
        <v>295</v>
      </c>
      <c r="K40" s="245" t="str">
        <f t="shared" si="0"/>
        <v>FedFunds</v>
      </c>
    </row>
    <row r="41" spans="1:11" s="245" customFormat="1">
      <c r="A41" s="246" t="s">
        <v>366</v>
      </c>
      <c r="B41" s="221"/>
      <c r="C41" s="221"/>
      <c r="D41" s="247" t="s">
        <v>366</v>
      </c>
      <c r="E41" s="247" t="s">
        <v>367</v>
      </c>
      <c r="F41" s="244" t="s">
        <v>367</v>
      </c>
      <c r="G41" s="245" t="s">
        <v>302</v>
      </c>
      <c r="H41" s="245" t="s">
        <v>303</v>
      </c>
      <c r="I41" s="245" t="s">
        <v>299</v>
      </c>
      <c r="J41" s="245" t="s">
        <v>295</v>
      </c>
      <c r="K41" s="245" t="str">
        <f t="shared" si="0"/>
        <v>FedFunds</v>
      </c>
    </row>
    <row r="42" spans="1:11" s="245" customFormat="1">
      <c r="A42" s="246"/>
      <c r="B42" s="221"/>
      <c r="C42" s="221"/>
      <c r="D42" s="253" t="s">
        <v>368</v>
      </c>
      <c r="E42" s="253"/>
      <c r="F42" s="254" t="str">
        <f>D42</f>
        <v>FTEMP</v>
      </c>
      <c r="G42" s="245" t="s">
        <v>302</v>
      </c>
      <c r="H42" s="245" t="s">
        <v>303</v>
      </c>
      <c r="I42" s="245" t="s">
        <v>299</v>
      </c>
      <c r="J42" s="245" t="s">
        <v>295</v>
      </c>
      <c r="K42" s="245" t="str">
        <f t="shared" si="0"/>
        <v>FedFunds</v>
      </c>
    </row>
    <row r="43" spans="1:11" s="245" customFormat="1">
      <c r="A43" s="246"/>
      <c r="B43" s="221"/>
      <c r="C43" s="221"/>
      <c r="D43" s="253" t="s">
        <v>369</v>
      </c>
      <c r="E43" s="253"/>
      <c r="F43" s="254" t="str">
        <f>D43</f>
        <v>TANFX</v>
      </c>
      <c r="G43" s="245" t="s">
        <v>302</v>
      </c>
      <c r="H43" s="245" t="s">
        <v>303</v>
      </c>
      <c r="I43" s="245" t="s">
        <v>299</v>
      </c>
      <c r="J43" s="245" t="s">
        <v>295</v>
      </c>
      <c r="K43" s="245" t="str">
        <f t="shared" si="0"/>
        <v>FedFunds</v>
      </c>
    </row>
    <row r="44" spans="1:11" s="245" customFormat="1">
      <c r="A44" s="246"/>
      <c r="B44" s="221"/>
      <c r="C44" s="221"/>
      <c r="D44" s="253" t="s">
        <v>370</v>
      </c>
      <c r="E44" s="253"/>
      <c r="F44" s="254" t="str">
        <f>D44</f>
        <v>TANFY</v>
      </c>
      <c r="G44" s="245" t="s">
        <v>302</v>
      </c>
      <c r="H44" s="245" t="s">
        <v>303</v>
      </c>
      <c r="I44" s="245" t="s">
        <v>299</v>
      </c>
      <c r="J44" s="245" t="s">
        <v>295</v>
      </c>
      <c r="K44" s="245" t="str">
        <f t="shared" si="0"/>
        <v>FedFunds</v>
      </c>
    </row>
    <row r="45" spans="1:11" s="245" customFormat="1">
      <c r="A45" s="246"/>
      <c r="B45" s="221"/>
      <c r="C45" s="221"/>
      <c r="D45" s="253" t="s">
        <v>371</v>
      </c>
      <c r="E45" s="253"/>
      <c r="F45" s="254" t="str">
        <f>D45</f>
        <v>YCDBG</v>
      </c>
      <c r="G45" s="245" t="s">
        <v>302</v>
      </c>
      <c r="H45" s="245" t="s">
        <v>303</v>
      </c>
      <c r="I45" s="245" t="s">
        <v>299</v>
      </c>
      <c r="J45" s="245" t="s">
        <v>295</v>
      </c>
      <c r="K45" s="245" t="str">
        <f t="shared" si="0"/>
        <v>FedFunds</v>
      </c>
    </row>
    <row r="46" spans="1:11" s="245" customFormat="1">
      <c r="A46" s="246"/>
      <c r="B46" s="221"/>
      <c r="C46" s="221"/>
      <c r="D46" s="253" t="s">
        <v>372</v>
      </c>
      <c r="E46" s="253"/>
      <c r="F46" s="254" t="str">
        <f>D46</f>
        <v>ZEDER</v>
      </c>
      <c r="G46" s="245" t="s">
        <v>302</v>
      </c>
      <c r="H46" s="245" t="s">
        <v>303</v>
      </c>
      <c r="I46" s="245" t="s">
        <v>299</v>
      </c>
      <c r="J46" s="245" t="s">
        <v>295</v>
      </c>
      <c r="K46" s="245" t="str">
        <f t="shared" si="0"/>
        <v>FedFunds</v>
      </c>
    </row>
    <row r="47" spans="1:11" s="257" customFormat="1">
      <c r="A47" s="242" t="s">
        <v>373</v>
      </c>
      <c r="B47" s="221"/>
      <c r="C47" s="221"/>
      <c r="D47" s="255" t="s">
        <v>373</v>
      </c>
      <c r="E47" s="255" t="s">
        <v>374</v>
      </c>
      <c r="F47" s="256" t="s">
        <v>374</v>
      </c>
      <c r="G47" s="257" t="s">
        <v>302</v>
      </c>
      <c r="H47" s="257" t="s">
        <v>73</v>
      </c>
      <c r="I47" s="257" t="s">
        <v>299</v>
      </c>
      <c r="J47" s="257" t="s">
        <v>295</v>
      </c>
      <c r="K47" s="257" t="str">
        <f t="shared" si="0"/>
        <v>State Funds</v>
      </c>
    </row>
    <row r="48" spans="1:11" s="257" customFormat="1">
      <c r="A48" s="248" t="s">
        <v>375</v>
      </c>
      <c r="B48" s="221"/>
      <c r="C48" s="221"/>
      <c r="D48" s="258" t="s">
        <v>375</v>
      </c>
      <c r="E48" s="258" t="s">
        <v>376</v>
      </c>
      <c r="F48" s="259" t="s">
        <v>376</v>
      </c>
      <c r="G48" s="257" t="s">
        <v>302</v>
      </c>
      <c r="H48" s="257" t="s">
        <v>73</v>
      </c>
      <c r="I48" s="257" t="s">
        <v>299</v>
      </c>
      <c r="J48" s="257" t="s">
        <v>295</v>
      </c>
      <c r="K48" s="257" t="str">
        <f t="shared" si="0"/>
        <v>State Funds</v>
      </c>
    </row>
    <row r="49" spans="1:11" s="257" customFormat="1">
      <c r="A49" s="248" t="s">
        <v>377</v>
      </c>
      <c r="B49" s="221"/>
      <c r="C49" s="221"/>
      <c r="D49" s="258" t="s">
        <v>377</v>
      </c>
      <c r="E49" s="258" t="s">
        <v>378</v>
      </c>
      <c r="F49" s="259" t="s">
        <v>378</v>
      </c>
      <c r="G49" s="257" t="s">
        <v>302</v>
      </c>
      <c r="H49" s="257" t="s">
        <v>73</v>
      </c>
      <c r="I49" s="257" t="s">
        <v>299</v>
      </c>
      <c r="J49" s="257" t="s">
        <v>295</v>
      </c>
      <c r="K49" s="257" t="str">
        <f t="shared" si="0"/>
        <v>State Funds</v>
      </c>
    </row>
    <row r="50" spans="1:11" s="257" customFormat="1">
      <c r="A50" s="248" t="s">
        <v>379</v>
      </c>
      <c r="B50" s="221"/>
      <c r="C50" s="221"/>
      <c r="D50" s="258" t="s">
        <v>379</v>
      </c>
      <c r="E50" s="258" t="s">
        <v>380</v>
      </c>
      <c r="F50" s="259" t="s">
        <v>380</v>
      </c>
      <c r="G50" s="257" t="s">
        <v>302</v>
      </c>
      <c r="H50" s="257" t="s">
        <v>73</v>
      </c>
      <c r="I50" s="257" t="s">
        <v>299</v>
      </c>
      <c r="J50" s="257" t="s">
        <v>295</v>
      </c>
      <c r="K50" s="257" t="str">
        <f t="shared" si="0"/>
        <v>State Funds</v>
      </c>
    </row>
    <row r="51" spans="1:11" s="257" customFormat="1">
      <c r="A51" s="248" t="s">
        <v>381</v>
      </c>
      <c r="B51" s="221"/>
      <c r="C51" s="221"/>
      <c r="D51" s="258" t="s">
        <v>381</v>
      </c>
      <c r="E51" s="258" t="s">
        <v>382</v>
      </c>
      <c r="F51" s="259" t="s">
        <v>382</v>
      </c>
      <c r="G51" s="257" t="s">
        <v>302</v>
      </c>
      <c r="H51" s="257" t="s">
        <v>73</v>
      </c>
      <c r="I51" s="257" t="s">
        <v>299</v>
      </c>
      <c r="J51" s="257" t="s">
        <v>295</v>
      </c>
      <c r="K51" s="257" t="str">
        <f t="shared" si="0"/>
        <v>State Funds</v>
      </c>
    </row>
    <row r="52" spans="1:11" s="257" customFormat="1">
      <c r="A52" s="248" t="s">
        <v>383</v>
      </c>
      <c r="B52" s="221"/>
      <c r="C52" s="221"/>
      <c r="D52" s="258" t="s">
        <v>383</v>
      </c>
      <c r="E52" s="258" t="s">
        <v>384</v>
      </c>
      <c r="F52" s="259" t="s">
        <v>384</v>
      </c>
      <c r="G52" s="257" t="s">
        <v>302</v>
      </c>
      <c r="H52" s="257" t="s">
        <v>73</v>
      </c>
      <c r="I52" s="257" t="s">
        <v>299</v>
      </c>
      <c r="J52" s="257" t="s">
        <v>295</v>
      </c>
      <c r="K52" s="257" t="str">
        <f t="shared" si="0"/>
        <v>State Funds</v>
      </c>
    </row>
    <row r="53" spans="1:11" s="257" customFormat="1">
      <c r="A53" s="248" t="s">
        <v>385</v>
      </c>
      <c r="B53" s="221"/>
      <c r="C53" s="221"/>
      <c r="D53" s="258" t="s">
        <v>385</v>
      </c>
      <c r="E53" s="258" t="s">
        <v>386</v>
      </c>
      <c r="F53" s="259" t="s">
        <v>386</v>
      </c>
      <c r="G53" s="257" t="s">
        <v>302</v>
      </c>
      <c r="H53" s="257" t="s">
        <v>73</v>
      </c>
      <c r="I53" s="257" t="s">
        <v>299</v>
      </c>
      <c r="J53" s="257" t="s">
        <v>295</v>
      </c>
      <c r="K53" s="257" t="str">
        <f t="shared" si="0"/>
        <v>State Funds</v>
      </c>
    </row>
    <row r="54" spans="1:11" s="257" customFormat="1">
      <c r="A54" s="248" t="s">
        <v>387</v>
      </c>
      <c r="B54" s="221"/>
      <c r="C54" s="221"/>
      <c r="D54" s="258" t="s">
        <v>387</v>
      </c>
      <c r="E54" s="258" t="s">
        <v>388</v>
      </c>
      <c r="F54" s="259" t="s">
        <v>388</v>
      </c>
      <c r="G54" s="257" t="s">
        <v>302</v>
      </c>
      <c r="H54" s="257" t="s">
        <v>73</v>
      </c>
      <c r="I54" s="257" t="s">
        <v>299</v>
      </c>
      <c r="J54" s="257" t="s">
        <v>295</v>
      </c>
      <c r="K54" s="257" t="str">
        <f t="shared" si="0"/>
        <v>State Funds</v>
      </c>
    </row>
    <row r="55" spans="1:11" s="257" customFormat="1">
      <c r="A55" s="248" t="s">
        <v>389</v>
      </c>
      <c r="B55" s="221"/>
      <c r="C55" s="221"/>
      <c r="D55" s="258" t="s">
        <v>389</v>
      </c>
      <c r="E55" s="258" t="s">
        <v>390</v>
      </c>
      <c r="F55" s="259" t="s">
        <v>390</v>
      </c>
      <c r="G55" s="257" t="s">
        <v>302</v>
      </c>
      <c r="H55" s="257" t="s">
        <v>73</v>
      </c>
      <c r="I55" s="257" t="s">
        <v>299</v>
      </c>
      <c r="J55" s="257" t="s">
        <v>295</v>
      </c>
      <c r="K55" s="257" t="str">
        <f t="shared" si="0"/>
        <v>State Funds</v>
      </c>
    </row>
    <row r="56" spans="1:11" s="257" customFormat="1">
      <c r="A56" s="248" t="s">
        <v>391</v>
      </c>
      <c r="B56" s="221"/>
      <c r="C56" s="221"/>
      <c r="D56" s="258" t="s">
        <v>391</v>
      </c>
      <c r="E56" s="258" t="s">
        <v>392</v>
      </c>
      <c r="F56" s="259" t="s">
        <v>392</v>
      </c>
      <c r="G56" s="257" t="s">
        <v>302</v>
      </c>
      <c r="H56" s="257" t="s">
        <v>73</v>
      </c>
      <c r="I56" s="257" t="s">
        <v>299</v>
      </c>
      <c r="J56" s="257" t="s">
        <v>295</v>
      </c>
      <c r="K56" s="257" t="str">
        <f t="shared" si="0"/>
        <v>State Funds</v>
      </c>
    </row>
    <row r="57" spans="1:11" s="257" customFormat="1">
      <c r="A57" s="248" t="s">
        <v>393</v>
      </c>
      <c r="B57" s="221"/>
      <c r="C57" s="221"/>
      <c r="D57" s="258" t="s">
        <v>393</v>
      </c>
      <c r="E57" s="258" t="s">
        <v>394</v>
      </c>
      <c r="F57" s="259" t="s">
        <v>394</v>
      </c>
      <c r="G57" s="257" t="s">
        <v>302</v>
      </c>
      <c r="H57" s="257" t="s">
        <v>73</v>
      </c>
      <c r="I57" s="257" t="s">
        <v>299</v>
      </c>
      <c r="J57" s="257" t="s">
        <v>295</v>
      </c>
      <c r="K57" s="257" t="str">
        <f t="shared" si="0"/>
        <v>State Funds</v>
      </c>
    </row>
    <row r="58" spans="1:11" s="257" customFormat="1">
      <c r="A58" s="248" t="s">
        <v>395</v>
      </c>
      <c r="B58" s="221"/>
      <c r="C58" s="221"/>
      <c r="D58" s="258" t="s">
        <v>395</v>
      </c>
      <c r="E58" s="258" t="s">
        <v>396</v>
      </c>
      <c r="F58" s="259" t="s">
        <v>396</v>
      </c>
      <c r="G58" s="257" t="s">
        <v>302</v>
      </c>
      <c r="H58" s="257" t="s">
        <v>73</v>
      </c>
      <c r="I58" s="257" t="s">
        <v>299</v>
      </c>
      <c r="J58" s="257" t="s">
        <v>295</v>
      </c>
      <c r="K58" s="257" t="str">
        <f t="shared" si="0"/>
        <v>State Funds</v>
      </c>
    </row>
    <row r="59" spans="1:11" s="257" customFormat="1">
      <c r="A59" s="260" t="s">
        <v>397</v>
      </c>
      <c r="B59" s="261"/>
      <c r="C59" s="261"/>
      <c r="D59" s="258" t="s">
        <v>397</v>
      </c>
      <c r="E59" s="258" t="s">
        <v>120</v>
      </c>
      <c r="F59" s="259" t="s">
        <v>120</v>
      </c>
      <c r="G59" s="257" t="s">
        <v>302</v>
      </c>
      <c r="H59" s="257" t="s">
        <v>73</v>
      </c>
      <c r="I59" s="257" t="s">
        <v>299</v>
      </c>
      <c r="J59" s="257" t="s">
        <v>295</v>
      </c>
      <c r="K59" s="257" t="str">
        <f t="shared" si="0"/>
        <v>State Funds</v>
      </c>
    </row>
    <row r="60" spans="1:11" s="257" customFormat="1">
      <c r="A60" s="246" t="s">
        <v>398</v>
      </c>
      <c r="B60" s="221"/>
      <c r="C60" s="221"/>
      <c r="D60" s="262" t="s">
        <v>398</v>
      </c>
      <c r="E60" s="262" t="s">
        <v>399</v>
      </c>
      <c r="F60" s="256" t="s">
        <v>399</v>
      </c>
      <c r="G60" s="257" t="s">
        <v>302</v>
      </c>
      <c r="H60" s="257" t="s">
        <v>73</v>
      </c>
      <c r="I60" s="257" t="s">
        <v>299</v>
      </c>
      <c r="J60" s="257" t="s">
        <v>295</v>
      </c>
      <c r="K60" s="257" t="str">
        <f t="shared" si="0"/>
        <v>State Funds</v>
      </c>
    </row>
    <row r="61" spans="1:11" s="257" customFormat="1">
      <c r="A61" s="263" t="s">
        <v>400</v>
      </c>
      <c r="B61" s="221"/>
      <c r="C61" s="221"/>
      <c r="D61" s="264" t="s">
        <v>400</v>
      </c>
      <c r="E61" s="264" t="s">
        <v>401</v>
      </c>
      <c r="F61" s="259" t="s">
        <v>401</v>
      </c>
      <c r="G61" s="257" t="s">
        <v>302</v>
      </c>
      <c r="H61" s="257" t="s">
        <v>73</v>
      </c>
      <c r="I61" s="257" t="s">
        <v>299</v>
      </c>
      <c r="J61" s="257" t="s">
        <v>295</v>
      </c>
      <c r="K61" s="257" t="str">
        <f t="shared" si="0"/>
        <v>State Funds</v>
      </c>
    </row>
    <row r="62" spans="1:11" s="257" customFormat="1">
      <c r="A62" s="263" t="s">
        <v>168</v>
      </c>
      <c r="B62" s="221"/>
      <c r="C62" s="221"/>
      <c r="D62" s="264" t="s">
        <v>168</v>
      </c>
      <c r="E62" s="264" t="s">
        <v>402</v>
      </c>
      <c r="F62" s="259" t="s">
        <v>402</v>
      </c>
      <c r="G62" s="257" t="s">
        <v>302</v>
      </c>
      <c r="H62" s="257" t="s">
        <v>73</v>
      </c>
      <c r="I62" s="257" t="s">
        <v>299</v>
      </c>
      <c r="J62" s="257" t="s">
        <v>295</v>
      </c>
      <c r="K62" s="257" t="str">
        <f t="shared" si="0"/>
        <v>State Funds</v>
      </c>
    </row>
    <row r="63" spans="1:11" s="257" customFormat="1">
      <c r="A63" s="248" t="s">
        <v>403</v>
      </c>
      <c r="B63" s="221"/>
      <c r="C63" s="221"/>
      <c r="D63" s="258" t="s">
        <v>403</v>
      </c>
      <c r="E63" s="258" t="s">
        <v>404</v>
      </c>
      <c r="F63" s="259" t="s">
        <v>404</v>
      </c>
      <c r="G63" s="257" t="s">
        <v>302</v>
      </c>
      <c r="H63" s="257" t="s">
        <v>73</v>
      </c>
      <c r="I63" s="257" t="s">
        <v>299</v>
      </c>
      <c r="J63" s="257" t="s">
        <v>295</v>
      </c>
      <c r="K63" s="257" t="str">
        <f t="shared" si="0"/>
        <v>State Funds</v>
      </c>
    </row>
    <row r="64" spans="1:11" s="257" customFormat="1">
      <c r="A64" s="248" t="s">
        <v>405</v>
      </c>
      <c r="B64" s="221"/>
      <c r="C64" s="221"/>
      <c r="D64" s="258" t="s">
        <v>405</v>
      </c>
      <c r="E64" s="258" t="s">
        <v>406</v>
      </c>
      <c r="F64" s="259" t="s">
        <v>406</v>
      </c>
      <c r="G64" s="257" t="s">
        <v>302</v>
      </c>
      <c r="H64" s="257" t="s">
        <v>73</v>
      </c>
      <c r="I64" s="257" t="s">
        <v>299</v>
      </c>
      <c r="J64" s="257" t="s">
        <v>295</v>
      </c>
      <c r="K64" s="257" t="str">
        <f t="shared" si="0"/>
        <v>State Funds</v>
      </c>
    </row>
    <row r="65" spans="1:11" s="257" customFormat="1">
      <c r="A65" s="248" t="s">
        <v>407</v>
      </c>
      <c r="B65" s="221"/>
      <c r="C65" s="221"/>
      <c r="D65" s="258" t="s">
        <v>407</v>
      </c>
      <c r="E65" s="258" t="s">
        <v>408</v>
      </c>
      <c r="F65" s="259" t="s">
        <v>408</v>
      </c>
      <c r="G65" s="257" t="s">
        <v>302</v>
      </c>
      <c r="H65" s="257" t="s">
        <v>73</v>
      </c>
      <c r="I65" s="257" t="s">
        <v>299</v>
      </c>
      <c r="J65" s="257" t="s">
        <v>295</v>
      </c>
      <c r="K65" s="257" t="str">
        <f t="shared" si="0"/>
        <v>State Funds</v>
      </c>
    </row>
    <row r="66" spans="1:11" s="257" customFormat="1">
      <c r="A66" s="248" t="s">
        <v>409</v>
      </c>
      <c r="B66" s="221"/>
      <c r="C66" s="221"/>
      <c r="D66" s="258" t="s">
        <v>409</v>
      </c>
      <c r="E66" s="258" t="s">
        <v>410</v>
      </c>
      <c r="F66" s="259" t="s">
        <v>410</v>
      </c>
      <c r="G66" s="257" t="s">
        <v>302</v>
      </c>
      <c r="H66" s="257" t="s">
        <v>73</v>
      </c>
      <c r="I66" s="257" t="s">
        <v>299</v>
      </c>
      <c r="J66" s="257" t="s">
        <v>295</v>
      </c>
      <c r="K66" s="257" t="str">
        <f t="shared" si="0"/>
        <v>State Funds</v>
      </c>
    </row>
    <row r="67" spans="1:11" s="257" customFormat="1">
      <c r="A67" s="248" t="s">
        <v>411</v>
      </c>
      <c r="B67" s="221"/>
      <c r="C67" s="221"/>
      <c r="D67" s="258" t="s">
        <v>411</v>
      </c>
      <c r="E67" s="258" t="s">
        <v>412</v>
      </c>
      <c r="F67" s="259" t="s">
        <v>412</v>
      </c>
      <c r="G67" s="257" t="s">
        <v>302</v>
      </c>
      <c r="H67" s="257" t="s">
        <v>73</v>
      </c>
      <c r="I67" s="257" t="s">
        <v>299</v>
      </c>
      <c r="J67" s="257" t="s">
        <v>295</v>
      </c>
      <c r="K67" s="257" t="str">
        <f t="shared" si="0"/>
        <v>State Funds</v>
      </c>
    </row>
    <row r="68" spans="1:11" s="257" customFormat="1">
      <c r="A68" s="248" t="s">
        <v>413</v>
      </c>
      <c r="B68" s="221"/>
      <c r="C68" s="221"/>
      <c r="D68" s="258" t="s">
        <v>413</v>
      </c>
      <c r="E68" s="258" t="s">
        <v>414</v>
      </c>
      <c r="F68" s="259" t="s">
        <v>414</v>
      </c>
      <c r="G68" s="257" t="s">
        <v>302</v>
      </c>
      <c r="H68" s="257" t="s">
        <v>73</v>
      </c>
      <c r="I68" s="257" t="s">
        <v>299</v>
      </c>
      <c r="J68" s="257" t="s">
        <v>295</v>
      </c>
      <c r="K68" s="257" t="str">
        <f t="shared" si="0"/>
        <v>State Funds</v>
      </c>
    </row>
    <row r="69" spans="1:11" s="257" customFormat="1">
      <c r="A69" s="248" t="s">
        <v>415</v>
      </c>
      <c r="B69" s="221"/>
      <c r="C69" s="221"/>
      <c r="D69" s="258" t="s">
        <v>415</v>
      </c>
      <c r="E69" s="258" t="s">
        <v>416</v>
      </c>
      <c r="F69" s="259" t="s">
        <v>416</v>
      </c>
      <c r="G69" s="257" t="s">
        <v>302</v>
      </c>
      <c r="H69" s="257" t="s">
        <v>73</v>
      </c>
      <c r="I69" s="257" t="s">
        <v>299</v>
      </c>
      <c r="J69" s="257" t="s">
        <v>295</v>
      </c>
      <c r="K69" s="257" t="str">
        <f t="shared" ref="K69:K96" si="1">H69</f>
        <v>State Funds</v>
      </c>
    </row>
    <row r="70" spans="1:11" s="257" customFormat="1">
      <c r="A70" s="246"/>
      <c r="B70" s="221"/>
      <c r="C70" s="221"/>
      <c r="D70" s="265" t="s">
        <v>417</v>
      </c>
      <c r="E70" s="265" t="s">
        <v>418</v>
      </c>
      <c r="F70" s="256" t="s">
        <v>418</v>
      </c>
      <c r="G70" s="257" t="s">
        <v>302</v>
      </c>
      <c r="H70" s="257" t="s">
        <v>73</v>
      </c>
      <c r="I70" s="257" t="s">
        <v>299</v>
      </c>
      <c r="J70" s="257" t="s">
        <v>295</v>
      </c>
      <c r="K70" s="257" t="str">
        <f t="shared" si="1"/>
        <v>State Funds</v>
      </c>
    </row>
    <row r="71" spans="1:11" s="257" customFormat="1">
      <c r="A71" s="246"/>
      <c r="B71" s="221"/>
      <c r="C71" s="221"/>
      <c r="D71" s="265" t="s">
        <v>419</v>
      </c>
      <c r="E71" s="265"/>
      <c r="F71" s="256" t="str">
        <f>D71</f>
        <v>SSBGY</v>
      </c>
      <c r="G71" s="257" t="s">
        <v>302</v>
      </c>
      <c r="H71" s="257" t="s">
        <v>73</v>
      </c>
      <c r="I71" s="257" t="s">
        <v>299</v>
      </c>
      <c r="J71" s="257" t="s">
        <v>295</v>
      </c>
      <c r="K71" s="257" t="str">
        <f t="shared" si="1"/>
        <v>State Funds</v>
      </c>
    </row>
    <row r="72" spans="1:11" s="268" customFormat="1">
      <c r="A72" s="242" t="s">
        <v>420</v>
      </c>
      <c r="B72" s="221"/>
      <c r="C72" s="221"/>
      <c r="D72" s="266" t="s">
        <v>420</v>
      </c>
      <c r="E72" s="266" t="s">
        <v>421</v>
      </c>
      <c r="F72" s="267" t="s">
        <v>421</v>
      </c>
      <c r="G72" s="268" t="s">
        <v>302</v>
      </c>
      <c r="H72" s="268" t="s">
        <v>422</v>
      </c>
      <c r="I72" s="268" t="s">
        <v>299</v>
      </c>
      <c r="J72" s="268" t="s">
        <v>295</v>
      </c>
      <c r="K72" s="268" t="str">
        <f t="shared" si="1"/>
        <v>State Funds_PY</v>
      </c>
    </row>
    <row r="73" spans="1:11" s="268" customFormat="1">
      <c r="A73" s="248" t="s">
        <v>423</v>
      </c>
      <c r="B73" s="221"/>
      <c r="C73" s="221"/>
      <c r="D73" s="269" t="s">
        <v>423</v>
      </c>
      <c r="E73" s="269" t="s">
        <v>424</v>
      </c>
      <c r="F73" s="270" t="s">
        <v>424</v>
      </c>
      <c r="G73" s="268" t="s">
        <v>302</v>
      </c>
      <c r="H73" s="268" t="s">
        <v>422</v>
      </c>
      <c r="I73" s="268" t="s">
        <v>299</v>
      </c>
      <c r="J73" s="268" t="s">
        <v>295</v>
      </c>
      <c r="K73" s="268" t="str">
        <f t="shared" si="1"/>
        <v>State Funds_PY</v>
      </c>
    </row>
    <row r="74" spans="1:11" s="268" customFormat="1">
      <c r="A74" s="260" t="s">
        <v>425</v>
      </c>
      <c r="B74" s="261"/>
      <c r="C74" s="261"/>
      <c r="D74" s="269" t="s">
        <v>425</v>
      </c>
      <c r="E74" s="269" t="s">
        <v>426</v>
      </c>
      <c r="F74" s="270" t="s">
        <v>426</v>
      </c>
      <c r="G74" s="268" t="s">
        <v>302</v>
      </c>
      <c r="H74" s="268" t="s">
        <v>422</v>
      </c>
      <c r="I74" s="268" t="s">
        <v>299</v>
      </c>
      <c r="J74" s="268" t="s">
        <v>295</v>
      </c>
      <c r="K74" s="268" t="str">
        <f t="shared" si="1"/>
        <v>State Funds_PY</v>
      </c>
    </row>
    <row r="75" spans="1:11" s="268" customFormat="1">
      <c r="A75" s="246" t="s">
        <v>427</v>
      </c>
      <c r="B75" s="221"/>
      <c r="C75" s="221"/>
      <c r="D75" s="271" t="s">
        <v>427</v>
      </c>
      <c r="E75" s="271" t="s">
        <v>428</v>
      </c>
      <c r="F75" s="267" t="s">
        <v>428</v>
      </c>
      <c r="G75" s="268" t="s">
        <v>302</v>
      </c>
      <c r="H75" s="268" t="s">
        <v>422</v>
      </c>
      <c r="I75" s="268" t="s">
        <v>299</v>
      </c>
      <c r="J75" s="268" t="s">
        <v>295</v>
      </c>
      <c r="K75" s="268" t="str">
        <f t="shared" si="1"/>
        <v>State Funds_PY</v>
      </c>
    </row>
    <row r="76" spans="1:11" s="268" customFormat="1">
      <c r="A76" s="263" t="s">
        <v>429</v>
      </c>
      <c r="B76" s="221"/>
      <c r="C76" s="221"/>
      <c r="D76" s="272" t="s">
        <v>429</v>
      </c>
      <c r="E76" s="272" t="s">
        <v>430</v>
      </c>
      <c r="F76" s="270" t="s">
        <v>430</v>
      </c>
      <c r="G76" s="268" t="s">
        <v>302</v>
      </c>
      <c r="H76" s="268" t="s">
        <v>422</v>
      </c>
      <c r="I76" s="268" t="s">
        <v>299</v>
      </c>
      <c r="J76" s="268" t="s">
        <v>295</v>
      </c>
      <c r="K76" s="268" t="str">
        <f t="shared" si="1"/>
        <v>State Funds_PY</v>
      </c>
    </row>
    <row r="77" spans="1:11" s="268" customFormat="1">
      <c r="A77" s="263" t="s">
        <v>54</v>
      </c>
      <c r="B77" s="221"/>
      <c r="C77" s="221"/>
      <c r="D77" s="272" t="s">
        <v>54</v>
      </c>
      <c r="E77" s="272" t="s">
        <v>431</v>
      </c>
      <c r="F77" s="270" t="s">
        <v>431</v>
      </c>
      <c r="G77" s="268" t="s">
        <v>302</v>
      </c>
      <c r="H77" s="268" t="s">
        <v>422</v>
      </c>
      <c r="I77" s="268" t="s">
        <v>299</v>
      </c>
      <c r="J77" s="268" t="s">
        <v>295</v>
      </c>
      <c r="K77" s="268" t="str">
        <f t="shared" si="1"/>
        <v>State Funds_PY</v>
      </c>
    </row>
    <row r="78" spans="1:11" s="268" customFormat="1">
      <c r="A78" s="248" t="s">
        <v>432</v>
      </c>
      <c r="B78" s="221"/>
      <c r="C78" s="221"/>
      <c r="D78" s="269" t="s">
        <v>432</v>
      </c>
      <c r="E78" s="269" t="s">
        <v>433</v>
      </c>
      <c r="F78" s="270" t="s">
        <v>433</v>
      </c>
      <c r="G78" s="268" t="s">
        <v>302</v>
      </c>
      <c r="H78" s="268" t="s">
        <v>422</v>
      </c>
      <c r="I78" s="268" t="s">
        <v>299</v>
      </c>
      <c r="J78" s="268" t="s">
        <v>295</v>
      </c>
      <c r="K78" s="268" t="str">
        <f t="shared" si="1"/>
        <v>State Funds_PY</v>
      </c>
    </row>
    <row r="79" spans="1:11" s="268" customFormat="1">
      <c r="A79" s="248" t="s">
        <v>434</v>
      </c>
      <c r="B79" s="221"/>
      <c r="C79" s="221"/>
      <c r="D79" s="269" t="s">
        <v>434</v>
      </c>
      <c r="E79" s="269" t="s">
        <v>435</v>
      </c>
      <c r="F79" s="270" t="s">
        <v>435</v>
      </c>
      <c r="G79" s="268" t="s">
        <v>302</v>
      </c>
      <c r="H79" s="268" t="s">
        <v>422</v>
      </c>
      <c r="I79" s="268" t="s">
        <v>299</v>
      </c>
      <c r="J79" s="268" t="s">
        <v>295</v>
      </c>
      <c r="K79" s="268" t="str">
        <f t="shared" si="1"/>
        <v>State Funds_PY</v>
      </c>
    </row>
    <row r="80" spans="1:11" s="268" customFormat="1">
      <c r="A80" s="248" t="s">
        <v>436</v>
      </c>
      <c r="B80" s="221"/>
      <c r="C80" s="221"/>
      <c r="D80" s="269" t="s">
        <v>436</v>
      </c>
      <c r="E80" s="269" t="s">
        <v>437</v>
      </c>
      <c r="F80" s="270" t="s">
        <v>437</v>
      </c>
      <c r="G80" s="268" t="s">
        <v>302</v>
      </c>
      <c r="H80" s="268" t="s">
        <v>422</v>
      </c>
      <c r="I80" s="268" t="s">
        <v>299</v>
      </c>
      <c r="J80" s="268" t="s">
        <v>295</v>
      </c>
      <c r="K80" s="268" t="str">
        <f t="shared" si="1"/>
        <v>State Funds_PY</v>
      </c>
    </row>
    <row r="81" spans="1:11" s="268" customFormat="1">
      <c r="A81" s="248" t="s">
        <v>438</v>
      </c>
      <c r="B81" s="221"/>
      <c r="C81" s="221"/>
      <c r="D81" s="269" t="s">
        <v>438</v>
      </c>
      <c r="E81" s="269" t="s">
        <v>439</v>
      </c>
      <c r="F81" s="270" t="s">
        <v>439</v>
      </c>
      <c r="G81" s="268" t="s">
        <v>302</v>
      </c>
      <c r="H81" s="268" t="s">
        <v>422</v>
      </c>
      <c r="I81" s="268" t="s">
        <v>299</v>
      </c>
      <c r="J81" s="268" t="s">
        <v>295</v>
      </c>
      <c r="K81" s="268" t="str">
        <f t="shared" si="1"/>
        <v>State Funds_PY</v>
      </c>
    </row>
    <row r="82" spans="1:11" s="268" customFormat="1">
      <c r="A82" s="248" t="s">
        <v>440</v>
      </c>
      <c r="B82" s="221"/>
      <c r="C82" s="221"/>
      <c r="D82" s="269" t="s">
        <v>440</v>
      </c>
      <c r="E82" s="269" t="s">
        <v>441</v>
      </c>
      <c r="F82" s="270" t="s">
        <v>441</v>
      </c>
      <c r="G82" s="268" t="s">
        <v>302</v>
      </c>
      <c r="H82" s="268" t="s">
        <v>422</v>
      </c>
      <c r="I82" s="268" t="s">
        <v>299</v>
      </c>
      <c r="J82" s="268" t="s">
        <v>295</v>
      </c>
      <c r="K82" s="268" t="str">
        <f t="shared" si="1"/>
        <v>State Funds_PY</v>
      </c>
    </row>
    <row r="83" spans="1:11" s="268" customFormat="1">
      <c r="A83" s="246"/>
      <c r="B83" s="221"/>
      <c r="C83" s="221"/>
      <c r="D83" s="273" t="s">
        <v>442</v>
      </c>
      <c r="E83" s="273" t="s">
        <v>443</v>
      </c>
      <c r="F83" s="267" t="s">
        <v>443</v>
      </c>
      <c r="G83" s="268" t="s">
        <v>302</v>
      </c>
      <c r="H83" s="268" t="s">
        <v>422</v>
      </c>
      <c r="I83" s="268" t="s">
        <v>299</v>
      </c>
      <c r="J83" s="268" t="s">
        <v>295</v>
      </c>
      <c r="K83" s="268" t="str">
        <f t="shared" si="1"/>
        <v>State Funds_PY</v>
      </c>
    </row>
    <row r="84" spans="1:11" s="268" customFormat="1">
      <c r="A84" s="246"/>
      <c r="B84" s="221"/>
      <c r="C84" s="221"/>
      <c r="D84" s="273" t="s">
        <v>444</v>
      </c>
      <c r="E84" s="273" t="s">
        <v>445</v>
      </c>
      <c r="F84" s="267" t="s">
        <v>445</v>
      </c>
      <c r="G84" s="268" t="s">
        <v>302</v>
      </c>
      <c r="H84" s="268" t="s">
        <v>422</v>
      </c>
      <c r="I84" s="268" t="s">
        <v>299</v>
      </c>
      <c r="J84" s="268" t="s">
        <v>295</v>
      </c>
      <c r="K84" s="268" t="str">
        <f t="shared" si="1"/>
        <v>State Funds_PY</v>
      </c>
    </row>
    <row r="85" spans="1:11" s="268" customFormat="1">
      <c r="A85" s="246"/>
      <c r="B85" s="221"/>
      <c r="C85" s="221"/>
      <c r="D85" s="273" t="s">
        <v>446</v>
      </c>
      <c r="E85" s="273" t="s">
        <v>447</v>
      </c>
      <c r="F85" s="267" t="s">
        <v>447</v>
      </c>
      <c r="G85" s="268" t="s">
        <v>302</v>
      </c>
      <c r="H85" s="268" t="s">
        <v>422</v>
      </c>
      <c r="I85" s="268" t="s">
        <v>299</v>
      </c>
      <c r="J85" s="268" t="s">
        <v>295</v>
      </c>
      <c r="K85" s="268" t="str">
        <f t="shared" si="1"/>
        <v>State Funds_PY</v>
      </c>
    </row>
    <row r="86" spans="1:11" s="268" customFormat="1">
      <c r="A86" s="246"/>
      <c r="B86" s="221"/>
      <c r="C86" s="221"/>
      <c r="D86" s="273" t="s">
        <v>448</v>
      </c>
      <c r="E86" s="273" t="s">
        <v>449</v>
      </c>
      <c r="F86" s="267" t="s">
        <v>449</v>
      </c>
      <c r="G86" s="268" t="s">
        <v>302</v>
      </c>
      <c r="H86" s="268" t="s">
        <v>422</v>
      </c>
      <c r="I86" s="268" t="s">
        <v>299</v>
      </c>
      <c r="J86" s="268" t="s">
        <v>295</v>
      </c>
      <c r="K86" s="268" t="str">
        <f t="shared" si="1"/>
        <v>State Funds_PY</v>
      </c>
    </row>
    <row r="87" spans="1:11" s="276" customFormat="1">
      <c r="A87" s="242" t="s">
        <v>450</v>
      </c>
      <c r="B87" s="221"/>
      <c r="C87" s="221"/>
      <c r="D87" s="274" t="s">
        <v>450</v>
      </c>
      <c r="E87" s="274" t="s">
        <v>91</v>
      </c>
      <c r="F87" s="275"/>
      <c r="H87" s="276" t="s">
        <v>450</v>
      </c>
      <c r="I87" s="276" t="s">
        <v>299</v>
      </c>
      <c r="J87" s="276" t="s">
        <v>295</v>
      </c>
      <c r="K87" s="276" t="str">
        <f t="shared" si="1"/>
        <v>Type_Other</v>
      </c>
    </row>
    <row r="88" spans="1:11" s="276" customFormat="1">
      <c r="A88" s="277" t="s">
        <v>451</v>
      </c>
      <c r="B88" s="261"/>
      <c r="C88" s="261"/>
      <c r="D88" s="278" t="s">
        <v>451</v>
      </c>
      <c r="E88" s="278" t="s">
        <v>452</v>
      </c>
      <c r="F88" s="279" t="s">
        <v>452</v>
      </c>
      <c r="G88" s="280" t="str">
        <f>D88</f>
        <v>HIP</v>
      </c>
      <c r="H88" s="276" t="s">
        <v>450</v>
      </c>
      <c r="I88" s="276" t="s">
        <v>299</v>
      </c>
      <c r="J88" s="276" t="s">
        <v>295</v>
      </c>
      <c r="K88" s="276" t="str">
        <f t="shared" si="1"/>
        <v>Type_Other</v>
      </c>
    </row>
    <row r="89" spans="1:11" s="276" customFormat="1">
      <c r="A89" s="277" t="s">
        <v>453</v>
      </c>
      <c r="B89" s="261"/>
      <c r="C89" s="261"/>
      <c r="D89" s="278" t="s">
        <v>453</v>
      </c>
      <c r="E89" s="278" t="s">
        <v>454</v>
      </c>
      <c r="F89" s="279" t="s">
        <v>454</v>
      </c>
      <c r="G89" s="280" t="str">
        <f t="shared" ref="G89:G96" si="2">D89</f>
        <v>ICTF</v>
      </c>
      <c r="H89" s="276" t="s">
        <v>450</v>
      </c>
      <c r="I89" s="276" t="s">
        <v>299</v>
      </c>
      <c r="J89" s="276" t="s">
        <v>295</v>
      </c>
      <c r="K89" s="276" t="str">
        <f t="shared" si="1"/>
        <v>Type_Other</v>
      </c>
    </row>
    <row r="90" spans="1:11" s="276" customFormat="1">
      <c r="A90" s="277" t="s">
        <v>455</v>
      </c>
      <c r="B90" s="261"/>
      <c r="C90" s="261"/>
      <c r="D90" s="278" t="s">
        <v>455</v>
      </c>
      <c r="E90" s="278" t="s">
        <v>456</v>
      </c>
      <c r="F90" s="279" t="s">
        <v>456</v>
      </c>
      <c r="G90" s="280" t="str">
        <f t="shared" si="2"/>
        <v>MSPOA</v>
      </c>
      <c r="H90" s="276" t="s">
        <v>450</v>
      </c>
      <c r="I90" s="276" t="s">
        <v>299</v>
      </c>
      <c r="J90" s="276" t="s">
        <v>295</v>
      </c>
      <c r="K90" s="276" t="str">
        <f t="shared" si="1"/>
        <v>Type_Other</v>
      </c>
    </row>
    <row r="91" spans="1:11" s="276" customFormat="1">
      <c r="A91" s="281" t="s">
        <v>457</v>
      </c>
      <c r="B91" s="282"/>
      <c r="C91" s="282"/>
      <c r="D91" s="283" t="s">
        <v>457</v>
      </c>
      <c r="E91" s="283" t="s">
        <v>458</v>
      </c>
      <c r="F91" s="284" t="s">
        <v>458</v>
      </c>
      <c r="G91" s="280" t="str">
        <f t="shared" si="2"/>
        <v>OISGP</v>
      </c>
      <c r="H91" s="276" t="s">
        <v>450</v>
      </c>
      <c r="I91" s="276" t="s">
        <v>299</v>
      </c>
      <c r="J91" s="276" t="s">
        <v>295</v>
      </c>
      <c r="K91" s="276" t="str">
        <f t="shared" si="1"/>
        <v>Type_Other</v>
      </c>
    </row>
    <row r="92" spans="1:11" s="276" customFormat="1">
      <c r="A92" s="285" t="s">
        <v>61</v>
      </c>
      <c r="B92" s="282"/>
      <c r="C92" s="282"/>
      <c r="D92" s="286" t="s">
        <v>61</v>
      </c>
      <c r="E92" s="286" t="s">
        <v>91</v>
      </c>
      <c r="F92" s="287" t="s">
        <v>91</v>
      </c>
      <c r="G92" s="280" t="str">
        <f t="shared" si="2"/>
        <v>OTH2</v>
      </c>
      <c r="H92" s="276" t="s">
        <v>450</v>
      </c>
      <c r="I92" s="276" t="s">
        <v>299</v>
      </c>
      <c r="J92" s="276" t="s">
        <v>295</v>
      </c>
      <c r="K92" s="276" t="str">
        <f t="shared" si="1"/>
        <v>Type_Other</v>
      </c>
    </row>
    <row r="93" spans="1:11" s="276" customFormat="1">
      <c r="A93" s="246" t="s">
        <v>459</v>
      </c>
      <c r="B93" s="221"/>
      <c r="C93" s="221"/>
      <c r="D93" s="288" t="s">
        <v>459</v>
      </c>
      <c r="E93" s="288" t="s">
        <v>460</v>
      </c>
      <c r="F93" s="289" t="s">
        <v>460</v>
      </c>
      <c r="G93" s="280" t="str">
        <f t="shared" si="2"/>
        <v>RCSF</v>
      </c>
      <c r="H93" s="276" t="s">
        <v>450</v>
      </c>
      <c r="I93" s="276" t="s">
        <v>299</v>
      </c>
      <c r="J93" s="276" t="s">
        <v>295</v>
      </c>
      <c r="K93" s="276" t="str">
        <f t="shared" si="1"/>
        <v>Type_Other</v>
      </c>
    </row>
    <row r="94" spans="1:11" s="276" customFormat="1">
      <c r="A94" s="246" t="s">
        <v>461</v>
      </c>
      <c r="B94" s="221"/>
      <c r="C94" s="221"/>
      <c r="D94" s="288" t="s">
        <v>461</v>
      </c>
      <c r="E94" s="288" t="s">
        <v>462</v>
      </c>
      <c r="F94" s="289" t="s">
        <v>462</v>
      </c>
      <c r="G94" s="280" t="str">
        <f t="shared" si="2"/>
        <v>SITFP</v>
      </c>
      <c r="H94" s="276" t="s">
        <v>450</v>
      </c>
      <c r="I94" s="276" t="s">
        <v>299</v>
      </c>
      <c r="J94" s="276" t="s">
        <v>295</v>
      </c>
      <c r="K94" s="276" t="str">
        <f t="shared" si="1"/>
        <v>Type_Other</v>
      </c>
    </row>
    <row r="95" spans="1:11" s="276" customFormat="1">
      <c r="A95" s="246" t="s">
        <v>463</v>
      </c>
      <c r="B95" s="221"/>
      <c r="C95" s="221"/>
      <c r="D95" s="288" t="s">
        <v>463</v>
      </c>
      <c r="E95" s="288" t="s">
        <v>464</v>
      </c>
      <c r="F95" s="289" t="s">
        <v>464</v>
      </c>
      <c r="G95" s="280" t="str">
        <f t="shared" si="2"/>
        <v>WTHD</v>
      </c>
      <c r="H95" s="276" t="s">
        <v>450</v>
      </c>
      <c r="I95" s="276" t="s">
        <v>299</v>
      </c>
      <c r="J95" s="276" t="s">
        <v>295</v>
      </c>
      <c r="K95" s="276" t="str">
        <f t="shared" si="1"/>
        <v>Type_Other</v>
      </c>
    </row>
    <row r="96" spans="1:11" s="276" customFormat="1">
      <c r="A96" s="246"/>
      <c r="B96" s="221"/>
      <c r="C96" s="221"/>
      <c r="D96" s="290" t="s">
        <v>465</v>
      </c>
      <c r="E96" s="286" t="s">
        <v>91</v>
      </c>
      <c r="F96" s="287" t="s">
        <v>91</v>
      </c>
      <c r="G96" s="280" t="str">
        <f t="shared" si="2"/>
        <v>OTH1</v>
      </c>
      <c r="H96" s="276" t="s">
        <v>450</v>
      </c>
      <c r="I96" s="276" t="s">
        <v>299</v>
      </c>
      <c r="J96" s="276" t="s">
        <v>295</v>
      </c>
      <c r="K96" s="276" t="str">
        <f t="shared" si="1"/>
        <v>Type_Other</v>
      </c>
    </row>
    <row r="97" spans="1:7">
      <c r="A97" s="246"/>
      <c r="D97" s="291"/>
      <c r="E97" s="291"/>
      <c r="F97" s="291"/>
    </row>
    <row r="98" spans="1:7">
      <c r="A98" s="246"/>
      <c r="D98" s="291"/>
      <c r="E98" s="291"/>
      <c r="F98" s="291"/>
    </row>
    <row r="99" spans="1:7">
      <c r="A99" s="246"/>
      <c r="D99" s="291"/>
      <c r="E99" s="291"/>
      <c r="F99" s="291"/>
    </row>
    <row r="100" spans="1:7">
      <c r="A100" s="246"/>
      <c r="D100" s="291"/>
      <c r="E100" s="291"/>
      <c r="F100" s="291"/>
    </row>
    <row r="101" spans="1:7">
      <c r="A101" s="246"/>
      <c r="D101" s="291"/>
      <c r="E101" s="291"/>
      <c r="F101" s="291"/>
    </row>
    <row r="102" spans="1:7">
      <c r="A102" s="246"/>
      <c r="D102" s="291"/>
      <c r="E102" s="291"/>
      <c r="F102" s="291"/>
    </row>
    <row r="103" spans="1:7">
      <c r="A103" s="246"/>
      <c r="D103" s="291"/>
      <c r="E103" s="291"/>
      <c r="F103" s="291"/>
    </row>
    <row r="104" spans="1:7">
      <c r="A104" s="246"/>
      <c r="D104" s="291"/>
      <c r="E104" s="291"/>
      <c r="F104" s="291"/>
    </row>
    <row r="105" spans="1:7">
      <c r="A105" s="246"/>
      <c r="D105" s="291"/>
      <c r="E105" s="291"/>
      <c r="F105" s="291"/>
    </row>
    <row r="106" spans="1:7">
      <c r="A106" s="246"/>
      <c r="G106" s="221" t="str">
        <f>""</f>
        <v/>
      </c>
    </row>
  </sheetData>
  <autoFilter ref="A2:I96" xr:uid="{E0D2E98D-A67E-46EB-94C5-28FF30E546EB}"/>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3C06-0067-4A36-93C3-B504CA78B9AB}">
  <sheetPr filterMode="1"/>
  <dimension ref="A1:G1420"/>
  <sheetViews>
    <sheetView workbookViewId="0">
      <pane ySplit="1" topLeftCell="A91" activePane="bottomLeft" state="frozen"/>
      <selection pane="bottomLeft" activeCell="A91" sqref="A91:E1321"/>
    </sheetView>
  </sheetViews>
  <sheetFormatPr defaultColWidth="9.33203125" defaultRowHeight="15"/>
  <cols>
    <col min="1" max="1" width="11.5" style="296" bestFit="1" customWidth="1"/>
    <col min="2" max="2" width="62" style="297" bestFit="1" customWidth="1"/>
    <col min="3" max="3" width="11.5" style="296" bestFit="1" customWidth="1"/>
    <col min="4" max="4" width="33.33203125" style="296" bestFit="1" customWidth="1"/>
    <col min="5" max="5" width="27.83203125" style="296" bestFit="1" customWidth="1"/>
    <col min="6" max="6" width="16.1640625" style="296" customWidth="1"/>
    <col min="7" max="7" width="22.6640625" style="296" customWidth="1"/>
    <col min="8" max="16384" width="9.33203125" style="296"/>
  </cols>
  <sheetData>
    <row r="1" spans="1:7" s="295" customFormat="1">
      <c r="A1" s="293" t="s">
        <v>476</v>
      </c>
      <c r="B1" s="294" t="s">
        <v>477</v>
      </c>
      <c r="C1" s="293" t="s">
        <v>476</v>
      </c>
      <c r="D1" s="293" t="s">
        <v>478</v>
      </c>
      <c r="E1" s="293" t="s">
        <v>479</v>
      </c>
      <c r="F1" s="293" t="s">
        <v>480</v>
      </c>
      <c r="G1" s="293" t="s">
        <v>481</v>
      </c>
    </row>
    <row r="2" spans="1:7" hidden="1">
      <c r="A2" s="296" t="s">
        <v>482</v>
      </c>
      <c r="B2" s="297" t="s">
        <v>483</v>
      </c>
      <c r="C2" s="296" t="s">
        <v>482</v>
      </c>
      <c r="E2" s="296" t="s">
        <v>475</v>
      </c>
      <c r="F2" s="296" t="s">
        <v>294</v>
      </c>
      <c r="G2" s="296" t="s">
        <v>295</v>
      </c>
    </row>
    <row r="3" spans="1:7" hidden="1">
      <c r="A3" s="296" t="s">
        <v>484</v>
      </c>
      <c r="B3" s="297" t="s">
        <v>485</v>
      </c>
      <c r="C3" s="296" t="s">
        <v>484</v>
      </c>
      <c r="E3" s="296" t="s">
        <v>475</v>
      </c>
      <c r="F3" s="296" t="s">
        <v>294</v>
      </c>
      <c r="G3" s="296" t="s">
        <v>295</v>
      </c>
    </row>
    <row r="4" spans="1:7" hidden="1">
      <c r="A4" s="296" t="s">
        <v>486</v>
      </c>
      <c r="B4" s="297" t="s">
        <v>487</v>
      </c>
      <c r="C4" s="296" t="s">
        <v>486</v>
      </c>
      <c r="E4" s="296" t="s">
        <v>475</v>
      </c>
      <c r="F4" s="296" t="s">
        <v>294</v>
      </c>
      <c r="G4" s="296" t="s">
        <v>295</v>
      </c>
    </row>
    <row r="5" spans="1:7" hidden="1">
      <c r="A5" s="296" t="s">
        <v>488</v>
      </c>
      <c r="B5" s="297" t="s">
        <v>489</v>
      </c>
      <c r="C5" s="296" t="s">
        <v>488</v>
      </c>
      <c r="E5" s="296" t="s">
        <v>475</v>
      </c>
      <c r="F5" s="296" t="s">
        <v>294</v>
      </c>
      <c r="G5" s="296" t="s">
        <v>295</v>
      </c>
    </row>
    <row r="6" spans="1:7" hidden="1">
      <c r="A6" s="296" t="s">
        <v>490</v>
      </c>
      <c r="B6" s="297" t="s">
        <v>491</v>
      </c>
      <c r="C6" s="296" t="s">
        <v>490</v>
      </c>
      <c r="E6" s="296" t="s">
        <v>492</v>
      </c>
      <c r="F6" s="296" t="s">
        <v>294</v>
      </c>
      <c r="G6" s="296" t="s">
        <v>295</v>
      </c>
    </row>
    <row r="7" spans="1:7" hidden="1">
      <c r="A7" s="296" t="s">
        <v>493</v>
      </c>
      <c r="B7" s="297" t="s">
        <v>494</v>
      </c>
      <c r="C7" s="296" t="s">
        <v>493</v>
      </c>
      <c r="E7" s="296" t="s">
        <v>492</v>
      </c>
      <c r="F7" s="296" t="s">
        <v>294</v>
      </c>
      <c r="G7" s="296" t="s">
        <v>295</v>
      </c>
    </row>
    <row r="8" spans="1:7" hidden="1">
      <c r="A8" s="296" t="s">
        <v>495</v>
      </c>
      <c r="B8" s="297" t="s">
        <v>496</v>
      </c>
      <c r="C8" s="296" t="s">
        <v>495</v>
      </c>
      <c r="E8" s="296" t="s">
        <v>497</v>
      </c>
      <c r="F8" s="296" t="s">
        <v>294</v>
      </c>
      <c r="G8" s="296" t="s">
        <v>295</v>
      </c>
    </row>
    <row r="9" spans="1:7" hidden="1">
      <c r="A9" s="296" t="s">
        <v>498</v>
      </c>
      <c r="B9" s="297" t="s">
        <v>499</v>
      </c>
      <c r="C9" s="296" t="s">
        <v>498</v>
      </c>
      <c r="E9" s="296" t="s">
        <v>500</v>
      </c>
      <c r="F9" s="296" t="s">
        <v>294</v>
      </c>
      <c r="G9" s="296" t="s">
        <v>295</v>
      </c>
    </row>
    <row r="10" spans="1:7" hidden="1">
      <c r="A10" s="296" t="s">
        <v>501</v>
      </c>
      <c r="B10" s="297" t="s">
        <v>502</v>
      </c>
      <c r="C10" s="296" t="s">
        <v>501</v>
      </c>
      <c r="E10" s="296" t="s">
        <v>503</v>
      </c>
      <c r="F10" s="296" t="s">
        <v>294</v>
      </c>
      <c r="G10" s="296" t="s">
        <v>295</v>
      </c>
    </row>
    <row r="11" spans="1:7" hidden="1">
      <c r="A11" s="296" t="s">
        <v>504</v>
      </c>
      <c r="B11" s="297" t="s">
        <v>505</v>
      </c>
      <c r="C11" s="296" t="s">
        <v>504</v>
      </c>
      <c r="E11" s="296" t="s">
        <v>503</v>
      </c>
      <c r="F11" s="296" t="s">
        <v>294</v>
      </c>
      <c r="G11" s="296" t="s">
        <v>295</v>
      </c>
    </row>
    <row r="12" spans="1:7" hidden="1">
      <c r="A12" s="296" t="s">
        <v>506</v>
      </c>
      <c r="B12" s="297" t="s">
        <v>507</v>
      </c>
      <c r="C12" s="296" t="s">
        <v>506</v>
      </c>
      <c r="E12" s="296" t="s">
        <v>492</v>
      </c>
      <c r="F12" s="296" t="s">
        <v>294</v>
      </c>
      <c r="G12" s="296" t="s">
        <v>295</v>
      </c>
    </row>
    <row r="13" spans="1:7" hidden="1">
      <c r="A13" s="296" t="s">
        <v>508</v>
      </c>
      <c r="B13" s="297" t="s">
        <v>509</v>
      </c>
      <c r="C13" s="296" t="s">
        <v>508</v>
      </c>
      <c r="E13" s="296" t="s">
        <v>510</v>
      </c>
      <c r="F13" s="296" t="s">
        <v>294</v>
      </c>
      <c r="G13" s="296" t="s">
        <v>295</v>
      </c>
    </row>
    <row r="14" spans="1:7" hidden="1">
      <c r="A14" s="296" t="s">
        <v>511</v>
      </c>
      <c r="B14" s="297" t="s">
        <v>512</v>
      </c>
      <c r="C14" s="296" t="s">
        <v>511</v>
      </c>
      <c r="E14" s="296" t="s">
        <v>510</v>
      </c>
      <c r="F14" s="296" t="s">
        <v>294</v>
      </c>
      <c r="G14" s="296" t="s">
        <v>295</v>
      </c>
    </row>
    <row r="15" spans="1:7" hidden="1">
      <c r="A15" s="296" t="s">
        <v>513</v>
      </c>
      <c r="B15" s="297" t="s">
        <v>514</v>
      </c>
      <c r="C15" s="296" t="s">
        <v>513</v>
      </c>
      <c r="E15" s="296" t="s">
        <v>510</v>
      </c>
      <c r="F15" s="296" t="s">
        <v>294</v>
      </c>
      <c r="G15" s="296" t="s">
        <v>295</v>
      </c>
    </row>
    <row r="16" spans="1:7" hidden="1">
      <c r="A16" s="296" t="s">
        <v>515</v>
      </c>
      <c r="B16" s="297" t="s">
        <v>516</v>
      </c>
      <c r="C16" s="296" t="s">
        <v>515</v>
      </c>
      <c r="E16" s="296" t="s">
        <v>510</v>
      </c>
      <c r="F16" s="296" t="s">
        <v>294</v>
      </c>
      <c r="G16" s="296" t="s">
        <v>295</v>
      </c>
    </row>
    <row r="17" spans="1:7" hidden="1">
      <c r="A17" s="296" t="s">
        <v>517</v>
      </c>
      <c r="B17" s="297" t="s">
        <v>518</v>
      </c>
      <c r="C17" s="296" t="s">
        <v>517</v>
      </c>
      <c r="E17" s="296" t="s">
        <v>510</v>
      </c>
      <c r="F17" s="296" t="s">
        <v>294</v>
      </c>
      <c r="G17" s="296" t="s">
        <v>295</v>
      </c>
    </row>
    <row r="18" spans="1:7" hidden="1">
      <c r="A18" s="296" t="s">
        <v>519</v>
      </c>
      <c r="B18" s="297" t="s">
        <v>520</v>
      </c>
      <c r="C18" s="296" t="s">
        <v>519</v>
      </c>
      <c r="E18" s="296" t="s">
        <v>503</v>
      </c>
      <c r="F18" s="296" t="s">
        <v>294</v>
      </c>
      <c r="G18" s="296" t="s">
        <v>295</v>
      </c>
    </row>
    <row r="19" spans="1:7" hidden="1">
      <c r="A19" s="296" t="s">
        <v>521</v>
      </c>
      <c r="B19" s="297" t="s">
        <v>522</v>
      </c>
      <c r="C19" s="296" t="s">
        <v>521</v>
      </c>
      <c r="E19" s="296" t="s">
        <v>492</v>
      </c>
      <c r="F19" s="296" t="s">
        <v>294</v>
      </c>
      <c r="G19" s="296" t="s">
        <v>295</v>
      </c>
    </row>
    <row r="20" spans="1:7" hidden="1">
      <c r="A20" s="296" t="s">
        <v>523</v>
      </c>
      <c r="B20" s="297" t="s">
        <v>524</v>
      </c>
      <c r="C20" s="296" t="s">
        <v>523</v>
      </c>
      <c r="E20" s="296" t="s">
        <v>492</v>
      </c>
      <c r="F20" s="296" t="s">
        <v>294</v>
      </c>
      <c r="G20" s="296" t="s">
        <v>295</v>
      </c>
    </row>
    <row r="21" spans="1:7" hidden="1">
      <c r="A21" s="296" t="s">
        <v>525</v>
      </c>
      <c r="B21" s="297" t="s">
        <v>526</v>
      </c>
      <c r="C21" s="296" t="s">
        <v>525</v>
      </c>
      <c r="E21" s="296" t="s">
        <v>492</v>
      </c>
      <c r="F21" s="296" t="s">
        <v>294</v>
      </c>
      <c r="G21" s="296" t="s">
        <v>295</v>
      </c>
    </row>
    <row r="22" spans="1:7" hidden="1">
      <c r="A22" s="296" t="s">
        <v>527</v>
      </c>
      <c r="B22" s="297" t="s">
        <v>528</v>
      </c>
      <c r="C22" s="296" t="s">
        <v>527</v>
      </c>
      <c r="E22" s="296" t="s">
        <v>492</v>
      </c>
      <c r="F22" s="296" t="s">
        <v>294</v>
      </c>
      <c r="G22" s="296" t="s">
        <v>295</v>
      </c>
    </row>
    <row r="23" spans="1:7" hidden="1">
      <c r="A23" s="296" t="s">
        <v>529</v>
      </c>
      <c r="B23" s="297" t="s">
        <v>530</v>
      </c>
      <c r="C23" s="296" t="s">
        <v>529</v>
      </c>
      <c r="E23" s="296" t="s">
        <v>492</v>
      </c>
      <c r="F23" s="296" t="s">
        <v>294</v>
      </c>
      <c r="G23" s="296" t="s">
        <v>295</v>
      </c>
    </row>
    <row r="24" spans="1:7" hidden="1">
      <c r="A24" s="296" t="s">
        <v>531</v>
      </c>
      <c r="B24" s="297" t="s">
        <v>532</v>
      </c>
      <c r="C24" s="296" t="s">
        <v>531</v>
      </c>
      <c r="E24" s="296" t="s">
        <v>533</v>
      </c>
      <c r="F24" s="296" t="s">
        <v>294</v>
      </c>
      <c r="G24" s="296" t="s">
        <v>295</v>
      </c>
    </row>
    <row r="25" spans="1:7" hidden="1">
      <c r="A25" s="296" t="s">
        <v>534</v>
      </c>
      <c r="B25" s="297" t="s">
        <v>535</v>
      </c>
      <c r="C25" s="296" t="s">
        <v>534</v>
      </c>
      <c r="E25" s="296" t="s">
        <v>533</v>
      </c>
      <c r="F25" s="296" t="s">
        <v>294</v>
      </c>
      <c r="G25" s="296" t="s">
        <v>295</v>
      </c>
    </row>
    <row r="26" spans="1:7" hidden="1">
      <c r="A26" s="296" t="s">
        <v>536</v>
      </c>
      <c r="B26" s="297" t="s">
        <v>537</v>
      </c>
      <c r="C26" s="296" t="s">
        <v>536</v>
      </c>
      <c r="E26" s="296" t="s">
        <v>533</v>
      </c>
      <c r="F26" s="296" t="s">
        <v>294</v>
      </c>
      <c r="G26" s="296" t="s">
        <v>295</v>
      </c>
    </row>
    <row r="27" spans="1:7" hidden="1">
      <c r="A27" s="296" t="s">
        <v>538</v>
      </c>
      <c r="B27" s="297" t="s">
        <v>539</v>
      </c>
      <c r="C27" s="296" t="s">
        <v>538</v>
      </c>
      <c r="E27" s="296" t="s">
        <v>533</v>
      </c>
      <c r="F27" s="296" t="s">
        <v>294</v>
      </c>
      <c r="G27" s="296" t="s">
        <v>295</v>
      </c>
    </row>
    <row r="28" spans="1:7" hidden="1">
      <c r="A28" s="296" t="s">
        <v>540</v>
      </c>
      <c r="B28" s="297" t="s">
        <v>541</v>
      </c>
      <c r="C28" s="296" t="s">
        <v>540</v>
      </c>
      <c r="E28" s="296" t="s">
        <v>510</v>
      </c>
      <c r="F28" s="296" t="s">
        <v>294</v>
      </c>
      <c r="G28" s="296" t="s">
        <v>295</v>
      </c>
    </row>
    <row r="29" spans="1:7" hidden="1">
      <c r="A29" s="296" t="s">
        <v>542</v>
      </c>
      <c r="B29" s="297" t="s">
        <v>543</v>
      </c>
      <c r="C29" s="296" t="s">
        <v>542</v>
      </c>
      <c r="E29" s="296" t="s">
        <v>475</v>
      </c>
      <c r="F29" s="296" t="s">
        <v>294</v>
      </c>
      <c r="G29" s="296" t="s">
        <v>295</v>
      </c>
    </row>
    <row r="30" spans="1:7" hidden="1">
      <c r="A30" s="296" t="s">
        <v>544</v>
      </c>
      <c r="B30" s="297" t="s">
        <v>545</v>
      </c>
      <c r="C30" s="296" t="s">
        <v>544</v>
      </c>
      <c r="E30" s="296" t="s">
        <v>475</v>
      </c>
      <c r="F30" s="296" t="s">
        <v>294</v>
      </c>
      <c r="G30" s="296" t="s">
        <v>295</v>
      </c>
    </row>
    <row r="31" spans="1:7" hidden="1">
      <c r="A31" s="296" t="s">
        <v>546</v>
      </c>
      <c r="B31" s="297" t="s">
        <v>547</v>
      </c>
      <c r="C31" s="296" t="s">
        <v>546</v>
      </c>
      <c r="E31" s="296" t="s">
        <v>475</v>
      </c>
      <c r="F31" s="296" t="s">
        <v>294</v>
      </c>
      <c r="G31" s="296" t="s">
        <v>295</v>
      </c>
    </row>
    <row r="32" spans="1:7" hidden="1">
      <c r="A32" s="296" t="s">
        <v>548</v>
      </c>
      <c r="B32" s="297" t="s">
        <v>549</v>
      </c>
      <c r="C32" s="296" t="s">
        <v>548</v>
      </c>
      <c r="E32" s="296" t="s">
        <v>475</v>
      </c>
      <c r="F32" s="296" t="s">
        <v>294</v>
      </c>
      <c r="G32" s="296" t="s">
        <v>295</v>
      </c>
    </row>
    <row r="33" spans="1:7" hidden="1">
      <c r="A33" s="296" t="s">
        <v>550</v>
      </c>
      <c r="B33" s="297" t="s">
        <v>551</v>
      </c>
      <c r="C33" s="296" t="s">
        <v>550</v>
      </c>
      <c r="E33" s="296" t="s">
        <v>475</v>
      </c>
      <c r="F33" s="296" t="s">
        <v>294</v>
      </c>
      <c r="G33" s="296" t="s">
        <v>295</v>
      </c>
    </row>
    <row r="34" spans="1:7" hidden="1">
      <c r="A34" s="296" t="s">
        <v>552</v>
      </c>
      <c r="B34" s="297" t="s">
        <v>553</v>
      </c>
      <c r="C34" s="296" t="s">
        <v>552</v>
      </c>
      <c r="E34" s="296" t="s">
        <v>475</v>
      </c>
      <c r="F34" s="296" t="s">
        <v>294</v>
      </c>
      <c r="G34" s="296" t="s">
        <v>295</v>
      </c>
    </row>
    <row r="35" spans="1:7" hidden="1">
      <c r="A35" s="296" t="s">
        <v>554</v>
      </c>
      <c r="B35" s="297" t="s">
        <v>555</v>
      </c>
      <c r="C35" s="296" t="s">
        <v>554</v>
      </c>
      <c r="E35" s="296" t="s">
        <v>533</v>
      </c>
      <c r="F35" s="296" t="s">
        <v>294</v>
      </c>
      <c r="G35" s="296" t="s">
        <v>295</v>
      </c>
    </row>
    <row r="36" spans="1:7" hidden="1">
      <c r="A36" s="296" t="s">
        <v>556</v>
      </c>
      <c r="B36" s="297" t="s">
        <v>557</v>
      </c>
      <c r="C36" s="296" t="s">
        <v>556</v>
      </c>
      <c r="E36" s="296" t="s">
        <v>510</v>
      </c>
      <c r="F36" s="296" t="s">
        <v>294</v>
      </c>
      <c r="G36" s="296" t="s">
        <v>295</v>
      </c>
    </row>
    <row r="37" spans="1:7" hidden="1">
      <c r="A37" s="296" t="s">
        <v>558</v>
      </c>
      <c r="B37" s="297" t="s">
        <v>559</v>
      </c>
      <c r="C37" s="296" t="s">
        <v>558</v>
      </c>
      <c r="E37" s="296" t="s">
        <v>533</v>
      </c>
      <c r="F37" s="296" t="s">
        <v>294</v>
      </c>
      <c r="G37" s="296" t="s">
        <v>295</v>
      </c>
    </row>
    <row r="38" spans="1:7" hidden="1">
      <c r="A38" s="296" t="s">
        <v>560</v>
      </c>
      <c r="B38" s="297" t="s">
        <v>561</v>
      </c>
      <c r="C38" s="296" t="s">
        <v>560</v>
      </c>
      <c r="E38" s="296" t="s">
        <v>533</v>
      </c>
      <c r="F38" s="296" t="s">
        <v>294</v>
      </c>
      <c r="G38" s="296" t="s">
        <v>295</v>
      </c>
    </row>
    <row r="39" spans="1:7" hidden="1">
      <c r="A39" s="296" t="s">
        <v>562</v>
      </c>
      <c r="B39" s="297" t="s">
        <v>563</v>
      </c>
      <c r="C39" s="296" t="s">
        <v>562</v>
      </c>
      <c r="E39" s="296" t="s">
        <v>533</v>
      </c>
      <c r="F39" s="296" t="s">
        <v>294</v>
      </c>
      <c r="G39" s="296" t="s">
        <v>295</v>
      </c>
    </row>
    <row r="40" spans="1:7" hidden="1">
      <c r="A40" s="296" t="s">
        <v>564</v>
      </c>
      <c r="B40" s="297" t="s">
        <v>565</v>
      </c>
      <c r="C40" s="296" t="s">
        <v>564</v>
      </c>
      <c r="E40" s="296" t="s">
        <v>533</v>
      </c>
      <c r="F40" s="296" t="s">
        <v>294</v>
      </c>
      <c r="G40" s="296" t="s">
        <v>295</v>
      </c>
    </row>
    <row r="41" spans="1:7" hidden="1">
      <c r="A41" s="296" t="s">
        <v>566</v>
      </c>
      <c r="B41" s="297" t="s">
        <v>567</v>
      </c>
      <c r="C41" s="296" t="s">
        <v>566</v>
      </c>
      <c r="E41" s="296" t="s">
        <v>533</v>
      </c>
      <c r="F41" s="296" t="s">
        <v>294</v>
      </c>
      <c r="G41" s="296" t="s">
        <v>295</v>
      </c>
    </row>
    <row r="42" spans="1:7" hidden="1">
      <c r="A42" s="296" t="s">
        <v>568</v>
      </c>
      <c r="B42" s="297" t="s">
        <v>569</v>
      </c>
      <c r="C42" s="296" t="s">
        <v>568</v>
      </c>
      <c r="E42" s="296" t="s">
        <v>533</v>
      </c>
      <c r="F42" s="296" t="s">
        <v>294</v>
      </c>
      <c r="G42" s="296" t="s">
        <v>295</v>
      </c>
    </row>
    <row r="43" spans="1:7" hidden="1">
      <c r="A43" s="296" t="s">
        <v>570</v>
      </c>
      <c r="B43" s="297" t="s">
        <v>571</v>
      </c>
      <c r="C43" s="296" t="s">
        <v>570</v>
      </c>
      <c r="E43" s="296" t="s">
        <v>533</v>
      </c>
      <c r="F43" s="296" t="s">
        <v>294</v>
      </c>
      <c r="G43" s="296" t="s">
        <v>295</v>
      </c>
    </row>
    <row r="44" spans="1:7" hidden="1">
      <c r="A44" s="296" t="s">
        <v>572</v>
      </c>
      <c r="B44" s="297" t="s">
        <v>573</v>
      </c>
      <c r="C44" s="296" t="s">
        <v>572</v>
      </c>
      <c r="E44" s="296" t="s">
        <v>510</v>
      </c>
      <c r="F44" s="296" t="s">
        <v>294</v>
      </c>
      <c r="G44" s="296" t="s">
        <v>295</v>
      </c>
    </row>
    <row r="45" spans="1:7" hidden="1">
      <c r="A45" s="296" t="s">
        <v>574</v>
      </c>
      <c r="B45" s="297" t="s">
        <v>575</v>
      </c>
      <c r="C45" s="296" t="s">
        <v>574</v>
      </c>
      <c r="E45" s="296" t="s">
        <v>576</v>
      </c>
      <c r="F45" s="296" t="s">
        <v>294</v>
      </c>
      <c r="G45" s="296" t="s">
        <v>295</v>
      </c>
    </row>
    <row r="46" spans="1:7" hidden="1">
      <c r="A46" s="296" t="s">
        <v>577</v>
      </c>
      <c r="B46" s="297" t="s">
        <v>578</v>
      </c>
      <c r="C46" s="296" t="s">
        <v>577</v>
      </c>
      <c r="E46" s="296" t="s">
        <v>576</v>
      </c>
      <c r="F46" s="296" t="s">
        <v>294</v>
      </c>
      <c r="G46" s="296" t="s">
        <v>295</v>
      </c>
    </row>
    <row r="47" spans="1:7" hidden="1">
      <c r="A47" s="296" t="s">
        <v>579</v>
      </c>
      <c r="B47" s="297" t="s">
        <v>580</v>
      </c>
      <c r="C47" s="296" t="s">
        <v>579</v>
      </c>
      <c r="E47" s="296" t="s">
        <v>576</v>
      </c>
      <c r="F47" s="296" t="s">
        <v>294</v>
      </c>
      <c r="G47" s="296" t="s">
        <v>295</v>
      </c>
    </row>
    <row r="48" spans="1:7" hidden="1">
      <c r="A48" s="296" t="s">
        <v>581</v>
      </c>
      <c r="B48" s="297" t="s">
        <v>582</v>
      </c>
      <c r="C48" s="296" t="s">
        <v>581</v>
      </c>
      <c r="E48" s="296" t="s">
        <v>576</v>
      </c>
      <c r="F48" s="296" t="s">
        <v>294</v>
      </c>
      <c r="G48" s="296" t="s">
        <v>295</v>
      </c>
    </row>
    <row r="49" spans="1:7" hidden="1">
      <c r="A49" s="296" t="s">
        <v>583</v>
      </c>
      <c r="B49" s="297" t="s">
        <v>584</v>
      </c>
      <c r="C49" s="296" t="s">
        <v>583</v>
      </c>
      <c r="E49" s="296" t="s">
        <v>576</v>
      </c>
      <c r="F49" s="296" t="s">
        <v>294</v>
      </c>
      <c r="G49" s="296" t="s">
        <v>295</v>
      </c>
    </row>
    <row r="50" spans="1:7" hidden="1">
      <c r="A50" s="296" t="s">
        <v>585</v>
      </c>
      <c r="B50" s="297" t="s">
        <v>586</v>
      </c>
      <c r="C50" s="296" t="s">
        <v>585</v>
      </c>
      <c r="E50" s="296" t="s">
        <v>576</v>
      </c>
      <c r="F50" s="296" t="s">
        <v>294</v>
      </c>
      <c r="G50" s="296" t="s">
        <v>295</v>
      </c>
    </row>
    <row r="51" spans="1:7" hidden="1">
      <c r="A51" s="296" t="s">
        <v>587</v>
      </c>
      <c r="B51" s="297" t="s">
        <v>588</v>
      </c>
      <c r="C51" s="296" t="s">
        <v>587</v>
      </c>
      <c r="E51" s="296" t="s">
        <v>576</v>
      </c>
      <c r="F51" s="296" t="s">
        <v>294</v>
      </c>
      <c r="G51" s="296" t="s">
        <v>295</v>
      </c>
    </row>
    <row r="52" spans="1:7" hidden="1">
      <c r="A52" s="296" t="s">
        <v>589</v>
      </c>
      <c r="B52" s="297" t="s">
        <v>590</v>
      </c>
      <c r="C52" s="296" t="s">
        <v>589</v>
      </c>
      <c r="E52" s="296" t="s">
        <v>576</v>
      </c>
      <c r="F52" s="296" t="s">
        <v>294</v>
      </c>
      <c r="G52" s="296" t="s">
        <v>295</v>
      </c>
    </row>
    <row r="53" spans="1:7" hidden="1">
      <c r="A53" s="296" t="s">
        <v>591</v>
      </c>
      <c r="B53" s="297" t="s">
        <v>592</v>
      </c>
      <c r="C53" s="296" t="s">
        <v>591</v>
      </c>
      <c r="E53" s="296" t="s">
        <v>576</v>
      </c>
      <c r="F53" s="296" t="s">
        <v>294</v>
      </c>
      <c r="G53" s="296" t="s">
        <v>295</v>
      </c>
    </row>
    <row r="54" spans="1:7" hidden="1">
      <c r="A54" s="296" t="s">
        <v>593</v>
      </c>
      <c r="B54" s="297" t="s">
        <v>594</v>
      </c>
      <c r="C54" s="296" t="s">
        <v>593</v>
      </c>
      <c r="E54" s="296" t="s">
        <v>576</v>
      </c>
      <c r="F54" s="296" t="s">
        <v>294</v>
      </c>
      <c r="G54" s="296" t="s">
        <v>295</v>
      </c>
    </row>
    <row r="55" spans="1:7" hidden="1">
      <c r="A55" s="296" t="s">
        <v>595</v>
      </c>
      <c r="B55" s="297" t="s">
        <v>596</v>
      </c>
      <c r="C55" s="296" t="s">
        <v>595</v>
      </c>
      <c r="E55" s="296" t="s">
        <v>475</v>
      </c>
      <c r="F55" s="296" t="s">
        <v>294</v>
      </c>
      <c r="G55" s="296" t="s">
        <v>295</v>
      </c>
    </row>
    <row r="56" spans="1:7" hidden="1">
      <c r="A56" s="296" t="s">
        <v>597</v>
      </c>
      <c r="B56" s="297" t="s">
        <v>598</v>
      </c>
      <c r="C56" s="296" t="s">
        <v>597</v>
      </c>
      <c r="E56" s="296" t="s">
        <v>475</v>
      </c>
      <c r="F56" s="296" t="s">
        <v>294</v>
      </c>
      <c r="G56" s="296" t="s">
        <v>295</v>
      </c>
    </row>
    <row r="57" spans="1:7" hidden="1">
      <c r="A57" s="296" t="s">
        <v>599</v>
      </c>
      <c r="B57" s="297" t="s">
        <v>600</v>
      </c>
      <c r="C57" s="296" t="s">
        <v>599</v>
      </c>
      <c r="E57" s="296" t="s">
        <v>475</v>
      </c>
      <c r="F57" s="296" t="s">
        <v>294</v>
      </c>
      <c r="G57" s="296" t="s">
        <v>295</v>
      </c>
    </row>
    <row r="58" spans="1:7" hidden="1">
      <c r="A58" s="296" t="s">
        <v>601</v>
      </c>
      <c r="B58" s="297" t="s">
        <v>602</v>
      </c>
      <c r="C58" s="296" t="s">
        <v>601</v>
      </c>
      <c r="E58" s="296" t="s">
        <v>475</v>
      </c>
      <c r="F58" s="296" t="s">
        <v>294</v>
      </c>
      <c r="G58" s="296" t="s">
        <v>295</v>
      </c>
    </row>
    <row r="59" spans="1:7" hidden="1">
      <c r="A59" s="296" t="s">
        <v>603</v>
      </c>
      <c r="B59" s="297" t="s">
        <v>604</v>
      </c>
      <c r="C59" s="296" t="s">
        <v>603</v>
      </c>
      <c r="E59" s="296" t="s">
        <v>475</v>
      </c>
      <c r="F59" s="296" t="s">
        <v>294</v>
      </c>
      <c r="G59" s="296" t="s">
        <v>295</v>
      </c>
    </row>
    <row r="60" spans="1:7" hidden="1">
      <c r="A60" s="296" t="s">
        <v>605</v>
      </c>
      <c r="B60" s="297" t="s">
        <v>606</v>
      </c>
      <c r="C60" s="296" t="s">
        <v>605</v>
      </c>
      <c r="D60" s="296" t="s">
        <v>61</v>
      </c>
      <c r="E60" s="296" t="s">
        <v>91</v>
      </c>
      <c r="F60" s="296" t="s">
        <v>299</v>
      </c>
      <c r="G60" s="296" t="s">
        <v>295</v>
      </c>
    </row>
    <row r="61" spans="1:7" hidden="1">
      <c r="A61" s="296" t="s">
        <v>607</v>
      </c>
      <c r="B61" s="297" t="s">
        <v>608</v>
      </c>
      <c r="C61" s="296" t="s">
        <v>607</v>
      </c>
      <c r="D61" s="296" t="s">
        <v>61</v>
      </c>
      <c r="E61" s="296" t="s">
        <v>91</v>
      </c>
      <c r="F61" s="296" t="s">
        <v>299</v>
      </c>
      <c r="G61" s="296" t="s">
        <v>295</v>
      </c>
    </row>
    <row r="62" spans="1:7" hidden="1">
      <c r="A62" s="296" t="s">
        <v>609</v>
      </c>
      <c r="B62" s="297" t="s">
        <v>610</v>
      </c>
      <c r="C62" s="296" t="s">
        <v>609</v>
      </c>
      <c r="E62" s="296" t="s">
        <v>475</v>
      </c>
      <c r="F62" s="296" t="s">
        <v>294</v>
      </c>
      <c r="G62" s="296" t="s">
        <v>295</v>
      </c>
    </row>
    <row r="63" spans="1:7" hidden="1">
      <c r="A63" s="296" t="s">
        <v>611</v>
      </c>
      <c r="B63" s="297" t="s">
        <v>612</v>
      </c>
      <c r="C63" s="296" t="s">
        <v>611</v>
      </c>
      <c r="D63" s="296" t="s">
        <v>61</v>
      </c>
      <c r="E63" s="296" t="s">
        <v>91</v>
      </c>
      <c r="F63" s="296" t="s">
        <v>299</v>
      </c>
      <c r="G63" s="296" t="s">
        <v>295</v>
      </c>
    </row>
    <row r="64" spans="1:7" hidden="1">
      <c r="A64" s="296" t="s">
        <v>613</v>
      </c>
      <c r="B64" s="297" t="s">
        <v>614</v>
      </c>
      <c r="C64" s="296" t="s">
        <v>613</v>
      </c>
      <c r="D64" s="296" t="s">
        <v>61</v>
      </c>
      <c r="E64" s="296" t="s">
        <v>91</v>
      </c>
      <c r="F64" s="296" t="s">
        <v>299</v>
      </c>
      <c r="G64" s="296" t="s">
        <v>295</v>
      </c>
    </row>
    <row r="65" spans="1:7" hidden="1">
      <c r="A65" s="296" t="s">
        <v>615</v>
      </c>
      <c r="B65" s="297" t="s">
        <v>616</v>
      </c>
      <c r="C65" s="296" t="s">
        <v>615</v>
      </c>
      <c r="D65" s="296" t="s">
        <v>61</v>
      </c>
      <c r="E65" s="296" t="s">
        <v>91</v>
      </c>
      <c r="F65" s="296" t="s">
        <v>299</v>
      </c>
      <c r="G65" s="296" t="s">
        <v>295</v>
      </c>
    </row>
    <row r="66" spans="1:7" hidden="1">
      <c r="A66" s="296" t="s">
        <v>617</v>
      </c>
      <c r="B66" s="297" t="s">
        <v>618</v>
      </c>
      <c r="C66" s="296" t="s">
        <v>617</v>
      </c>
      <c r="D66" s="296" t="s">
        <v>61</v>
      </c>
      <c r="E66" s="296" t="s">
        <v>91</v>
      </c>
      <c r="F66" s="296" t="s">
        <v>299</v>
      </c>
      <c r="G66" s="296" t="s">
        <v>295</v>
      </c>
    </row>
    <row r="67" spans="1:7" hidden="1">
      <c r="A67" s="296" t="s">
        <v>619</v>
      </c>
      <c r="B67" s="297" t="s">
        <v>620</v>
      </c>
      <c r="C67" s="296" t="s">
        <v>619</v>
      </c>
      <c r="D67" s="296" t="s">
        <v>61</v>
      </c>
      <c r="E67" s="296" t="s">
        <v>91</v>
      </c>
      <c r="F67" s="296" t="s">
        <v>299</v>
      </c>
      <c r="G67" s="296" t="s">
        <v>295</v>
      </c>
    </row>
    <row r="68" spans="1:7" hidden="1">
      <c r="A68" s="296" t="s">
        <v>621</v>
      </c>
      <c r="B68" s="297" t="s">
        <v>622</v>
      </c>
      <c r="C68" s="296" t="s">
        <v>621</v>
      </c>
      <c r="D68" s="296" t="s">
        <v>61</v>
      </c>
      <c r="E68" s="296" t="s">
        <v>91</v>
      </c>
      <c r="F68" s="296" t="s">
        <v>299</v>
      </c>
      <c r="G68" s="296" t="s">
        <v>295</v>
      </c>
    </row>
    <row r="69" spans="1:7" hidden="1">
      <c r="A69" s="296" t="s">
        <v>623</v>
      </c>
      <c r="B69" s="297" t="s">
        <v>624</v>
      </c>
      <c r="C69" s="296" t="s">
        <v>623</v>
      </c>
      <c r="D69" s="296" t="s">
        <v>61</v>
      </c>
      <c r="E69" s="296" t="s">
        <v>91</v>
      </c>
      <c r="F69" s="296" t="s">
        <v>299</v>
      </c>
      <c r="G69" s="296" t="s">
        <v>295</v>
      </c>
    </row>
    <row r="70" spans="1:7" hidden="1">
      <c r="A70" s="296" t="s">
        <v>625</v>
      </c>
      <c r="B70" s="297" t="s">
        <v>626</v>
      </c>
      <c r="C70" s="296" t="s">
        <v>625</v>
      </c>
      <c r="E70" s="296" t="s">
        <v>475</v>
      </c>
      <c r="F70" s="296" t="s">
        <v>294</v>
      </c>
      <c r="G70" s="296" t="s">
        <v>295</v>
      </c>
    </row>
    <row r="71" spans="1:7" hidden="1">
      <c r="A71" s="296" t="s">
        <v>627</v>
      </c>
      <c r="B71" s="297" t="s">
        <v>628</v>
      </c>
      <c r="C71" s="296" t="s">
        <v>627</v>
      </c>
      <c r="D71" s="296" t="s">
        <v>61</v>
      </c>
      <c r="E71" s="296" t="s">
        <v>91</v>
      </c>
      <c r="F71" s="296" t="s">
        <v>299</v>
      </c>
      <c r="G71" s="296" t="s">
        <v>295</v>
      </c>
    </row>
    <row r="72" spans="1:7" hidden="1">
      <c r="A72" s="296" t="s">
        <v>629</v>
      </c>
      <c r="B72" s="297" t="s">
        <v>630</v>
      </c>
      <c r="C72" s="296" t="s">
        <v>629</v>
      </c>
      <c r="D72" s="296" t="s">
        <v>61</v>
      </c>
      <c r="E72" s="296" t="s">
        <v>91</v>
      </c>
      <c r="F72" s="296" t="s">
        <v>299</v>
      </c>
      <c r="G72" s="296" t="s">
        <v>295</v>
      </c>
    </row>
    <row r="73" spans="1:7" hidden="1">
      <c r="A73" s="296" t="s">
        <v>631</v>
      </c>
      <c r="B73" s="297" t="s">
        <v>632</v>
      </c>
      <c r="C73" s="296" t="s">
        <v>631</v>
      </c>
      <c r="D73" s="296" t="s">
        <v>457</v>
      </c>
      <c r="E73" s="296" t="s">
        <v>91</v>
      </c>
      <c r="F73" s="296" t="s">
        <v>299</v>
      </c>
      <c r="G73" s="296" t="s">
        <v>295</v>
      </c>
    </row>
    <row r="74" spans="1:7" hidden="1">
      <c r="A74" s="296" t="s">
        <v>633</v>
      </c>
      <c r="B74" s="297" t="s">
        <v>634</v>
      </c>
      <c r="C74" s="296" t="s">
        <v>633</v>
      </c>
      <c r="D74" s="296" t="s">
        <v>457</v>
      </c>
      <c r="E74" s="296" t="s">
        <v>91</v>
      </c>
      <c r="F74" s="296" t="s">
        <v>299</v>
      </c>
      <c r="G74" s="296" t="s">
        <v>295</v>
      </c>
    </row>
    <row r="75" spans="1:7" hidden="1">
      <c r="A75" s="296" t="s">
        <v>635</v>
      </c>
      <c r="B75" s="297" t="s">
        <v>636</v>
      </c>
      <c r="C75" s="296" t="s">
        <v>635</v>
      </c>
      <c r="D75" s="296" t="s">
        <v>61</v>
      </c>
      <c r="E75" s="296" t="s">
        <v>91</v>
      </c>
      <c r="F75" s="296" t="s">
        <v>299</v>
      </c>
      <c r="G75" s="296" t="s">
        <v>295</v>
      </c>
    </row>
    <row r="76" spans="1:7" hidden="1">
      <c r="A76" s="296" t="s">
        <v>637</v>
      </c>
      <c r="B76" s="297" t="s">
        <v>638</v>
      </c>
      <c r="C76" s="296" t="s">
        <v>637</v>
      </c>
      <c r="D76" s="296" t="s">
        <v>61</v>
      </c>
      <c r="E76" s="296" t="s">
        <v>91</v>
      </c>
      <c r="F76" s="296" t="s">
        <v>299</v>
      </c>
      <c r="G76" s="296" t="s">
        <v>295</v>
      </c>
    </row>
    <row r="77" spans="1:7" hidden="1">
      <c r="A77" s="296" t="s">
        <v>639</v>
      </c>
      <c r="B77" s="297" t="s">
        <v>640</v>
      </c>
      <c r="C77" s="296" t="s">
        <v>639</v>
      </c>
      <c r="D77" s="296" t="s">
        <v>61</v>
      </c>
      <c r="E77" s="296" t="s">
        <v>91</v>
      </c>
      <c r="F77" s="296" t="s">
        <v>299</v>
      </c>
      <c r="G77" s="296" t="s">
        <v>295</v>
      </c>
    </row>
    <row r="78" spans="1:7" hidden="1">
      <c r="A78" s="296" t="s">
        <v>641</v>
      </c>
      <c r="B78" s="297" t="s">
        <v>642</v>
      </c>
      <c r="C78" s="296" t="s">
        <v>641</v>
      </c>
      <c r="D78" s="296" t="s">
        <v>61</v>
      </c>
      <c r="E78" s="296" t="s">
        <v>91</v>
      </c>
      <c r="F78" s="296" t="s">
        <v>299</v>
      </c>
      <c r="G78" s="296" t="s">
        <v>295</v>
      </c>
    </row>
    <row r="79" spans="1:7" hidden="1">
      <c r="A79" s="296" t="s">
        <v>643</v>
      </c>
      <c r="B79" s="297" t="s">
        <v>644</v>
      </c>
      <c r="C79" s="296" t="s">
        <v>643</v>
      </c>
      <c r="D79" s="296" t="s">
        <v>61</v>
      </c>
      <c r="E79" s="296" t="s">
        <v>91</v>
      </c>
      <c r="F79" s="296" t="s">
        <v>299</v>
      </c>
      <c r="G79" s="296" t="s">
        <v>295</v>
      </c>
    </row>
    <row r="80" spans="1:7" hidden="1">
      <c r="A80" s="296" t="s">
        <v>645</v>
      </c>
      <c r="B80" s="297" t="s">
        <v>646</v>
      </c>
      <c r="C80" s="296" t="s">
        <v>645</v>
      </c>
      <c r="D80" s="296" t="s">
        <v>457</v>
      </c>
      <c r="E80" s="296" t="s">
        <v>91</v>
      </c>
      <c r="F80" s="296" t="s">
        <v>299</v>
      </c>
      <c r="G80" s="296" t="s">
        <v>295</v>
      </c>
    </row>
    <row r="81" spans="1:7" hidden="1">
      <c r="A81" s="296" t="s">
        <v>647</v>
      </c>
      <c r="B81" s="297" t="s">
        <v>648</v>
      </c>
      <c r="C81" s="296" t="s">
        <v>647</v>
      </c>
      <c r="D81" s="296" t="s">
        <v>61</v>
      </c>
      <c r="E81" s="296" t="s">
        <v>91</v>
      </c>
      <c r="F81" s="296" t="s">
        <v>299</v>
      </c>
      <c r="G81" s="296" t="s">
        <v>295</v>
      </c>
    </row>
    <row r="82" spans="1:7" hidden="1">
      <c r="A82" s="296" t="s">
        <v>649</v>
      </c>
      <c r="B82" s="297" t="s">
        <v>650</v>
      </c>
      <c r="C82" s="296" t="s">
        <v>649</v>
      </c>
      <c r="D82" s="296" t="s">
        <v>61</v>
      </c>
      <c r="E82" s="296" t="s">
        <v>91</v>
      </c>
      <c r="F82" s="296" t="s">
        <v>299</v>
      </c>
      <c r="G82" s="296" t="s">
        <v>295</v>
      </c>
    </row>
    <row r="83" spans="1:7" hidden="1">
      <c r="A83" s="296" t="s">
        <v>651</v>
      </c>
      <c r="B83" s="297" t="s">
        <v>652</v>
      </c>
      <c r="C83" s="296" t="s">
        <v>651</v>
      </c>
      <c r="E83" s="296" t="s">
        <v>475</v>
      </c>
      <c r="F83" s="296" t="s">
        <v>294</v>
      </c>
      <c r="G83" s="296" t="s">
        <v>295</v>
      </c>
    </row>
    <row r="84" spans="1:7" hidden="1">
      <c r="A84" s="296" t="s">
        <v>653</v>
      </c>
      <c r="B84" s="297" t="s">
        <v>654</v>
      </c>
      <c r="C84" s="296" t="s">
        <v>653</v>
      </c>
      <c r="E84" s="296" t="s">
        <v>475</v>
      </c>
      <c r="F84" s="296" t="s">
        <v>294</v>
      </c>
      <c r="G84" s="296" t="s">
        <v>295</v>
      </c>
    </row>
    <row r="85" spans="1:7" hidden="1">
      <c r="A85" s="296" t="s">
        <v>655</v>
      </c>
      <c r="B85" s="297" t="s">
        <v>656</v>
      </c>
      <c r="C85" s="296" t="s">
        <v>655</v>
      </c>
      <c r="E85" s="296" t="s">
        <v>475</v>
      </c>
      <c r="F85" s="296" t="s">
        <v>294</v>
      </c>
      <c r="G85" s="296" t="s">
        <v>295</v>
      </c>
    </row>
    <row r="86" spans="1:7" hidden="1">
      <c r="A86" s="296" t="s">
        <v>657</v>
      </c>
      <c r="B86" s="297" t="s">
        <v>658</v>
      </c>
      <c r="C86" s="296" t="s">
        <v>657</v>
      </c>
      <c r="D86" s="296" t="s">
        <v>61</v>
      </c>
      <c r="E86" s="296" t="s">
        <v>91</v>
      </c>
      <c r="F86" s="296" t="s">
        <v>299</v>
      </c>
      <c r="G86" s="296" t="s">
        <v>295</v>
      </c>
    </row>
    <row r="87" spans="1:7" hidden="1">
      <c r="A87" s="296" t="s">
        <v>659</v>
      </c>
      <c r="B87" s="297" t="s">
        <v>660</v>
      </c>
      <c r="C87" s="296" t="s">
        <v>659</v>
      </c>
      <c r="D87" s="296" t="s">
        <v>61</v>
      </c>
      <c r="E87" s="296" t="s">
        <v>91</v>
      </c>
      <c r="F87" s="296" t="s">
        <v>299</v>
      </c>
      <c r="G87" s="296" t="s">
        <v>295</v>
      </c>
    </row>
    <row r="88" spans="1:7" hidden="1">
      <c r="A88" s="296" t="s">
        <v>661</v>
      </c>
      <c r="B88" s="297" t="s">
        <v>662</v>
      </c>
      <c r="C88" s="296" t="s">
        <v>661</v>
      </c>
      <c r="E88" s="296" t="s">
        <v>475</v>
      </c>
      <c r="F88" s="296" t="s">
        <v>294</v>
      </c>
      <c r="G88" s="296" t="s">
        <v>295</v>
      </c>
    </row>
    <row r="89" spans="1:7" hidden="1">
      <c r="A89" s="296" t="s">
        <v>663</v>
      </c>
      <c r="B89" s="297" t="s">
        <v>664</v>
      </c>
      <c r="C89" s="296" t="s">
        <v>663</v>
      </c>
      <c r="D89" s="296" t="s">
        <v>61</v>
      </c>
      <c r="E89" s="296" t="s">
        <v>91</v>
      </c>
      <c r="F89" s="296" t="s">
        <v>299</v>
      </c>
      <c r="G89" s="296" t="s">
        <v>295</v>
      </c>
    </row>
    <row r="90" spans="1:7" hidden="1">
      <c r="A90" s="296" t="s">
        <v>665</v>
      </c>
      <c r="B90" s="297" t="s">
        <v>666</v>
      </c>
      <c r="C90" s="296" t="s">
        <v>665</v>
      </c>
      <c r="D90" s="296" t="s">
        <v>61</v>
      </c>
      <c r="E90" s="296" t="s">
        <v>91</v>
      </c>
      <c r="F90" s="296" t="s">
        <v>299</v>
      </c>
      <c r="G90" s="296" t="s">
        <v>295</v>
      </c>
    </row>
    <row r="91" spans="1:7">
      <c r="A91" s="296" t="s">
        <v>667</v>
      </c>
      <c r="B91" s="297" t="s">
        <v>378</v>
      </c>
      <c r="C91" s="296" t="s">
        <v>667</v>
      </c>
      <c r="E91" s="296" t="s">
        <v>402</v>
      </c>
      <c r="F91" s="296" t="s">
        <v>299</v>
      </c>
      <c r="G91" s="296" t="s">
        <v>295</v>
      </c>
    </row>
    <row r="92" spans="1:7" hidden="1">
      <c r="A92" s="296" t="s">
        <v>668</v>
      </c>
      <c r="B92" s="297" t="s">
        <v>669</v>
      </c>
      <c r="C92" s="296" t="s">
        <v>668</v>
      </c>
      <c r="E92" s="296" t="s">
        <v>475</v>
      </c>
      <c r="F92" s="296" t="s">
        <v>294</v>
      </c>
      <c r="G92" s="296" t="s">
        <v>295</v>
      </c>
    </row>
    <row r="93" spans="1:7" hidden="1">
      <c r="A93" s="296" t="s">
        <v>670</v>
      </c>
      <c r="B93" s="297" t="s">
        <v>671</v>
      </c>
      <c r="C93" s="296" t="s">
        <v>670</v>
      </c>
      <c r="E93" s="296" t="s">
        <v>475</v>
      </c>
      <c r="F93" s="296" t="s">
        <v>294</v>
      </c>
      <c r="G93" s="296" t="s">
        <v>295</v>
      </c>
    </row>
    <row r="94" spans="1:7" hidden="1">
      <c r="A94" s="296" t="s">
        <v>672</v>
      </c>
      <c r="B94" s="297" t="s">
        <v>673</v>
      </c>
      <c r="C94" s="296" t="s">
        <v>672</v>
      </c>
      <c r="D94" s="296" t="s">
        <v>61</v>
      </c>
      <c r="E94" s="296" t="s">
        <v>91</v>
      </c>
      <c r="F94" s="296" t="s">
        <v>299</v>
      </c>
      <c r="G94" s="296" t="s">
        <v>295</v>
      </c>
    </row>
    <row r="95" spans="1:7" hidden="1">
      <c r="A95" s="296" t="s">
        <v>674</v>
      </c>
      <c r="B95" s="297" t="s">
        <v>675</v>
      </c>
      <c r="C95" s="296" t="s">
        <v>674</v>
      </c>
      <c r="D95" s="296" t="s">
        <v>61</v>
      </c>
      <c r="E95" s="296" t="s">
        <v>91</v>
      </c>
      <c r="F95" s="296" t="s">
        <v>299</v>
      </c>
      <c r="G95" s="296" t="s">
        <v>295</v>
      </c>
    </row>
    <row r="96" spans="1:7" hidden="1">
      <c r="A96" s="296" t="s">
        <v>676</v>
      </c>
      <c r="B96" s="297" t="s">
        <v>677</v>
      </c>
      <c r="C96" s="296" t="s">
        <v>676</v>
      </c>
      <c r="D96" s="296" t="s">
        <v>61</v>
      </c>
      <c r="E96" s="296" t="s">
        <v>91</v>
      </c>
      <c r="F96" s="296" t="s">
        <v>299</v>
      </c>
      <c r="G96" s="296" t="s">
        <v>295</v>
      </c>
    </row>
    <row r="97" spans="1:7" hidden="1">
      <c r="A97" s="296" t="s">
        <v>678</v>
      </c>
      <c r="B97" s="297" t="s">
        <v>679</v>
      </c>
      <c r="C97" s="296" t="s">
        <v>678</v>
      </c>
      <c r="D97" s="296" t="s">
        <v>61</v>
      </c>
      <c r="E97" s="296" t="s">
        <v>91</v>
      </c>
      <c r="F97" s="296" t="s">
        <v>299</v>
      </c>
      <c r="G97" s="296" t="s">
        <v>295</v>
      </c>
    </row>
    <row r="98" spans="1:7" hidden="1">
      <c r="A98" s="296" t="s">
        <v>680</v>
      </c>
      <c r="B98" s="297" t="s">
        <v>681</v>
      </c>
      <c r="C98" s="296" t="s">
        <v>680</v>
      </c>
      <c r="E98" s="296" t="s">
        <v>475</v>
      </c>
      <c r="F98" s="296" t="s">
        <v>294</v>
      </c>
      <c r="G98" s="296" t="s">
        <v>295</v>
      </c>
    </row>
    <row r="99" spans="1:7" hidden="1">
      <c r="A99" s="296" t="s">
        <v>682</v>
      </c>
      <c r="B99" s="297" t="s">
        <v>683</v>
      </c>
      <c r="C99" s="296" t="s">
        <v>682</v>
      </c>
      <c r="E99" s="296" t="s">
        <v>475</v>
      </c>
      <c r="F99" s="296" t="s">
        <v>294</v>
      </c>
      <c r="G99" s="296" t="s">
        <v>295</v>
      </c>
    </row>
    <row r="100" spans="1:7" hidden="1">
      <c r="A100" s="296" t="s">
        <v>684</v>
      </c>
      <c r="B100" s="297" t="s">
        <v>685</v>
      </c>
      <c r="C100" s="296" t="s">
        <v>684</v>
      </c>
      <c r="E100" s="296" t="s">
        <v>475</v>
      </c>
      <c r="F100" s="296" t="s">
        <v>294</v>
      </c>
      <c r="G100" s="296" t="s">
        <v>295</v>
      </c>
    </row>
    <row r="101" spans="1:7" hidden="1">
      <c r="A101" s="296" t="s">
        <v>686</v>
      </c>
      <c r="B101" s="297" t="s">
        <v>687</v>
      </c>
      <c r="C101" s="296" t="s">
        <v>686</v>
      </c>
      <c r="E101" s="296" t="s">
        <v>475</v>
      </c>
      <c r="F101" s="296" t="s">
        <v>294</v>
      </c>
      <c r="G101" s="296" t="s">
        <v>295</v>
      </c>
    </row>
    <row r="102" spans="1:7" hidden="1">
      <c r="A102" s="296" t="s">
        <v>688</v>
      </c>
      <c r="B102" s="297" t="s">
        <v>689</v>
      </c>
      <c r="C102" s="296" t="s">
        <v>688</v>
      </c>
      <c r="D102" s="296" t="s">
        <v>61</v>
      </c>
      <c r="E102" s="296" t="s">
        <v>91</v>
      </c>
      <c r="F102" s="296" t="s">
        <v>299</v>
      </c>
      <c r="G102" s="296" t="s">
        <v>295</v>
      </c>
    </row>
    <row r="103" spans="1:7" hidden="1">
      <c r="A103" s="296" t="s">
        <v>690</v>
      </c>
      <c r="B103" s="297" t="s">
        <v>691</v>
      </c>
      <c r="C103" s="296" t="s">
        <v>690</v>
      </c>
      <c r="E103" s="296" t="s">
        <v>475</v>
      </c>
      <c r="F103" s="296" t="s">
        <v>294</v>
      </c>
      <c r="G103" s="296" t="s">
        <v>295</v>
      </c>
    </row>
    <row r="104" spans="1:7" hidden="1">
      <c r="A104" s="296" t="s">
        <v>692</v>
      </c>
      <c r="B104" s="297" t="s">
        <v>693</v>
      </c>
      <c r="C104" s="296" t="s">
        <v>692</v>
      </c>
      <c r="E104" s="296" t="s">
        <v>475</v>
      </c>
      <c r="F104" s="296" t="s">
        <v>294</v>
      </c>
      <c r="G104" s="296" t="s">
        <v>295</v>
      </c>
    </row>
    <row r="105" spans="1:7" hidden="1">
      <c r="A105" s="296" t="s">
        <v>694</v>
      </c>
      <c r="B105" s="297" t="s">
        <v>695</v>
      </c>
      <c r="C105" s="296" t="s">
        <v>694</v>
      </c>
      <c r="D105" s="296" t="s">
        <v>61</v>
      </c>
      <c r="E105" s="296" t="s">
        <v>91</v>
      </c>
      <c r="F105" s="296" t="s">
        <v>299</v>
      </c>
      <c r="G105" s="296" t="s">
        <v>295</v>
      </c>
    </row>
    <row r="106" spans="1:7" hidden="1">
      <c r="A106" s="296" t="s">
        <v>696</v>
      </c>
      <c r="B106" s="297" t="s">
        <v>697</v>
      </c>
      <c r="C106" s="296" t="s">
        <v>696</v>
      </c>
      <c r="D106" s="296" t="s">
        <v>455</v>
      </c>
      <c r="E106" s="296" t="s">
        <v>91</v>
      </c>
      <c r="F106" s="296" t="s">
        <v>299</v>
      </c>
      <c r="G106" s="296" t="s">
        <v>295</v>
      </c>
    </row>
    <row r="107" spans="1:7" hidden="1">
      <c r="A107" s="296" t="s">
        <v>698</v>
      </c>
      <c r="B107" s="297" t="s">
        <v>699</v>
      </c>
      <c r="C107" s="296" t="s">
        <v>698</v>
      </c>
      <c r="E107" s="296" t="s">
        <v>475</v>
      </c>
      <c r="F107" s="296" t="s">
        <v>294</v>
      </c>
      <c r="G107" s="296" t="s">
        <v>295</v>
      </c>
    </row>
    <row r="108" spans="1:7" hidden="1">
      <c r="A108" s="296" t="s">
        <v>700</v>
      </c>
      <c r="B108" s="297" t="s">
        <v>701</v>
      </c>
      <c r="C108" s="296" t="s">
        <v>700</v>
      </c>
      <c r="E108" s="296" t="s">
        <v>475</v>
      </c>
      <c r="F108" s="296" t="s">
        <v>294</v>
      </c>
      <c r="G108" s="296" t="s">
        <v>295</v>
      </c>
    </row>
    <row r="109" spans="1:7" hidden="1">
      <c r="A109" s="296" t="s">
        <v>702</v>
      </c>
      <c r="B109" s="297" t="s">
        <v>703</v>
      </c>
      <c r="C109" s="296" t="s">
        <v>702</v>
      </c>
      <c r="D109" s="296" t="s">
        <v>457</v>
      </c>
      <c r="E109" s="296" t="s">
        <v>91</v>
      </c>
      <c r="F109" s="296" t="s">
        <v>299</v>
      </c>
      <c r="G109" s="296" t="s">
        <v>295</v>
      </c>
    </row>
    <row r="110" spans="1:7" hidden="1">
      <c r="A110" s="296" t="s">
        <v>704</v>
      </c>
      <c r="B110" s="297" t="s">
        <v>705</v>
      </c>
      <c r="C110" s="296" t="s">
        <v>704</v>
      </c>
      <c r="D110" s="296" t="s">
        <v>61</v>
      </c>
      <c r="E110" s="296" t="s">
        <v>91</v>
      </c>
      <c r="F110" s="296" t="s">
        <v>299</v>
      </c>
      <c r="G110" s="296" t="s">
        <v>295</v>
      </c>
    </row>
    <row r="111" spans="1:7" hidden="1">
      <c r="A111" s="296" t="s">
        <v>706</v>
      </c>
      <c r="B111" s="297" t="s">
        <v>707</v>
      </c>
      <c r="C111" s="296" t="s">
        <v>706</v>
      </c>
      <c r="E111" s="296" t="s">
        <v>475</v>
      </c>
      <c r="F111" s="296" t="s">
        <v>294</v>
      </c>
      <c r="G111" s="296" t="s">
        <v>295</v>
      </c>
    </row>
    <row r="112" spans="1:7" hidden="1">
      <c r="A112" s="296" t="s">
        <v>708</v>
      </c>
      <c r="B112" s="297" t="s">
        <v>709</v>
      </c>
      <c r="C112" s="296" t="s">
        <v>708</v>
      </c>
      <c r="D112" s="296" t="s">
        <v>61</v>
      </c>
      <c r="E112" s="296" t="s">
        <v>91</v>
      </c>
      <c r="F112" s="296" t="s">
        <v>299</v>
      </c>
      <c r="G112" s="296" t="s">
        <v>295</v>
      </c>
    </row>
    <row r="113" spans="1:7" hidden="1">
      <c r="A113" s="296" t="s">
        <v>710</v>
      </c>
      <c r="B113" s="297" t="s">
        <v>711</v>
      </c>
      <c r="C113" s="296" t="s">
        <v>710</v>
      </c>
      <c r="D113" s="296" t="s">
        <v>61</v>
      </c>
      <c r="E113" s="296" t="s">
        <v>91</v>
      </c>
      <c r="F113" s="296" t="s">
        <v>299</v>
      </c>
      <c r="G113" s="296" t="s">
        <v>295</v>
      </c>
    </row>
    <row r="114" spans="1:7" hidden="1">
      <c r="A114" s="296" t="s">
        <v>712</v>
      </c>
      <c r="B114" s="297" t="s">
        <v>713</v>
      </c>
      <c r="C114" s="296" t="s">
        <v>712</v>
      </c>
      <c r="D114" s="296" t="s">
        <v>61</v>
      </c>
      <c r="E114" s="296" t="s">
        <v>91</v>
      </c>
      <c r="F114" s="296" t="s">
        <v>299</v>
      </c>
      <c r="G114" s="296" t="s">
        <v>295</v>
      </c>
    </row>
    <row r="115" spans="1:7" hidden="1">
      <c r="A115" s="296" t="s">
        <v>714</v>
      </c>
      <c r="B115" s="297" t="s">
        <v>715</v>
      </c>
      <c r="C115" s="296" t="s">
        <v>714</v>
      </c>
      <c r="E115" s="296" t="s">
        <v>716</v>
      </c>
      <c r="F115" s="296" t="s">
        <v>294</v>
      </c>
      <c r="G115" s="296" t="s">
        <v>295</v>
      </c>
    </row>
    <row r="116" spans="1:7" hidden="1">
      <c r="A116" s="296" t="s">
        <v>717</v>
      </c>
      <c r="B116" s="297" t="s">
        <v>718</v>
      </c>
      <c r="C116" s="296" t="s">
        <v>717</v>
      </c>
      <c r="D116" s="296" t="s">
        <v>61</v>
      </c>
      <c r="E116" s="296" t="s">
        <v>91</v>
      </c>
      <c r="F116" s="296" t="s">
        <v>299</v>
      </c>
      <c r="G116" s="296" t="s">
        <v>295</v>
      </c>
    </row>
    <row r="117" spans="1:7" hidden="1">
      <c r="A117" s="296" t="s">
        <v>719</v>
      </c>
      <c r="B117" s="297" t="s">
        <v>720</v>
      </c>
      <c r="C117" s="296" t="s">
        <v>719</v>
      </c>
      <c r="E117" s="296" t="s">
        <v>475</v>
      </c>
      <c r="F117" s="296" t="s">
        <v>294</v>
      </c>
      <c r="G117" s="296" t="s">
        <v>295</v>
      </c>
    </row>
    <row r="118" spans="1:7" hidden="1">
      <c r="A118" s="296" t="s">
        <v>721</v>
      </c>
      <c r="B118" s="297" t="s">
        <v>722</v>
      </c>
      <c r="C118" s="296" t="s">
        <v>721</v>
      </c>
      <c r="D118" s="296" t="s">
        <v>61</v>
      </c>
      <c r="E118" s="296" t="s">
        <v>91</v>
      </c>
      <c r="F118" s="296" t="s">
        <v>299</v>
      </c>
      <c r="G118" s="296" t="s">
        <v>295</v>
      </c>
    </row>
    <row r="119" spans="1:7" hidden="1">
      <c r="A119" s="296" t="s">
        <v>723</v>
      </c>
      <c r="B119" s="297" t="s">
        <v>724</v>
      </c>
      <c r="C119" s="296" t="s">
        <v>723</v>
      </c>
      <c r="D119" s="296" t="s">
        <v>61</v>
      </c>
      <c r="E119" s="296" t="s">
        <v>91</v>
      </c>
      <c r="F119" s="296" t="s">
        <v>299</v>
      </c>
      <c r="G119" s="296" t="s">
        <v>295</v>
      </c>
    </row>
    <row r="120" spans="1:7" hidden="1">
      <c r="A120" s="296" t="s">
        <v>725</v>
      </c>
      <c r="B120" s="297" t="s">
        <v>726</v>
      </c>
      <c r="C120" s="296" t="s">
        <v>725</v>
      </c>
      <c r="D120" s="296" t="s">
        <v>61</v>
      </c>
      <c r="E120" s="296" t="s">
        <v>91</v>
      </c>
      <c r="F120" s="296" t="s">
        <v>299</v>
      </c>
      <c r="G120" s="296" t="s">
        <v>295</v>
      </c>
    </row>
    <row r="121" spans="1:7" hidden="1">
      <c r="A121" s="296" t="s">
        <v>727</v>
      </c>
      <c r="B121" s="297" t="s">
        <v>728</v>
      </c>
      <c r="C121" s="296" t="s">
        <v>727</v>
      </c>
      <c r="E121" s="296" t="s">
        <v>475</v>
      </c>
      <c r="F121" s="296" t="s">
        <v>294</v>
      </c>
      <c r="G121" s="296" t="s">
        <v>295</v>
      </c>
    </row>
    <row r="122" spans="1:7" hidden="1">
      <c r="A122" s="296" t="s">
        <v>729</v>
      </c>
      <c r="B122" s="297" t="s">
        <v>730</v>
      </c>
      <c r="C122" s="296" t="s">
        <v>729</v>
      </c>
      <c r="D122" s="296" t="s">
        <v>453</v>
      </c>
      <c r="E122" s="296" t="s">
        <v>91</v>
      </c>
      <c r="F122" s="296" t="s">
        <v>299</v>
      </c>
      <c r="G122" s="296" t="s">
        <v>295</v>
      </c>
    </row>
    <row r="123" spans="1:7" hidden="1">
      <c r="A123" s="296" t="s">
        <v>731</v>
      </c>
      <c r="B123" s="297" t="s">
        <v>732</v>
      </c>
      <c r="C123" s="296" t="s">
        <v>731</v>
      </c>
      <c r="D123" s="296" t="s">
        <v>61</v>
      </c>
      <c r="E123" s="296" t="s">
        <v>91</v>
      </c>
      <c r="F123" s="296" t="s">
        <v>299</v>
      </c>
      <c r="G123" s="296" t="s">
        <v>295</v>
      </c>
    </row>
    <row r="124" spans="1:7" hidden="1">
      <c r="A124" s="296" t="s">
        <v>733</v>
      </c>
      <c r="B124" s="297" t="s">
        <v>734</v>
      </c>
      <c r="C124" s="296" t="s">
        <v>733</v>
      </c>
      <c r="D124" s="296" t="s">
        <v>61</v>
      </c>
      <c r="E124" s="296" t="s">
        <v>91</v>
      </c>
      <c r="F124" s="296" t="s">
        <v>299</v>
      </c>
      <c r="G124" s="296" t="s">
        <v>295</v>
      </c>
    </row>
    <row r="125" spans="1:7" hidden="1">
      <c r="A125" s="296" t="s">
        <v>735</v>
      </c>
      <c r="B125" s="297" t="s">
        <v>736</v>
      </c>
      <c r="C125" s="296" t="s">
        <v>735</v>
      </c>
      <c r="D125" s="296" t="s">
        <v>61</v>
      </c>
      <c r="E125" s="296" t="s">
        <v>91</v>
      </c>
      <c r="F125" s="296" t="s">
        <v>299</v>
      </c>
      <c r="G125" s="296" t="s">
        <v>295</v>
      </c>
    </row>
    <row r="126" spans="1:7" hidden="1">
      <c r="A126" s="296" t="s">
        <v>737</v>
      </c>
      <c r="B126" s="297" t="s">
        <v>738</v>
      </c>
      <c r="C126" s="296" t="s">
        <v>737</v>
      </c>
      <c r="D126" s="296" t="s">
        <v>61</v>
      </c>
      <c r="E126" s="296" t="s">
        <v>91</v>
      </c>
      <c r="F126" s="296" t="s">
        <v>299</v>
      </c>
      <c r="G126" s="296" t="s">
        <v>295</v>
      </c>
    </row>
    <row r="127" spans="1:7" hidden="1">
      <c r="A127" s="296" t="s">
        <v>739</v>
      </c>
      <c r="B127" s="297" t="s">
        <v>740</v>
      </c>
      <c r="C127" s="296" t="s">
        <v>739</v>
      </c>
      <c r="D127" s="296" t="s">
        <v>61</v>
      </c>
      <c r="E127" s="296" t="s">
        <v>91</v>
      </c>
      <c r="F127" s="296" t="s">
        <v>299</v>
      </c>
      <c r="G127" s="296" t="s">
        <v>295</v>
      </c>
    </row>
    <row r="128" spans="1:7" hidden="1">
      <c r="A128" s="296" t="s">
        <v>741</v>
      </c>
      <c r="B128" s="297" t="s">
        <v>742</v>
      </c>
      <c r="C128" s="296" t="s">
        <v>741</v>
      </c>
      <c r="E128" s="296" t="s">
        <v>475</v>
      </c>
      <c r="F128" s="296" t="s">
        <v>294</v>
      </c>
      <c r="G128" s="296" t="s">
        <v>295</v>
      </c>
    </row>
    <row r="129" spans="1:7" hidden="1">
      <c r="A129" s="296" t="s">
        <v>743</v>
      </c>
      <c r="B129" s="297" t="s">
        <v>744</v>
      </c>
      <c r="C129" s="296" t="s">
        <v>743</v>
      </c>
      <c r="E129" s="296" t="s">
        <v>475</v>
      </c>
      <c r="F129" s="296" t="s">
        <v>294</v>
      </c>
      <c r="G129" s="296" t="s">
        <v>295</v>
      </c>
    </row>
    <row r="130" spans="1:7" hidden="1">
      <c r="A130" s="296" t="s">
        <v>745</v>
      </c>
      <c r="B130" s="297" t="s">
        <v>746</v>
      </c>
      <c r="C130" s="296" t="s">
        <v>745</v>
      </c>
      <c r="D130" s="296" t="s">
        <v>61</v>
      </c>
      <c r="E130" s="296" t="s">
        <v>91</v>
      </c>
      <c r="F130" s="296" t="s">
        <v>299</v>
      </c>
      <c r="G130" s="296" t="s">
        <v>295</v>
      </c>
    </row>
    <row r="131" spans="1:7" hidden="1">
      <c r="A131" s="296" t="s">
        <v>747</v>
      </c>
      <c r="B131" s="297" t="s">
        <v>748</v>
      </c>
      <c r="C131" s="296" t="s">
        <v>747</v>
      </c>
      <c r="D131" s="296" t="s">
        <v>61</v>
      </c>
      <c r="E131" s="296" t="s">
        <v>91</v>
      </c>
      <c r="F131" s="296" t="s">
        <v>299</v>
      </c>
      <c r="G131" s="296" t="s">
        <v>295</v>
      </c>
    </row>
    <row r="132" spans="1:7" hidden="1">
      <c r="A132" s="296" t="s">
        <v>749</v>
      </c>
      <c r="B132" s="297" t="s">
        <v>750</v>
      </c>
      <c r="C132" s="296" t="s">
        <v>749</v>
      </c>
      <c r="E132" s="296" t="s">
        <v>716</v>
      </c>
      <c r="F132" s="296" t="s">
        <v>294</v>
      </c>
      <c r="G132" s="296" t="s">
        <v>295</v>
      </c>
    </row>
    <row r="133" spans="1:7" hidden="1">
      <c r="A133" s="296" t="s">
        <v>751</v>
      </c>
      <c r="B133" s="297" t="s">
        <v>752</v>
      </c>
      <c r="C133" s="296" t="s">
        <v>751</v>
      </c>
      <c r="E133" s="296" t="s">
        <v>716</v>
      </c>
      <c r="F133" s="296" t="s">
        <v>294</v>
      </c>
      <c r="G133" s="296" t="s">
        <v>295</v>
      </c>
    </row>
    <row r="134" spans="1:7" hidden="1">
      <c r="A134" s="296" t="s">
        <v>753</v>
      </c>
      <c r="B134" s="297" t="s">
        <v>754</v>
      </c>
      <c r="C134" s="296" t="s">
        <v>753</v>
      </c>
      <c r="D134" s="296" t="s">
        <v>61</v>
      </c>
      <c r="E134" s="296" t="s">
        <v>91</v>
      </c>
      <c r="F134" s="296" t="s">
        <v>299</v>
      </c>
      <c r="G134" s="296" t="s">
        <v>295</v>
      </c>
    </row>
    <row r="135" spans="1:7" hidden="1">
      <c r="A135" s="296" t="s">
        <v>755</v>
      </c>
      <c r="B135" s="297" t="s">
        <v>756</v>
      </c>
      <c r="C135" s="296" t="s">
        <v>755</v>
      </c>
      <c r="D135" s="296" t="s">
        <v>61</v>
      </c>
      <c r="E135" s="296" t="s">
        <v>91</v>
      </c>
      <c r="F135" s="296" t="s">
        <v>299</v>
      </c>
      <c r="G135" s="296" t="s">
        <v>295</v>
      </c>
    </row>
    <row r="136" spans="1:7" hidden="1">
      <c r="A136" s="296" t="s">
        <v>757</v>
      </c>
      <c r="B136" s="297" t="s">
        <v>758</v>
      </c>
      <c r="C136" s="296" t="s">
        <v>757</v>
      </c>
      <c r="D136" s="296" t="s">
        <v>61</v>
      </c>
      <c r="E136" s="296" t="s">
        <v>91</v>
      </c>
      <c r="F136" s="296" t="s">
        <v>299</v>
      </c>
      <c r="G136" s="296" t="s">
        <v>295</v>
      </c>
    </row>
    <row r="137" spans="1:7" hidden="1">
      <c r="A137" s="296" t="s">
        <v>759</v>
      </c>
      <c r="B137" s="297" t="s">
        <v>760</v>
      </c>
      <c r="C137" s="296" t="s">
        <v>759</v>
      </c>
      <c r="D137" s="296" t="s">
        <v>61</v>
      </c>
      <c r="E137" s="296" t="s">
        <v>91</v>
      </c>
      <c r="F137" s="296" t="s">
        <v>299</v>
      </c>
      <c r="G137" s="296" t="s">
        <v>295</v>
      </c>
    </row>
    <row r="138" spans="1:7" hidden="1">
      <c r="A138" s="296" t="s">
        <v>761</v>
      </c>
      <c r="B138" s="297" t="s">
        <v>762</v>
      </c>
      <c r="C138" s="296" t="s">
        <v>761</v>
      </c>
      <c r="E138" s="296" t="s">
        <v>475</v>
      </c>
      <c r="F138" s="296" t="s">
        <v>294</v>
      </c>
      <c r="G138" s="296" t="s">
        <v>295</v>
      </c>
    </row>
    <row r="139" spans="1:7" hidden="1">
      <c r="A139" s="296" t="s">
        <v>763</v>
      </c>
      <c r="B139" s="297" t="s">
        <v>764</v>
      </c>
      <c r="C139" s="296" t="s">
        <v>763</v>
      </c>
      <c r="D139" s="296" t="s">
        <v>61</v>
      </c>
      <c r="E139" s="296" t="s">
        <v>91</v>
      </c>
      <c r="F139" s="296" t="s">
        <v>299</v>
      </c>
      <c r="G139" s="296" t="s">
        <v>295</v>
      </c>
    </row>
    <row r="140" spans="1:7" hidden="1">
      <c r="A140" s="296" t="s">
        <v>765</v>
      </c>
      <c r="B140" s="297" t="s">
        <v>766</v>
      </c>
      <c r="C140" s="296" t="s">
        <v>765</v>
      </c>
      <c r="D140" s="296" t="s">
        <v>61</v>
      </c>
      <c r="E140" s="296" t="s">
        <v>91</v>
      </c>
      <c r="F140" s="296" t="s">
        <v>299</v>
      </c>
      <c r="G140" s="296" t="s">
        <v>295</v>
      </c>
    </row>
    <row r="141" spans="1:7" hidden="1">
      <c r="A141" s="296" t="s">
        <v>767</v>
      </c>
      <c r="B141" s="297" t="s">
        <v>768</v>
      </c>
      <c r="C141" s="296" t="s">
        <v>767</v>
      </c>
      <c r="D141" s="296" t="s">
        <v>61</v>
      </c>
      <c r="E141" s="296" t="s">
        <v>91</v>
      </c>
      <c r="F141" s="296" t="s">
        <v>299</v>
      </c>
      <c r="G141" s="296" t="s">
        <v>295</v>
      </c>
    </row>
    <row r="142" spans="1:7" hidden="1">
      <c r="A142" s="296" t="s">
        <v>769</v>
      </c>
      <c r="B142" s="297" t="s">
        <v>770</v>
      </c>
      <c r="C142" s="296" t="s">
        <v>769</v>
      </c>
      <c r="E142" s="296" t="s">
        <v>475</v>
      </c>
      <c r="F142" s="296" t="s">
        <v>294</v>
      </c>
      <c r="G142" s="296" t="s">
        <v>295</v>
      </c>
    </row>
    <row r="143" spans="1:7" hidden="1">
      <c r="A143" s="296" t="s">
        <v>771</v>
      </c>
      <c r="B143" s="297" t="s">
        <v>772</v>
      </c>
      <c r="C143" s="296" t="s">
        <v>771</v>
      </c>
      <c r="D143" s="296" t="s">
        <v>61</v>
      </c>
      <c r="E143" s="296" t="s">
        <v>91</v>
      </c>
      <c r="F143" s="296" t="s">
        <v>299</v>
      </c>
      <c r="G143" s="296" t="s">
        <v>295</v>
      </c>
    </row>
    <row r="144" spans="1:7" hidden="1">
      <c r="A144" s="296" t="s">
        <v>773</v>
      </c>
      <c r="B144" s="297" t="s">
        <v>774</v>
      </c>
      <c r="C144" s="296" t="s">
        <v>773</v>
      </c>
      <c r="D144" s="296" t="s">
        <v>61</v>
      </c>
      <c r="E144" s="296" t="s">
        <v>91</v>
      </c>
      <c r="F144" s="296" t="s">
        <v>299</v>
      </c>
      <c r="G144" s="296" t="s">
        <v>295</v>
      </c>
    </row>
    <row r="145" spans="1:7" hidden="1">
      <c r="A145" s="296" t="s">
        <v>775</v>
      </c>
      <c r="B145" s="297" t="s">
        <v>776</v>
      </c>
      <c r="C145" s="296" t="s">
        <v>775</v>
      </c>
      <c r="D145" s="296" t="s">
        <v>61</v>
      </c>
      <c r="E145" s="296" t="s">
        <v>91</v>
      </c>
      <c r="F145" s="296" t="s">
        <v>299</v>
      </c>
      <c r="G145" s="296" t="s">
        <v>295</v>
      </c>
    </row>
    <row r="146" spans="1:7" hidden="1">
      <c r="A146" s="296" t="s">
        <v>777</v>
      </c>
      <c r="B146" s="297" t="s">
        <v>778</v>
      </c>
      <c r="C146" s="296" t="s">
        <v>777</v>
      </c>
      <c r="D146" s="296" t="s">
        <v>61</v>
      </c>
      <c r="E146" s="296" t="s">
        <v>91</v>
      </c>
      <c r="F146" s="296" t="s">
        <v>299</v>
      </c>
      <c r="G146" s="296" t="s">
        <v>295</v>
      </c>
    </row>
    <row r="147" spans="1:7" hidden="1">
      <c r="A147" s="296" t="s">
        <v>779</v>
      </c>
      <c r="B147" s="297" t="s">
        <v>780</v>
      </c>
      <c r="C147" s="296" t="s">
        <v>779</v>
      </c>
      <c r="D147" s="296" t="s">
        <v>61</v>
      </c>
      <c r="E147" s="296" t="s">
        <v>91</v>
      </c>
      <c r="F147" s="296" t="s">
        <v>299</v>
      </c>
      <c r="G147" s="296" t="s">
        <v>295</v>
      </c>
    </row>
    <row r="148" spans="1:7" hidden="1">
      <c r="A148" s="296" t="s">
        <v>781</v>
      </c>
      <c r="B148" s="297" t="s">
        <v>782</v>
      </c>
      <c r="C148" s="296" t="s">
        <v>781</v>
      </c>
      <c r="D148" s="296" t="s">
        <v>61</v>
      </c>
      <c r="E148" s="296" t="s">
        <v>91</v>
      </c>
      <c r="F148" s="296" t="s">
        <v>299</v>
      </c>
      <c r="G148" s="296" t="s">
        <v>295</v>
      </c>
    </row>
    <row r="149" spans="1:7" hidden="1">
      <c r="A149" s="296" t="s">
        <v>783</v>
      </c>
      <c r="B149" s="297" t="s">
        <v>784</v>
      </c>
      <c r="C149" s="296" t="s">
        <v>783</v>
      </c>
      <c r="D149" s="296" t="s">
        <v>61</v>
      </c>
      <c r="E149" s="296" t="s">
        <v>91</v>
      </c>
      <c r="F149" s="296" t="s">
        <v>299</v>
      </c>
      <c r="G149" s="296" t="s">
        <v>295</v>
      </c>
    </row>
    <row r="150" spans="1:7" hidden="1">
      <c r="A150" s="296" t="s">
        <v>785</v>
      </c>
      <c r="B150" s="297" t="s">
        <v>786</v>
      </c>
      <c r="C150" s="296" t="s">
        <v>785</v>
      </c>
      <c r="D150" s="296" t="s">
        <v>61</v>
      </c>
      <c r="E150" s="296" t="s">
        <v>91</v>
      </c>
      <c r="F150" s="296" t="s">
        <v>299</v>
      </c>
      <c r="G150" s="296" t="s">
        <v>295</v>
      </c>
    </row>
    <row r="151" spans="1:7" hidden="1">
      <c r="A151" s="296" t="s">
        <v>787</v>
      </c>
      <c r="B151" s="297" t="s">
        <v>788</v>
      </c>
      <c r="C151" s="296" t="s">
        <v>787</v>
      </c>
      <c r="D151" s="296" t="s">
        <v>61</v>
      </c>
      <c r="E151" s="296" t="s">
        <v>91</v>
      </c>
      <c r="F151" s="296" t="s">
        <v>299</v>
      </c>
      <c r="G151" s="296" t="s">
        <v>295</v>
      </c>
    </row>
    <row r="152" spans="1:7" hidden="1">
      <c r="A152" s="296" t="s">
        <v>789</v>
      </c>
      <c r="B152" s="297" t="s">
        <v>790</v>
      </c>
      <c r="C152" s="296" t="s">
        <v>789</v>
      </c>
      <c r="D152" s="296" t="s">
        <v>61</v>
      </c>
      <c r="E152" s="296" t="s">
        <v>91</v>
      </c>
      <c r="F152" s="296" t="s">
        <v>299</v>
      </c>
      <c r="G152" s="296" t="s">
        <v>295</v>
      </c>
    </row>
    <row r="153" spans="1:7" hidden="1">
      <c r="A153" s="296" t="s">
        <v>791</v>
      </c>
      <c r="B153" s="297" t="s">
        <v>792</v>
      </c>
      <c r="C153" s="296" t="s">
        <v>791</v>
      </c>
      <c r="D153" s="296" t="s">
        <v>61</v>
      </c>
      <c r="E153" s="296" t="s">
        <v>91</v>
      </c>
      <c r="F153" s="296" t="s">
        <v>299</v>
      </c>
      <c r="G153" s="296" t="s">
        <v>295</v>
      </c>
    </row>
    <row r="154" spans="1:7" hidden="1">
      <c r="A154" s="296" t="s">
        <v>793</v>
      </c>
      <c r="B154" s="297" t="s">
        <v>794</v>
      </c>
      <c r="C154" s="296" t="s">
        <v>793</v>
      </c>
      <c r="D154" s="296" t="s">
        <v>61</v>
      </c>
      <c r="E154" s="296" t="s">
        <v>91</v>
      </c>
      <c r="F154" s="296" t="s">
        <v>299</v>
      </c>
      <c r="G154" s="296" t="s">
        <v>295</v>
      </c>
    </row>
    <row r="155" spans="1:7" hidden="1">
      <c r="A155" s="296" t="s">
        <v>795</v>
      </c>
      <c r="B155" s="297" t="s">
        <v>796</v>
      </c>
      <c r="C155" s="296" t="s">
        <v>795</v>
      </c>
      <c r="D155" s="296" t="s">
        <v>61</v>
      </c>
      <c r="E155" s="296" t="s">
        <v>91</v>
      </c>
      <c r="F155" s="296" t="s">
        <v>299</v>
      </c>
      <c r="G155" s="296" t="s">
        <v>295</v>
      </c>
    </row>
    <row r="156" spans="1:7" hidden="1">
      <c r="A156" s="296" t="s">
        <v>797</v>
      </c>
      <c r="B156" s="297" t="s">
        <v>798</v>
      </c>
      <c r="C156" s="296" t="s">
        <v>797</v>
      </c>
      <c r="D156" s="296" t="s">
        <v>61</v>
      </c>
      <c r="E156" s="296" t="s">
        <v>91</v>
      </c>
      <c r="F156" s="296" t="s">
        <v>299</v>
      </c>
      <c r="G156" s="296" t="s">
        <v>295</v>
      </c>
    </row>
    <row r="157" spans="1:7" hidden="1">
      <c r="A157" s="296" t="s">
        <v>799</v>
      </c>
      <c r="B157" s="297" t="s">
        <v>800</v>
      </c>
      <c r="C157" s="296" t="s">
        <v>799</v>
      </c>
      <c r="D157" s="296" t="s">
        <v>457</v>
      </c>
      <c r="E157" s="296" t="s">
        <v>91</v>
      </c>
      <c r="F157" s="296" t="s">
        <v>299</v>
      </c>
      <c r="G157" s="296" t="s">
        <v>295</v>
      </c>
    </row>
    <row r="158" spans="1:7" hidden="1">
      <c r="A158" s="296" t="s">
        <v>801</v>
      </c>
      <c r="B158" s="297" t="s">
        <v>802</v>
      </c>
      <c r="C158" s="296" t="s">
        <v>801</v>
      </c>
      <c r="E158" s="296" t="s">
        <v>332</v>
      </c>
      <c r="F158" s="296" t="s">
        <v>299</v>
      </c>
      <c r="G158" s="296" t="s">
        <v>295</v>
      </c>
    </row>
    <row r="159" spans="1:7" hidden="1">
      <c r="A159" s="296" t="s">
        <v>803</v>
      </c>
      <c r="B159" s="297" t="s">
        <v>804</v>
      </c>
      <c r="C159" s="296" t="s">
        <v>803</v>
      </c>
      <c r="D159" s="296" t="s">
        <v>61</v>
      </c>
      <c r="E159" s="296" t="s">
        <v>91</v>
      </c>
      <c r="F159" s="296" t="s">
        <v>299</v>
      </c>
      <c r="G159" s="296" t="s">
        <v>295</v>
      </c>
    </row>
    <row r="160" spans="1:7" hidden="1">
      <c r="A160" s="296" t="s">
        <v>805</v>
      </c>
      <c r="B160" s="297" t="s">
        <v>806</v>
      </c>
      <c r="C160" s="296" t="s">
        <v>805</v>
      </c>
      <c r="D160" s="296" t="s">
        <v>61</v>
      </c>
      <c r="E160" s="296" t="s">
        <v>91</v>
      </c>
      <c r="F160" s="296" t="s">
        <v>299</v>
      </c>
      <c r="G160" s="296" t="s">
        <v>295</v>
      </c>
    </row>
    <row r="161" spans="1:7" hidden="1">
      <c r="A161" s="296" t="s">
        <v>807</v>
      </c>
      <c r="B161" s="297" t="s">
        <v>808</v>
      </c>
      <c r="C161" s="296" t="s">
        <v>807</v>
      </c>
      <c r="D161" s="296" t="s">
        <v>61</v>
      </c>
      <c r="E161" s="296" t="s">
        <v>91</v>
      </c>
      <c r="F161" s="296" t="s">
        <v>299</v>
      </c>
      <c r="G161" s="296" t="s">
        <v>295</v>
      </c>
    </row>
    <row r="162" spans="1:7" hidden="1">
      <c r="A162" s="296" t="s">
        <v>809</v>
      </c>
      <c r="B162" s="297" t="s">
        <v>810</v>
      </c>
      <c r="C162" s="296" t="s">
        <v>809</v>
      </c>
      <c r="D162" s="296" t="s">
        <v>61</v>
      </c>
      <c r="E162" s="296" t="s">
        <v>91</v>
      </c>
      <c r="F162" s="296" t="s">
        <v>299</v>
      </c>
      <c r="G162" s="296" t="s">
        <v>295</v>
      </c>
    </row>
    <row r="163" spans="1:7" hidden="1">
      <c r="A163" s="296" t="s">
        <v>811</v>
      </c>
      <c r="B163" s="297" t="s">
        <v>812</v>
      </c>
      <c r="C163" s="296" t="s">
        <v>811</v>
      </c>
      <c r="D163" s="296" t="s">
        <v>61</v>
      </c>
      <c r="E163" s="296" t="s">
        <v>91</v>
      </c>
      <c r="F163" s="296" t="s">
        <v>299</v>
      </c>
      <c r="G163" s="296" t="s">
        <v>295</v>
      </c>
    </row>
    <row r="164" spans="1:7" hidden="1">
      <c r="A164" s="296" t="s">
        <v>813</v>
      </c>
      <c r="B164" s="297" t="s">
        <v>814</v>
      </c>
      <c r="C164" s="296" t="s">
        <v>813</v>
      </c>
      <c r="D164" s="296" t="s">
        <v>61</v>
      </c>
      <c r="E164" s="296" t="s">
        <v>91</v>
      </c>
      <c r="F164" s="296" t="s">
        <v>299</v>
      </c>
      <c r="G164" s="296" t="s">
        <v>295</v>
      </c>
    </row>
    <row r="165" spans="1:7" hidden="1">
      <c r="A165" s="296" t="s">
        <v>815</v>
      </c>
      <c r="B165" s="297" t="s">
        <v>816</v>
      </c>
      <c r="C165" s="296" t="s">
        <v>815</v>
      </c>
      <c r="D165" s="296" t="s">
        <v>61</v>
      </c>
      <c r="E165" s="296" t="s">
        <v>91</v>
      </c>
      <c r="F165" s="296" t="s">
        <v>299</v>
      </c>
      <c r="G165" s="296" t="s">
        <v>295</v>
      </c>
    </row>
    <row r="166" spans="1:7" hidden="1">
      <c r="A166" s="296" t="s">
        <v>817</v>
      </c>
      <c r="B166" s="297" t="s">
        <v>336</v>
      </c>
      <c r="C166" s="296" t="s">
        <v>817</v>
      </c>
      <c r="E166" s="296" t="s">
        <v>332</v>
      </c>
      <c r="F166" s="296" t="s">
        <v>299</v>
      </c>
      <c r="G166" s="296" t="s">
        <v>295</v>
      </c>
    </row>
    <row r="167" spans="1:7" hidden="1">
      <c r="A167" s="296" t="s">
        <v>818</v>
      </c>
      <c r="B167" s="297" t="s">
        <v>819</v>
      </c>
      <c r="C167" s="296" t="s">
        <v>818</v>
      </c>
      <c r="D167" s="296" t="s">
        <v>61</v>
      </c>
      <c r="E167" s="296" t="s">
        <v>91</v>
      </c>
      <c r="F167" s="296" t="s">
        <v>299</v>
      </c>
      <c r="G167" s="296" t="s">
        <v>295</v>
      </c>
    </row>
    <row r="168" spans="1:7" hidden="1">
      <c r="A168" s="296" t="s">
        <v>820</v>
      </c>
      <c r="B168" s="297" t="s">
        <v>821</v>
      </c>
      <c r="C168" s="296" t="s">
        <v>820</v>
      </c>
      <c r="D168" s="296" t="s">
        <v>61</v>
      </c>
      <c r="E168" s="296" t="s">
        <v>91</v>
      </c>
      <c r="F168" s="296" t="s">
        <v>299</v>
      </c>
      <c r="G168" s="296" t="s">
        <v>295</v>
      </c>
    </row>
    <row r="169" spans="1:7" hidden="1">
      <c r="A169" s="296" t="s">
        <v>822</v>
      </c>
      <c r="B169" s="297" t="s">
        <v>823</v>
      </c>
      <c r="C169" s="296" t="s">
        <v>822</v>
      </c>
      <c r="E169" s="296" t="s">
        <v>475</v>
      </c>
      <c r="F169" s="296" t="s">
        <v>294</v>
      </c>
      <c r="G169" s="296" t="s">
        <v>295</v>
      </c>
    </row>
    <row r="170" spans="1:7" hidden="1">
      <c r="A170" s="296" t="s">
        <v>824</v>
      </c>
      <c r="B170" s="297" t="s">
        <v>825</v>
      </c>
      <c r="C170" s="296" t="s">
        <v>824</v>
      </c>
      <c r="E170" s="296" t="s">
        <v>475</v>
      </c>
      <c r="F170" s="296" t="s">
        <v>294</v>
      </c>
      <c r="G170" s="296" t="s">
        <v>295</v>
      </c>
    </row>
    <row r="171" spans="1:7" hidden="1">
      <c r="A171" s="296" t="s">
        <v>826</v>
      </c>
      <c r="B171" s="297" t="s">
        <v>827</v>
      </c>
      <c r="C171" s="296" t="s">
        <v>826</v>
      </c>
      <c r="D171" s="296" t="s">
        <v>61</v>
      </c>
      <c r="E171" s="296" t="s">
        <v>91</v>
      </c>
      <c r="F171" s="296" t="s">
        <v>299</v>
      </c>
      <c r="G171" s="296" t="s">
        <v>295</v>
      </c>
    </row>
    <row r="172" spans="1:7" hidden="1">
      <c r="A172" s="296" t="s">
        <v>828</v>
      </c>
      <c r="B172" s="297" t="s">
        <v>829</v>
      </c>
      <c r="C172" s="296" t="s">
        <v>828</v>
      </c>
      <c r="D172" s="296" t="s">
        <v>61</v>
      </c>
      <c r="E172" s="296" t="s">
        <v>91</v>
      </c>
      <c r="F172" s="296" t="s">
        <v>299</v>
      </c>
      <c r="G172" s="296" t="s">
        <v>295</v>
      </c>
    </row>
    <row r="173" spans="1:7" hidden="1">
      <c r="A173" s="296" t="s">
        <v>830</v>
      </c>
      <c r="B173" s="297" t="s">
        <v>831</v>
      </c>
      <c r="C173" s="296" t="s">
        <v>830</v>
      </c>
      <c r="D173" s="296" t="s">
        <v>61</v>
      </c>
      <c r="E173" s="296" t="s">
        <v>91</v>
      </c>
      <c r="F173" s="296" t="s">
        <v>299</v>
      </c>
      <c r="G173" s="296" t="s">
        <v>295</v>
      </c>
    </row>
    <row r="174" spans="1:7" hidden="1">
      <c r="A174" s="296" t="s">
        <v>832</v>
      </c>
      <c r="B174" s="297" t="s">
        <v>833</v>
      </c>
      <c r="C174" s="296" t="s">
        <v>832</v>
      </c>
      <c r="D174" s="296" t="s">
        <v>61</v>
      </c>
      <c r="E174" s="296" t="s">
        <v>91</v>
      </c>
      <c r="F174" s="296" t="s">
        <v>299</v>
      </c>
      <c r="G174" s="296" t="s">
        <v>295</v>
      </c>
    </row>
    <row r="175" spans="1:7" hidden="1">
      <c r="A175" s="296" t="s">
        <v>834</v>
      </c>
      <c r="B175" s="297" t="s">
        <v>835</v>
      </c>
      <c r="C175" s="296" t="s">
        <v>834</v>
      </c>
      <c r="D175" s="296" t="s">
        <v>457</v>
      </c>
      <c r="E175" s="296" t="s">
        <v>91</v>
      </c>
      <c r="F175" s="296" t="s">
        <v>299</v>
      </c>
      <c r="G175" s="296" t="s">
        <v>295</v>
      </c>
    </row>
    <row r="176" spans="1:7" hidden="1">
      <c r="A176" s="296" t="s">
        <v>836</v>
      </c>
      <c r="B176" s="297" t="s">
        <v>837</v>
      </c>
      <c r="C176" s="296" t="s">
        <v>836</v>
      </c>
      <c r="E176" s="296" t="s">
        <v>475</v>
      </c>
      <c r="F176" s="296" t="s">
        <v>294</v>
      </c>
      <c r="G176" s="296" t="s">
        <v>295</v>
      </c>
    </row>
    <row r="177" spans="1:7" hidden="1">
      <c r="A177" s="296" t="s">
        <v>838</v>
      </c>
      <c r="B177" s="297" t="s">
        <v>839</v>
      </c>
      <c r="C177" s="296" t="s">
        <v>838</v>
      </c>
      <c r="D177" s="296" t="s">
        <v>61</v>
      </c>
      <c r="E177" s="296" t="s">
        <v>91</v>
      </c>
      <c r="F177" s="296" t="s">
        <v>299</v>
      </c>
      <c r="G177" s="296" t="s">
        <v>295</v>
      </c>
    </row>
    <row r="178" spans="1:7" hidden="1">
      <c r="A178" s="296" t="s">
        <v>840</v>
      </c>
      <c r="B178" s="297" t="s">
        <v>841</v>
      </c>
      <c r="C178" s="296" t="s">
        <v>840</v>
      </c>
      <c r="D178" s="296" t="s">
        <v>61</v>
      </c>
      <c r="E178" s="296" t="s">
        <v>91</v>
      </c>
      <c r="F178" s="296" t="s">
        <v>299</v>
      </c>
      <c r="G178" s="296" t="s">
        <v>295</v>
      </c>
    </row>
    <row r="179" spans="1:7" hidden="1">
      <c r="A179" s="296" t="s">
        <v>842</v>
      </c>
      <c r="B179" s="297" t="s">
        <v>843</v>
      </c>
      <c r="C179" s="296" t="s">
        <v>842</v>
      </c>
      <c r="D179" s="296" t="s">
        <v>61</v>
      </c>
      <c r="E179" s="296" t="s">
        <v>91</v>
      </c>
      <c r="F179" s="296" t="s">
        <v>299</v>
      </c>
      <c r="G179" s="296" t="s">
        <v>295</v>
      </c>
    </row>
    <row r="180" spans="1:7" hidden="1">
      <c r="A180" s="296" t="s">
        <v>844</v>
      </c>
      <c r="B180" s="297" t="s">
        <v>845</v>
      </c>
      <c r="C180" s="296" t="s">
        <v>844</v>
      </c>
      <c r="D180" s="296" t="s">
        <v>61</v>
      </c>
      <c r="E180" s="296" t="s">
        <v>91</v>
      </c>
      <c r="F180" s="296" t="s">
        <v>299</v>
      </c>
      <c r="G180" s="296" t="s">
        <v>295</v>
      </c>
    </row>
    <row r="181" spans="1:7" hidden="1">
      <c r="A181" s="296" t="s">
        <v>846</v>
      </c>
      <c r="B181" s="297" t="s">
        <v>847</v>
      </c>
      <c r="C181" s="296" t="s">
        <v>846</v>
      </c>
      <c r="D181" s="296" t="s">
        <v>457</v>
      </c>
      <c r="E181" s="296" t="s">
        <v>91</v>
      </c>
      <c r="F181" s="296" t="s">
        <v>299</v>
      </c>
      <c r="G181" s="296" t="s">
        <v>295</v>
      </c>
    </row>
    <row r="182" spans="1:7" hidden="1">
      <c r="A182" s="296" t="s">
        <v>848</v>
      </c>
      <c r="B182" s="297" t="s">
        <v>334</v>
      </c>
      <c r="C182" s="296" t="s">
        <v>848</v>
      </c>
      <c r="E182" s="296" t="s">
        <v>332</v>
      </c>
      <c r="F182" s="296" t="s">
        <v>299</v>
      </c>
      <c r="G182" s="296" t="s">
        <v>295</v>
      </c>
    </row>
    <row r="183" spans="1:7" hidden="1">
      <c r="A183" s="296" t="s">
        <v>849</v>
      </c>
      <c r="B183" s="297" t="s">
        <v>324</v>
      </c>
      <c r="C183" s="296" t="s">
        <v>849</v>
      </c>
      <c r="E183" s="296" t="s">
        <v>850</v>
      </c>
      <c r="F183" s="296" t="s">
        <v>299</v>
      </c>
      <c r="G183" s="296" t="s">
        <v>295</v>
      </c>
    </row>
    <row r="184" spans="1:7" hidden="1">
      <c r="A184" s="296" t="s">
        <v>851</v>
      </c>
      <c r="B184" s="297" t="s">
        <v>852</v>
      </c>
      <c r="C184" s="296" t="s">
        <v>851</v>
      </c>
      <c r="E184" s="296" t="s">
        <v>475</v>
      </c>
      <c r="F184" s="296" t="s">
        <v>294</v>
      </c>
      <c r="G184" s="296" t="s">
        <v>295</v>
      </c>
    </row>
    <row r="185" spans="1:7" hidden="1">
      <c r="A185" s="296" t="s">
        <v>853</v>
      </c>
      <c r="B185" s="297" t="s">
        <v>854</v>
      </c>
      <c r="C185" s="296" t="s">
        <v>853</v>
      </c>
      <c r="D185" s="296" t="s">
        <v>61</v>
      </c>
      <c r="E185" s="296" t="s">
        <v>91</v>
      </c>
      <c r="F185" s="296" t="s">
        <v>299</v>
      </c>
      <c r="G185" s="296" t="s">
        <v>295</v>
      </c>
    </row>
    <row r="186" spans="1:7" hidden="1">
      <c r="A186" s="296" t="s">
        <v>855</v>
      </c>
      <c r="B186" s="297" t="s">
        <v>856</v>
      </c>
      <c r="C186" s="296" t="s">
        <v>855</v>
      </c>
      <c r="E186" s="296" t="s">
        <v>475</v>
      </c>
      <c r="F186" s="296" t="s">
        <v>294</v>
      </c>
      <c r="G186" s="296" t="s">
        <v>295</v>
      </c>
    </row>
    <row r="187" spans="1:7" hidden="1">
      <c r="A187" s="296" t="s">
        <v>857</v>
      </c>
      <c r="B187" s="297" t="s">
        <v>858</v>
      </c>
      <c r="C187" s="296" t="s">
        <v>857</v>
      </c>
      <c r="E187" s="296" t="s">
        <v>475</v>
      </c>
      <c r="F187" s="296" t="s">
        <v>294</v>
      </c>
      <c r="G187" s="296" t="s">
        <v>295</v>
      </c>
    </row>
    <row r="188" spans="1:7" hidden="1">
      <c r="A188" s="296" t="s">
        <v>859</v>
      </c>
      <c r="B188" s="297" t="s">
        <v>860</v>
      </c>
      <c r="C188" s="296" t="s">
        <v>859</v>
      </c>
      <c r="E188" s="296" t="s">
        <v>475</v>
      </c>
      <c r="F188" s="296" t="s">
        <v>294</v>
      </c>
      <c r="G188" s="296" t="s">
        <v>295</v>
      </c>
    </row>
    <row r="189" spans="1:7" hidden="1">
      <c r="A189" s="296" t="s">
        <v>861</v>
      </c>
      <c r="B189" s="297" t="s">
        <v>862</v>
      </c>
      <c r="C189" s="296" t="s">
        <v>861</v>
      </c>
      <c r="E189" s="296" t="s">
        <v>475</v>
      </c>
      <c r="F189" s="296" t="s">
        <v>294</v>
      </c>
      <c r="G189" s="296" t="s">
        <v>295</v>
      </c>
    </row>
    <row r="190" spans="1:7" hidden="1">
      <c r="A190" s="296" t="s">
        <v>863</v>
      </c>
      <c r="B190" s="297" t="s">
        <v>864</v>
      </c>
      <c r="C190" s="296" t="s">
        <v>863</v>
      </c>
      <c r="E190" s="296" t="s">
        <v>475</v>
      </c>
      <c r="F190" s="296" t="s">
        <v>294</v>
      </c>
      <c r="G190" s="296" t="s">
        <v>295</v>
      </c>
    </row>
    <row r="191" spans="1:7" hidden="1">
      <c r="A191" s="296" t="s">
        <v>865</v>
      </c>
      <c r="B191" s="297" t="s">
        <v>866</v>
      </c>
      <c r="C191" s="296" t="s">
        <v>865</v>
      </c>
      <c r="E191" s="296" t="s">
        <v>475</v>
      </c>
      <c r="F191" s="296" t="s">
        <v>294</v>
      </c>
      <c r="G191" s="296" t="s">
        <v>295</v>
      </c>
    </row>
    <row r="192" spans="1:7" hidden="1">
      <c r="A192" s="296" t="s">
        <v>867</v>
      </c>
      <c r="B192" s="297" t="s">
        <v>868</v>
      </c>
      <c r="C192" s="296" t="s">
        <v>867</v>
      </c>
      <c r="D192" s="296" t="s">
        <v>61</v>
      </c>
      <c r="E192" s="296" t="s">
        <v>91</v>
      </c>
      <c r="F192" s="296" t="s">
        <v>299</v>
      </c>
      <c r="G192" s="296" t="s">
        <v>295</v>
      </c>
    </row>
    <row r="193" spans="1:7" hidden="1">
      <c r="A193" s="296" t="s">
        <v>869</v>
      </c>
      <c r="B193" s="297" t="s">
        <v>870</v>
      </c>
      <c r="C193" s="296" t="s">
        <v>869</v>
      </c>
      <c r="D193" s="296" t="s">
        <v>61</v>
      </c>
      <c r="E193" s="296" t="s">
        <v>91</v>
      </c>
      <c r="F193" s="296" t="s">
        <v>299</v>
      </c>
      <c r="G193" s="296" t="s">
        <v>295</v>
      </c>
    </row>
    <row r="194" spans="1:7" hidden="1">
      <c r="A194" s="296" t="s">
        <v>871</v>
      </c>
      <c r="B194" s="297" t="s">
        <v>872</v>
      </c>
      <c r="C194" s="296" t="s">
        <v>871</v>
      </c>
      <c r="D194" s="296" t="s">
        <v>61</v>
      </c>
      <c r="E194" s="296" t="s">
        <v>91</v>
      </c>
      <c r="F194" s="296" t="s">
        <v>299</v>
      </c>
      <c r="G194" s="296" t="s">
        <v>295</v>
      </c>
    </row>
    <row r="195" spans="1:7" hidden="1">
      <c r="A195" s="296" t="s">
        <v>873</v>
      </c>
      <c r="B195" s="297" t="s">
        <v>874</v>
      </c>
      <c r="C195" s="296" t="s">
        <v>873</v>
      </c>
      <c r="D195" s="296" t="s">
        <v>61</v>
      </c>
      <c r="E195" s="296" t="s">
        <v>91</v>
      </c>
      <c r="F195" s="296" t="s">
        <v>299</v>
      </c>
      <c r="G195" s="296" t="s">
        <v>295</v>
      </c>
    </row>
    <row r="196" spans="1:7" hidden="1">
      <c r="A196" s="296" t="s">
        <v>875</v>
      </c>
      <c r="B196" s="297" t="s">
        <v>876</v>
      </c>
      <c r="C196" s="296" t="s">
        <v>875</v>
      </c>
      <c r="E196" s="296" t="s">
        <v>475</v>
      </c>
      <c r="F196" s="296" t="s">
        <v>294</v>
      </c>
      <c r="G196" s="296" t="s">
        <v>295</v>
      </c>
    </row>
    <row r="197" spans="1:7" hidden="1">
      <c r="A197" s="296" t="s">
        <v>877</v>
      </c>
      <c r="B197" s="297" t="s">
        <v>878</v>
      </c>
      <c r="C197" s="296" t="s">
        <v>877</v>
      </c>
      <c r="E197" s="296" t="s">
        <v>475</v>
      </c>
      <c r="F197" s="296" t="s">
        <v>294</v>
      </c>
      <c r="G197" s="296" t="s">
        <v>295</v>
      </c>
    </row>
    <row r="198" spans="1:7" hidden="1">
      <c r="A198" s="296" t="s">
        <v>879</v>
      </c>
      <c r="B198" s="297" t="s">
        <v>880</v>
      </c>
      <c r="C198" s="296" t="s">
        <v>879</v>
      </c>
      <c r="D198" s="296" t="s">
        <v>61</v>
      </c>
      <c r="E198" s="296" t="s">
        <v>91</v>
      </c>
      <c r="F198" s="296" t="s">
        <v>299</v>
      </c>
      <c r="G198" s="296" t="s">
        <v>295</v>
      </c>
    </row>
    <row r="199" spans="1:7" hidden="1">
      <c r="A199" s="296" t="s">
        <v>881</v>
      </c>
      <c r="B199" s="297" t="s">
        <v>882</v>
      </c>
      <c r="C199" s="296" t="s">
        <v>881</v>
      </c>
      <c r="D199" s="296" t="s">
        <v>61</v>
      </c>
      <c r="E199" s="296" t="s">
        <v>91</v>
      </c>
      <c r="F199" s="296" t="s">
        <v>299</v>
      </c>
      <c r="G199" s="296" t="s">
        <v>295</v>
      </c>
    </row>
    <row r="200" spans="1:7" hidden="1">
      <c r="A200" s="296" t="s">
        <v>883</v>
      </c>
      <c r="B200" s="297" t="s">
        <v>884</v>
      </c>
      <c r="C200" s="296" t="s">
        <v>883</v>
      </c>
      <c r="D200" s="296" t="s">
        <v>61</v>
      </c>
      <c r="E200" s="296" t="s">
        <v>91</v>
      </c>
      <c r="F200" s="296" t="s">
        <v>299</v>
      </c>
      <c r="G200" s="296" t="s">
        <v>295</v>
      </c>
    </row>
    <row r="201" spans="1:7" hidden="1">
      <c r="A201" s="296" t="s">
        <v>885</v>
      </c>
      <c r="B201" s="297" t="s">
        <v>886</v>
      </c>
      <c r="C201" s="296" t="s">
        <v>885</v>
      </c>
      <c r="D201" s="296" t="s">
        <v>61</v>
      </c>
      <c r="E201" s="296" t="s">
        <v>91</v>
      </c>
      <c r="F201" s="296" t="s">
        <v>299</v>
      </c>
      <c r="G201" s="296" t="s">
        <v>295</v>
      </c>
    </row>
    <row r="202" spans="1:7" hidden="1">
      <c r="A202" s="296" t="s">
        <v>887</v>
      </c>
      <c r="B202" s="297" t="s">
        <v>888</v>
      </c>
      <c r="C202" s="296" t="s">
        <v>887</v>
      </c>
      <c r="D202" s="296" t="s">
        <v>61</v>
      </c>
      <c r="E202" s="296" t="s">
        <v>91</v>
      </c>
      <c r="F202" s="296" t="s">
        <v>299</v>
      </c>
      <c r="G202" s="296" t="s">
        <v>295</v>
      </c>
    </row>
    <row r="203" spans="1:7" hidden="1">
      <c r="A203" s="296" t="s">
        <v>889</v>
      </c>
      <c r="B203" s="297" t="s">
        <v>890</v>
      </c>
      <c r="C203" s="296" t="s">
        <v>889</v>
      </c>
      <c r="D203" s="296" t="s">
        <v>61</v>
      </c>
      <c r="E203" s="296" t="s">
        <v>91</v>
      </c>
      <c r="F203" s="296" t="s">
        <v>299</v>
      </c>
      <c r="G203" s="296" t="s">
        <v>295</v>
      </c>
    </row>
    <row r="204" spans="1:7" hidden="1">
      <c r="A204" s="296" t="s">
        <v>891</v>
      </c>
      <c r="B204" s="297" t="s">
        <v>892</v>
      </c>
      <c r="C204" s="296" t="s">
        <v>891</v>
      </c>
      <c r="D204" s="296" t="s">
        <v>61</v>
      </c>
      <c r="E204" s="296" t="s">
        <v>91</v>
      </c>
      <c r="F204" s="296" t="s">
        <v>299</v>
      </c>
      <c r="G204" s="296" t="s">
        <v>295</v>
      </c>
    </row>
    <row r="205" spans="1:7" hidden="1">
      <c r="A205" s="296" t="s">
        <v>893</v>
      </c>
      <c r="B205" s="297" t="s">
        <v>894</v>
      </c>
      <c r="C205" s="296" t="s">
        <v>893</v>
      </c>
      <c r="D205" s="296" t="s">
        <v>61</v>
      </c>
      <c r="E205" s="296" t="s">
        <v>91</v>
      </c>
      <c r="F205" s="296" t="s">
        <v>299</v>
      </c>
      <c r="G205" s="296" t="s">
        <v>295</v>
      </c>
    </row>
    <row r="206" spans="1:7" hidden="1">
      <c r="A206" s="296" t="s">
        <v>895</v>
      </c>
      <c r="B206" s="297" t="s">
        <v>896</v>
      </c>
      <c r="C206" s="296" t="s">
        <v>895</v>
      </c>
      <c r="D206" s="296" t="s">
        <v>61</v>
      </c>
      <c r="E206" s="296" t="s">
        <v>91</v>
      </c>
      <c r="F206" s="296" t="s">
        <v>299</v>
      </c>
      <c r="G206" s="296" t="s">
        <v>295</v>
      </c>
    </row>
    <row r="207" spans="1:7" hidden="1">
      <c r="A207" s="296" t="s">
        <v>897</v>
      </c>
      <c r="B207" s="297" t="s">
        <v>898</v>
      </c>
      <c r="C207" s="296" t="s">
        <v>897</v>
      </c>
      <c r="D207" s="296" t="s">
        <v>61</v>
      </c>
      <c r="E207" s="296" t="s">
        <v>91</v>
      </c>
      <c r="F207" s="296" t="s">
        <v>299</v>
      </c>
      <c r="G207" s="296" t="s">
        <v>295</v>
      </c>
    </row>
    <row r="208" spans="1:7" hidden="1">
      <c r="A208" s="296" t="s">
        <v>899</v>
      </c>
      <c r="B208" s="297" t="s">
        <v>900</v>
      </c>
      <c r="C208" s="296" t="s">
        <v>899</v>
      </c>
      <c r="D208" s="296" t="s">
        <v>61</v>
      </c>
      <c r="E208" s="296" t="s">
        <v>91</v>
      </c>
      <c r="F208" s="296" t="s">
        <v>299</v>
      </c>
      <c r="G208" s="296" t="s">
        <v>295</v>
      </c>
    </row>
    <row r="209" spans="1:7" hidden="1">
      <c r="A209" s="296" t="s">
        <v>901</v>
      </c>
      <c r="B209" s="297" t="s">
        <v>902</v>
      </c>
      <c r="C209" s="296" t="s">
        <v>901</v>
      </c>
      <c r="D209" s="296" t="s">
        <v>61</v>
      </c>
      <c r="E209" s="296" t="s">
        <v>91</v>
      </c>
      <c r="F209" s="296" t="s">
        <v>299</v>
      </c>
      <c r="G209" s="296" t="s">
        <v>295</v>
      </c>
    </row>
    <row r="210" spans="1:7" hidden="1">
      <c r="A210" s="296" t="s">
        <v>903</v>
      </c>
      <c r="B210" s="297" t="s">
        <v>904</v>
      </c>
      <c r="C210" s="296" t="s">
        <v>903</v>
      </c>
      <c r="D210" s="296" t="s">
        <v>61</v>
      </c>
      <c r="E210" s="296" t="s">
        <v>91</v>
      </c>
      <c r="F210" s="296" t="s">
        <v>299</v>
      </c>
      <c r="G210" s="296" t="s">
        <v>295</v>
      </c>
    </row>
    <row r="211" spans="1:7" hidden="1">
      <c r="A211" s="296" t="s">
        <v>905</v>
      </c>
      <c r="B211" s="297" t="s">
        <v>906</v>
      </c>
      <c r="C211" s="296" t="s">
        <v>905</v>
      </c>
      <c r="D211" s="296" t="s">
        <v>61</v>
      </c>
      <c r="E211" s="296" t="s">
        <v>91</v>
      </c>
      <c r="F211" s="296" t="s">
        <v>299</v>
      </c>
      <c r="G211" s="296" t="s">
        <v>295</v>
      </c>
    </row>
    <row r="212" spans="1:7" hidden="1">
      <c r="A212" s="296" t="s">
        <v>907</v>
      </c>
      <c r="B212" s="297" t="s">
        <v>908</v>
      </c>
      <c r="C212" s="296" t="s">
        <v>907</v>
      </c>
      <c r="D212" s="296" t="s">
        <v>61</v>
      </c>
      <c r="E212" s="296" t="s">
        <v>91</v>
      </c>
      <c r="F212" s="296" t="s">
        <v>299</v>
      </c>
      <c r="G212" s="296" t="s">
        <v>295</v>
      </c>
    </row>
    <row r="213" spans="1:7" hidden="1">
      <c r="A213" s="296" t="s">
        <v>909</v>
      </c>
      <c r="B213" s="297" t="s">
        <v>910</v>
      </c>
      <c r="C213" s="296" t="s">
        <v>909</v>
      </c>
      <c r="D213" s="296" t="s">
        <v>61</v>
      </c>
      <c r="E213" s="296" t="s">
        <v>91</v>
      </c>
      <c r="F213" s="296" t="s">
        <v>299</v>
      </c>
      <c r="G213" s="296" t="s">
        <v>295</v>
      </c>
    </row>
    <row r="214" spans="1:7" hidden="1">
      <c r="A214" s="296" t="s">
        <v>911</v>
      </c>
      <c r="B214" s="297" t="s">
        <v>912</v>
      </c>
      <c r="C214" s="296" t="s">
        <v>911</v>
      </c>
      <c r="D214" s="296" t="s">
        <v>61</v>
      </c>
      <c r="E214" s="296" t="s">
        <v>91</v>
      </c>
      <c r="F214" s="296" t="s">
        <v>299</v>
      </c>
      <c r="G214" s="296" t="s">
        <v>295</v>
      </c>
    </row>
    <row r="215" spans="1:7" hidden="1">
      <c r="A215" s="296" t="s">
        <v>913</v>
      </c>
      <c r="B215" s="297" t="s">
        <v>914</v>
      </c>
      <c r="C215" s="296" t="s">
        <v>913</v>
      </c>
      <c r="E215" s="296" t="s">
        <v>475</v>
      </c>
      <c r="F215" s="296" t="s">
        <v>294</v>
      </c>
      <c r="G215" s="296" t="s">
        <v>295</v>
      </c>
    </row>
    <row r="216" spans="1:7" hidden="1">
      <c r="A216" s="296" t="s">
        <v>915</v>
      </c>
      <c r="B216" s="297" t="s">
        <v>916</v>
      </c>
      <c r="C216" s="296" t="s">
        <v>915</v>
      </c>
      <c r="D216" s="296" t="s">
        <v>61</v>
      </c>
      <c r="E216" s="296" t="s">
        <v>91</v>
      </c>
      <c r="F216" s="296" t="s">
        <v>299</v>
      </c>
      <c r="G216" s="296" t="s">
        <v>295</v>
      </c>
    </row>
    <row r="217" spans="1:7" hidden="1">
      <c r="A217" s="296" t="s">
        <v>917</v>
      </c>
      <c r="B217" s="297" t="s">
        <v>918</v>
      </c>
      <c r="C217" s="296" t="s">
        <v>917</v>
      </c>
      <c r="D217" s="296" t="s">
        <v>61</v>
      </c>
      <c r="E217" s="296" t="s">
        <v>91</v>
      </c>
      <c r="F217" s="296" t="s">
        <v>299</v>
      </c>
      <c r="G217" s="296" t="s">
        <v>295</v>
      </c>
    </row>
    <row r="218" spans="1:7" hidden="1">
      <c r="A218" s="296" t="s">
        <v>919</v>
      </c>
      <c r="B218" s="297" t="s">
        <v>920</v>
      </c>
      <c r="C218" s="296" t="s">
        <v>919</v>
      </c>
      <c r="E218" s="296" t="s">
        <v>475</v>
      </c>
      <c r="F218" s="296" t="s">
        <v>294</v>
      </c>
      <c r="G218" s="296" t="s">
        <v>295</v>
      </c>
    </row>
    <row r="219" spans="1:7" hidden="1">
      <c r="A219" s="296" t="s">
        <v>921</v>
      </c>
      <c r="B219" s="297" t="s">
        <v>922</v>
      </c>
      <c r="C219" s="296" t="s">
        <v>921</v>
      </c>
      <c r="E219" s="296" t="s">
        <v>475</v>
      </c>
      <c r="F219" s="296" t="s">
        <v>294</v>
      </c>
      <c r="G219" s="296" t="s">
        <v>295</v>
      </c>
    </row>
    <row r="220" spans="1:7" hidden="1">
      <c r="A220" s="296" t="s">
        <v>923</v>
      </c>
      <c r="B220" s="297" t="s">
        <v>924</v>
      </c>
      <c r="C220" s="296" t="s">
        <v>923</v>
      </c>
      <c r="E220" s="296" t="s">
        <v>475</v>
      </c>
      <c r="F220" s="296" t="s">
        <v>294</v>
      </c>
      <c r="G220" s="296" t="s">
        <v>295</v>
      </c>
    </row>
    <row r="221" spans="1:7" hidden="1">
      <c r="A221" s="296" t="s">
        <v>925</v>
      </c>
      <c r="B221" s="297" t="s">
        <v>926</v>
      </c>
      <c r="C221" s="296" t="s">
        <v>925</v>
      </c>
      <c r="E221" s="296" t="s">
        <v>475</v>
      </c>
      <c r="F221" s="296" t="s">
        <v>294</v>
      </c>
      <c r="G221" s="296" t="s">
        <v>295</v>
      </c>
    </row>
    <row r="222" spans="1:7" hidden="1">
      <c r="A222" s="296" t="s">
        <v>927</v>
      </c>
      <c r="B222" s="297" t="s">
        <v>928</v>
      </c>
      <c r="C222" s="296" t="s">
        <v>927</v>
      </c>
      <c r="E222" s="296" t="s">
        <v>475</v>
      </c>
      <c r="F222" s="296" t="s">
        <v>294</v>
      </c>
      <c r="G222" s="296" t="s">
        <v>295</v>
      </c>
    </row>
    <row r="223" spans="1:7" hidden="1">
      <c r="A223" s="296" t="s">
        <v>929</v>
      </c>
      <c r="B223" s="297" t="s">
        <v>930</v>
      </c>
      <c r="C223" s="296" t="s">
        <v>929</v>
      </c>
      <c r="E223" s="296" t="s">
        <v>475</v>
      </c>
      <c r="F223" s="296" t="s">
        <v>294</v>
      </c>
      <c r="G223" s="296" t="s">
        <v>295</v>
      </c>
    </row>
    <row r="224" spans="1:7" hidden="1">
      <c r="A224" s="296" t="s">
        <v>931</v>
      </c>
      <c r="B224" s="297" t="s">
        <v>932</v>
      </c>
      <c r="C224" s="296" t="s">
        <v>931</v>
      </c>
      <c r="E224" s="296" t="s">
        <v>475</v>
      </c>
      <c r="F224" s="296" t="s">
        <v>294</v>
      </c>
      <c r="G224" s="296" t="s">
        <v>295</v>
      </c>
    </row>
    <row r="225" spans="1:7" hidden="1">
      <c r="A225" s="296" t="s">
        <v>933</v>
      </c>
      <c r="B225" s="297" t="s">
        <v>934</v>
      </c>
      <c r="C225" s="296" t="s">
        <v>933</v>
      </c>
      <c r="D225" s="296" t="s">
        <v>61</v>
      </c>
      <c r="E225" s="296" t="s">
        <v>91</v>
      </c>
      <c r="F225" s="296" t="s">
        <v>299</v>
      </c>
      <c r="G225" s="296" t="s">
        <v>295</v>
      </c>
    </row>
    <row r="226" spans="1:7" hidden="1">
      <c r="A226" s="296" t="s">
        <v>935</v>
      </c>
      <c r="B226" s="297" t="s">
        <v>936</v>
      </c>
      <c r="C226" s="296" t="s">
        <v>935</v>
      </c>
      <c r="E226" s="296" t="s">
        <v>475</v>
      </c>
      <c r="F226" s="296" t="s">
        <v>294</v>
      </c>
      <c r="G226" s="296" t="s">
        <v>295</v>
      </c>
    </row>
    <row r="227" spans="1:7" hidden="1">
      <c r="A227" s="296" t="s">
        <v>937</v>
      </c>
      <c r="B227" s="297" t="s">
        <v>938</v>
      </c>
      <c r="C227" s="296" t="s">
        <v>937</v>
      </c>
      <c r="D227" s="296" t="s">
        <v>61</v>
      </c>
      <c r="E227" s="296" t="s">
        <v>91</v>
      </c>
      <c r="F227" s="296" t="s">
        <v>299</v>
      </c>
      <c r="G227" s="296" t="s">
        <v>295</v>
      </c>
    </row>
    <row r="228" spans="1:7" hidden="1">
      <c r="A228" s="296" t="s">
        <v>939</v>
      </c>
      <c r="B228" s="297" t="s">
        <v>940</v>
      </c>
      <c r="C228" s="296" t="s">
        <v>939</v>
      </c>
      <c r="D228" s="296" t="s">
        <v>61</v>
      </c>
      <c r="E228" s="296" t="s">
        <v>91</v>
      </c>
      <c r="F228" s="296" t="s">
        <v>299</v>
      </c>
      <c r="G228" s="296" t="s">
        <v>295</v>
      </c>
    </row>
    <row r="229" spans="1:7" hidden="1">
      <c r="A229" s="296" t="s">
        <v>941</v>
      </c>
      <c r="B229" s="297" t="s">
        <v>942</v>
      </c>
      <c r="C229" s="296" t="s">
        <v>941</v>
      </c>
      <c r="E229" s="296" t="s">
        <v>475</v>
      </c>
      <c r="F229" s="296" t="s">
        <v>294</v>
      </c>
      <c r="G229" s="296" t="s">
        <v>295</v>
      </c>
    </row>
    <row r="230" spans="1:7" hidden="1">
      <c r="A230" s="296" t="s">
        <v>943</v>
      </c>
      <c r="B230" s="297" t="s">
        <v>944</v>
      </c>
      <c r="C230" s="296" t="s">
        <v>943</v>
      </c>
      <c r="D230" s="296" t="s">
        <v>61</v>
      </c>
      <c r="E230" s="296" t="s">
        <v>91</v>
      </c>
      <c r="F230" s="296" t="s">
        <v>299</v>
      </c>
      <c r="G230" s="296" t="s">
        <v>295</v>
      </c>
    </row>
    <row r="231" spans="1:7" hidden="1">
      <c r="A231" s="296" t="s">
        <v>945</v>
      </c>
      <c r="B231" s="297" t="s">
        <v>946</v>
      </c>
      <c r="C231" s="296" t="s">
        <v>945</v>
      </c>
      <c r="D231" s="296" t="s">
        <v>61</v>
      </c>
      <c r="E231" s="296" t="s">
        <v>91</v>
      </c>
      <c r="F231" s="296" t="s">
        <v>299</v>
      </c>
      <c r="G231" s="296" t="s">
        <v>295</v>
      </c>
    </row>
    <row r="232" spans="1:7" hidden="1">
      <c r="A232" s="296" t="s">
        <v>947</v>
      </c>
      <c r="B232" s="297" t="s">
        <v>338</v>
      </c>
      <c r="C232" s="296" t="s">
        <v>947</v>
      </c>
      <c r="E232" s="296" t="s">
        <v>332</v>
      </c>
      <c r="F232" s="296" t="s">
        <v>299</v>
      </c>
      <c r="G232" s="296" t="s">
        <v>295</v>
      </c>
    </row>
    <row r="233" spans="1:7" hidden="1">
      <c r="A233" s="296" t="s">
        <v>948</v>
      </c>
      <c r="B233" s="297" t="s">
        <v>949</v>
      </c>
      <c r="C233" s="296" t="s">
        <v>948</v>
      </c>
      <c r="D233" s="296" t="s">
        <v>455</v>
      </c>
      <c r="E233" s="296" t="s">
        <v>91</v>
      </c>
      <c r="F233" s="296" t="s">
        <v>299</v>
      </c>
      <c r="G233" s="296" t="s">
        <v>295</v>
      </c>
    </row>
    <row r="234" spans="1:7" hidden="1">
      <c r="A234" s="296" t="s">
        <v>950</v>
      </c>
      <c r="B234" s="297" t="s">
        <v>951</v>
      </c>
      <c r="C234" s="296" t="s">
        <v>950</v>
      </c>
      <c r="D234" s="296" t="s">
        <v>61</v>
      </c>
      <c r="E234" s="296" t="s">
        <v>91</v>
      </c>
      <c r="F234" s="296" t="s">
        <v>299</v>
      </c>
      <c r="G234" s="296" t="s">
        <v>295</v>
      </c>
    </row>
    <row r="235" spans="1:7" hidden="1">
      <c r="A235" s="296" t="s">
        <v>952</v>
      </c>
      <c r="B235" s="297" t="s">
        <v>953</v>
      </c>
      <c r="C235" s="296" t="s">
        <v>952</v>
      </c>
      <c r="D235" s="296" t="s">
        <v>61</v>
      </c>
      <c r="E235" s="296" t="s">
        <v>91</v>
      </c>
      <c r="F235" s="296" t="s">
        <v>299</v>
      </c>
      <c r="G235" s="296" t="s">
        <v>295</v>
      </c>
    </row>
    <row r="236" spans="1:7" hidden="1">
      <c r="A236" s="296" t="s">
        <v>954</v>
      </c>
      <c r="B236" s="297" t="s">
        <v>955</v>
      </c>
      <c r="C236" s="296" t="s">
        <v>954</v>
      </c>
      <c r="D236" s="296" t="s">
        <v>61</v>
      </c>
      <c r="E236" s="296" t="s">
        <v>91</v>
      </c>
      <c r="F236" s="296" t="s">
        <v>299</v>
      </c>
      <c r="G236" s="296" t="s">
        <v>295</v>
      </c>
    </row>
    <row r="237" spans="1:7" hidden="1">
      <c r="A237" s="296" t="s">
        <v>956</v>
      </c>
      <c r="B237" s="297" t="s">
        <v>957</v>
      </c>
      <c r="C237" s="296" t="s">
        <v>956</v>
      </c>
      <c r="D237" s="296" t="s">
        <v>61</v>
      </c>
      <c r="E237" s="296" t="s">
        <v>91</v>
      </c>
      <c r="F237" s="296" t="s">
        <v>299</v>
      </c>
      <c r="G237" s="296" t="s">
        <v>295</v>
      </c>
    </row>
    <row r="238" spans="1:7" hidden="1">
      <c r="A238" s="296" t="s">
        <v>958</v>
      </c>
      <c r="B238" s="297" t="s">
        <v>959</v>
      </c>
      <c r="C238" s="296" t="s">
        <v>958</v>
      </c>
      <c r="D238" s="296" t="s">
        <v>61</v>
      </c>
      <c r="E238" s="296" t="s">
        <v>91</v>
      </c>
      <c r="F238" s="296" t="s">
        <v>299</v>
      </c>
      <c r="G238" s="296" t="s">
        <v>295</v>
      </c>
    </row>
    <row r="239" spans="1:7" hidden="1">
      <c r="A239" s="296" t="s">
        <v>960</v>
      </c>
      <c r="B239" s="297" t="s">
        <v>961</v>
      </c>
      <c r="C239" s="296" t="s">
        <v>960</v>
      </c>
      <c r="D239" s="296" t="s">
        <v>61</v>
      </c>
      <c r="E239" s="296" t="s">
        <v>91</v>
      </c>
      <c r="F239" s="296" t="s">
        <v>299</v>
      </c>
      <c r="G239" s="296" t="s">
        <v>295</v>
      </c>
    </row>
    <row r="240" spans="1:7" hidden="1">
      <c r="A240" s="296" t="s">
        <v>962</v>
      </c>
      <c r="B240" s="297" t="s">
        <v>963</v>
      </c>
      <c r="C240" s="296" t="s">
        <v>962</v>
      </c>
      <c r="D240" s="296" t="s">
        <v>61</v>
      </c>
      <c r="E240" s="296" t="s">
        <v>91</v>
      </c>
      <c r="F240" s="296" t="s">
        <v>299</v>
      </c>
      <c r="G240" s="296" t="s">
        <v>295</v>
      </c>
    </row>
    <row r="241" spans="1:7" hidden="1">
      <c r="A241" s="296" t="s">
        <v>964</v>
      </c>
      <c r="B241" s="297" t="s">
        <v>965</v>
      </c>
      <c r="C241" s="296" t="s">
        <v>964</v>
      </c>
      <c r="D241" s="296" t="s">
        <v>61</v>
      </c>
      <c r="E241" s="296" t="s">
        <v>91</v>
      </c>
      <c r="F241" s="296" t="s">
        <v>299</v>
      </c>
      <c r="G241" s="296" t="s">
        <v>295</v>
      </c>
    </row>
    <row r="242" spans="1:7" hidden="1">
      <c r="A242" s="296" t="s">
        <v>966</v>
      </c>
      <c r="B242" s="297" t="s">
        <v>967</v>
      </c>
      <c r="C242" s="296" t="s">
        <v>966</v>
      </c>
      <c r="D242" s="296" t="s">
        <v>61</v>
      </c>
      <c r="E242" s="296" t="s">
        <v>91</v>
      </c>
      <c r="F242" s="296" t="s">
        <v>299</v>
      </c>
      <c r="G242" s="296" t="s">
        <v>295</v>
      </c>
    </row>
    <row r="243" spans="1:7" hidden="1">
      <c r="A243" s="296" t="s">
        <v>968</v>
      </c>
      <c r="B243" s="297" t="s">
        <v>969</v>
      </c>
      <c r="C243" s="296" t="s">
        <v>968</v>
      </c>
      <c r="D243" s="296" t="s">
        <v>61</v>
      </c>
      <c r="E243" s="296" t="s">
        <v>91</v>
      </c>
      <c r="F243" s="296" t="s">
        <v>299</v>
      </c>
      <c r="G243" s="296" t="s">
        <v>295</v>
      </c>
    </row>
    <row r="244" spans="1:7" hidden="1">
      <c r="A244" s="296" t="s">
        <v>970</v>
      </c>
      <c r="B244" s="297" t="s">
        <v>971</v>
      </c>
      <c r="C244" s="296" t="s">
        <v>970</v>
      </c>
      <c r="E244" s="296" t="s">
        <v>475</v>
      </c>
      <c r="F244" s="296" t="s">
        <v>294</v>
      </c>
      <c r="G244" s="296" t="s">
        <v>295</v>
      </c>
    </row>
    <row r="245" spans="1:7" hidden="1">
      <c r="A245" s="296" t="s">
        <v>972</v>
      </c>
      <c r="B245" s="297" t="s">
        <v>973</v>
      </c>
      <c r="C245" s="296" t="s">
        <v>972</v>
      </c>
      <c r="E245" s="296" t="s">
        <v>475</v>
      </c>
      <c r="F245" s="296" t="s">
        <v>294</v>
      </c>
      <c r="G245" s="296" t="s">
        <v>295</v>
      </c>
    </row>
    <row r="246" spans="1:7" hidden="1">
      <c r="A246" s="296" t="s">
        <v>974</v>
      </c>
      <c r="B246" s="297" t="s">
        <v>975</v>
      </c>
      <c r="C246" s="296" t="s">
        <v>974</v>
      </c>
      <c r="D246" s="296" t="s">
        <v>61</v>
      </c>
      <c r="E246" s="296" t="s">
        <v>91</v>
      </c>
      <c r="F246" s="296" t="s">
        <v>299</v>
      </c>
      <c r="G246" s="296" t="s">
        <v>295</v>
      </c>
    </row>
    <row r="247" spans="1:7" hidden="1">
      <c r="A247" s="296" t="s">
        <v>976</v>
      </c>
      <c r="B247" s="297" t="s">
        <v>977</v>
      </c>
      <c r="C247" s="296" t="s">
        <v>976</v>
      </c>
      <c r="D247" s="296" t="s">
        <v>61</v>
      </c>
      <c r="E247" s="296" t="s">
        <v>91</v>
      </c>
      <c r="F247" s="296" t="s">
        <v>299</v>
      </c>
      <c r="G247" s="296" t="s">
        <v>295</v>
      </c>
    </row>
    <row r="248" spans="1:7" hidden="1">
      <c r="A248" s="296" t="s">
        <v>978</v>
      </c>
      <c r="B248" s="297" t="s">
        <v>979</v>
      </c>
      <c r="C248" s="296" t="s">
        <v>978</v>
      </c>
      <c r="E248" s="296" t="s">
        <v>475</v>
      </c>
      <c r="F248" s="296" t="s">
        <v>294</v>
      </c>
      <c r="G248" s="296" t="s">
        <v>295</v>
      </c>
    </row>
    <row r="249" spans="1:7" hidden="1">
      <c r="A249" s="296" t="s">
        <v>980</v>
      </c>
      <c r="B249" s="297" t="s">
        <v>981</v>
      </c>
      <c r="C249" s="296" t="s">
        <v>980</v>
      </c>
      <c r="D249" s="296" t="s">
        <v>61</v>
      </c>
      <c r="E249" s="296" t="s">
        <v>91</v>
      </c>
      <c r="F249" s="296" t="s">
        <v>299</v>
      </c>
      <c r="G249" s="296" t="s">
        <v>295</v>
      </c>
    </row>
    <row r="250" spans="1:7" hidden="1">
      <c r="A250" s="296" t="s">
        <v>982</v>
      </c>
      <c r="B250" s="297" t="s">
        <v>983</v>
      </c>
      <c r="C250" s="296" t="s">
        <v>982</v>
      </c>
      <c r="D250" s="296" t="s">
        <v>61</v>
      </c>
      <c r="E250" s="296" t="s">
        <v>91</v>
      </c>
      <c r="F250" s="296" t="s">
        <v>299</v>
      </c>
      <c r="G250" s="296" t="s">
        <v>295</v>
      </c>
    </row>
    <row r="251" spans="1:7" hidden="1">
      <c r="A251" s="296" t="s">
        <v>984</v>
      </c>
      <c r="B251" s="297" t="s">
        <v>985</v>
      </c>
      <c r="C251" s="296" t="s">
        <v>984</v>
      </c>
      <c r="D251" s="296" t="s">
        <v>61</v>
      </c>
      <c r="E251" s="296" t="s">
        <v>91</v>
      </c>
      <c r="F251" s="296" t="s">
        <v>299</v>
      </c>
      <c r="G251" s="296" t="s">
        <v>295</v>
      </c>
    </row>
    <row r="252" spans="1:7" hidden="1">
      <c r="A252" s="296" t="s">
        <v>986</v>
      </c>
      <c r="B252" s="297" t="s">
        <v>987</v>
      </c>
      <c r="C252" s="296" t="s">
        <v>986</v>
      </c>
      <c r="D252" s="296" t="s">
        <v>61</v>
      </c>
      <c r="E252" s="296" t="s">
        <v>91</v>
      </c>
      <c r="F252" s="296" t="s">
        <v>299</v>
      </c>
      <c r="G252" s="296" t="s">
        <v>295</v>
      </c>
    </row>
    <row r="253" spans="1:7" hidden="1">
      <c r="A253" s="296" t="s">
        <v>988</v>
      </c>
      <c r="B253" s="297" t="s">
        <v>989</v>
      </c>
      <c r="C253" s="296" t="s">
        <v>988</v>
      </c>
      <c r="E253" s="296" t="s">
        <v>475</v>
      </c>
      <c r="F253" s="296" t="s">
        <v>294</v>
      </c>
      <c r="G253" s="296" t="s">
        <v>295</v>
      </c>
    </row>
    <row r="254" spans="1:7" hidden="1">
      <c r="A254" s="296" t="s">
        <v>990</v>
      </c>
      <c r="B254" s="297" t="s">
        <v>991</v>
      </c>
      <c r="C254" s="296" t="s">
        <v>990</v>
      </c>
      <c r="E254" s="296" t="s">
        <v>475</v>
      </c>
      <c r="F254" s="296" t="s">
        <v>294</v>
      </c>
      <c r="G254" s="296" t="s">
        <v>295</v>
      </c>
    </row>
    <row r="255" spans="1:7" hidden="1">
      <c r="A255" s="296" t="s">
        <v>992</v>
      </c>
      <c r="B255" s="297" t="s">
        <v>993</v>
      </c>
      <c r="C255" s="296" t="s">
        <v>992</v>
      </c>
      <c r="E255" s="296" t="s">
        <v>475</v>
      </c>
      <c r="F255" s="296" t="s">
        <v>294</v>
      </c>
      <c r="G255" s="296" t="s">
        <v>295</v>
      </c>
    </row>
    <row r="256" spans="1:7" hidden="1">
      <c r="A256" s="296" t="s">
        <v>994</v>
      </c>
      <c r="B256" s="297" t="s">
        <v>995</v>
      </c>
      <c r="C256" s="296" t="s">
        <v>994</v>
      </c>
      <c r="E256" s="296" t="s">
        <v>475</v>
      </c>
      <c r="F256" s="296" t="s">
        <v>294</v>
      </c>
      <c r="G256" s="296" t="s">
        <v>295</v>
      </c>
    </row>
    <row r="257" spans="1:7" hidden="1">
      <c r="A257" s="296" t="s">
        <v>996</v>
      </c>
      <c r="B257" s="297" t="s">
        <v>997</v>
      </c>
      <c r="C257" s="296" t="s">
        <v>996</v>
      </c>
      <c r="E257" s="296" t="s">
        <v>475</v>
      </c>
      <c r="F257" s="296" t="s">
        <v>294</v>
      </c>
      <c r="G257" s="296" t="s">
        <v>295</v>
      </c>
    </row>
    <row r="258" spans="1:7" hidden="1">
      <c r="A258" s="296" t="s">
        <v>998</v>
      </c>
      <c r="B258" s="297" t="s">
        <v>999</v>
      </c>
      <c r="C258" s="296" t="s">
        <v>998</v>
      </c>
      <c r="E258" s="296" t="s">
        <v>475</v>
      </c>
      <c r="F258" s="296" t="s">
        <v>294</v>
      </c>
      <c r="G258" s="296" t="s">
        <v>295</v>
      </c>
    </row>
    <row r="259" spans="1:7" hidden="1">
      <c r="A259" s="296" t="s">
        <v>1000</v>
      </c>
      <c r="B259" s="297" t="s">
        <v>1001</v>
      </c>
      <c r="C259" s="296" t="s">
        <v>1000</v>
      </c>
      <c r="E259" s="296" t="s">
        <v>475</v>
      </c>
      <c r="F259" s="296" t="s">
        <v>294</v>
      </c>
      <c r="G259" s="296" t="s">
        <v>295</v>
      </c>
    </row>
    <row r="260" spans="1:7" hidden="1">
      <c r="A260" s="296" t="s">
        <v>1002</v>
      </c>
      <c r="B260" s="297" t="s">
        <v>1003</v>
      </c>
      <c r="C260" s="296" t="s">
        <v>1002</v>
      </c>
      <c r="E260" s="296" t="s">
        <v>475</v>
      </c>
      <c r="F260" s="296" t="s">
        <v>294</v>
      </c>
      <c r="G260" s="296" t="s">
        <v>295</v>
      </c>
    </row>
    <row r="261" spans="1:7" hidden="1">
      <c r="A261" s="296" t="s">
        <v>1004</v>
      </c>
      <c r="B261" s="297" t="s">
        <v>1005</v>
      </c>
      <c r="C261" s="296" t="s">
        <v>1004</v>
      </c>
      <c r="D261" s="296" t="s">
        <v>61</v>
      </c>
      <c r="E261" s="296" t="s">
        <v>91</v>
      </c>
      <c r="F261" s="296" t="s">
        <v>299</v>
      </c>
      <c r="G261" s="296" t="s">
        <v>295</v>
      </c>
    </row>
    <row r="262" spans="1:7" hidden="1">
      <c r="A262" s="296" t="s">
        <v>1006</v>
      </c>
      <c r="B262" s="297" t="s">
        <v>1007</v>
      </c>
      <c r="C262" s="296" t="s">
        <v>1006</v>
      </c>
      <c r="D262" s="296" t="s">
        <v>61</v>
      </c>
      <c r="E262" s="296" t="s">
        <v>91</v>
      </c>
      <c r="F262" s="296" t="s">
        <v>299</v>
      </c>
      <c r="G262" s="296" t="s">
        <v>295</v>
      </c>
    </row>
    <row r="263" spans="1:7" hidden="1">
      <c r="A263" s="296" t="s">
        <v>1008</v>
      </c>
      <c r="B263" s="297" t="s">
        <v>1009</v>
      </c>
      <c r="C263" s="296" t="s">
        <v>1008</v>
      </c>
      <c r="E263" s="296" t="s">
        <v>475</v>
      </c>
      <c r="F263" s="296" t="s">
        <v>294</v>
      </c>
      <c r="G263" s="296" t="s">
        <v>295</v>
      </c>
    </row>
    <row r="264" spans="1:7" hidden="1">
      <c r="A264" s="296" t="s">
        <v>1010</v>
      </c>
      <c r="B264" s="297" t="s">
        <v>1011</v>
      </c>
      <c r="C264" s="296" t="s">
        <v>1010</v>
      </c>
      <c r="D264" s="296" t="s">
        <v>457</v>
      </c>
      <c r="E264" s="296" t="s">
        <v>91</v>
      </c>
      <c r="F264" s="296" t="s">
        <v>299</v>
      </c>
      <c r="G264" s="296" t="s">
        <v>295</v>
      </c>
    </row>
    <row r="265" spans="1:7" hidden="1">
      <c r="A265" s="296" t="s">
        <v>1012</v>
      </c>
      <c r="B265" s="297" t="s">
        <v>1013</v>
      </c>
      <c r="C265" s="296" t="s">
        <v>1012</v>
      </c>
      <c r="D265" s="296" t="s">
        <v>61</v>
      </c>
      <c r="E265" s="296" t="s">
        <v>91</v>
      </c>
      <c r="F265" s="296" t="s">
        <v>299</v>
      </c>
      <c r="G265" s="296" t="s">
        <v>295</v>
      </c>
    </row>
    <row r="266" spans="1:7" hidden="1">
      <c r="A266" s="296" t="s">
        <v>1014</v>
      </c>
      <c r="B266" s="297" t="s">
        <v>1015</v>
      </c>
      <c r="C266" s="296" t="s">
        <v>1014</v>
      </c>
      <c r="D266" s="296" t="s">
        <v>61</v>
      </c>
      <c r="E266" s="296" t="s">
        <v>91</v>
      </c>
      <c r="F266" s="296" t="s">
        <v>299</v>
      </c>
      <c r="G266" s="296" t="s">
        <v>295</v>
      </c>
    </row>
    <row r="267" spans="1:7" hidden="1">
      <c r="A267" s="296" t="s">
        <v>1016</v>
      </c>
      <c r="B267" s="297" t="s">
        <v>1017</v>
      </c>
      <c r="C267" s="296" t="s">
        <v>1016</v>
      </c>
      <c r="D267" s="296" t="s">
        <v>61</v>
      </c>
      <c r="E267" s="296" t="s">
        <v>91</v>
      </c>
      <c r="F267" s="296" t="s">
        <v>299</v>
      </c>
      <c r="G267" s="296" t="s">
        <v>295</v>
      </c>
    </row>
    <row r="268" spans="1:7" hidden="1">
      <c r="A268" s="296" t="s">
        <v>1018</v>
      </c>
      <c r="B268" s="297" t="s">
        <v>1019</v>
      </c>
      <c r="C268" s="296" t="s">
        <v>1018</v>
      </c>
      <c r="D268" s="296" t="s">
        <v>61</v>
      </c>
      <c r="E268" s="296" t="s">
        <v>91</v>
      </c>
      <c r="F268" s="296" t="s">
        <v>299</v>
      </c>
      <c r="G268" s="296" t="s">
        <v>295</v>
      </c>
    </row>
    <row r="269" spans="1:7" hidden="1">
      <c r="A269" s="296" t="s">
        <v>1020</v>
      </c>
      <c r="B269" s="297" t="s">
        <v>1021</v>
      </c>
      <c r="C269" s="296" t="s">
        <v>1020</v>
      </c>
      <c r="D269" s="296" t="s">
        <v>61</v>
      </c>
      <c r="E269" s="296" t="s">
        <v>91</v>
      </c>
      <c r="F269" s="296" t="s">
        <v>299</v>
      </c>
      <c r="G269" s="296" t="s">
        <v>295</v>
      </c>
    </row>
    <row r="270" spans="1:7" hidden="1">
      <c r="A270" s="296" t="s">
        <v>1022</v>
      </c>
      <c r="B270" s="297" t="s">
        <v>1023</v>
      </c>
      <c r="C270" s="296" t="s">
        <v>1022</v>
      </c>
      <c r="D270" s="296" t="s">
        <v>61</v>
      </c>
      <c r="E270" s="296" t="s">
        <v>91</v>
      </c>
      <c r="F270" s="296" t="s">
        <v>299</v>
      </c>
      <c r="G270" s="296" t="s">
        <v>295</v>
      </c>
    </row>
    <row r="271" spans="1:7" hidden="1">
      <c r="A271" s="296" t="s">
        <v>1024</v>
      </c>
      <c r="B271" s="297" t="s">
        <v>1025</v>
      </c>
      <c r="C271" s="296" t="s">
        <v>1024</v>
      </c>
      <c r="D271" s="296" t="s">
        <v>61</v>
      </c>
      <c r="E271" s="296" t="s">
        <v>91</v>
      </c>
      <c r="F271" s="296" t="s">
        <v>299</v>
      </c>
      <c r="G271" s="296" t="s">
        <v>295</v>
      </c>
    </row>
    <row r="272" spans="1:7" hidden="1">
      <c r="A272" s="296" t="s">
        <v>1026</v>
      </c>
      <c r="B272" s="297" t="s">
        <v>1027</v>
      </c>
      <c r="C272" s="296" t="s">
        <v>1026</v>
      </c>
      <c r="D272" s="296" t="s">
        <v>61</v>
      </c>
      <c r="E272" s="296" t="s">
        <v>91</v>
      </c>
      <c r="F272" s="296" t="s">
        <v>299</v>
      </c>
      <c r="G272" s="296" t="s">
        <v>295</v>
      </c>
    </row>
    <row r="273" spans="1:7" hidden="1">
      <c r="A273" s="296" t="s">
        <v>1028</v>
      </c>
      <c r="B273" s="297" t="s">
        <v>1029</v>
      </c>
      <c r="C273" s="296" t="s">
        <v>1028</v>
      </c>
      <c r="D273" s="296" t="s">
        <v>61</v>
      </c>
      <c r="E273" s="296" t="s">
        <v>91</v>
      </c>
      <c r="F273" s="296" t="s">
        <v>299</v>
      </c>
      <c r="G273" s="296" t="s">
        <v>295</v>
      </c>
    </row>
    <row r="274" spans="1:7" hidden="1">
      <c r="A274" s="296" t="s">
        <v>1030</v>
      </c>
      <c r="B274" s="297" t="s">
        <v>1031</v>
      </c>
      <c r="C274" s="296" t="s">
        <v>1030</v>
      </c>
      <c r="D274" s="296" t="s">
        <v>61</v>
      </c>
      <c r="E274" s="296" t="s">
        <v>91</v>
      </c>
      <c r="F274" s="296" t="s">
        <v>299</v>
      </c>
      <c r="G274" s="296" t="s">
        <v>295</v>
      </c>
    </row>
    <row r="275" spans="1:7" hidden="1">
      <c r="A275" s="296" t="s">
        <v>1032</v>
      </c>
      <c r="B275" s="297" t="s">
        <v>1033</v>
      </c>
      <c r="C275" s="296" t="s">
        <v>1032</v>
      </c>
      <c r="D275" s="296" t="s">
        <v>61</v>
      </c>
      <c r="E275" s="296" t="s">
        <v>91</v>
      </c>
      <c r="F275" s="296" t="s">
        <v>299</v>
      </c>
      <c r="G275" s="296" t="s">
        <v>295</v>
      </c>
    </row>
    <row r="276" spans="1:7" hidden="1">
      <c r="A276" s="296" t="s">
        <v>1034</v>
      </c>
      <c r="B276" s="297" t="s">
        <v>1035</v>
      </c>
      <c r="C276" s="296" t="s">
        <v>1034</v>
      </c>
      <c r="D276" s="296" t="s">
        <v>61</v>
      </c>
      <c r="E276" s="296" t="s">
        <v>91</v>
      </c>
      <c r="F276" s="296" t="s">
        <v>299</v>
      </c>
      <c r="G276" s="296" t="s">
        <v>295</v>
      </c>
    </row>
    <row r="277" spans="1:7" hidden="1">
      <c r="A277" s="296" t="s">
        <v>1036</v>
      </c>
      <c r="B277" s="297" t="s">
        <v>1037</v>
      </c>
      <c r="C277" s="296" t="s">
        <v>1036</v>
      </c>
      <c r="D277" s="296" t="s">
        <v>61</v>
      </c>
      <c r="E277" s="296" t="s">
        <v>91</v>
      </c>
      <c r="F277" s="296" t="s">
        <v>299</v>
      </c>
      <c r="G277" s="296" t="s">
        <v>295</v>
      </c>
    </row>
    <row r="278" spans="1:7" hidden="1">
      <c r="A278" s="296" t="s">
        <v>1038</v>
      </c>
      <c r="B278" s="297" t="s">
        <v>1039</v>
      </c>
      <c r="C278" s="296" t="s">
        <v>1038</v>
      </c>
      <c r="D278" s="296" t="s">
        <v>61</v>
      </c>
      <c r="E278" s="296" t="s">
        <v>91</v>
      </c>
      <c r="F278" s="296" t="s">
        <v>299</v>
      </c>
      <c r="G278" s="296" t="s">
        <v>295</v>
      </c>
    </row>
    <row r="279" spans="1:7" hidden="1">
      <c r="A279" s="296" t="s">
        <v>1040</v>
      </c>
      <c r="B279" s="297" t="s">
        <v>1041</v>
      </c>
      <c r="C279" s="296" t="s">
        <v>1040</v>
      </c>
      <c r="D279" s="296" t="s">
        <v>61</v>
      </c>
      <c r="E279" s="296" t="s">
        <v>91</v>
      </c>
      <c r="F279" s="296" t="s">
        <v>299</v>
      </c>
      <c r="G279" s="296" t="s">
        <v>295</v>
      </c>
    </row>
    <row r="280" spans="1:7" hidden="1">
      <c r="A280" s="296" t="s">
        <v>1042</v>
      </c>
      <c r="B280" s="297" t="s">
        <v>1043</v>
      </c>
      <c r="C280" s="296" t="s">
        <v>1042</v>
      </c>
      <c r="D280" s="296" t="s">
        <v>61</v>
      </c>
      <c r="E280" s="296" t="s">
        <v>91</v>
      </c>
      <c r="F280" s="296" t="s">
        <v>299</v>
      </c>
      <c r="G280" s="296" t="s">
        <v>295</v>
      </c>
    </row>
    <row r="281" spans="1:7" hidden="1">
      <c r="A281" s="296" t="s">
        <v>1044</v>
      </c>
      <c r="B281" s="297" t="s">
        <v>1045</v>
      </c>
      <c r="C281" s="296" t="s">
        <v>1044</v>
      </c>
      <c r="D281" s="296" t="s">
        <v>61</v>
      </c>
      <c r="E281" s="296" t="s">
        <v>91</v>
      </c>
      <c r="F281" s="296" t="s">
        <v>299</v>
      </c>
      <c r="G281" s="296" t="s">
        <v>295</v>
      </c>
    </row>
    <row r="282" spans="1:7" hidden="1">
      <c r="A282" s="296" t="s">
        <v>1046</v>
      </c>
      <c r="B282" s="297" t="s">
        <v>1047</v>
      </c>
      <c r="C282" s="296" t="s">
        <v>1046</v>
      </c>
      <c r="D282" s="296" t="s">
        <v>61</v>
      </c>
      <c r="E282" s="296" t="s">
        <v>91</v>
      </c>
      <c r="F282" s="296" t="s">
        <v>299</v>
      </c>
      <c r="G282" s="296" t="s">
        <v>295</v>
      </c>
    </row>
    <row r="283" spans="1:7" hidden="1">
      <c r="A283" s="296" t="s">
        <v>1048</v>
      </c>
      <c r="B283" s="297" t="s">
        <v>1049</v>
      </c>
      <c r="C283" s="296" t="s">
        <v>1048</v>
      </c>
      <c r="D283" s="296" t="s">
        <v>61</v>
      </c>
      <c r="E283" s="296" t="s">
        <v>91</v>
      </c>
      <c r="F283" s="296" t="s">
        <v>299</v>
      </c>
      <c r="G283" s="296" t="s">
        <v>295</v>
      </c>
    </row>
    <row r="284" spans="1:7" hidden="1">
      <c r="A284" s="296" t="s">
        <v>1050</v>
      </c>
      <c r="B284" s="297" t="s">
        <v>1051</v>
      </c>
      <c r="C284" s="296" t="s">
        <v>1050</v>
      </c>
      <c r="D284" s="296" t="s">
        <v>61</v>
      </c>
      <c r="E284" s="296" t="s">
        <v>91</v>
      </c>
      <c r="F284" s="296" t="s">
        <v>299</v>
      </c>
      <c r="G284" s="296" t="s">
        <v>295</v>
      </c>
    </row>
    <row r="285" spans="1:7" hidden="1">
      <c r="A285" s="296" t="s">
        <v>1052</v>
      </c>
      <c r="B285" s="297" t="s">
        <v>1053</v>
      </c>
      <c r="C285" s="296" t="s">
        <v>1052</v>
      </c>
      <c r="D285" s="296" t="s">
        <v>61</v>
      </c>
      <c r="E285" s="296" t="s">
        <v>91</v>
      </c>
      <c r="F285" s="296" t="s">
        <v>299</v>
      </c>
      <c r="G285" s="296" t="s">
        <v>295</v>
      </c>
    </row>
    <row r="286" spans="1:7" hidden="1">
      <c r="A286" s="296" t="s">
        <v>1054</v>
      </c>
      <c r="B286" s="297" t="s">
        <v>1055</v>
      </c>
      <c r="C286" s="296" t="s">
        <v>1054</v>
      </c>
      <c r="D286" s="296" t="s">
        <v>61</v>
      </c>
      <c r="E286" s="296" t="s">
        <v>91</v>
      </c>
      <c r="F286" s="296" t="s">
        <v>299</v>
      </c>
      <c r="G286" s="296" t="s">
        <v>295</v>
      </c>
    </row>
    <row r="287" spans="1:7" hidden="1">
      <c r="A287" s="296" t="s">
        <v>1056</v>
      </c>
      <c r="B287" s="297" t="s">
        <v>1057</v>
      </c>
      <c r="C287" s="296" t="s">
        <v>1056</v>
      </c>
      <c r="D287" s="296" t="s">
        <v>61</v>
      </c>
      <c r="E287" s="296" t="s">
        <v>91</v>
      </c>
      <c r="F287" s="296" t="s">
        <v>299</v>
      </c>
      <c r="G287" s="296" t="s">
        <v>295</v>
      </c>
    </row>
    <row r="288" spans="1:7" hidden="1">
      <c r="A288" s="296" t="s">
        <v>1058</v>
      </c>
      <c r="B288" s="297" t="s">
        <v>1059</v>
      </c>
      <c r="C288" s="296" t="s">
        <v>1058</v>
      </c>
      <c r="D288" s="296" t="s">
        <v>61</v>
      </c>
      <c r="E288" s="296" t="s">
        <v>91</v>
      </c>
      <c r="F288" s="296" t="s">
        <v>299</v>
      </c>
      <c r="G288" s="296" t="s">
        <v>295</v>
      </c>
    </row>
    <row r="289" spans="1:7" hidden="1">
      <c r="A289" s="296" t="s">
        <v>1060</v>
      </c>
      <c r="B289" s="297" t="s">
        <v>1061</v>
      </c>
      <c r="C289" s="296" t="s">
        <v>1060</v>
      </c>
      <c r="D289" s="296" t="s">
        <v>61</v>
      </c>
      <c r="E289" s="296" t="s">
        <v>91</v>
      </c>
      <c r="F289" s="296" t="s">
        <v>299</v>
      </c>
      <c r="G289" s="296" t="s">
        <v>295</v>
      </c>
    </row>
    <row r="290" spans="1:7" hidden="1">
      <c r="A290" s="296" t="s">
        <v>1062</v>
      </c>
      <c r="B290" s="297" t="s">
        <v>1063</v>
      </c>
      <c r="C290" s="296" t="s">
        <v>1062</v>
      </c>
      <c r="D290" s="296" t="s">
        <v>61</v>
      </c>
      <c r="E290" s="296" t="s">
        <v>91</v>
      </c>
      <c r="F290" s="296" t="s">
        <v>299</v>
      </c>
      <c r="G290" s="296" t="s">
        <v>295</v>
      </c>
    </row>
    <row r="291" spans="1:7" hidden="1">
      <c r="A291" s="296" t="s">
        <v>1064</v>
      </c>
      <c r="B291" s="297" t="s">
        <v>1065</v>
      </c>
      <c r="C291" s="296" t="s">
        <v>1064</v>
      </c>
      <c r="D291" s="296" t="s">
        <v>61</v>
      </c>
      <c r="E291" s="296" t="s">
        <v>91</v>
      </c>
      <c r="F291" s="296" t="s">
        <v>299</v>
      </c>
      <c r="G291" s="296" t="s">
        <v>295</v>
      </c>
    </row>
    <row r="292" spans="1:7" hidden="1">
      <c r="A292" s="296" t="s">
        <v>1066</v>
      </c>
      <c r="B292" s="297" t="s">
        <v>1067</v>
      </c>
      <c r="C292" s="296" t="s">
        <v>1066</v>
      </c>
      <c r="D292" s="296" t="s">
        <v>61</v>
      </c>
      <c r="E292" s="296" t="s">
        <v>91</v>
      </c>
      <c r="F292" s="296" t="s">
        <v>299</v>
      </c>
      <c r="G292" s="296" t="s">
        <v>295</v>
      </c>
    </row>
    <row r="293" spans="1:7" hidden="1">
      <c r="A293" s="296" t="s">
        <v>1068</v>
      </c>
      <c r="B293" s="297" t="s">
        <v>1069</v>
      </c>
      <c r="C293" s="296" t="s">
        <v>1068</v>
      </c>
      <c r="D293" s="296" t="s">
        <v>61</v>
      </c>
      <c r="E293" s="296" t="s">
        <v>91</v>
      </c>
      <c r="F293" s="296" t="s">
        <v>299</v>
      </c>
      <c r="G293" s="296" t="s">
        <v>295</v>
      </c>
    </row>
    <row r="294" spans="1:7" hidden="1">
      <c r="A294" s="296" t="s">
        <v>1070</v>
      </c>
      <c r="B294" s="297" t="s">
        <v>1071</v>
      </c>
      <c r="C294" s="296" t="s">
        <v>1070</v>
      </c>
      <c r="D294" s="296" t="s">
        <v>61</v>
      </c>
      <c r="E294" s="296" t="s">
        <v>91</v>
      </c>
      <c r="F294" s="296" t="s">
        <v>299</v>
      </c>
      <c r="G294" s="296" t="s">
        <v>295</v>
      </c>
    </row>
    <row r="295" spans="1:7" hidden="1">
      <c r="A295" s="296" t="s">
        <v>1072</v>
      </c>
      <c r="B295" s="297" t="s">
        <v>1073</v>
      </c>
      <c r="C295" s="296" t="s">
        <v>1072</v>
      </c>
      <c r="D295" s="296" t="s">
        <v>61</v>
      </c>
      <c r="E295" s="296" t="s">
        <v>91</v>
      </c>
      <c r="F295" s="296" t="s">
        <v>299</v>
      </c>
      <c r="G295" s="296" t="s">
        <v>295</v>
      </c>
    </row>
    <row r="296" spans="1:7" hidden="1">
      <c r="A296" s="296" t="s">
        <v>1074</v>
      </c>
      <c r="B296" s="297" t="s">
        <v>1075</v>
      </c>
      <c r="C296" s="296" t="s">
        <v>1074</v>
      </c>
      <c r="D296" s="296" t="s">
        <v>61</v>
      </c>
      <c r="E296" s="296" t="s">
        <v>91</v>
      </c>
      <c r="F296" s="296" t="s">
        <v>299</v>
      </c>
      <c r="G296" s="296" t="s">
        <v>295</v>
      </c>
    </row>
    <row r="297" spans="1:7" hidden="1">
      <c r="A297" s="296" t="s">
        <v>1076</v>
      </c>
      <c r="B297" s="297" t="s">
        <v>1077</v>
      </c>
      <c r="C297" s="296" t="s">
        <v>1076</v>
      </c>
      <c r="D297" s="296" t="s">
        <v>61</v>
      </c>
      <c r="E297" s="296" t="s">
        <v>91</v>
      </c>
      <c r="F297" s="296" t="s">
        <v>299</v>
      </c>
      <c r="G297" s="296" t="s">
        <v>295</v>
      </c>
    </row>
    <row r="298" spans="1:7" hidden="1">
      <c r="A298" s="296" t="s">
        <v>1078</v>
      </c>
      <c r="B298" s="297" t="s">
        <v>1079</v>
      </c>
      <c r="C298" s="296" t="s">
        <v>1078</v>
      </c>
      <c r="D298" s="296" t="s">
        <v>61</v>
      </c>
      <c r="E298" s="296" t="s">
        <v>91</v>
      </c>
      <c r="F298" s="296" t="s">
        <v>299</v>
      </c>
      <c r="G298" s="296" t="s">
        <v>295</v>
      </c>
    </row>
    <row r="299" spans="1:7" hidden="1">
      <c r="A299" s="296" t="s">
        <v>1080</v>
      </c>
      <c r="B299" s="297" t="s">
        <v>1081</v>
      </c>
      <c r="C299" s="296" t="s">
        <v>1080</v>
      </c>
      <c r="D299" s="296" t="s">
        <v>61</v>
      </c>
      <c r="E299" s="296" t="s">
        <v>91</v>
      </c>
      <c r="F299" s="296" t="s">
        <v>299</v>
      </c>
      <c r="G299" s="296" t="s">
        <v>295</v>
      </c>
    </row>
    <row r="300" spans="1:7" hidden="1">
      <c r="A300" s="296" t="s">
        <v>1082</v>
      </c>
      <c r="B300" s="297" t="s">
        <v>1083</v>
      </c>
      <c r="C300" s="296" t="s">
        <v>1082</v>
      </c>
      <c r="D300" s="296" t="s">
        <v>61</v>
      </c>
      <c r="E300" s="296" t="s">
        <v>91</v>
      </c>
      <c r="F300" s="296" t="s">
        <v>299</v>
      </c>
      <c r="G300" s="296" t="s">
        <v>295</v>
      </c>
    </row>
    <row r="301" spans="1:7" hidden="1">
      <c r="A301" s="296" t="s">
        <v>1084</v>
      </c>
      <c r="B301" s="297" t="s">
        <v>1085</v>
      </c>
      <c r="C301" s="296" t="s">
        <v>1084</v>
      </c>
      <c r="D301" s="296" t="s">
        <v>457</v>
      </c>
      <c r="E301" s="296" t="s">
        <v>91</v>
      </c>
      <c r="F301" s="296" t="s">
        <v>299</v>
      </c>
      <c r="G301" s="296" t="s">
        <v>295</v>
      </c>
    </row>
    <row r="302" spans="1:7" hidden="1">
      <c r="A302" s="296" t="s">
        <v>1086</v>
      </c>
      <c r="B302" s="297" t="s">
        <v>1087</v>
      </c>
      <c r="C302" s="296" t="s">
        <v>1086</v>
      </c>
      <c r="D302" s="296" t="s">
        <v>61</v>
      </c>
      <c r="E302" s="296" t="s">
        <v>91</v>
      </c>
      <c r="F302" s="296" t="s">
        <v>299</v>
      </c>
      <c r="G302" s="296" t="s">
        <v>295</v>
      </c>
    </row>
    <row r="303" spans="1:7" hidden="1">
      <c r="A303" s="296" t="s">
        <v>1088</v>
      </c>
      <c r="B303" s="297" t="s">
        <v>1089</v>
      </c>
      <c r="C303" s="296" t="s">
        <v>1088</v>
      </c>
      <c r="D303" s="296" t="s">
        <v>61</v>
      </c>
      <c r="E303" s="296" t="s">
        <v>91</v>
      </c>
      <c r="F303" s="296" t="s">
        <v>299</v>
      </c>
      <c r="G303" s="296" t="s">
        <v>295</v>
      </c>
    </row>
    <row r="304" spans="1:7" hidden="1">
      <c r="A304" s="296" t="s">
        <v>1090</v>
      </c>
      <c r="B304" s="297" t="s">
        <v>1091</v>
      </c>
      <c r="C304" s="296" t="s">
        <v>1090</v>
      </c>
      <c r="D304" s="296" t="s">
        <v>61</v>
      </c>
      <c r="E304" s="296" t="s">
        <v>91</v>
      </c>
      <c r="F304" s="296" t="s">
        <v>299</v>
      </c>
      <c r="G304" s="296" t="s">
        <v>295</v>
      </c>
    </row>
    <row r="305" spans="1:7" hidden="1">
      <c r="A305" s="296" t="s">
        <v>1092</v>
      </c>
      <c r="B305" s="297" t="s">
        <v>1093</v>
      </c>
      <c r="C305" s="296" t="s">
        <v>1092</v>
      </c>
      <c r="D305" s="296" t="s">
        <v>61</v>
      </c>
      <c r="E305" s="296" t="s">
        <v>91</v>
      </c>
      <c r="F305" s="296" t="s">
        <v>299</v>
      </c>
      <c r="G305" s="296" t="s">
        <v>295</v>
      </c>
    </row>
    <row r="306" spans="1:7" hidden="1">
      <c r="A306" s="296" t="s">
        <v>1094</v>
      </c>
      <c r="B306" s="297" t="s">
        <v>1095</v>
      </c>
      <c r="C306" s="296" t="s">
        <v>1094</v>
      </c>
      <c r="D306" s="296" t="s">
        <v>61</v>
      </c>
      <c r="E306" s="296" t="s">
        <v>91</v>
      </c>
      <c r="F306" s="296" t="s">
        <v>299</v>
      </c>
      <c r="G306" s="296" t="s">
        <v>295</v>
      </c>
    </row>
    <row r="307" spans="1:7" hidden="1">
      <c r="A307" s="296" t="s">
        <v>1096</v>
      </c>
      <c r="B307" s="297" t="s">
        <v>1097</v>
      </c>
      <c r="C307" s="296" t="s">
        <v>1096</v>
      </c>
      <c r="D307" s="296" t="s">
        <v>61</v>
      </c>
      <c r="E307" s="296" t="s">
        <v>91</v>
      </c>
      <c r="F307" s="296" t="s">
        <v>299</v>
      </c>
      <c r="G307" s="296" t="s">
        <v>295</v>
      </c>
    </row>
    <row r="308" spans="1:7" hidden="1">
      <c r="A308" s="296" t="s">
        <v>1098</v>
      </c>
      <c r="B308" s="297" t="s">
        <v>1099</v>
      </c>
      <c r="C308" s="296" t="s">
        <v>1098</v>
      </c>
      <c r="E308" s="296" t="s">
        <v>475</v>
      </c>
      <c r="F308" s="296" t="s">
        <v>294</v>
      </c>
      <c r="G308" s="296" t="s">
        <v>295</v>
      </c>
    </row>
    <row r="309" spans="1:7" hidden="1">
      <c r="A309" s="296" t="s">
        <v>1100</v>
      </c>
      <c r="B309" s="297" t="s">
        <v>1101</v>
      </c>
      <c r="C309" s="296" t="s">
        <v>1100</v>
      </c>
      <c r="E309" s="296" t="s">
        <v>475</v>
      </c>
      <c r="F309" s="296" t="s">
        <v>294</v>
      </c>
      <c r="G309" s="296" t="s">
        <v>295</v>
      </c>
    </row>
    <row r="310" spans="1:7" hidden="1">
      <c r="A310" s="296" t="s">
        <v>1102</v>
      </c>
      <c r="B310" s="297" t="s">
        <v>1103</v>
      </c>
      <c r="C310" s="296" t="s">
        <v>1102</v>
      </c>
      <c r="D310" s="296" t="s">
        <v>61</v>
      </c>
      <c r="E310" s="296" t="s">
        <v>91</v>
      </c>
      <c r="F310" s="296" t="s">
        <v>299</v>
      </c>
      <c r="G310" s="296" t="s">
        <v>295</v>
      </c>
    </row>
    <row r="311" spans="1:7" hidden="1">
      <c r="A311" s="296" t="s">
        <v>1104</v>
      </c>
      <c r="B311" s="297" t="s">
        <v>1105</v>
      </c>
      <c r="C311" s="296" t="s">
        <v>1104</v>
      </c>
      <c r="D311" s="296" t="s">
        <v>457</v>
      </c>
      <c r="E311" s="296" t="s">
        <v>91</v>
      </c>
      <c r="F311" s="296" t="s">
        <v>299</v>
      </c>
      <c r="G311" s="296" t="s">
        <v>295</v>
      </c>
    </row>
    <row r="312" spans="1:7" hidden="1">
      <c r="A312" s="296" t="s">
        <v>1106</v>
      </c>
      <c r="B312" s="297" t="s">
        <v>1107</v>
      </c>
      <c r="C312" s="296" t="s">
        <v>1106</v>
      </c>
      <c r="D312" s="296" t="s">
        <v>61</v>
      </c>
      <c r="E312" s="296" t="s">
        <v>91</v>
      </c>
      <c r="F312" s="296" t="s">
        <v>299</v>
      </c>
      <c r="G312" s="296" t="s">
        <v>295</v>
      </c>
    </row>
    <row r="313" spans="1:7" hidden="1">
      <c r="A313" s="296" t="s">
        <v>1108</v>
      </c>
      <c r="B313" s="297" t="s">
        <v>1109</v>
      </c>
      <c r="C313" s="296" t="s">
        <v>1108</v>
      </c>
      <c r="D313" s="296" t="s">
        <v>457</v>
      </c>
      <c r="E313" s="296" t="s">
        <v>91</v>
      </c>
      <c r="F313" s="296" t="s">
        <v>299</v>
      </c>
      <c r="G313" s="296" t="s">
        <v>295</v>
      </c>
    </row>
    <row r="314" spans="1:7" hidden="1">
      <c r="A314" s="296" t="s">
        <v>1110</v>
      </c>
      <c r="B314" s="297" t="s">
        <v>1111</v>
      </c>
      <c r="C314" s="296" t="s">
        <v>1110</v>
      </c>
      <c r="D314" s="296" t="s">
        <v>455</v>
      </c>
      <c r="E314" s="296" t="s">
        <v>91</v>
      </c>
      <c r="F314" s="296" t="s">
        <v>299</v>
      </c>
      <c r="G314" s="296" t="s">
        <v>295</v>
      </c>
    </row>
    <row r="315" spans="1:7" hidden="1">
      <c r="A315" s="296" t="s">
        <v>1112</v>
      </c>
      <c r="B315" s="297" t="s">
        <v>1113</v>
      </c>
      <c r="C315" s="296" t="s">
        <v>1112</v>
      </c>
      <c r="D315" s="296" t="s">
        <v>61</v>
      </c>
      <c r="E315" s="296" t="s">
        <v>91</v>
      </c>
      <c r="F315" s="296" t="s">
        <v>299</v>
      </c>
      <c r="G315" s="296" t="s">
        <v>295</v>
      </c>
    </row>
    <row r="316" spans="1:7" hidden="1">
      <c r="A316" s="296" t="s">
        <v>1114</v>
      </c>
      <c r="B316" s="297" t="s">
        <v>1115</v>
      </c>
      <c r="C316" s="296" t="s">
        <v>1114</v>
      </c>
      <c r="E316" s="296" t="s">
        <v>475</v>
      </c>
      <c r="F316" s="296" t="s">
        <v>294</v>
      </c>
      <c r="G316" s="296" t="s">
        <v>295</v>
      </c>
    </row>
    <row r="317" spans="1:7" hidden="1">
      <c r="A317" s="296" t="s">
        <v>1116</v>
      </c>
      <c r="B317" s="297" t="s">
        <v>1117</v>
      </c>
      <c r="C317" s="296" t="s">
        <v>1116</v>
      </c>
      <c r="D317" s="296" t="s">
        <v>61</v>
      </c>
      <c r="E317" s="296" t="s">
        <v>91</v>
      </c>
      <c r="F317" s="296" t="s">
        <v>299</v>
      </c>
      <c r="G317" s="296" t="s">
        <v>295</v>
      </c>
    </row>
    <row r="318" spans="1:7" hidden="1">
      <c r="A318" s="296" t="s">
        <v>1118</v>
      </c>
      <c r="B318" s="297" t="s">
        <v>1119</v>
      </c>
      <c r="C318" s="296" t="s">
        <v>1118</v>
      </c>
      <c r="D318" s="296" t="s">
        <v>61</v>
      </c>
      <c r="E318" s="296" t="s">
        <v>91</v>
      </c>
      <c r="F318" s="296" t="s">
        <v>299</v>
      </c>
      <c r="G318" s="296" t="s">
        <v>295</v>
      </c>
    </row>
    <row r="319" spans="1:7" hidden="1">
      <c r="A319" s="296" t="s">
        <v>1120</v>
      </c>
      <c r="B319" s="297" t="s">
        <v>1121</v>
      </c>
      <c r="C319" s="296" t="s">
        <v>1120</v>
      </c>
      <c r="D319" s="296" t="s">
        <v>61</v>
      </c>
      <c r="E319" s="296" t="s">
        <v>91</v>
      </c>
      <c r="F319" s="296" t="s">
        <v>299</v>
      </c>
      <c r="G319" s="296" t="s">
        <v>295</v>
      </c>
    </row>
    <row r="320" spans="1:7" hidden="1">
      <c r="A320" s="296" t="s">
        <v>1122</v>
      </c>
      <c r="B320" s="297" t="s">
        <v>1123</v>
      </c>
      <c r="C320" s="296" t="s">
        <v>1122</v>
      </c>
      <c r="D320" s="296" t="s">
        <v>61</v>
      </c>
      <c r="E320" s="296" t="s">
        <v>91</v>
      </c>
      <c r="F320" s="296" t="s">
        <v>299</v>
      </c>
      <c r="G320" s="296" t="s">
        <v>295</v>
      </c>
    </row>
    <row r="321" spans="1:7" hidden="1">
      <c r="A321" s="296" t="s">
        <v>1124</v>
      </c>
      <c r="B321" s="297" t="s">
        <v>1125</v>
      </c>
      <c r="C321" s="296" t="s">
        <v>1124</v>
      </c>
      <c r="D321" s="296" t="s">
        <v>457</v>
      </c>
      <c r="E321" s="296" t="s">
        <v>91</v>
      </c>
      <c r="F321" s="296" t="s">
        <v>299</v>
      </c>
      <c r="G321" s="296" t="s">
        <v>295</v>
      </c>
    </row>
    <row r="322" spans="1:7" hidden="1">
      <c r="A322" s="296" t="s">
        <v>1126</v>
      </c>
      <c r="B322" s="297" t="s">
        <v>1127</v>
      </c>
      <c r="C322" s="296" t="s">
        <v>1126</v>
      </c>
      <c r="D322" s="296" t="s">
        <v>61</v>
      </c>
      <c r="E322" s="296" t="s">
        <v>91</v>
      </c>
      <c r="F322" s="296" t="s">
        <v>299</v>
      </c>
      <c r="G322" s="296" t="s">
        <v>295</v>
      </c>
    </row>
    <row r="323" spans="1:7" hidden="1">
      <c r="A323" s="296" t="s">
        <v>1128</v>
      </c>
      <c r="B323" s="297" t="s">
        <v>1129</v>
      </c>
      <c r="C323" s="296" t="s">
        <v>1128</v>
      </c>
      <c r="D323" s="296" t="s">
        <v>457</v>
      </c>
      <c r="E323" s="296" t="s">
        <v>91</v>
      </c>
      <c r="F323" s="296" t="s">
        <v>299</v>
      </c>
      <c r="G323" s="296" t="s">
        <v>295</v>
      </c>
    </row>
    <row r="324" spans="1:7" hidden="1">
      <c r="A324" s="296" t="s">
        <v>1130</v>
      </c>
      <c r="B324" s="297" t="s">
        <v>1131</v>
      </c>
      <c r="C324" s="296" t="s">
        <v>1130</v>
      </c>
      <c r="D324" s="296" t="s">
        <v>61</v>
      </c>
      <c r="E324" s="296" t="s">
        <v>91</v>
      </c>
      <c r="F324" s="296" t="s">
        <v>299</v>
      </c>
      <c r="G324" s="296" t="s">
        <v>295</v>
      </c>
    </row>
    <row r="325" spans="1:7" hidden="1">
      <c r="A325" s="296" t="s">
        <v>1132</v>
      </c>
      <c r="B325" s="297" t="s">
        <v>1133</v>
      </c>
      <c r="C325" s="296" t="s">
        <v>1132</v>
      </c>
      <c r="D325" s="296" t="s">
        <v>61</v>
      </c>
      <c r="E325" s="296" t="s">
        <v>91</v>
      </c>
      <c r="F325" s="296" t="s">
        <v>299</v>
      </c>
      <c r="G325" s="296" t="s">
        <v>295</v>
      </c>
    </row>
    <row r="326" spans="1:7" hidden="1">
      <c r="A326" s="296" t="s">
        <v>1134</v>
      </c>
      <c r="B326" s="297" t="s">
        <v>1135</v>
      </c>
      <c r="C326" s="296" t="s">
        <v>1134</v>
      </c>
      <c r="D326" s="296" t="s">
        <v>457</v>
      </c>
      <c r="E326" s="296" t="s">
        <v>91</v>
      </c>
      <c r="F326" s="296" t="s">
        <v>299</v>
      </c>
      <c r="G326" s="296" t="s">
        <v>295</v>
      </c>
    </row>
    <row r="327" spans="1:7" hidden="1">
      <c r="A327" s="296" t="s">
        <v>1136</v>
      </c>
      <c r="B327" s="297" t="s">
        <v>1137</v>
      </c>
      <c r="C327" s="296" t="s">
        <v>1136</v>
      </c>
      <c r="D327" s="296" t="s">
        <v>457</v>
      </c>
      <c r="E327" s="296" t="s">
        <v>91</v>
      </c>
      <c r="F327" s="296" t="s">
        <v>299</v>
      </c>
      <c r="G327" s="296" t="s">
        <v>295</v>
      </c>
    </row>
    <row r="328" spans="1:7" hidden="1">
      <c r="A328" s="296" t="s">
        <v>1138</v>
      </c>
      <c r="B328" s="297" t="s">
        <v>1139</v>
      </c>
      <c r="C328" s="296" t="s">
        <v>1138</v>
      </c>
      <c r="D328" s="296" t="s">
        <v>457</v>
      </c>
      <c r="E328" s="296" t="s">
        <v>91</v>
      </c>
      <c r="F328" s="296" t="s">
        <v>299</v>
      </c>
      <c r="G328" s="296" t="s">
        <v>295</v>
      </c>
    </row>
    <row r="329" spans="1:7" hidden="1">
      <c r="A329" s="296" t="s">
        <v>1140</v>
      </c>
      <c r="B329" s="297" t="s">
        <v>1141</v>
      </c>
      <c r="C329" s="296" t="s">
        <v>1140</v>
      </c>
      <c r="D329" s="296" t="s">
        <v>61</v>
      </c>
      <c r="E329" s="296" t="s">
        <v>91</v>
      </c>
      <c r="F329" s="296" t="s">
        <v>299</v>
      </c>
      <c r="G329" s="296" t="s">
        <v>295</v>
      </c>
    </row>
    <row r="330" spans="1:7" hidden="1">
      <c r="A330" s="296" t="s">
        <v>1142</v>
      </c>
      <c r="B330" s="297" t="s">
        <v>1143</v>
      </c>
      <c r="C330" s="296" t="s">
        <v>1142</v>
      </c>
      <c r="D330" s="296" t="s">
        <v>457</v>
      </c>
      <c r="E330" s="296" t="s">
        <v>91</v>
      </c>
      <c r="F330" s="296" t="s">
        <v>299</v>
      </c>
      <c r="G330" s="296" t="s">
        <v>295</v>
      </c>
    </row>
    <row r="331" spans="1:7" hidden="1">
      <c r="A331" s="296" t="s">
        <v>1144</v>
      </c>
      <c r="B331" s="297" t="s">
        <v>1145</v>
      </c>
      <c r="C331" s="296" t="s">
        <v>1144</v>
      </c>
      <c r="D331" s="296" t="s">
        <v>61</v>
      </c>
      <c r="E331" s="296" t="s">
        <v>91</v>
      </c>
      <c r="F331" s="296" t="s">
        <v>299</v>
      </c>
      <c r="G331" s="296" t="s">
        <v>295</v>
      </c>
    </row>
    <row r="332" spans="1:7" hidden="1">
      <c r="A332" s="296" t="s">
        <v>1146</v>
      </c>
      <c r="B332" s="297" t="s">
        <v>1147</v>
      </c>
      <c r="C332" s="296" t="s">
        <v>1146</v>
      </c>
      <c r="D332" s="296" t="s">
        <v>457</v>
      </c>
      <c r="E332" s="296" t="s">
        <v>91</v>
      </c>
      <c r="F332" s="296" t="s">
        <v>299</v>
      </c>
      <c r="G332" s="296" t="s">
        <v>295</v>
      </c>
    </row>
    <row r="333" spans="1:7" hidden="1">
      <c r="A333" s="296" t="s">
        <v>1148</v>
      </c>
      <c r="B333" s="297" t="s">
        <v>1149</v>
      </c>
      <c r="C333" s="296" t="s">
        <v>1148</v>
      </c>
      <c r="D333" s="296" t="s">
        <v>61</v>
      </c>
      <c r="E333" s="296" t="s">
        <v>91</v>
      </c>
      <c r="F333" s="296" t="s">
        <v>299</v>
      </c>
      <c r="G333" s="296" t="s">
        <v>295</v>
      </c>
    </row>
    <row r="334" spans="1:7" hidden="1">
      <c r="A334" s="296" t="s">
        <v>1150</v>
      </c>
      <c r="B334" s="297" t="s">
        <v>1151</v>
      </c>
      <c r="C334" s="296" t="s">
        <v>1150</v>
      </c>
      <c r="D334" s="296" t="s">
        <v>61</v>
      </c>
      <c r="E334" s="296" t="s">
        <v>91</v>
      </c>
      <c r="F334" s="296" t="s">
        <v>299</v>
      </c>
      <c r="G334" s="296" t="s">
        <v>295</v>
      </c>
    </row>
    <row r="335" spans="1:7" hidden="1">
      <c r="A335" s="296" t="s">
        <v>1152</v>
      </c>
      <c r="B335" s="297" t="s">
        <v>1153</v>
      </c>
      <c r="C335" s="296" t="s">
        <v>1152</v>
      </c>
      <c r="D335" s="296" t="s">
        <v>61</v>
      </c>
      <c r="E335" s="296" t="s">
        <v>91</v>
      </c>
      <c r="F335" s="296" t="s">
        <v>299</v>
      </c>
      <c r="G335" s="296" t="s">
        <v>295</v>
      </c>
    </row>
    <row r="336" spans="1:7" hidden="1">
      <c r="A336" s="296" t="s">
        <v>1154</v>
      </c>
      <c r="B336" s="297" t="s">
        <v>1155</v>
      </c>
      <c r="C336" s="296" t="s">
        <v>1154</v>
      </c>
      <c r="D336" s="296" t="s">
        <v>61</v>
      </c>
      <c r="E336" s="296" t="s">
        <v>91</v>
      </c>
      <c r="F336" s="296" t="s">
        <v>299</v>
      </c>
      <c r="G336" s="296" t="s">
        <v>295</v>
      </c>
    </row>
    <row r="337" spans="1:7" hidden="1">
      <c r="A337" s="296" t="s">
        <v>1156</v>
      </c>
      <c r="B337" s="297" t="s">
        <v>1157</v>
      </c>
      <c r="C337" s="296" t="s">
        <v>1156</v>
      </c>
      <c r="D337" s="296" t="s">
        <v>61</v>
      </c>
      <c r="E337" s="296" t="s">
        <v>91</v>
      </c>
      <c r="F337" s="296" t="s">
        <v>299</v>
      </c>
      <c r="G337" s="296" t="s">
        <v>295</v>
      </c>
    </row>
    <row r="338" spans="1:7" hidden="1">
      <c r="A338" s="296" t="s">
        <v>1158</v>
      </c>
      <c r="B338" s="297" t="s">
        <v>1159</v>
      </c>
      <c r="C338" s="296" t="s">
        <v>1158</v>
      </c>
      <c r="D338" s="296" t="s">
        <v>61</v>
      </c>
      <c r="E338" s="296" t="s">
        <v>91</v>
      </c>
      <c r="F338" s="296" t="s">
        <v>299</v>
      </c>
      <c r="G338" s="296" t="s">
        <v>295</v>
      </c>
    </row>
    <row r="339" spans="1:7" hidden="1">
      <c r="A339" s="296" t="s">
        <v>1160</v>
      </c>
      <c r="B339" s="297" t="s">
        <v>1161</v>
      </c>
      <c r="C339" s="296" t="s">
        <v>1160</v>
      </c>
      <c r="D339" s="296" t="s">
        <v>61</v>
      </c>
      <c r="E339" s="296" t="s">
        <v>91</v>
      </c>
      <c r="F339" s="296" t="s">
        <v>299</v>
      </c>
      <c r="G339" s="296" t="s">
        <v>295</v>
      </c>
    </row>
    <row r="340" spans="1:7" hidden="1">
      <c r="A340" s="296" t="s">
        <v>1162</v>
      </c>
      <c r="B340" s="297" t="s">
        <v>1163</v>
      </c>
      <c r="C340" s="296" t="s">
        <v>1162</v>
      </c>
      <c r="D340" s="296" t="s">
        <v>61</v>
      </c>
      <c r="E340" s="296" t="s">
        <v>91</v>
      </c>
      <c r="F340" s="296" t="s">
        <v>299</v>
      </c>
      <c r="G340" s="296" t="s">
        <v>295</v>
      </c>
    </row>
    <row r="341" spans="1:7" hidden="1">
      <c r="A341" s="296" t="s">
        <v>1164</v>
      </c>
      <c r="B341" s="297" t="s">
        <v>1165</v>
      </c>
      <c r="C341" s="296" t="s">
        <v>1164</v>
      </c>
      <c r="D341" s="296" t="s">
        <v>61</v>
      </c>
      <c r="E341" s="296" t="s">
        <v>91</v>
      </c>
      <c r="F341" s="296" t="s">
        <v>299</v>
      </c>
      <c r="G341" s="296" t="s">
        <v>295</v>
      </c>
    </row>
    <row r="342" spans="1:7" hidden="1">
      <c r="A342" s="296" t="s">
        <v>1166</v>
      </c>
      <c r="B342" s="297" t="s">
        <v>1167</v>
      </c>
      <c r="C342" s="296" t="s">
        <v>1166</v>
      </c>
      <c r="D342" s="296" t="s">
        <v>61</v>
      </c>
      <c r="E342" s="296" t="s">
        <v>91</v>
      </c>
      <c r="F342" s="296" t="s">
        <v>299</v>
      </c>
      <c r="G342" s="296" t="s">
        <v>295</v>
      </c>
    </row>
    <row r="343" spans="1:7" hidden="1">
      <c r="A343" s="296" t="s">
        <v>1168</v>
      </c>
      <c r="B343" s="297" t="s">
        <v>1169</v>
      </c>
      <c r="C343" s="296" t="s">
        <v>1168</v>
      </c>
      <c r="D343" s="296" t="s">
        <v>61</v>
      </c>
      <c r="E343" s="296" t="s">
        <v>91</v>
      </c>
      <c r="F343" s="296" t="s">
        <v>299</v>
      </c>
      <c r="G343" s="296" t="s">
        <v>295</v>
      </c>
    </row>
    <row r="344" spans="1:7" hidden="1">
      <c r="A344" s="296" t="s">
        <v>1170</v>
      </c>
      <c r="B344" s="297" t="s">
        <v>1171</v>
      </c>
      <c r="C344" s="296" t="s">
        <v>1170</v>
      </c>
      <c r="D344" s="296" t="s">
        <v>61</v>
      </c>
      <c r="E344" s="296" t="s">
        <v>91</v>
      </c>
      <c r="F344" s="296" t="s">
        <v>299</v>
      </c>
      <c r="G344" s="296" t="s">
        <v>295</v>
      </c>
    </row>
    <row r="345" spans="1:7" hidden="1">
      <c r="A345" s="296" t="s">
        <v>1172</v>
      </c>
      <c r="B345" s="297" t="s">
        <v>1173</v>
      </c>
      <c r="C345" s="296" t="s">
        <v>1172</v>
      </c>
      <c r="D345" s="296" t="s">
        <v>61</v>
      </c>
      <c r="E345" s="296" t="s">
        <v>91</v>
      </c>
      <c r="F345" s="296" t="s">
        <v>299</v>
      </c>
      <c r="G345" s="296" t="s">
        <v>295</v>
      </c>
    </row>
    <row r="346" spans="1:7" hidden="1">
      <c r="A346" s="296" t="s">
        <v>1174</v>
      </c>
      <c r="B346" s="297" t="s">
        <v>1175</v>
      </c>
      <c r="C346" s="296" t="s">
        <v>1174</v>
      </c>
      <c r="D346" s="296" t="s">
        <v>61</v>
      </c>
      <c r="E346" s="296" t="s">
        <v>91</v>
      </c>
      <c r="F346" s="296" t="s">
        <v>299</v>
      </c>
      <c r="G346" s="296" t="s">
        <v>295</v>
      </c>
    </row>
    <row r="347" spans="1:7" hidden="1">
      <c r="A347" s="296" t="s">
        <v>1176</v>
      </c>
      <c r="B347" s="297" t="s">
        <v>1177</v>
      </c>
      <c r="C347" s="296" t="s">
        <v>1176</v>
      </c>
      <c r="D347" s="296" t="s">
        <v>61</v>
      </c>
      <c r="E347" s="296" t="s">
        <v>91</v>
      </c>
      <c r="F347" s="296" t="s">
        <v>299</v>
      </c>
      <c r="G347" s="296" t="s">
        <v>295</v>
      </c>
    </row>
    <row r="348" spans="1:7" hidden="1">
      <c r="A348" s="296" t="s">
        <v>1178</v>
      </c>
      <c r="B348" s="297" t="s">
        <v>1179</v>
      </c>
      <c r="C348" s="296" t="s">
        <v>1178</v>
      </c>
      <c r="D348" s="296" t="s">
        <v>61</v>
      </c>
      <c r="E348" s="296" t="s">
        <v>91</v>
      </c>
      <c r="F348" s="296" t="s">
        <v>299</v>
      </c>
      <c r="G348" s="296" t="s">
        <v>295</v>
      </c>
    </row>
    <row r="349" spans="1:7" hidden="1">
      <c r="A349" s="296" t="s">
        <v>1180</v>
      </c>
      <c r="B349" s="297" t="s">
        <v>1181</v>
      </c>
      <c r="C349" s="296" t="s">
        <v>1180</v>
      </c>
      <c r="D349" s="296" t="s">
        <v>61</v>
      </c>
      <c r="E349" s="296" t="s">
        <v>91</v>
      </c>
      <c r="F349" s="296" t="s">
        <v>299</v>
      </c>
      <c r="G349" s="296" t="s">
        <v>295</v>
      </c>
    </row>
    <row r="350" spans="1:7" hidden="1">
      <c r="A350" s="296" t="s">
        <v>1182</v>
      </c>
      <c r="B350" s="297" t="s">
        <v>1183</v>
      </c>
      <c r="C350" s="296" t="s">
        <v>1182</v>
      </c>
      <c r="D350" s="296" t="s">
        <v>61</v>
      </c>
      <c r="E350" s="296" t="s">
        <v>91</v>
      </c>
      <c r="F350" s="296" t="s">
        <v>299</v>
      </c>
      <c r="G350" s="296" t="s">
        <v>295</v>
      </c>
    </row>
    <row r="351" spans="1:7" hidden="1">
      <c r="A351" s="296" t="s">
        <v>1184</v>
      </c>
      <c r="B351" s="297" t="s">
        <v>1185</v>
      </c>
      <c r="C351" s="296" t="s">
        <v>1184</v>
      </c>
      <c r="D351" s="296" t="s">
        <v>61</v>
      </c>
      <c r="E351" s="296" t="s">
        <v>91</v>
      </c>
      <c r="F351" s="296" t="s">
        <v>299</v>
      </c>
      <c r="G351" s="296" t="s">
        <v>295</v>
      </c>
    </row>
    <row r="352" spans="1:7" hidden="1">
      <c r="A352" s="296" t="s">
        <v>1186</v>
      </c>
      <c r="B352" s="297" t="s">
        <v>1187</v>
      </c>
      <c r="C352" s="296" t="s">
        <v>1186</v>
      </c>
      <c r="D352" s="296" t="s">
        <v>61</v>
      </c>
      <c r="E352" s="296" t="s">
        <v>91</v>
      </c>
      <c r="F352" s="296" t="s">
        <v>299</v>
      </c>
      <c r="G352" s="296" t="s">
        <v>295</v>
      </c>
    </row>
    <row r="353" spans="1:7" hidden="1">
      <c r="A353" s="296" t="s">
        <v>1188</v>
      </c>
      <c r="B353" s="297" t="s">
        <v>1189</v>
      </c>
      <c r="C353" s="296" t="s">
        <v>1188</v>
      </c>
      <c r="D353" s="296" t="s">
        <v>61</v>
      </c>
      <c r="E353" s="296" t="s">
        <v>91</v>
      </c>
      <c r="F353" s="296" t="s">
        <v>299</v>
      </c>
      <c r="G353" s="296" t="s">
        <v>295</v>
      </c>
    </row>
    <row r="354" spans="1:7" hidden="1">
      <c r="A354" s="296" t="s">
        <v>1190</v>
      </c>
      <c r="B354" s="297" t="s">
        <v>1191</v>
      </c>
      <c r="C354" s="296" t="s">
        <v>1190</v>
      </c>
      <c r="D354" s="296" t="s">
        <v>61</v>
      </c>
      <c r="E354" s="296" t="s">
        <v>91</v>
      </c>
      <c r="F354" s="296" t="s">
        <v>299</v>
      </c>
      <c r="G354" s="296" t="s">
        <v>295</v>
      </c>
    </row>
    <row r="355" spans="1:7" hidden="1">
      <c r="A355" s="296" t="s">
        <v>1192</v>
      </c>
      <c r="B355" s="297" t="s">
        <v>1193</v>
      </c>
      <c r="C355" s="296" t="s">
        <v>1192</v>
      </c>
      <c r="D355" s="296" t="s">
        <v>61</v>
      </c>
      <c r="E355" s="296" t="s">
        <v>91</v>
      </c>
      <c r="F355" s="296" t="s">
        <v>299</v>
      </c>
      <c r="G355" s="296" t="s">
        <v>295</v>
      </c>
    </row>
    <row r="356" spans="1:7" hidden="1">
      <c r="A356" s="296" t="s">
        <v>1194</v>
      </c>
      <c r="B356" s="297" t="s">
        <v>1195</v>
      </c>
      <c r="C356" s="296" t="s">
        <v>1194</v>
      </c>
      <c r="D356" s="296" t="s">
        <v>61</v>
      </c>
      <c r="E356" s="296" t="s">
        <v>91</v>
      </c>
      <c r="F356" s="296" t="s">
        <v>299</v>
      </c>
      <c r="G356" s="296" t="s">
        <v>295</v>
      </c>
    </row>
    <row r="357" spans="1:7" hidden="1">
      <c r="A357" s="296" t="s">
        <v>1196</v>
      </c>
      <c r="B357" s="297" t="s">
        <v>1197</v>
      </c>
      <c r="C357" s="296" t="s">
        <v>1196</v>
      </c>
      <c r="D357" s="296" t="s">
        <v>61</v>
      </c>
      <c r="E357" s="296" t="s">
        <v>91</v>
      </c>
      <c r="F357" s="296" t="s">
        <v>299</v>
      </c>
      <c r="G357" s="296" t="s">
        <v>295</v>
      </c>
    </row>
    <row r="358" spans="1:7" hidden="1">
      <c r="A358" s="296" t="s">
        <v>1198</v>
      </c>
      <c r="B358" s="297" t="s">
        <v>1199</v>
      </c>
      <c r="C358" s="296" t="s">
        <v>1198</v>
      </c>
      <c r="D358" s="296" t="s">
        <v>61</v>
      </c>
      <c r="E358" s="296" t="s">
        <v>91</v>
      </c>
      <c r="F358" s="296" t="s">
        <v>299</v>
      </c>
      <c r="G358" s="296" t="s">
        <v>295</v>
      </c>
    </row>
    <row r="359" spans="1:7" hidden="1">
      <c r="A359" s="296" t="s">
        <v>1200</v>
      </c>
      <c r="B359" s="297" t="s">
        <v>1201</v>
      </c>
      <c r="C359" s="296" t="s">
        <v>1200</v>
      </c>
      <c r="D359" s="296" t="s">
        <v>61</v>
      </c>
      <c r="E359" s="296" t="s">
        <v>91</v>
      </c>
      <c r="F359" s="296" t="s">
        <v>299</v>
      </c>
      <c r="G359" s="296" t="s">
        <v>295</v>
      </c>
    </row>
    <row r="360" spans="1:7" hidden="1">
      <c r="A360" s="296" t="s">
        <v>1202</v>
      </c>
      <c r="B360" s="297" t="s">
        <v>1203</v>
      </c>
      <c r="C360" s="296" t="s">
        <v>1202</v>
      </c>
      <c r="D360" s="296" t="s">
        <v>457</v>
      </c>
      <c r="E360" s="296" t="s">
        <v>91</v>
      </c>
      <c r="F360" s="296" t="s">
        <v>299</v>
      </c>
      <c r="G360" s="296" t="s">
        <v>295</v>
      </c>
    </row>
    <row r="361" spans="1:7" hidden="1">
      <c r="A361" s="296" t="s">
        <v>1204</v>
      </c>
      <c r="B361" s="297" t="s">
        <v>1205</v>
      </c>
      <c r="C361" s="296" t="s">
        <v>1204</v>
      </c>
      <c r="D361" s="296" t="s">
        <v>61</v>
      </c>
      <c r="E361" s="296" t="s">
        <v>91</v>
      </c>
      <c r="F361" s="296" t="s">
        <v>299</v>
      </c>
      <c r="G361" s="296" t="s">
        <v>295</v>
      </c>
    </row>
    <row r="362" spans="1:7" hidden="1">
      <c r="A362" s="296" t="s">
        <v>1206</v>
      </c>
      <c r="B362" s="297" t="s">
        <v>1207</v>
      </c>
      <c r="C362" s="296" t="s">
        <v>1206</v>
      </c>
      <c r="E362" s="296" t="s">
        <v>475</v>
      </c>
      <c r="F362" s="296" t="s">
        <v>294</v>
      </c>
      <c r="G362" s="296" t="s">
        <v>295</v>
      </c>
    </row>
    <row r="363" spans="1:7" hidden="1">
      <c r="A363" s="296" t="s">
        <v>1208</v>
      </c>
      <c r="B363" s="297" t="s">
        <v>1209</v>
      </c>
      <c r="C363" s="296" t="s">
        <v>1208</v>
      </c>
      <c r="D363" s="296" t="s">
        <v>61</v>
      </c>
      <c r="E363" s="296" t="s">
        <v>91</v>
      </c>
      <c r="F363" s="296" t="s">
        <v>299</v>
      </c>
      <c r="G363" s="296" t="s">
        <v>295</v>
      </c>
    </row>
    <row r="364" spans="1:7" hidden="1">
      <c r="A364" s="296" t="s">
        <v>1210</v>
      </c>
      <c r="B364" s="297" t="s">
        <v>1211</v>
      </c>
      <c r="C364" s="296" t="s">
        <v>1210</v>
      </c>
      <c r="D364" s="296" t="s">
        <v>61</v>
      </c>
      <c r="E364" s="296" t="s">
        <v>91</v>
      </c>
      <c r="F364" s="296" t="s">
        <v>299</v>
      </c>
      <c r="G364" s="296" t="s">
        <v>295</v>
      </c>
    </row>
    <row r="365" spans="1:7" hidden="1">
      <c r="A365" s="296" t="s">
        <v>1212</v>
      </c>
      <c r="B365" s="297" t="s">
        <v>1213</v>
      </c>
      <c r="C365" s="296" t="s">
        <v>1212</v>
      </c>
      <c r="D365" s="296" t="s">
        <v>61</v>
      </c>
      <c r="E365" s="296" t="s">
        <v>91</v>
      </c>
      <c r="F365" s="296" t="s">
        <v>299</v>
      </c>
      <c r="G365" s="296" t="s">
        <v>295</v>
      </c>
    </row>
    <row r="366" spans="1:7" hidden="1">
      <c r="A366" s="296" t="s">
        <v>1214</v>
      </c>
      <c r="B366" s="297" t="s">
        <v>1215</v>
      </c>
      <c r="C366" s="296" t="s">
        <v>1214</v>
      </c>
      <c r="D366" s="296" t="s">
        <v>61</v>
      </c>
      <c r="E366" s="296" t="s">
        <v>91</v>
      </c>
      <c r="F366" s="296" t="s">
        <v>299</v>
      </c>
      <c r="G366" s="296" t="s">
        <v>295</v>
      </c>
    </row>
    <row r="367" spans="1:7" hidden="1">
      <c r="A367" s="296" t="s">
        <v>1216</v>
      </c>
      <c r="B367" s="297" t="s">
        <v>1217</v>
      </c>
      <c r="C367" s="296" t="s">
        <v>1216</v>
      </c>
      <c r="D367" s="296" t="s">
        <v>61</v>
      </c>
      <c r="E367" s="296" t="s">
        <v>91</v>
      </c>
      <c r="F367" s="296" t="s">
        <v>299</v>
      </c>
      <c r="G367" s="296" t="s">
        <v>295</v>
      </c>
    </row>
    <row r="368" spans="1:7" hidden="1">
      <c r="A368" s="296" t="s">
        <v>1218</v>
      </c>
      <c r="B368" s="297" t="s">
        <v>1219</v>
      </c>
      <c r="C368" s="296" t="s">
        <v>1218</v>
      </c>
      <c r="D368" s="296" t="s">
        <v>61</v>
      </c>
      <c r="E368" s="296" t="s">
        <v>91</v>
      </c>
      <c r="F368" s="296" t="s">
        <v>299</v>
      </c>
      <c r="G368" s="296" t="s">
        <v>295</v>
      </c>
    </row>
    <row r="369" spans="1:7" hidden="1">
      <c r="A369" s="296" t="s">
        <v>1220</v>
      </c>
      <c r="B369" s="297" t="s">
        <v>1221</v>
      </c>
      <c r="C369" s="296" t="s">
        <v>1220</v>
      </c>
      <c r="D369" s="296" t="s">
        <v>61</v>
      </c>
      <c r="E369" s="296" t="s">
        <v>91</v>
      </c>
      <c r="F369" s="296" t="s">
        <v>299</v>
      </c>
      <c r="G369" s="296" t="s">
        <v>295</v>
      </c>
    </row>
    <row r="370" spans="1:7" hidden="1">
      <c r="A370" s="296" t="s">
        <v>1222</v>
      </c>
      <c r="B370" s="297" t="s">
        <v>1223</v>
      </c>
      <c r="C370" s="296" t="s">
        <v>1222</v>
      </c>
      <c r="D370" s="296" t="s">
        <v>61</v>
      </c>
      <c r="E370" s="296" t="s">
        <v>91</v>
      </c>
      <c r="F370" s="296" t="s">
        <v>299</v>
      </c>
      <c r="G370" s="296" t="s">
        <v>295</v>
      </c>
    </row>
    <row r="371" spans="1:7" hidden="1">
      <c r="A371" s="296" t="s">
        <v>1224</v>
      </c>
      <c r="B371" s="297" t="s">
        <v>1225</v>
      </c>
      <c r="C371" s="296" t="s">
        <v>1224</v>
      </c>
      <c r="D371" s="296" t="s">
        <v>61</v>
      </c>
      <c r="E371" s="296" t="s">
        <v>91</v>
      </c>
      <c r="F371" s="296" t="s">
        <v>299</v>
      </c>
      <c r="G371" s="296" t="s">
        <v>295</v>
      </c>
    </row>
    <row r="372" spans="1:7" hidden="1">
      <c r="A372" s="296" t="s">
        <v>1226</v>
      </c>
      <c r="B372" s="297" t="s">
        <v>1227</v>
      </c>
      <c r="C372" s="296" t="s">
        <v>1226</v>
      </c>
      <c r="D372" s="296" t="s">
        <v>61</v>
      </c>
      <c r="E372" s="296" t="s">
        <v>91</v>
      </c>
      <c r="F372" s="296" t="s">
        <v>299</v>
      </c>
      <c r="G372" s="296" t="s">
        <v>295</v>
      </c>
    </row>
    <row r="373" spans="1:7" hidden="1">
      <c r="A373" s="296" t="s">
        <v>1228</v>
      </c>
      <c r="B373" s="297" t="s">
        <v>1229</v>
      </c>
      <c r="C373" s="296" t="s">
        <v>1228</v>
      </c>
      <c r="D373" s="296" t="s">
        <v>61</v>
      </c>
      <c r="E373" s="296" t="s">
        <v>91</v>
      </c>
      <c r="F373" s="296" t="s">
        <v>299</v>
      </c>
      <c r="G373" s="296" t="s">
        <v>295</v>
      </c>
    </row>
    <row r="374" spans="1:7" hidden="1">
      <c r="A374" s="296" t="s">
        <v>1230</v>
      </c>
      <c r="B374" s="297" t="s">
        <v>1231</v>
      </c>
      <c r="C374" s="296" t="s">
        <v>1230</v>
      </c>
      <c r="D374" s="296" t="s">
        <v>61</v>
      </c>
      <c r="E374" s="296" t="s">
        <v>91</v>
      </c>
      <c r="F374" s="296" t="s">
        <v>299</v>
      </c>
      <c r="G374" s="296" t="s">
        <v>295</v>
      </c>
    </row>
    <row r="375" spans="1:7" hidden="1">
      <c r="A375" s="296" t="s">
        <v>1232</v>
      </c>
      <c r="B375" s="297" t="s">
        <v>1233</v>
      </c>
      <c r="C375" s="296" t="s">
        <v>1232</v>
      </c>
      <c r="D375" s="296" t="s">
        <v>61</v>
      </c>
      <c r="E375" s="296" t="s">
        <v>91</v>
      </c>
      <c r="F375" s="296" t="s">
        <v>299</v>
      </c>
      <c r="G375" s="296" t="s">
        <v>295</v>
      </c>
    </row>
    <row r="376" spans="1:7" hidden="1">
      <c r="A376" s="296" t="s">
        <v>1234</v>
      </c>
      <c r="B376" s="297" t="s">
        <v>1235</v>
      </c>
      <c r="C376" s="296" t="s">
        <v>1234</v>
      </c>
      <c r="D376" s="296" t="s">
        <v>61</v>
      </c>
      <c r="E376" s="296" t="s">
        <v>91</v>
      </c>
      <c r="F376" s="296" t="s">
        <v>299</v>
      </c>
      <c r="G376" s="296" t="s">
        <v>295</v>
      </c>
    </row>
    <row r="377" spans="1:7" hidden="1">
      <c r="A377" s="296" t="s">
        <v>1236</v>
      </c>
      <c r="B377" s="297" t="s">
        <v>1237</v>
      </c>
      <c r="C377" s="296" t="s">
        <v>1236</v>
      </c>
      <c r="E377" s="296" t="s">
        <v>475</v>
      </c>
      <c r="F377" s="296" t="s">
        <v>294</v>
      </c>
      <c r="G377" s="296" t="s">
        <v>295</v>
      </c>
    </row>
    <row r="378" spans="1:7" hidden="1">
      <c r="A378" s="296" t="s">
        <v>1238</v>
      </c>
      <c r="B378" s="297" t="s">
        <v>1239</v>
      </c>
      <c r="C378" s="296" t="s">
        <v>1238</v>
      </c>
      <c r="D378" s="296" t="s">
        <v>61</v>
      </c>
      <c r="E378" s="296" t="s">
        <v>91</v>
      </c>
      <c r="F378" s="296" t="s">
        <v>299</v>
      </c>
      <c r="G378" s="296" t="s">
        <v>295</v>
      </c>
    </row>
    <row r="379" spans="1:7" hidden="1">
      <c r="A379" s="296" t="s">
        <v>1240</v>
      </c>
      <c r="B379" s="297" t="s">
        <v>1241</v>
      </c>
      <c r="C379" s="296" t="s">
        <v>1240</v>
      </c>
      <c r="D379" s="296" t="s">
        <v>61</v>
      </c>
      <c r="E379" s="296" t="s">
        <v>91</v>
      </c>
      <c r="F379" s="296" t="s">
        <v>299</v>
      </c>
      <c r="G379" s="296" t="s">
        <v>295</v>
      </c>
    </row>
    <row r="380" spans="1:7" hidden="1">
      <c r="A380" s="296" t="s">
        <v>1242</v>
      </c>
      <c r="B380" s="297" t="s">
        <v>1243</v>
      </c>
      <c r="C380" s="296" t="s">
        <v>1242</v>
      </c>
      <c r="D380" s="296" t="s">
        <v>451</v>
      </c>
      <c r="E380" s="296" t="s">
        <v>91</v>
      </c>
      <c r="F380" s="296" t="s">
        <v>299</v>
      </c>
      <c r="G380" s="296" t="s">
        <v>295</v>
      </c>
    </row>
    <row r="381" spans="1:7" hidden="1">
      <c r="A381" s="296" t="s">
        <v>1244</v>
      </c>
      <c r="B381" s="297" t="s">
        <v>1245</v>
      </c>
      <c r="C381" s="296" t="s">
        <v>1244</v>
      </c>
      <c r="D381" s="296" t="s">
        <v>61</v>
      </c>
      <c r="E381" s="296" t="s">
        <v>91</v>
      </c>
      <c r="F381" s="296" t="s">
        <v>299</v>
      </c>
      <c r="G381" s="296" t="s">
        <v>295</v>
      </c>
    </row>
    <row r="382" spans="1:7" hidden="1">
      <c r="A382" s="296" t="s">
        <v>1246</v>
      </c>
      <c r="B382" s="297" t="s">
        <v>1247</v>
      </c>
      <c r="C382" s="296" t="s">
        <v>1246</v>
      </c>
      <c r="D382" s="296" t="s">
        <v>457</v>
      </c>
      <c r="E382" s="296" t="s">
        <v>91</v>
      </c>
      <c r="F382" s="296" t="s">
        <v>299</v>
      </c>
      <c r="G382" s="296" t="s">
        <v>295</v>
      </c>
    </row>
    <row r="383" spans="1:7" hidden="1">
      <c r="A383" s="296" t="s">
        <v>1248</v>
      </c>
      <c r="B383" s="297" t="s">
        <v>1249</v>
      </c>
      <c r="C383" s="296" t="s">
        <v>1248</v>
      </c>
      <c r="E383" s="296" t="s">
        <v>475</v>
      </c>
      <c r="F383" s="296" t="s">
        <v>294</v>
      </c>
      <c r="G383" s="296" t="s">
        <v>295</v>
      </c>
    </row>
    <row r="384" spans="1:7" hidden="1">
      <c r="A384" s="296" t="s">
        <v>1250</v>
      </c>
      <c r="B384" s="297" t="s">
        <v>1251</v>
      </c>
      <c r="C384" s="296" t="s">
        <v>1250</v>
      </c>
      <c r="D384" s="296" t="s">
        <v>61</v>
      </c>
      <c r="E384" s="296" t="s">
        <v>91</v>
      </c>
      <c r="F384" s="296" t="s">
        <v>299</v>
      </c>
      <c r="G384" s="296" t="s">
        <v>295</v>
      </c>
    </row>
    <row r="385" spans="1:7" hidden="1">
      <c r="A385" s="296" t="s">
        <v>1252</v>
      </c>
      <c r="B385" s="297" t="s">
        <v>1253</v>
      </c>
      <c r="C385" s="296" t="s">
        <v>1252</v>
      </c>
      <c r="E385" s="296" t="s">
        <v>475</v>
      </c>
      <c r="F385" s="296" t="s">
        <v>294</v>
      </c>
      <c r="G385" s="296" t="s">
        <v>295</v>
      </c>
    </row>
    <row r="386" spans="1:7" hidden="1">
      <c r="A386" s="296" t="s">
        <v>1254</v>
      </c>
      <c r="B386" s="297" t="s">
        <v>1255</v>
      </c>
      <c r="C386" s="296" t="s">
        <v>1254</v>
      </c>
      <c r="D386" s="296" t="s">
        <v>61</v>
      </c>
      <c r="E386" s="296" t="s">
        <v>91</v>
      </c>
      <c r="F386" s="296" t="s">
        <v>299</v>
      </c>
      <c r="G386" s="296" t="s">
        <v>295</v>
      </c>
    </row>
    <row r="387" spans="1:7" hidden="1">
      <c r="A387" s="296" t="s">
        <v>1256</v>
      </c>
      <c r="B387" s="297" t="s">
        <v>1257</v>
      </c>
      <c r="C387" s="296" t="s">
        <v>1256</v>
      </c>
      <c r="D387" s="296" t="s">
        <v>61</v>
      </c>
      <c r="E387" s="296" t="s">
        <v>91</v>
      </c>
      <c r="F387" s="296" t="s">
        <v>299</v>
      </c>
      <c r="G387" s="296" t="s">
        <v>295</v>
      </c>
    </row>
    <row r="388" spans="1:7" hidden="1">
      <c r="A388" s="296" t="s">
        <v>1258</v>
      </c>
      <c r="B388" s="297" t="s">
        <v>1259</v>
      </c>
      <c r="C388" s="296" t="s">
        <v>1258</v>
      </c>
      <c r="D388" s="296" t="s">
        <v>61</v>
      </c>
      <c r="E388" s="296" t="s">
        <v>91</v>
      </c>
      <c r="F388" s="296" t="s">
        <v>299</v>
      </c>
      <c r="G388" s="296" t="s">
        <v>295</v>
      </c>
    </row>
    <row r="389" spans="1:7" hidden="1">
      <c r="A389" s="296" t="s">
        <v>1260</v>
      </c>
      <c r="B389" s="297" t="s">
        <v>1261</v>
      </c>
      <c r="C389" s="296" t="s">
        <v>1260</v>
      </c>
      <c r="D389" s="296" t="s">
        <v>61</v>
      </c>
      <c r="E389" s="296" t="s">
        <v>91</v>
      </c>
      <c r="F389" s="296" t="s">
        <v>299</v>
      </c>
      <c r="G389" s="296" t="s">
        <v>295</v>
      </c>
    </row>
    <row r="390" spans="1:7" hidden="1">
      <c r="A390" s="296" t="s">
        <v>1262</v>
      </c>
      <c r="B390" s="297" t="s">
        <v>1263</v>
      </c>
      <c r="C390" s="296" t="s">
        <v>1262</v>
      </c>
      <c r="D390" s="296" t="s">
        <v>61</v>
      </c>
      <c r="E390" s="296" t="s">
        <v>91</v>
      </c>
      <c r="F390" s="296" t="s">
        <v>299</v>
      </c>
      <c r="G390" s="296" t="s">
        <v>295</v>
      </c>
    </row>
    <row r="391" spans="1:7" hidden="1">
      <c r="A391" s="296" t="s">
        <v>1264</v>
      </c>
      <c r="B391" s="297" t="s">
        <v>1265</v>
      </c>
      <c r="C391" s="296" t="s">
        <v>1264</v>
      </c>
      <c r="E391" s="296" t="s">
        <v>475</v>
      </c>
      <c r="F391" s="296" t="s">
        <v>294</v>
      </c>
      <c r="G391" s="296" t="s">
        <v>295</v>
      </c>
    </row>
    <row r="392" spans="1:7" hidden="1">
      <c r="A392" s="296" t="s">
        <v>1266</v>
      </c>
      <c r="B392" s="297" t="s">
        <v>1267</v>
      </c>
      <c r="C392" s="296" t="s">
        <v>1266</v>
      </c>
      <c r="E392" s="296" t="s">
        <v>475</v>
      </c>
      <c r="F392" s="296" t="s">
        <v>294</v>
      </c>
      <c r="G392" s="296" t="s">
        <v>295</v>
      </c>
    </row>
    <row r="393" spans="1:7" hidden="1">
      <c r="A393" s="296" t="s">
        <v>1268</v>
      </c>
      <c r="B393" s="297" t="s">
        <v>1269</v>
      </c>
      <c r="C393" s="296" t="s">
        <v>1268</v>
      </c>
      <c r="D393" s="296" t="s">
        <v>61</v>
      </c>
      <c r="E393" s="296" t="s">
        <v>91</v>
      </c>
      <c r="F393" s="296" t="s">
        <v>299</v>
      </c>
      <c r="G393" s="296" t="s">
        <v>295</v>
      </c>
    </row>
    <row r="394" spans="1:7" hidden="1">
      <c r="A394" s="296" t="s">
        <v>1270</v>
      </c>
      <c r="B394" s="297" t="s">
        <v>1271</v>
      </c>
      <c r="C394" s="296" t="s">
        <v>1270</v>
      </c>
      <c r="D394" s="296" t="s">
        <v>457</v>
      </c>
      <c r="E394" s="296" t="s">
        <v>91</v>
      </c>
      <c r="F394" s="296" t="s">
        <v>299</v>
      </c>
      <c r="G394" s="296" t="s">
        <v>295</v>
      </c>
    </row>
    <row r="395" spans="1:7" hidden="1">
      <c r="A395" s="296" t="s">
        <v>1272</v>
      </c>
      <c r="B395" s="297" t="s">
        <v>1273</v>
      </c>
      <c r="C395" s="296" t="s">
        <v>1272</v>
      </c>
      <c r="D395" s="296" t="s">
        <v>61</v>
      </c>
      <c r="E395" s="296" t="s">
        <v>91</v>
      </c>
      <c r="F395" s="296" t="s">
        <v>299</v>
      </c>
      <c r="G395" s="296" t="s">
        <v>295</v>
      </c>
    </row>
    <row r="396" spans="1:7" hidden="1">
      <c r="A396" s="296" t="s">
        <v>1274</v>
      </c>
      <c r="B396" s="297" t="s">
        <v>1275</v>
      </c>
      <c r="C396" s="296" t="s">
        <v>1274</v>
      </c>
      <c r="D396" s="296" t="s">
        <v>61</v>
      </c>
      <c r="E396" s="296" t="s">
        <v>91</v>
      </c>
      <c r="F396" s="296" t="s">
        <v>299</v>
      </c>
      <c r="G396" s="296" t="s">
        <v>295</v>
      </c>
    </row>
    <row r="397" spans="1:7" hidden="1">
      <c r="A397" s="296" t="s">
        <v>1276</v>
      </c>
      <c r="B397" s="297" t="s">
        <v>1277</v>
      </c>
      <c r="C397" s="296" t="s">
        <v>1276</v>
      </c>
      <c r="D397" s="296" t="s">
        <v>61</v>
      </c>
      <c r="E397" s="296" t="s">
        <v>91</v>
      </c>
      <c r="F397" s="296" t="s">
        <v>299</v>
      </c>
      <c r="G397" s="296" t="s">
        <v>295</v>
      </c>
    </row>
    <row r="398" spans="1:7" hidden="1">
      <c r="A398" s="296" t="s">
        <v>1278</v>
      </c>
      <c r="B398" s="297" t="s">
        <v>1279</v>
      </c>
      <c r="C398" s="296" t="s">
        <v>1278</v>
      </c>
      <c r="D398" s="296" t="s">
        <v>61</v>
      </c>
      <c r="E398" s="296" t="s">
        <v>91</v>
      </c>
      <c r="F398" s="296" t="s">
        <v>299</v>
      </c>
      <c r="G398" s="296" t="s">
        <v>295</v>
      </c>
    </row>
    <row r="399" spans="1:7" hidden="1">
      <c r="A399" s="296" t="s">
        <v>1280</v>
      </c>
      <c r="B399" s="297" t="s">
        <v>1281</v>
      </c>
      <c r="C399" s="296" t="s">
        <v>1280</v>
      </c>
      <c r="D399" s="296" t="s">
        <v>61</v>
      </c>
      <c r="E399" s="296" t="s">
        <v>91</v>
      </c>
      <c r="F399" s="296" t="s">
        <v>299</v>
      </c>
      <c r="G399" s="296" t="s">
        <v>295</v>
      </c>
    </row>
    <row r="400" spans="1:7" hidden="1">
      <c r="A400" s="296" t="s">
        <v>1282</v>
      </c>
      <c r="B400" s="297" t="s">
        <v>1283</v>
      </c>
      <c r="C400" s="296" t="s">
        <v>1282</v>
      </c>
      <c r="D400" s="296" t="s">
        <v>61</v>
      </c>
      <c r="E400" s="296" t="s">
        <v>91</v>
      </c>
      <c r="F400" s="296" t="s">
        <v>299</v>
      </c>
      <c r="G400" s="296" t="s">
        <v>295</v>
      </c>
    </row>
    <row r="401" spans="1:7" hidden="1">
      <c r="A401" s="296" t="s">
        <v>1284</v>
      </c>
      <c r="B401" s="297" t="s">
        <v>1285</v>
      </c>
      <c r="C401" s="296" t="s">
        <v>1284</v>
      </c>
      <c r="D401" s="296" t="s">
        <v>61</v>
      </c>
      <c r="E401" s="296" t="s">
        <v>91</v>
      </c>
      <c r="F401" s="296" t="s">
        <v>299</v>
      </c>
      <c r="G401" s="296" t="s">
        <v>295</v>
      </c>
    </row>
    <row r="402" spans="1:7" hidden="1">
      <c r="A402" s="296" t="s">
        <v>1286</v>
      </c>
      <c r="B402" s="297" t="s">
        <v>1287</v>
      </c>
      <c r="C402" s="296" t="s">
        <v>1286</v>
      </c>
      <c r="D402" s="296" t="s">
        <v>61</v>
      </c>
      <c r="E402" s="296" t="s">
        <v>91</v>
      </c>
      <c r="F402" s="296" t="s">
        <v>299</v>
      </c>
      <c r="G402" s="296" t="s">
        <v>295</v>
      </c>
    </row>
    <row r="403" spans="1:7" hidden="1">
      <c r="A403" s="296" t="s">
        <v>1288</v>
      </c>
      <c r="B403" s="297" t="s">
        <v>1289</v>
      </c>
      <c r="C403" s="296" t="s">
        <v>1288</v>
      </c>
      <c r="D403" s="296" t="s">
        <v>463</v>
      </c>
      <c r="E403" s="296" t="s">
        <v>91</v>
      </c>
      <c r="F403" s="296" t="s">
        <v>299</v>
      </c>
      <c r="G403" s="296" t="s">
        <v>295</v>
      </c>
    </row>
    <row r="404" spans="1:7" hidden="1">
      <c r="A404" s="296" t="s">
        <v>1290</v>
      </c>
      <c r="B404" s="297" t="s">
        <v>345</v>
      </c>
      <c r="C404" s="296" t="s">
        <v>1290</v>
      </c>
      <c r="E404" s="296" t="s">
        <v>332</v>
      </c>
      <c r="F404" s="296" t="s">
        <v>299</v>
      </c>
      <c r="G404" s="296" t="s">
        <v>295</v>
      </c>
    </row>
    <row r="405" spans="1:7" hidden="1">
      <c r="A405" s="296" t="s">
        <v>1291</v>
      </c>
      <c r="B405" s="297" t="s">
        <v>327</v>
      </c>
      <c r="C405" s="296" t="s">
        <v>1291</v>
      </c>
      <c r="E405" s="296" t="s">
        <v>850</v>
      </c>
      <c r="F405" s="296" t="s">
        <v>299</v>
      </c>
      <c r="G405" s="296" t="s">
        <v>295</v>
      </c>
    </row>
    <row r="406" spans="1:7" hidden="1">
      <c r="A406" s="296" t="s">
        <v>1292</v>
      </c>
      <c r="B406" s="297" t="s">
        <v>311</v>
      </c>
      <c r="C406" s="296" t="s">
        <v>1292</v>
      </c>
      <c r="E406" s="296" t="s">
        <v>332</v>
      </c>
      <c r="F406" s="296" t="s">
        <v>299</v>
      </c>
      <c r="G406" s="296" t="s">
        <v>295</v>
      </c>
    </row>
    <row r="407" spans="1:7" hidden="1">
      <c r="A407" s="296" t="s">
        <v>1293</v>
      </c>
      <c r="B407" s="297" t="s">
        <v>342</v>
      </c>
      <c r="C407" s="296" t="s">
        <v>1293</v>
      </c>
      <c r="E407" s="296" t="s">
        <v>332</v>
      </c>
      <c r="F407" s="296" t="s">
        <v>299</v>
      </c>
      <c r="G407" s="296" t="s">
        <v>295</v>
      </c>
    </row>
    <row r="408" spans="1:7" hidden="1">
      <c r="A408" s="296" t="s">
        <v>1294</v>
      </c>
      <c r="B408" s="297" t="s">
        <v>1295</v>
      </c>
      <c r="C408" s="296" t="s">
        <v>1294</v>
      </c>
      <c r="D408" s="296" t="s">
        <v>457</v>
      </c>
      <c r="E408" s="296" t="s">
        <v>91</v>
      </c>
      <c r="F408" s="296" t="s">
        <v>299</v>
      </c>
      <c r="G408" s="296" t="s">
        <v>295</v>
      </c>
    </row>
    <row r="409" spans="1:7" hidden="1">
      <c r="A409" s="296" t="s">
        <v>1296</v>
      </c>
      <c r="B409" s="297" t="s">
        <v>1297</v>
      </c>
      <c r="C409" s="296" t="s">
        <v>1296</v>
      </c>
      <c r="E409" s="296" t="s">
        <v>475</v>
      </c>
      <c r="F409" s="296" t="s">
        <v>294</v>
      </c>
      <c r="G409" s="296" t="s">
        <v>295</v>
      </c>
    </row>
    <row r="410" spans="1:7" hidden="1">
      <c r="A410" s="296" t="s">
        <v>1298</v>
      </c>
      <c r="B410" s="297" t="s">
        <v>1299</v>
      </c>
      <c r="C410" s="296" t="s">
        <v>1298</v>
      </c>
      <c r="D410" s="296" t="s">
        <v>61</v>
      </c>
      <c r="E410" s="296" t="s">
        <v>91</v>
      </c>
      <c r="F410" s="296" t="s">
        <v>299</v>
      </c>
      <c r="G410" s="296" t="s">
        <v>295</v>
      </c>
    </row>
    <row r="411" spans="1:7" hidden="1">
      <c r="A411" s="296" t="s">
        <v>1300</v>
      </c>
      <c r="B411" s="297" t="s">
        <v>1301</v>
      </c>
      <c r="C411" s="296" t="s">
        <v>1300</v>
      </c>
      <c r="D411" s="296" t="s">
        <v>61</v>
      </c>
      <c r="E411" s="296" t="s">
        <v>91</v>
      </c>
      <c r="F411" s="296" t="s">
        <v>299</v>
      </c>
      <c r="G411" s="296" t="s">
        <v>295</v>
      </c>
    </row>
    <row r="412" spans="1:7" hidden="1">
      <c r="A412" s="296" t="s">
        <v>1302</v>
      </c>
      <c r="B412" s="297" t="s">
        <v>1303</v>
      </c>
      <c r="C412" s="296" t="s">
        <v>1302</v>
      </c>
      <c r="D412" s="296" t="s">
        <v>61</v>
      </c>
      <c r="E412" s="296" t="s">
        <v>91</v>
      </c>
      <c r="F412" s="296" t="s">
        <v>299</v>
      </c>
      <c r="G412" s="296" t="s">
        <v>295</v>
      </c>
    </row>
    <row r="413" spans="1:7" hidden="1">
      <c r="A413" s="296" t="s">
        <v>1304</v>
      </c>
      <c r="B413" s="297" t="s">
        <v>1305</v>
      </c>
      <c r="C413" s="296" t="s">
        <v>1304</v>
      </c>
      <c r="D413" s="296" t="s">
        <v>61</v>
      </c>
      <c r="E413" s="296" t="s">
        <v>91</v>
      </c>
      <c r="F413" s="296" t="s">
        <v>299</v>
      </c>
      <c r="G413" s="296" t="s">
        <v>295</v>
      </c>
    </row>
    <row r="414" spans="1:7" hidden="1">
      <c r="A414" s="296" t="s">
        <v>1306</v>
      </c>
      <c r="B414" s="297" t="s">
        <v>1307</v>
      </c>
      <c r="C414" s="296" t="s">
        <v>1306</v>
      </c>
      <c r="D414" s="296" t="s">
        <v>61</v>
      </c>
      <c r="E414" s="296" t="s">
        <v>91</v>
      </c>
      <c r="F414" s="296" t="s">
        <v>299</v>
      </c>
      <c r="G414" s="296" t="s">
        <v>295</v>
      </c>
    </row>
    <row r="415" spans="1:7" hidden="1">
      <c r="A415" s="296" t="s">
        <v>1308</v>
      </c>
      <c r="B415" s="297" t="s">
        <v>1309</v>
      </c>
      <c r="C415" s="296" t="s">
        <v>1308</v>
      </c>
      <c r="E415" s="296" t="s">
        <v>475</v>
      </c>
      <c r="F415" s="296" t="s">
        <v>294</v>
      </c>
      <c r="G415" s="296" t="s">
        <v>295</v>
      </c>
    </row>
    <row r="416" spans="1:7" hidden="1">
      <c r="A416" s="296" t="s">
        <v>1310</v>
      </c>
      <c r="B416" s="297" t="s">
        <v>1311</v>
      </c>
      <c r="C416" s="296" t="s">
        <v>1310</v>
      </c>
      <c r="D416" s="296" t="s">
        <v>61</v>
      </c>
      <c r="E416" s="296" t="s">
        <v>91</v>
      </c>
      <c r="F416" s="296" t="s">
        <v>299</v>
      </c>
      <c r="G416" s="296" t="s">
        <v>295</v>
      </c>
    </row>
    <row r="417" spans="1:7" hidden="1">
      <c r="A417" s="296" t="s">
        <v>1312</v>
      </c>
      <c r="B417" s="297" t="s">
        <v>1313</v>
      </c>
      <c r="C417" s="296" t="s">
        <v>1312</v>
      </c>
      <c r="E417" s="296" t="s">
        <v>475</v>
      </c>
      <c r="F417" s="296" t="s">
        <v>294</v>
      </c>
      <c r="G417" s="296" t="s">
        <v>295</v>
      </c>
    </row>
    <row r="418" spans="1:7" hidden="1">
      <c r="A418" s="296" t="s">
        <v>1314</v>
      </c>
      <c r="B418" s="297" t="s">
        <v>1315</v>
      </c>
      <c r="C418" s="296" t="s">
        <v>1314</v>
      </c>
      <c r="E418" s="296" t="s">
        <v>475</v>
      </c>
      <c r="F418" s="296" t="s">
        <v>294</v>
      </c>
      <c r="G418" s="296" t="s">
        <v>295</v>
      </c>
    </row>
    <row r="419" spans="1:7" hidden="1">
      <c r="A419" s="296" t="s">
        <v>1316</v>
      </c>
      <c r="B419" s="297" t="s">
        <v>1317</v>
      </c>
      <c r="C419" s="296" t="s">
        <v>1316</v>
      </c>
      <c r="E419" s="296" t="s">
        <v>475</v>
      </c>
      <c r="F419" s="296" t="s">
        <v>294</v>
      </c>
      <c r="G419" s="296" t="s">
        <v>295</v>
      </c>
    </row>
    <row r="420" spans="1:7" hidden="1">
      <c r="A420" s="296" t="s">
        <v>1318</v>
      </c>
      <c r="B420" s="297" t="s">
        <v>1319</v>
      </c>
      <c r="C420" s="296" t="s">
        <v>1318</v>
      </c>
      <c r="E420" s="296" t="s">
        <v>475</v>
      </c>
      <c r="F420" s="296" t="s">
        <v>294</v>
      </c>
      <c r="G420" s="296" t="s">
        <v>295</v>
      </c>
    </row>
    <row r="421" spans="1:7" hidden="1">
      <c r="A421" s="296" t="s">
        <v>1320</v>
      </c>
      <c r="B421" s="297" t="s">
        <v>1321</v>
      </c>
      <c r="C421" s="296" t="s">
        <v>1320</v>
      </c>
      <c r="E421" s="296" t="s">
        <v>475</v>
      </c>
      <c r="F421" s="296" t="s">
        <v>294</v>
      </c>
      <c r="G421" s="296" t="s">
        <v>295</v>
      </c>
    </row>
    <row r="422" spans="1:7">
      <c r="A422" s="296" t="s">
        <v>1322</v>
      </c>
      <c r="B422" s="297" t="s">
        <v>382</v>
      </c>
      <c r="C422" s="296" t="s">
        <v>1322</v>
      </c>
      <c r="E422" s="296" t="s">
        <v>402</v>
      </c>
      <c r="F422" s="296" t="s">
        <v>299</v>
      </c>
      <c r="G422" s="296" t="s">
        <v>295</v>
      </c>
    </row>
    <row r="423" spans="1:7" hidden="1">
      <c r="A423" s="296" t="s">
        <v>1323</v>
      </c>
      <c r="B423" s="297" t="s">
        <v>1324</v>
      </c>
      <c r="C423" s="296" t="s">
        <v>1323</v>
      </c>
      <c r="D423" s="296" t="s">
        <v>61</v>
      </c>
      <c r="E423" s="296" t="s">
        <v>91</v>
      </c>
      <c r="F423" s="296" t="s">
        <v>299</v>
      </c>
      <c r="G423" s="296" t="s">
        <v>295</v>
      </c>
    </row>
    <row r="424" spans="1:7" hidden="1">
      <c r="A424" s="296" t="s">
        <v>1325</v>
      </c>
      <c r="B424" s="297" t="s">
        <v>1326</v>
      </c>
      <c r="C424" s="296" t="s">
        <v>1325</v>
      </c>
      <c r="D424" s="296" t="s">
        <v>61</v>
      </c>
      <c r="E424" s="296" t="s">
        <v>91</v>
      </c>
      <c r="F424" s="296" t="s">
        <v>299</v>
      </c>
      <c r="G424" s="296" t="s">
        <v>295</v>
      </c>
    </row>
    <row r="425" spans="1:7" hidden="1">
      <c r="A425" s="296" t="s">
        <v>1327</v>
      </c>
      <c r="B425" s="297" t="s">
        <v>1328</v>
      </c>
      <c r="C425" s="296" t="s">
        <v>1327</v>
      </c>
      <c r="D425" s="296" t="s">
        <v>457</v>
      </c>
      <c r="E425" s="296" t="s">
        <v>91</v>
      </c>
      <c r="F425" s="296" t="s">
        <v>299</v>
      </c>
      <c r="G425" s="296" t="s">
        <v>295</v>
      </c>
    </row>
    <row r="426" spans="1:7" hidden="1">
      <c r="A426" s="296" t="s">
        <v>1329</v>
      </c>
      <c r="B426" s="297" t="s">
        <v>1330</v>
      </c>
      <c r="C426" s="296" t="s">
        <v>1329</v>
      </c>
      <c r="D426" s="296" t="s">
        <v>61</v>
      </c>
      <c r="E426" s="296" t="s">
        <v>91</v>
      </c>
      <c r="F426" s="296" t="s">
        <v>299</v>
      </c>
      <c r="G426" s="296" t="s">
        <v>295</v>
      </c>
    </row>
    <row r="427" spans="1:7" hidden="1">
      <c r="A427" s="296" t="s">
        <v>1331</v>
      </c>
      <c r="B427" s="297" t="s">
        <v>1332</v>
      </c>
      <c r="C427" s="296" t="s">
        <v>1331</v>
      </c>
      <c r="D427" s="296" t="s">
        <v>61</v>
      </c>
      <c r="E427" s="296" t="s">
        <v>91</v>
      </c>
      <c r="F427" s="296" t="s">
        <v>299</v>
      </c>
      <c r="G427" s="296" t="s">
        <v>295</v>
      </c>
    </row>
    <row r="428" spans="1:7" hidden="1">
      <c r="A428" s="296" t="s">
        <v>1333</v>
      </c>
      <c r="B428" s="297" t="s">
        <v>1334</v>
      </c>
      <c r="C428" s="296" t="s">
        <v>1333</v>
      </c>
      <c r="E428" s="296" t="s">
        <v>475</v>
      </c>
      <c r="F428" s="296" t="s">
        <v>294</v>
      </c>
      <c r="G428" s="296" t="s">
        <v>295</v>
      </c>
    </row>
    <row r="429" spans="1:7" hidden="1">
      <c r="A429" s="296" t="s">
        <v>1335</v>
      </c>
      <c r="B429" s="297" t="s">
        <v>1336</v>
      </c>
      <c r="C429" s="296" t="s">
        <v>1335</v>
      </c>
      <c r="E429" s="296" t="s">
        <v>475</v>
      </c>
      <c r="F429" s="296" t="s">
        <v>294</v>
      </c>
      <c r="G429" s="296" t="s">
        <v>295</v>
      </c>
    </row>
    <row r="430" spans="1:7" hidden="1">
      <c r="A430" s="296" t="s">
        <v>1337</v>
      </c>
      <c r="B430" s="297" t="s">
        <v>1338</v>
      </c>
      <c r="C430" s="296" t="s">
        <v>1337</v>
      </c>
      <c r="E430" s="296" t="s">
        <v>475</v>
      </c>
      <c r="F430" s="296" t="s">
        <v>294</v>
      </c>
      <c r="G430" s="296" t="s">
        <v>295</v>
      </c>
    </row>
    <row r="431" spans="1:7" hidden="1">
      <c r="A431" s="296" t="s">
        <v>1339</v>
      </c>
      <c r="B431" s="297" t="s">
        <v>1340</v>
      </c>
      <c r="C431" s="296" t="s">
        <v>1339</v>
      </c>
      <c r="D431" s="296" t="s">
        <v>61</v>
      </c>
      <c r="E431" s="296" t="s">
        <v>91</v>
      </c>
      <c r="F431" s="296" t="s">
        <v>299</v>
      </c>
      <c r="G431" s="296" t="s">
        <v>295</v>
      </c>
    </row>
    <row r="432" spans="1:7" hidden="1">
      <c r="A432" s="296" t="s">
        <v>1341</v>
      </c>
      <c r="B432" s="297" t="s">
        <v>344</v>
      </c>
      <c r="C432" s="296" t="s">
        <v>1341</v>
      </c>
      <c r="E432" s="296" t="s">
        <v>332</v>
      </c>
      <c r="F432" s="296" t="s">
        <v>299</v>
      </c>
      <c r="G432" s="296" t="s">
        <v>295</v>
      </c>
    </row>
    <row r="433" spans="1:7" hidden="1">
      <c r="A433" s="296" t="s">
        <v>1342</v>
      </c>
      <c r="B433" s="297" t="s">
        <v>1343</v>
      </c>
      <c r="C433" s="296" t="s">
        <v>1342</v>
      </c>
      <c r="D433" s="296" t="s">
        <v>61</v>
      </c>
      <c r="E433" s="296" t="s">
        <v>91</v>
      </c>
      <c r="F433" s="296" t="s">
        <v>299</v>
      </c>
      <c r="G433" s="296" t="s">
        <v>295</v>
      </c>
    </row>
    <row r="434" spans="1:7" hidden="1">
      <c r="A434" s="296" t="s">
        <v>1344</v>
      </c>
      <c r="B434" s="297" t="s">
        <v>1345</v>
      </c>
      <c r="C434" s="296" t="s">
        <v>1344</v>
      </c>
      <c r="D434" s="296" t="s">
        <v>61</v>
      </c>
      <c r="E434" s="296" t="s">
        <v>91</v>
      </c>
      <c r="F434" s="296" t="s">
        <v>299</v>
      </c>
      <c r="G434" s="296" t="s">
        <v>295</v>
      </c>
    </row>
    <row r="435" spans="1:7" hidden="1">
      <c r="A435" s="296" t="s">
        <v>1346</v>
      </c>
      <c r="B435" s="297" t="s">
        <v>1347</v>
      </c>
      <c r="C435" s="296" t="s">
        <v>1346</v>
      </c>
      <c r="E435" s="296" t="s">
        <v>475</v>
      </c>
      <c r="F435" s="296" t="s">
        <v>294</v>
      </c>
      <c r="G435" s="296" t="s">
        <v>295</v>
      </c>
    </row>
    <row r="436" spans="1:7" hidden="1">
      <c r="A436" s="296" t="s">
        <v>1348</v>
      </c>
      <c r="B436" s="297" t="s">
        <v>1349</v>
      </c>
      <c r="C436" s="296" t="s">
        <v>1348</v>
      </c>
      <c r="E436" s="296" t="s">
        <v>475</v>
      </c>
      <c r="F436" s="296" t="s">
        <v>294</v>
      </c>
      <c r="G436" s="296" t="s">
        <v>295</v>
      </c>
    </row>
    <row r="437" spans="1:7" hidden="1">
      <c r="A437" s="296" t="s">
        <v>1350</v>
      </c>
      <c r="B437" s="297" t="s">
        <v>1351</v>
      </c>
      <c r="C437" s="296" t="s">
        <v>1350</v>
      </c>
      <c r="D437" s="296" t="s">
        <v>61</v>
      </c>
      <c r="E437" s="296" t="s">
        <v>91</v>
      </c>
      <c r="F437" s="296" t="s">
        <v>299</v>
      </c>
      <c r="G437" s="296" t="s">
        <v>295</v>
      </c>
    </row>
    <row r="438" spans="1:7" hidden="1">
      <c r="A438" s="296" t="s">
        <v>1352</v>
      </c>
      <c r="B438" s="297" t="s">
        <v>1353</v>
      </c>
      <c r="C438" s="296" t="s">
        <v>1352</v>
      </c>
      <c r="D438" s="296" t="s">
        <v>61</v>
      </c>
      <c r="E438" s="296" t="s">
        <v>91</v>
      </c>
      <c r="F438" s="296" t="s">
        <v>299</v>
      </c>
      <c r="G438" s="296" t="s">
        <v>295</v>
      </c>
    </row>
    <row r="439" spans="1:7" hidden="1">
      <c r="A439" s="296" t="s">
        <v>1354</v>
      </c>
      <c r="B439" s="297" t="s">
        <v>1355</v>
      </c>
      <c r="C439" s="296" t="s">
        <v>1354</v>
      </c>
      <c r="D439" s="296" t="s">
        <v>61</v>
      </c>
      <c r="E439" s="296" t="s">
        <v>91</v>
      </c>
      <c r="F439" s="296" t="s">
        <v>299</v>
      </c>
      <c r="G439" s="296" t="s">
        <v>295</v>
      </c>
    </row>
    <row r="440" spans="1:7" hidden="1">
      <c r="A440" s="296" t="s">
        <v>1356</v>
      </c>
      <c r="B440" s="297" t="s">
        <v>1357</v>
      </c>
      <c r="C440" s="296" t="s">
        <v>1356</v>
      </c>
      <c r="D440" s="296" t="s">
        <v>61</v>
      </c>
      <c r="E440" s="296" t="s">
        <v>91</v>
      </c>
      <c r="F440" s="296" t="s">
        <v>299</v>
      </c>
      <c r="G440" s="296" t="s">
        <v>295</v>
      </c>
    </row>
    <row r="441" spans="1:7" hidden="1">
      <c r="A441" s="296" t="s">
        <v>1358</v>
      </c>
      <c r="B441" s="297" t="s">
        <v>1359</v>
      </c>
      <c r="C441" s="296" t="s">
        <v>1358</v>
      </c>
      <c r="D441" s="296" t="s">
        <v>457</v>
      </c>
      <c r="E441" s="296" t="s">
        <v>91</v>
      </c>
      <c r="F441" s="296" t="s">
        <v>299</v>
      </c>
      <c r="G441" s="296" t="s">
        <v>295</v>
      </c>
    </row>
    <row r="442" spans="1:7" hidden="1">
      <c r="A442" s="296" t="s">
        <v>1360</v>
      </c>
      <c r="B442" s="297" t="s">
        <v>1361</v>
      </c>
      <c r="C442" s="296" t="s">
        <v>1360</v>
      </c>
      <c r="D442" s="296" t="s">
        <v>61</v>
      </c>
      <c r="E442" s="296" t="s">
        <v>91</v>
      </c>
      <c r="F442" s="296" t="s">
        <v>299</v>
      </c>
      <c r="G442" s="296" t="s">
        <v>295</v>
      </c>
    </row>
    <row r="443" spans="1:7" hidden="1">
      <c r="A443" s="296" t="s">
        <v>1362</v>
      </c>
      <c r="B443" s="297" t="s">
        <v>1363</v>
      </c>
      <c r="C443" s="296" t="s">
        <v>1362</v>
      </c>
      <c r="D443" s="296" t="s">
        <v>61</v>
      </c>
      <c r="E443" s="296" t="s">
        <v>91</v>
      </c>
      <c r="F443" s="296" t="s">
        <v>299</v>
      </c>
      <c r="G443" s="296" t="s">
        <v>295</v>
      </c>
    </row>
    <row r="444" spans="1:7" hidden="1">
      <c r="A444" s="296" t="s">
        <v>1364</v>
      </c>
      <c r="B444" s="297" t="s">
        <v>1365</v>
      </c>
      <c r="C444" s="296" t="s">
        <v>1364</v>
      </c>
      <c r="D444" s="296" t="s">
        <v>457</v>
      </c>
      <c r="E444" s="296" t="s">
        <v>91</v>
      </c>
      <c r="F444" s="296" t="s">
        <v>299</v>
      </c>
      <c r="G444" s="296" t="s">
        <v>295</v>
      </c>
    </row>
    <row r="445" spans="1:7" hidden="1">
      <c r="A445" s="296" t="s">
        <v>1366</v>
      </c>
      <c r="B445" s="297" t="s">
        <v>1367</v>
      </c>
      <c r="C445" s="296" t="s">
        <v>1366</v>
      </c>
      <c r="D445" s="296" t="s">
        <v>457</v>
      </c>
      <c r="E445" s="296" t="s">
        <v>91</v>
      </c>
      <c r="F445" s="296" t="s">
        <v>299</v>
      </c>
      <c r="G445" s="296" t="s">
        <v>295</v>
      </c>
    </row>
    <row r="446" spans="1:7" hidden="1">
      <c r="A446" s="296" t="s">
        <v>1368</v>
      </c>
      <c r="B446" s="297" t="s">
        <v>1369</v>
      </c>
      <c r="C446" s="296" t="s">
        <v>1368</v>
      </c>
      <c r="D446" s="296" t="s">
        <v>457</v>
      </c>
      <c r="E446" s="296" t="s">
        <v>91</v>
      </c>
      <c r="F446" s="296" t="s">
        <v>299</v>
      </c>
      <c r="G446" s="296" t="s">
        <v>295</v>
      </c>
    </row>
    <row r="447" spans="1:7" hidden="1">
      <c r="A447" s="296" t="s">
        <v>1370</v>
      </c>
      <c r="B447" s="297" t="s">
        <v>1371</v>
      </c>
      <c r="C447" s="296" t="s">
        <v>1370</v>
      </c>
      <c r="D447" s="296" t="s">
        <v>457</v>
      </c>
      <c r="E447" s="296" t="s">
        <v>91</v>
      </c>
      <c r="F447" s="296" t="s">
        <v>299</v>
      </c>
      <c r="G447" s="296" t="s">
        <v>295</v>
      </c>
    </row>
    <row r="448" spans="1:7" hidden="1">
      <c r="A448" s="296" t="s">
        <v>1372</v>
      </c>
      <c r="B448" s="297" t="s">
        <v>1373</v>
      </c>
      <c r="C448" s="296" t="s">
        <v>1372</v>
      </c>
      <c r="D448" s="296" t="s">
        <v>457</v>
      </c>
      <c r="E448" s="296" t="s">
        <v>91</v>
      </c>
      <c r="F448" s="296" t="s">
        <v>299</v>
      </c>
      <c r="G448" s="296" t="s">
        <v>295</v>
      </c>
    </row>
    <row r="449" spans="1:7" hidden="1">
      <c r="A449" s="296" t="s">
        <v>1374</v>
      </c>
      <c r="B449" s="297" t="s">
        <v>1375</v>
      </c>
      <c r="C449" s="296" t="s">
        <v>1374</v>
      </c>
      <c r="D449" s="296" t="s">
        <v>61</v>
      </c>
      <c r="E449" s="296" t="s">
        <v>91</v>
      </c>
      <c r="F449" s="296" t="s">
        <v>299</v>
      </c>
      <c r="G449" s="296" t="s">
        <v>295</v>
      </c>
    </row>
    <row r="450" spans="1:7" hidden="1">
      <c r="A450" s="296" t="s">
        <v>1376</v>
      </c>
      <c r="B450" s="297" t="s">
        <v>1377</v>
      </c>
      <c r="C450" s="296" t="s">
        <v>1376</v>
      </c>
      <c r="D450" s="296" t="s">
        <v>61</v>
      </c>
      <c r="E450" s="296" t="s">
        <v>91</v>
      </c>
      <c r="F450" s="296" t="s">
        <v>299</v>
      </c>
      <c r="G450" s="296" t="s">
        <v>295</v>
      </c>
    </row>
    <row r="451" spans="1:7" hidden="1">
      <c r="A451" s="296" t="s">
        <v>1378</v>
      </c>
      <c r="B451" s="297" t="s">
        <v>1379</v>
      </c>
      <c r="C451" s="296" t="s">
        <v>1378</v>
      </c>
      <c r="E451" s="296" t="s">
        <v>475</v>
      </c>
      <c r="F451" s="296" t="s">
        <v>294</v>
      </c>
      <c r="G451" s="296" t="s">
        <v>295</v>
      </c>
    </row>
    <row r="452" spans="1:7" hidden="1">
      <c r="A452" s="296" t="s">
        <v>1380</v>
      </c>
      <c r="B452" s="297" t="s">
        <v>1381</v>
      </c>
      <c r="C452" s="296" t="s">
        <v>1380</v>
      </c>
      <c r="D452" s="296" t="s">
        <v>61</v>
      </c>
      <c r="E452" s="296" t="s">
        <v>91</v>
      </c>
      <c r="F452" s="296" t="s">
        <v>299</v>
      </c>
      <c r="G452" s="296" t="s">
        <v>295</v>
      </c>
    </row>
    <row r="453" spans="1:7" hidden="1">
      <c r="A453" s="296" t="s">
        <v>1382</v>
      </c>
      <c r="B453" s="297" t="s">
        <v>1383</v>
      </c>
      <c r="C453" s="296" t="s">
        <v>1382</v>
      </c>
      <c r="D453" s="296" t="s">
        <v>61</v>
      </c>
      <c r="E453" s="296" t="s">
        <v>91</v>
      </c>
      <c r="F453" s="296" t="s">
        <v>299</v>
      </c>
      <c r="G453" s="296" t="s">
        <v>295</v>
      </c>
    </row>
    <row r="454" spans="1:7" hidden="1">
      <c r="A454" s="296" t="s">
        <v>1384</v>
      </c>
      <c r="B454" s="297" t="s">
        <v>1385</v>
      </c>
      <c r="C454" s="296" t="s">
        <v>1384</v>
      </c>
      <c r="D454" s="296" t="s">
        <v>61</v>
      </c>
      <c r="E454" s="296" t="s">
        <v>91</v>
      </c>
      <c r="F454" s="296" t="s">
        <v>299</v>
      </c>
      <c r="G454" s="296" t="s">
        <v>295</v>
      </c>
    </row>
    <row r="455" spans="1:7" hidden="1">
      <c r="A455" s="296" t="s">
        <v>1386</v>
      </c>
      <c r="B455" s="297" t="s">
        <v>1387</v>
      </c>
      <c r="C455" s="296" t="s">
        <v>1386</v>
      </c>
      <c r="D455" s="296" t="s">
        <v>61</v>
      </c>
      <c r="E455" s="296" t="s">
        <v>91</v>
      </c>
      <c r="F455" s="296" t="s">
        <v>299</v>
      </c>
      <c r="G455" s="296" t="s">
        <v>295</v>
      </c>
    </row>
    <row r="456" spans="1:7" hidden="1">
      <c r="A456" s="296" t="s">
        <v>1388</v>
      </c>
      <c r="B456" s="297" t="s">
        <v>1389</v>
      </c>
      <c r="C456" s="296" t="s">
        <v>1388</v>
      </c>
      <c r="D456" s="296" t="s">
        <v>61</v>
      </c>
      <c r="E456" s="296" t="s">
        <v>91</v>
      </c>
      <c r="F456" s="296" t="s">
        <v>299</v>
      </c>
      <c r="G456" s="296" t="s">
        <v>295</v>
      </c>
    </row>
    <row r="457" spans="1:7" hidden="1">
      <c r="A457" s="296" t="s">
        <v>1390</v>
      </c>
      <c r="B457" s="297" t="s">
        <v>1391</v>
      </c>
      <c r="C457" s="296" t="s">
        <v>1390</v>
      </c>
      <c r="D457" s="296" t="s">
        <v>61</v>
      </c>
      <c r="E457" s="296" t="s">
        <v>91</v>
      </c>
      <c r="F457" s="296" t="s">
        <v>299</v>
      </c>
      <c r="G457" s="296" t="s">
        <v>295</v>
      </c>
    </row>
    <row r="458" spans="1:7" hidden="1">
      <c r="A458" s="296" t="s">
        <v>1392</v>
      </c>
      <c r="B458" s="297" t="s">
        <v>1393</v>
      </c>
      <c r="C458" s="296" t="s">
        <v>1392</v>
      </c>
      <c r="D458" s="296" t="s">
        <v>61</v>
      </c>
      <c r="E458" s="296" t="s">
        <v>91</v>
      </c>
      <c r="F458" s="296" t="s">
        <v>299</v>
      </c>
      <c r="G458" s="296" t="s">
        <v>295</v>
      </c>
    </row>
    <row r="459" spans="1:7" hidden="1">
      <c r="A459" s="296" t="s">
        <v>1394</v>
      </c>
      <c r="B459" s="297" t="s">
        <v>1395</v>
      </c>
      <c r="C459" s="296" t="s">
        <v>1394</v>
      </c>
      <c r="D459" s="296" t="s">
        <v>457</v>
      </c>
      <c r="E459" s="296" t="s">
        <v>91</v>
      </c>
      <c r="F459" s="296" t="s">
        <v>299</v>
      </c>
      <c r="G459" s="296" t="s">
        <v>295</v>
      </c>
    </row>
    <row r="460" spans="1:7" hidden="1">
      <c r="A460" s="296" t="s">
        <v>1396</v>
      </c>
      <c r="B460" s="297" t="s">
        <v>1397</v>
      </c>
      <c r="C460" s="296" t="s">
        <v>1396</v>
      </c>
      <c r="D460" s="296" t="s">
        <v>61</v>
      </c>
      <c r="E460" s="296" t="s">
        <v>91</v>
      </c>
      <c r="F460" s="296" t="s">
        <v>299</v>
      </c>
      <c r="G460" s="296" t="s">
        <v>295</v>
      </c>
    </row>
    <row r="461" spans="1:7" hidden="1">
      <c r="A461" s="296" t="s">
        <v>1398</v>
      </c>
      <c r="B461" s="297" t="s">
        <v>1399</v>
      </c>
      <c r="C461" s="296" t="s">
        <v>1398</v>
      </c>
      <c r="D461" s="296" t="s">
        <v>61</v>
      </c>
      <c r="E461" s="296" t="s">
        <v>91</v>
      </c>
      <c r="F461" s="296" t="s">
        <v>299</v>
      </c>
      <c r="G461" s="296" t="s">
        <v>295</v>
      </c>
    </row>
    <row r="462" spans="1:7" hidden="1">
      <c r="A462" s="296" t="s">
        <v>1400</v>
      </c>
      <c r="B462" s="297" t="s">
        <v>1401</v>
      </c>
      <c r="C462" s="296" t="s">
        <v>1400</v>
      </c>
      <c r="D462" s="296" t="s">
        <v>61</v>
      </c>
      <c r="E462" s="296" t="s">
        <v>91</v>
      </c>
      <c r="F462" s="296" t="s">
        <v>299</v>
      </c>
      <c r="G462" s="296" t="s">
        <v>295</v>
      </c>
    </row>
    <row r="463" spans="1:7" hidden="1">
      <c r="A463" s="296" t="s">
        <v>1402</v>
      </c>
      <c r="B463" s="297" t="s">
        <v>1403</v>
      </c>
      <c r="C463" s="296" t="s">
        <v>1402</v>
      </c>
      <c r="D463" s="296" t="s">
        <v>61</v>
      </c>
      <c r="E463" s="296" t="s">
        <v>91</v>
      </c>
      <c r="F463" s="296" t="s">
        <v>299</v>
      </c>
      <c r="G463" s="296" t="s">
        <v>295</v>
      </c>
    </row>
    <row r="464" spans="1:7" hidden="1">
      <c r="A464" s="296" t="s">
        <v>1404</v>
      </c>
      <c r="B464" s="297" t="s">
        <v>1405</v>
      </c>
      <c r="C464" s="296" t="s">
        <v>1404</v>
      </c>
      <c r="D464" s="296" t="s">
        <v>61</v>
      </c>
      <c r="E464" s="296" t="s">
        <v>91</v>
      </c>
      <c r="F464" s="296" t="s">
        <v>299</v>
      </c>
      <c r="G464" s="296" t="s">
        <v>295</v>
      </c>
    </row>
    <row r="465" spans="1:7" hidden="1">
      <c r="A465" s="296" t="s">
        <v>1406</v>
      </c>
      <c r="B465" s="297" t="s">
        <v>1407</v>
      </c>
      <c r="C465" s="296" t="s">
        <v>1406</v>
      </c>
      <c r="D465" s="296" t="s">
        <v>61</v>
      </c>
      <c r="E465" s="296" t="s">
        <v>91</v>
      </c>
      <c r="F465" s="296" t="s">
        <v>299</v>
      </c>
      <c r="G465" s="296" t="s">
        <v>295</v>
      </c>
    </row>
    <row r="466" spans="1:7" hidden="1">
      <c r="A466" s="296" t="s">
        <v>1408</v>
      </c>
      <c r="B466" s="297" t="s">
        <v>1409</v>
      </c>
      <c r="C466" s="296" t="s">
        <v>1408</v>
      </c>
      <c r="D466" s="296" t="s">
        <v>61</v>
      </c>
      <c r="E466" s="296" t="s">
        <v>91</v>
      </c>
      <c r="F466" s="296" t="s">
        <v>299</v>
      </c>
      <c r="G466" s="296" t="s">
        <v>295</v>
      </c>
    </row>
    <row r="467" spans="1:7" hidden="1">
      <c r="A467" s="296" t="s">
        <v>1410</v>
      </c>
      <c r="B467" s="297" t="s">
        <v>1411</v>
      </c>
      <c r="C467" s="296" t="s">
        <v>1410</v>
      </c>
      <c r="D467" s="296" t="s">
        <v>61</v>
      </c>
      <c r="E467" s="296" t="s">
        <v>91</v>
      </c>
      <c r="F467" s="296" t="s">
        <v>299</v>
      </c>
      <c r="G467" s="296" t="s">
        <v>295</v>
      </c>
    </row>
    <row r="468" spans="1:7" hidden="1">
      <c r="A468" s="296" t="s">
        <v>1412</v>
      </c>
      <c r="B468" s="297" t="s">
        <v>1413</v>
      </c>
      <c r="C468" s="296" t="s">
        <v>1412</v>
      </c>
      <c r="D468" s="296" t="s">
        <v>61</v>
      </c>
      <c r="E468" s="296" t="s">
        <v>91</v>
      </c>
      <c r="F468" s="296" t="s">
        <v>299</v>
      </c>
      <c r="G468" s="296" t="s">
        <v>295</v>
      </c>
    </row>
    <row r="469" spans="1:7" hidden="1">
      <c r="A469" s="296" t="s">
        <v>1414</v>
      </c>
      <c r="B469" s="297" t="s">
        <v>1415</v>
      </c>
      <c r="C469" s="296" t="s">
        <v>1414</v>
      </c>
      <c r="D469" s="296" t="s">
        <v>61</v>
      </c>
      <c r="E469" s="296" t="s">
        <v>91</v>
      </c>
      <c r="F469" s="296" t="s">
        <v>299</v>
      </c>
      <c r="G469" s="296" t="s">
        <v>295</v>
      </c>
    </row>
    <row r="470" spans="1:7" hidden="1">
      <c r="A470" s="296" t="s">
        <v>1416</v>
      </c>
      <c r="B470" s="297" t="s">
        <v>1417</v>
      </c>
      <c r="C470" s="296" t="s">
        <v>1416</v>
      </c>
      <c r="D470" s="296" t="s">
        <v>61</v>
      </c>
      <c r="E470" s="296" t="s">
        <v>91</v>
      </c>
      <c r="F470" s="296" t="s">
        <v>299</v>
      </c>
      <c r="G470" s="296" t="s">
        <v>295</v>
      </c>
    </row>
    <row r="471" spans="1:7" hidden="1">
      <c r="A471" s="296" t="s">
        <v>1418</v>
      </c>
      <c r="B471" s="297" t="s">
        <v>1419</v>
      </c>
      <c r="C471" s="296" t="s">
        <v>1418</v>
      </c>
      <c r="D471" s="296" t="s">
        <v>463</v>
      </c>
      <c r="E471" s="296" t="s">
        <v>91</v>
      </c>
      <c r="F471" s="296" t="s">
        <v>299</v>
      </c>
      <c r="G471" s="296" t="s">
        <v>295</v>
      </c>
    </row>
    <row r="472" spans="1:7" hidden="1">
      <c r="A472" s="296" t="s">
        <v>1420</v>
      </c>
      <c r="B472" s="297" t="s">
        <v>1421</v>
      </c>
      <c r="C472" s="296" t="s">
        <v>1420</v>
      </c>
      <c r="D472" s="296" t="s">
        <v>61</v>
      </c>
      <c r="E472" s="296" t="s">
        <v>91</v>
      </c>
      <c r="F472" s="296" t="s">
        <v>299</v>
      </c>
      <c r="G472" s="296" t="s">
        <v>295</v>
      </c>
    </row>
    <row r="473" spans="1:7" hidden="1">
      <c r="A473" s="296" t="s">
        <v>1422</v>
      </c>
      <c r="B473" s="297" t="s">
        <v>1423</v>
      </c>
      <c r="C473" s="296" t="s">
        <v>1422</v>
      </c>
      <c r="D473" s="296" t="s">
        <v>61</v>
      </c>
      <c r="E473" s="296" t="s">
        <v>91</v>
      </c>
      <c r="F473" s="296" t="s">
        <v>299</v>
      </c>
      <c r="G473" s="296" t="s">
        <v>295</v>
      </c>
    </row>
    <row r="474" spans="1:7" hidden="1">
      <c r="A474" s="296" t="s">
        <v>1424</v>
      </c>
      <c r="B474" s="297" t="s">
        <v>1425</v>
      </c>
      <c r="C474" s="296" t="s">
        <v>1424</v>
      </c>
      <c r="E474" s="296" t="s">
        <v>475</v>
      </c>
      <c r="F474" s="296" t="s">
        <v>294</v>
      </c>
      <c r="G474" s="296" t="s">
        <v>295</v>
      </c>
    </row>
    <row r="475" spans="1:7" hidden="1">
      <c r="A475" s="296" t="s">
        <v>1426</v>
      </c>
      <c r="B475" s="297" t="s">
        <v>1427</v>
      </c>
      <c r="C475" s="296" t="s">
        <v>1426</v>
      </c>
      <c r="D475" s="296" t="s">
        <v>61</v>
      </c>
      <c r="E475" s="296" t="s">
        <v>91</v>
      </c>
      <c r="F475" s="296" t="s">
        <v>299</v>
      </c>
      <c r="G475" s="296" t="s">
        <v>295</v>
      </c>
    </row>
    <row r="476" spans="1:7" hidden="1">
      <c r="A476" s="296" t="s">
        <v>1428</v>
      </c>
      <c r="B476" s="297" t="s">
        <v>1429</v>
      </c>
      <c r="C476" s="296" t="s">
        <v>1428</v>
      </c>
      <c r="D476" s="296" t="s">
        <v>61</v>
      </c>
      <c r="E476" s="296" t="s">
        <v>91</v>
      </c>
      <c r="F476" s="296" t="s">
        <v>299</v>
      </c>
      <c r="G476" s="296" t="s">
        <v>295</v>
      </c>
    </row>
    <row r="477" spans="1:7" hidden="1">
      <c r="A477" s="296" t="s">
        <v>1430</v>
      </c>
      <c r="B477" s="297" t="s">
        <v>1431</v>
      </c>
      <c r="C477" s="296" t="s">
        <v>1430</v>
      </c>
      <c r="E477" s="296" t="s">
        <v>716</v>
      </c>
      <c r="F477" s="296" t="s">
        <v>294</v>
      </c>
      <c r="G477" s="296" t="s">
        <v>295</v>
      </c>
    </row>
    <row r="478" spans="1:7" hidden="1">
      <c r="A478" s="296" t="s">
        <v>1432</v>
      </c>
      <c r="B478" s="297" t="s">
        <v>1433</v>
      </c>
      <c r="C478" s="296" t="s">
        <v>1432</v>
      </c>
      <c r="D478" s="296" t="s">
        <v>61</v>
      </c>
      <c r="E478" s="296" t="s">
        <v>91</v>
      </c>
      <c r="F478" s="296" t="s">
        <v>299</v>
      </c>
      <c r="G478" s="296" t="s">
        <v>295</v>
      </c>
    </row>
    <row r="479" spans="1:7" hidden="1">
      <c r="A479" s="296" t="s">
        <v>1434</v>
      </c>
      <c r="B479" s="297" t="s">
        <v>1435</v>
      </c>
      <c r="C479" s="296" t="s">
        <v>1434</v>
      </c>
      <c r="D479" s="296" t="s">
        <v>61</v>
      </c>
      <c r="E479" s="296" t="s">
        <v>91</v>
      </c>
      <c r="F479" s="296" t="s">
        <v>299</v>
      </c>
      <c r="G479" s="296" t="s">
        <v>295</v>
      </c>
    </row>
    <row r="480" spans="1:7" hidden="1">
      <c r="A480" s="296" t="s">
        <v>1436</v>
      </c>
      <c r="B480" s="297" t="s">
        <v>1437</v>
      </c>
      <c r="C480" s="296" t="s">
        <v>1436</v>
      </c>
      <c r="D480" s="296" t="s">
        <v>457</v>
      </c>
      <c r="E480" s="296" t="s">
        <v>91</v>
      </c>
      <c r="F480" s="296" t="s">
        <v>299</v>
      </c>
      <c r="G480" s="296" t="s">
        <v>295</v>
      </c>
    </row>
    <row r="481" spans="1:7" hidden="1">
      <c r="A481" s="296" t="s">
        <v>1438</v>
      </c>
      <c r="B481" s="297" t="s">
        <v>1439</v>
      </c>
      <c r="C481" s="296" t="s">
        <v>1438</v>
      </c>
      <c r="D481" s="296" t="s">
        <v>457</v>
      </c>
      <c r="E481" s="296" t="s">
        <v>91</v>
      </c>
      <c r="F481" s="296" t="s">
        <v>299</v>
      </c>
      <c r="G481" s="296" t="s">
        <v>295</v>
      </c>
    </row>
    <row r="482" spans="1:7" hidden="1">
      <c r="A482" s="296" t="s">
        <v>1440</v>
      </c>
      <c r="B482" s="297" t="s">
        <v>1441</v>
      </c>
      <c r="C482" s="296" t="s">
        <v>1440</v>
      </c>
      <c r="D482" s="296" t="s">
        <v>457</v>
      </c>
      <c r="E482" s="296" t="s">
        <v>91</v>
      </c>
      <c r="F482" s="296" t="s">
        <v>299</v>
      </c>
      <c r="G482" s="296" t="s">
        <v>295</v>
      </c>
    </row>
    <row r="483" spans="1:7" hidden="1">
      <c r="A483" s="296" t="s">
        <v>1442</v>
      </c>
      <c r="B483" s="297" t="s">
        <v>1443</v>
      </c>
      <c r="C483" s="296" t="s">
        <v>1442</v>
      </c>
      <c r="D483" s="296" t="s">
        <v>61</v>
      </c>
      <c r="E483" s="296" t="s">
        <v>91</v>
      </c>
      <c r="F483" s="296" t="s">
        <v>299</v>
      </c>
      <c r="G483" s="296" t="s">
        <v>295</v>
      </c>
    </row>
    <row r="484" spans="1:7" hidden="1">
      <c r="A484" s="296" t="s">
        <v>1444</v>
      </c>
      <c r="B484" s="297" t="s">
        <v>1445</v>
      </c>
      <c r="C484" s="296" t="s">
        <v>1444</v>
      </c>
      <c r="D484" s="296" t="s">
        <v>61</v>
      </c>
      <c r="E484" s="296" t="s">
        <v>91</v>
      </c>
      <c r="F484" s="296" t="s">
        <v>299</v>
      </c>
      <c r="G484" s="296" t="s">
        <v>295</v>
      </c>
    </row>
    <row r="485" spans="1:7" hidden="1">
      <c r="A485" s="296" t="s">
        <v>1446</v>
      </c>
      <c r="B485" s="297" t="s">
        <v>1447</v>
      </c>
      <c r="C485" s="296" t="s">
        <v>1446</v>
      </c>
      <c r="D485" s="296" t="s">
        <v>457</v>
      </c>
      <c r="E485" s="296" t="s">
        <v>91</v>
      </c>
      <c r="F485" s="296" t="s">
        <v>299</v>
      </c>
      <c r="G485" s="296" t="s">
        <v>295</v>
      </c>
    </row>
    <row r="486" spans="1:7" hidden="1">
      <c r="A486" s="296" t="s">
        <v>1448</v>
      </c>
      <c r="B486" s="297" t="s">
        <v>1449</v>
      </c>
      <c r="C486" s="296" t="s">
        <v>1448</v>
      </c>
      <c r="D486" s="296" t="s">
        <v>457</v>
      </c>
      <c r="E486" s="296" t="s">
        <v>91</v>
      </c>
      <c r="F486" s="296" t="s">
        <v>299</v>
      </c>
      <c r="G486" s="296" t="s">
        <v>295</v>
      </c>
    </row>
    <row r="487" spans="1:7" hidden="1">
      <c r="A487" s="296" t="s">
        <v>1450</v>
      </c>
      <c r="B487" s="297" t="s">
        <v>1451</v>
      </c>
      <c r="C487" s="296" t="s">
        <v>1450</v>
      </c>
      <c r="D487" s="296" t="s">
        <v>61</v>
      </c>
      <c r="E487" s="296" t="s">
        <v>91</v>
      </c>
      <c r="F487" s="296" t="s">
        <v>299</v>
      </c>
      <c r="G487" s="296" t="s">
        <v>295</v>
      </c>
    </row>
    <row r="488" spans="1:7" hidden="1">
      <c r="A488" s="296" t="s">
        <v>1452</v>
      </c>
      <c r="B488" s="297" t="s">
        <v>1453</v>
      </c>
      <c r="C488" s="296" t="s">
        <v>1452</v>
      </c>
      <c r="D488" s="296" t="s">
        <v>61</v>
      </c>
      <c r="E488" s="296" t="s">
        <v>91</v>
      </c>
      <c r="F488" s="296" t="s">
        <v>299</v>
      </c>
      <c r="G488" s="296" t="s">
        <v>295</v>
      </c>
    </row>
    <row r="489" spans="1:7" hidden="1">
      <c r="A489" s="296" t="s">
        <v>1454</v>
      </c>
      <c r="B489" s="297" t="s">
        <v>1455</v>
      </c>
      <c r="C489" s="296" t="s">
        <v>1454</v>
      </c>
      <c r="D489" s="296" t="s">
        <v>61</v>
      </c>
      <c r="E489" s="296" t="s">
        <v>91</v>
      </c>
      <c r="F489" s="296" t="s">
        <v>299</v>
      </c>
      <c r="G489" s="296" t="s">
        <v>295</v>
      </c>
    </row>
    <row r="490" spans="1:7" hidden="1">
      <c r="A490" s="296" t="s">
        <v>1456</v>
      </c>
      <c r="B490" s="297" t="s">
        <v>1457</v>
      </c>
      <c r="C490" s="296" t="s">
        <v>1456</v>
      </c>
      <c r="D490" s="296" t="s">
        <v>457</v>
      </c>
      <c r="E490" s="296" t="s">
        <v>91</v>
      </c>
      <c r="F490" s="296" t="s">
        <v>299</v>
      </c>
      <c r="G490" s="296" t="s">
        <v>295</v>
      </c>
    </row>
    <row r="491" spans="1:7" hidden="1">
      <c r="A491" s="296" t="s">
        <v>1458</v>
      </c>
      <c r="B491" s="297" t="s">
        <v>1459</v>
      </c>
      <c r="C491" s="296" t="s">
        <v>1458</v>
      </c>
      <c r="D491" s="296" t="s">
        <v>457</v>
      </c>
      <c r="E491" s="296" t="s">
        <v>91</v>
      </c>
      <c r="F491" s="296" t="s">
        <v>299</v>
      </c>
      <c r="G491" s="296" t="s">
        <v>295</v>
      </c>
    </row>
    <row r="492" spans="1:7" hidden="1">
      <c r="A492" s="296" t="s">
        <v>1460</v>
      </c>
      <c r="B492" s="297" t="s">
        <v>1461</v>
      </c>
      <c r="C492" s="296" t="s">
        <v>1460</v>
      </c>
      <c r="D492" s="296" t="s">
        <v>457</v>
      </c>
      <c r="E492" s="296" t="s">
        <v>91</v>
      </c>
      <c r="F492" s="296" t="s">
        <v>299</v>
      </c>
      <c r="G492" s="296" t="s">
        <v>295</v>
      </c>
    </row>
    <row r="493" spans="1:7" hidden="1">
      <c r="A493" s="296" t="s">
        <v>1462</v>
      </c>
      <c r="B493" s="297" t="s">
        <v>1463</v>
      </c>
      <c r="C493" s="296" t="s">
        <v>1462</v>
      </c>
      <c r="D493" s="296" t="s">
        <v>61</v>
      </c>
      <c r="E493" s="296" t="s">
        <v>91</v>
      </c>
      <c r="F493" s="296" t="s">
        <v>299</v>
      </c>
      <c r="G493" s="296" t="s">
        <v>295</v>
      </c>
    </row>
    <row r="494" spans="1:7" hidden="1">
      <c r="A494" s="296" t="s">
        <v>1464</v>
      </c>
      <c r="B494" s="297" t="s">
        <v>1465</v>
      </c>
      <c r="C494" s="296" t="s">
        <v>1464</v>
      </c>
      <c r="D494" s="296" t="s">
        <v>61</v>
      </c>
      <c r="E494" s="296" t="s">
        <v>91</v>
      </c>
      <c r="F494" s="296" t="s">
        <v>299</v>
      </c>
      <c r="G494" s="296" t="s">
        <v>295</v>
      </c>
    </row>
    <row r="495" spans="1:7" hidden="1">
      <c r="A495" s="296" t="s">
        <v>1466</v>
      </c>
      <c r="B495" s="297" t="s">
        <v>1467</v>
      </c>
      <c r="C495" s="296" t="s">
        <v>1466</v>
      </c>
      <c r="D495" s="296" t="s">
        <v>61</v>
      </c>
      <c r="E495" s="296" t="s">
        <v>91</v>
      </c>
      <c r="F495" s="296" t="s">
        <v>299</v>
      </c>
      <c r="G495" s="296" t="s">
        <v>295</v>
      </c>
    </row>
    <row r="496" spans="1:7" hidden="1">
      <c r="A496" s="296" t="s">
        <v>1468</v>
      </c>
      <c r="B496" s="297" t="s">
        <v>1469</v>
      </c>
      <c r="C496" s="296" t="s">
        <v>1468</v>
      </c>
      <c r="D496" s="296" t="s">
        <v>61</v>
      </c>
      <c r="E496" s="296" t="s">
        <v>91</v>
      </c>
      <c r="F496" s="296" t="s">
        <v>299</v>
      </c>
      <c r="G496" s="296" t="s">
        <v>295</v>
      </c>
    </row>
    <row r="497" spans="1:7" hidden="1">
      <c r="A497" s="296" t="s">
        <v>1470</v>
      </c>
      <c r="B497" s="297" t="s">
        <v>1471</v>
      </c>
      <c r="C497" s="296" t="s">
        <v>1470</v>
      </c>
      <c r="D497" s="296" t="s">
        <v>61</v>
      </c>
      <c r="E497" s="296" t="s">
        <v>91</v>
      </c>
      <c r="F497" s="296" t="s">
        <v>299</v>
      </c>
      <c r="G497" s="296" t="s">
        <v>295</v>
      </c>
    </row>
    <row r="498" spans="1:7" hidden="1">
      <c r="A498" s="296" t="s">
        <v>1472</v>
      </c>
      <c r="B498" s="297" t="s">
        <v>1473</v>
      </c>
      <c r="C498" s="296" t="s">
        <v>1472</v>
      </c>
      <c r="D498" s="296" t="s">
        <v>61</v>
      </c>
      <c r="E498" s="296" t="s">
        <v>91</v>
      </c>
      <c r="F498" s="296" t="s">
        <v>299</v>
      </c>
      <c r="G498" s="296" t="s">
        <v>295</v>
      </c>
    </row>
    <row r="499" spans="1:7" hidden="1">
      <c r="A499" s="296" t="s">
        <v>1474</v>
      </c>
      <c r="B499" s="297" t="s">
        <v>1475</v>
      </c>
      <c r="C499" s="296" t="s">
        <v>1474</v>
      </c>
      <c r="D499" s="296" t="s">
        <v>61</v>
      </c>
      <c r="E499" s="296" t="s">
        <v>91</v>
      </c>
      <c r="F499" s="296" t="s">
        <v>299</v>
      </c>
      <c r="G499" s="296" t="s">
        <v>295</v>
      </c>
    </row>
    <row r="500" spans="1:7" hidden="1">
      <c r="A500" s="296" t="s">
        <v>1476</v>
      </c>
      <c r="B500" s="297" t="s">
        <v>1477</v>
      </c>
      <c r="C500" s="296" t="s">
        <v>1476</v>
      </c>
      <c r="F500" s="296" t="s">
        <v>294</v>
      </c>
      <c r="G500" s="296" t="s">
        <v>295</v>
      </c>
    </row>
    <row r="501" spans="1:7" hidden="1">
      <c r="A501" s="296" t="s">
        <v>1478</v>
      </c>
      <c r="B501" s="297" t="s">
        <v>1479</v>
      </c>
      <c r="C501" s="296" t="s">
        <v>1478</v>
      </c>
      <c r="E501" s="296" t="s">
        <v>475</v>
      </c>
      <c r="F501" s="296" t="s">
        <v>294</v>
      </c>
      <c r="G501" s="296" t="s">
        <v>295</v>
      </c>
    </row>
    <row r="502" spans="1:7" hidden="1">
      <c r="A502" s="296" t="s">
        <v>1480</v>
      </c>
      <c r="B502" s="297" t="s">
        <v>1481</v>
      </c>
      <c r="C502" s="296" t="s">
        <v>1480</v>
      </c>
      <c r="D502" s="296" t="s">
        <v>61</v>
      </c>
      <c r="E502" s="296" t="s">
        <v>91</v>
      </c>
      <c r="F502" s="296" t="s">
        <v>299</v>
      </c>
      <c r="G502" s="296" t="s">
        <v>295</v>
      </c>
    </row>
    <row r="503" spans="1:7">
      <c r="A503" s="296" t="s">
        <v>1482</v>
      </c>
      <c r="B503" s="297" t="s">
        <v>404</v>
      </c>
      <c r="C503" s="296" t="s">
        <v>1482</v>
      </c>
      <c r="E503" s="296" t="s">
        <v>402</v>
      </c>
      <c r="F503" s="296" t="s">
        <v>299</v>
      </c>
      <c r="G503" s="296" t="s">
        <v>295</v>
      </c>
    </row>
    <row r="504" spans="1:7" hidden="1">
      <c r="A504" s="296" t="s">
        <v>1483</v>
      </c>
      <c r="B504" s="297" t="s">
        <v>1484</v>
      </c>
      <c r="C504" s="296" t="s">
        <v>1483</v>
      </c>
      <c r="D504" s="296" t="s">
        <v>61</v>
      </c>
      <c r="E504" s="296" t="s">
        <v>91</v>
      </c>
      <c r="F504" s="296" t="s">
        <v>299</v>
      </c>
      <c r="G504" s="296" t="s">
        <v>295</v>
      </c>
    </row>
    <row r="505" spans="1:7" hidden="1">
      <c r="A505" s="296" t="s">
        <v>1485</v>
      </c>
      <c r="B505" s="297" t="s">
        <v>1486</v>
      </c>
      <c r="C505" s="296" t="s">
        <v>1485</v>
      </c>
      <c r="E505" s="296" t="s">
        <v>475</v>
      </c>
      <c r="F505" s="296" t="s">
        <v>294</v>
      </c>
      <c r="G505" s="296" t="s">
        <v>295</v>
      </c>
    </row>
    <row r="506" spans="1:7" hidden="1">
      <c r="A506" s="296" t="s">
        <v>1487</v>
      </c>
      <c r="B506" s="297" t="s">
        <v>1488</v>
      </c>
      <c r="C506" s="296" t="s">
        <v>1487</v>
      </c>
      <c r="D506" s="296" t="s">
        <v>61</v>
      </c>
      <c r="E506" s="296" t="s">
        <v>91</v>
      </c>
      <c r="F506" s="296" t="s">
        <v>299</v>
      </c>
      <c r="G506" s="296" t="s">
        <v>295</v>
      </c>
    </row>
    <row r="507" spans="1:7" hidden="1">
      <c r="A507" s="296" t="s">
        <v>1489</v>
      </c>
      <c r="B507" s="297" t="s">
        <v>1490</v>
      </c>
      <c r="C507" s="296" t="s">
        <v>1489</v>
      </c>
      <c r="D507" s="296" t="s">
        <v>61</v>
      </c>
      <c r="E507" s="296" t="s">
        <v>91</v>
      </c>
      <c r="F507" s="296" t="s">
        <v>299</v>
      </c>
      <c r="G507" s="296" t="s">
        <v>295</v>
      </c>
    </row>
    <row r="508" spans="1:7" hidden="1">
      <c r="A508" s="296" t="s">
        <v>1491</v>
      </c>
      <c r="B508" s="297" t="s">
        <v>1492</v>
      </c>
      <c r="C508" s="296" t="s">
        <v>1491</v>
      </c>
      <c r="D508" s="296" t="s">
        <v>61</v>
      </c>
      <c r="E508" s="296" t="s">
        <v>91</v>
      </c>
      <c r="F508" s="296" t="s">
        <v>299</v>
      </c>
      <c r="G508" s="296" t="s">
        <v>295</v>
      </c>
    </row>
    <row r="509" spans="1:7" hidden="1">
      <c r="A509" s="296" t="s">
        <v>1493</v>
      </c>
      <c r="B509" s="297" t="s">
        <v>1494</v>
      </c>
      <c r="C509" s="296" t="s">
        <v>1493</v>
      </c>
      <c r="D509" s="296" t="s">
        <v>61</v>
      </c>
      <c r="E509" s="296" t="s">
        <v>91</v>
      </c>
      <c r="F509" s="296" t="s">
        <v>299</v>
      </c>
      <c r="G509" s="296" t="s">
        <v>295</v>
      </c>
    </row>
    <row r="510" spans="1:7" hidden="1">
      <c r="A510" s="296" t="s">
        <v>1495</v>
      </c>
      <c r="B510" s="297" t="s">
        <v>1496</v>
      </c>
      <c r="C510" s="296" t="s">
        <v>1495</v>
      </c>
      <c r="D510" s="296" t="s">
        <v>61</v>
      </c>
      <c r="E510" s="296" t="s">
        <v>91</v>
      </c>
      <c r="F510" s="296" t="s">
        <v>299</v>
      </c>
      <c r="G510" s="296" t="s">
        <v>295</v>
      </c>
    </row>
    <row r="511" spans="1:7" hidden="1">
      <c r="A511" s="296" t="s">
        <v>1497</v>
      </c>
      <c r="B511" s="297" t="s">
        <v>1498</v>
      </c>
      <c r="C511" s="296" t="s">
        <v>1497</v>
      </c>
      <c r="D511" s="296" t="s">
        <v>61</v>
      </c>
      <c r="E511" s="296" t="s">
        <v>91</v>
      </c>
      <c r="F511" s="296" t="s">
        <v>299</v>
      </c>
      <c r="G511" s="296" t="s">
        <v>295</v>
      </c>
    </row>
    <row r="512" spans="1:7" hidden="1">
      <c r="A512" s="296" t="s">
        <v>1499</v>
      </c>
      <c r="B512" s="297" t="s">
        <v>1500</v>
      </c>
      <c r="C512" s="296" t="s">
        <v>1499</v>
      </c>
      <c r="D512" s="296" t="s">
        <v>61</v>
      </c>
      <c r="E512" s="296" t="s">
        <v>91</v>
      </c>
      <c r="F512" s="296" t="s">
        <v>299</v>
      </c>
      <c r="G512" s="296" t="s">
        <v>295</v>
      </c>
    </row>
    <row r="513" spans="1:7" hidden="1">
      <c r="A513" s="296" t="s">
        <v>1501</v>
      </c>
      <c r="B513" s="297" t="s">
        <v>1502</v>
      </c>
      <c r="C513" s="296" t="s">
        <v>1501</v>
      </c>
      <c r="D513" s="296" t="s">
        <v>61</v>
      </c>
      <c r="E513" s="296" t="s">
        <v>91</v>
      </c>
      <c r="F513" s="296" t="s">
        <v>299</v>
      </c>
      <c r="G513" s="296" t="s">
        <v>295</v>
      </c>
    </row>
    <row r="514" spans="1:7" hidden="1">
      <c r="A514" s="296" t="s">
        <v>1503</v>
      </c>
      <c r="B514" s="297" t="s">
        <v>1504</v>
      </c>
      <c r="C514" s="296" t="s">
        <v>1503</v>
      </c>
      <c r="D514" s="296" t="s">
        <v>61</v>
      </c>
      <c r="E514" s="296" t="s">
        <v>91</v>
      </c>
      <c r="F514" s="296" t="s">
        <v>299</v>
      </c>
      <c r="G514" s="296" t="s">
        <v>295</v>
      </c>
    </row>
    <row r="515" spans="1:7" hidden="1">
      <c r="A515" s="296" t="s">
        <v>1505</v>
      </c>
      <c r="B515" s="297" t="s">
        <v>1506</v>
      </c>
      <c r="C515" s="296" t="s">
        <v>1505</v>
      </c>
      <c r="D515" s="296" t="s">
        <v>61</v>
      </c>
      <c r="E515" s="296" t="s">
        <v>91</v>
      </c>
      <c r="F515" s="296" t="s">
        <v>299</v>
      </c>
      <c r="G515" s="296" t="s">
        <v>295</v>
      </c>
    </row>
    <row r="516" spans="1:7" hidden="1">
      <c r="A516" s="296" t="s">
        <v>1507</v>
      </c>
      <c r="B516" s="297" t="s">
        <v>1508</v>
      </c>
      <c r="C516" s="296" t="s">
        <v>1507</v>
      </c>
      <c r="D516" s="296" t="s">
        <v>61</v>
      </c>
      <c r="E516" s="296" t="s">
        <v>91</v>
      </c>
      <c r="F516" s="296" t="s">
        <v>299</v>
      </c>
      <c r="G516" s="296" t="s">
        <v>295</v>
      </c>
    </row>
    <row r="517" spans="1:7" hidden="1">
      <c r="A517" s="296" t="s">
        <v>1509</v>
      </c>
      <c r="B517" s="297" t="s">
        <v>1510</v>
      </c>
      <c r="C517" s="296" t="s">
        <v>1509</v>
      </c>
      <c r="D517" s="296" t="s">
        <v>61</v>
      </c>
      <c r="E517" s="296" t="s">
        <v>91</v>
      </c>
      <c r="F517" s="296" t="s">
        <v>299</v>
      </c>
      <c r="G517" s="296" t="s">
        <v>295</v>
      </c>
    </row>
    <row r="518" spans="1:7" hidden="1">
      <c r="A518" s="296" t="s">
        <v>1511</v>
      </c>
      <c r="B518" s="297" t="s">
        <v>1512</v>
      </c>
      <c r="C518" s="296" t="s">
        <v>1511</v>
      </c>
      <c r="D518" s="296" t="s">
        <v>61</v>
      </c>
      <c r="E518" s="296" t="s">
        <v>91</v>
      </c>
      <c r="F518" s="296" t="s">
        <v>299</v>
      </c>
      <c r="G518" s="296" t="s">
        <v>295</v>
      </c>
    </row>
    <row r="519" spans="1:7" hidden="1">
      <c r="A519" s="296" t="s">
        <v>1513</v>
      </c>
      <c r="B519" s="297" t="s">
        <v>1514</v>
      </c>
      <c r="C519" s="296" t="s">
        <v>1513</v>
      </c>
      <c r="D519" s="296" t="s">
        <v>61</v>
      </c>
      <c r="E519" s="296" t="s">
        <v>91</v>
      </c>
      <c r="F519" s="296" t="s">
        <v>299</v>
      </c>
      <c r="G519" s="296" t="s">
        <v>295</v>
      </c>
    </row>
    <row r="520" spans="1:7" hidden="1">
      <c r="A520" s="296" t="s">
        <v>1515</v>
      </c>
      <c r="B520" s="297" t="s">
        <v>1516</v>
      </c>
      <c r="C520" s="296" t="s">
        <v>1515</v>
      </c>
      <c r="D520" s="296" t="s">
        <v>61</v>
      </c>
      <c r="E520" s="296" t="s">
        <v>91</v>
      </c>
      <c r="F520" s="296" t="s">
        <v>299</v>
      </c>
      <c r="G520" s="296" t="s">
        <v>295</v>
      </c>
    </row>
    <row r="521" spans="1:7" hidden="1">
      <c r="A521" s="296" t="s">
        <v>1517</v>
      </c>
      <c r="B521" s="297" t="s">
        <v>1518</v>
      </c>
      <c r="C521" s="296" t="s">
        <v>1517</v>
      </c>
      <c r="D521" s="296" t="s">
        <v>61</v>
      </c>
      <c r="E521" s="296" t="s">
        <v>91</v>
      </c>
      <c r="F521" s="296" t="s">
        <v>299</v>
      </c>
      <c r="G521" s="296" t="s">
        <v>295</v>
      </c>
    </row>
    <row r="522" spans="1:7" hidden="1">
      <c r="A522" s="296" t="s">
        <v>1519</v>
      </c>
      <c r="B522" s="297" t="s">
        <v>1520</v>
      </c>
      <c r="C522" s="296" t="s">
        <v>1519</v>
      </c>
      <c r="D522" s="296" t="s">
        <v>61</v>
      </c>
      <c r="E522" s="296" t="s">
        <v>91</v>
      </c>
      <c r="F522" s="296" t="s">
        <v>299</v>
      </c>
      <c r="G522" s="296" t="s">
        <v>295</v>
      </c>
    </row>
    <row r="523" spans="1:7" hidden="1">
      <c r="A523" s="296" t="s">
        <v>1521</v>
      </c>
      <c r="B523" s="297" t="s">
        <v>1522</v>
      </c>
      <c r="C523" s="296" t="s">
        <v>1521</v>
      </c>
      <c r="D523" s="296" t="s">
        <v>61</v>
      </c>
      <c r="E523" s="296" t="s">
        <v>91</v>
      </c>
      <c r="F523" s="296" t="s">
        <v>299</v>
      </c>
      <c r="G523" s="296" t="s">
        <v>295</v>
      </c>
    </row>
    <row r="524" spans="1:7" hidden="1">
      <c r="A524" s="296" t="s">
        <v>1523</v>
      </c>
      <c r="B524" s="297" t="s">
        <v>1524</v>
      </c>
      <c r="C524" s="296" t="s">
        <v>1523</v>
      </c>
      <c r="D524" s="296" t="s">
        <v>61</v>
      </c>
      <c r="E524" s="296" t="s">
        <v>91</v>
      </c>
      <c r="F524" s="296" t="s">
        <v>299</v>
      </c>
      <c r="G524" s="296" t="s">
        <v>295</v>
      </c>
    </row>
    <row r="525" spans="1:7" hidden="1">
      <c r="A525" s="296" t="s">
        <v>1525</v>
      </c>
      <c r="B525" s="297" t="s">
        <v>1526</v>
      </c>
      <c r="C525" s="296" t="s">
        <v>1525</v>
      </c>
      <c r="D525" s="296" t="s">
        <v>61</v>
      </c>
      <c r="E525" s="296" t="s">
        <v>91</v>
      </c>
      <c r="F525" s="296" t="s">
        <v>299</v>
      </c>
      <c r="G525" s="296" t="s">
        <v>295</v>
      </c>
    </row>
    <row r="526" spans="1:7" hidden="1">
      <c r="A526" s="296" t="s">
        <v>1527</v>
      </c>
      <c r="B526" s="297" t="s">
        <v>1528</v>
      </c>
      <c r="C526" s="296" t="s">
        <v>1527</v>
      </c>
      <c r="D526" s="296" t="s">
        <v>61</v>
      </c>
      <c r="E526" s="296" t="s">
        <v>91</v>
      </c>
      <c r="F526" s="296" t="s">
        <v>299</v>
      </c>
      <c r="G526" s="296" t="s">
        <v>295</v>
      </c>
    </row>
    <row r="527" spans="1:7" hidden="1">
      <c r="A527" s="296" t="s">
        <v>1529</v>
      </c>
      <c r="B527" s="297" t="s">
        <v>1530</v>
      </c>
      <c r="C527" s="296" t="s">
        <v>1529</v>
      </c>
      <c r="D527" s="296" t="s">
        <v>61</v>
      </c>
      <c r="E527" s="296" t="s">
        <v>91</v>
      </c>
      <c r="F527" s="296" t="s">
        <v>299</v>
      </c>
      <c r="G527" s="296" t="s">
        <v>295</v>
      </c>
    </row>
    <row r="528" spans="1:7" hidden="1">
      <c r="A528" s="296" t="s">
        <v>1531</v>
      </c>
      <c r="B528" s="297" t="s">
        <v>1532</v>
      </c>
      <c r="C528" s="296" t="s">
        <v>1531</v>
      </c>
      <c r="D528" s="296" t="s">
        <v>61</v>
      </c>
      <c r="E528" s="296" t="s">
        <v>91</v>
      </c>
      <c r="F528" s="296" t="s">
        <v>299</v>
      </c>
      <c r="G528" s="296" t="s">
        <v>295</v>
      </c>
    </row>
    <row r="529" spans="1:7" hidden="1">
      <c r="A529" s="296" t="s">
        <v>1533</v>
      </c>
      <c r="B529" s="297" t="s">
        <v>1534</v>
      </c>
      <c r="C529" s="296" t="s">
        <v>1533</v>
      </c>
      <c r="D529" s="296" t="s">
        <v>61</v>
      </c>
      <c r="E529" s="296" t="s">
        <v>91</v>
      </c>
      <c r="F529" s="296" t="s">
        <v>299</v>
      </c>
      <c r="G529" s="296" t="s">
        <v>295</v>
      </c>
    </row>
    <row r="530" spans="1:7" hidden="1">
      <c r="A530" s="296" t="s">
        <v>1535</v>
      </c>
      <c r="B530" s="297" t="s">
        <v>1536</v>
      </c>
      <c r="C530" s="296" t="s">
        <v>1535</v>
      </c>
      <c r="D530" s="296" t="s">
        <v>61</v>
      </c>
      <c r="E530" s="296" t="s">
        <v>91</v>
      </c>
      <c r="F530" s="296" t="s">
        <v>299</v>
      </c>
      <c r="G530" s="296" t="s">
        <v>295</v>
      </c>
    </row>
    <row r="531" spans="1:7" hidden="1">
      <c r="A531" s="296" t="s">
        <v>1537</v>
      </c>
      <c r="B531" s="297" t="s">
        <v>1538</v>
      </c>
      <c r="C531" s="296" t="s">
        <v>1537</v>
      </c>
      <c r="D531" s="296" t="s">
        <v>61</v>
      </c>
      <c r="E531" s="296" t="s">
        <v>91</v>
      </c>
      <c r="F531" s="296" t="s">
        <v>299</v>
      </c>
      <c r="G531" s="296" t="s">
        <v>295</v>
      </c>
    </row>
    <row r="532" spans="1:7" hidden="1">
      <c r="A532" s="296" t="s">
        <v>1539</v>
      </c>
      <c r="B532" s="297" t="s">
        <v>1540</v>
      </c>
      <c r="C532" s="296" t="s">
        <v>1539</v>
      </c>
      <c r="D532" s="296" t="s">
        <v>61</v>
      </c>
      <c r="E532" s="296" t="s">
        <v>91</v>
      </c>
      <c r="F532" s="296" t="s">
        <v>299</v>
      </c>
      <c r="G532" s="296" t="s">
        <v>295</v>
      </c>
    </row>
    <row r="533" spans="1:7" hidden="1">
      <c r="A533" s="296" t="s">
        <v>1541</v>
      </c>
      <c r="B533" s="297" t="s">
        <v>1542</v>
      </c>
      <c r="C533" s="296" t="s">
        <v>1541</v>
      </c>
      <c r="D533" s="296" t="s">
        <v>61</v>
      </c>
      <c r="E533" s="296" t="s">
        <v>91</v>
      </c>
      <c r="F533" s="296" t="s">
        <v>299</v>
      </c>
      <c r="G533" s="296" t="s">
        <v>295</v>
      </c>
    </row>
    <row r="534" spans="1:7" hidden="1">
      <c r="A534" s="296" t="s">
        <v>1543</v>
      </c>
      <c r="B534" s="297" t="s">
        <v>1544</v>
      </c>
      <c r="C534" s="296" t="s">
        <v>1543</v>
      </c>
      <c r="D534" s="296" t="s">
        <v>61</v>
      </c>
      <c r="E534" s="296" t="s">
        <v>91</v>
      </c>
      <c r="F534" s="296" t="s">
        <v>299</v>
      </c>
      <c r="G534" s="296" t="s">
        <v>295</v>
      </c>
    </row>
    <row r="535" spans="1:7" hidden="1">
      <c r="A535" s="296" t="s">
        <v>1545</v>
      </c>
      <c r="B535" s="297" t="s">
        <v>1546</v>
      </c>
      <c r="C535" s="296" t="s">
        <v>1545</v>
      </c>
      <c r="D535" s="296" t="s">
        <v>61</v>
      </c>
      <c r="E535" s="296" t="s">
        <v>91</v>
      </c>
      <c r="F535" s="296" t="s">
        <v>299</v>
      </c>
      <c r="G535" s="296" t="s">
        <v>295</v>
      </c>
    </row>
    <row r="536" spans="1:7" hidden="1">
      <c r="A536" s="296" t="s">
        <v>1547</v>
      </c>
      <c r="B536" s="297" t="s">
        <v>1548</v>
      </c>
      <c r="C536" s="296" t="s">
        <v>1547</v>
      </c>
      <c r="D536" s="296" t="s">
        <v>61</v>
      </c>
      <c r="E536" s="296" t="s">
        <v>91</v>
      </c>
      <c r="F536" s="296" t="s">
        <v>299</v>
      </c>
      <c r="G536" s="296" t="s">
        <v>295</v>
      </c>
    </row>
    <row r="537" spans="1:7" hidden="1">
      <c r="A537" s="296" t="s">
        <v>1549</v>
      </c>
      <c r="B537" s="297" t="s">
        <v>1550</v>
      </c>
      <c r="C537" s="296" t="s">
        <v>1549</v>
      </c>
      <c r="D537" s="296" t="s">
        <v>61</v>
      </c>
      <c r="E537" s="296" t="s">
        <v>91</v>
      </c>
      <c r="F537" s="296" t="s">
        <v>299</v>
      </c>
      <c r="G537" s="296" t="s">
        <v>295</v>
      </c>
    </row>
    <row r="538" spans="1:7" hidden="1">
      <c r="A538" s="296" t="s">
        <v>1551</v>
      </c>
      <c r="B538" s="297" t="s">
        <v>1552</v>
      </c>
      <c r="C538" s="296" t="s">
        <v>1551</v>
      </c>
      <c r="D538" s="296" t="s">
        <v>61</v>
      </c>
      <c r="E538" s="296" t="s">
        <v>91</v>
      </c>
      <c r="F538" s="296" t="s">
        <v>299</v>
      </c>
      <c r="G538" s="296" t="s">
        <v>295</v>
      </c>
    </row>
    <row r="539" spans="1:7" hidden="1">
      <c r="A539" s="296" t="s">
        <v>1553</v>
      </c>
      <c r="B539" s="297" t="s">
        <v>1554</v>
      </c>
      <c r="C539" s="296" t="s">
        <v>1553</v>
      </c>
      <c r="E539" s="296" t="s">
        <v>492</v>
      </c>
      <c r="F539" s="296" t="s">
        <v>294</v>
      </c>
      <c r="G539" s="296" t="s">
        <v>295</v>
      </c>
    </row>
    <row r="540" spans="1:7" hidden="1">
      <c r="A540" s="296" t="s">
        <v>1555</v>
      </c>
      <c r="B540" s="297" t="s">
        <v>1556</v>
      </c>
      <c r="C540" s="296" t="s">
        <v>1555</v>
      </c>
      <c r="E540" s="296" t="s">
        <v>492</v>
      </c>
      <c r="F540" s="296" t="s">
        <v>294</v>
      </c>
      <c r="G540" s="296" t="s">
        <v>295</v>
      </c>
    </row>
    <row r="541" spans="1:7" hidden="1">
      <c r="A541" s="296" t="s">
        <v>1557</v>
      </c>
      <c r="B541" s="297" t="s">
        <v>1558</v>
      </c>
      <c r="C541" s="296" t="s">
        <v>1557</v>
      </c>
      <c r="E541" s="296" t="s">
        <v>492</v>
      </c>
      <c r="F541" s="296" t="s">
        <v>294</v>
      </c>
      <c r="G541" s="296" t="s">
        <v>295</v>
      </c>
    </row>
    <row r="542" spans="1:7" hidden="1">
      <c r="A542" s="296" t="s">
        <v>1559</v>
      </c>
      <c r="B542" s="297" t="s">
        <v>1560</v>
      </c>
      <c r="C542" s="296" t="s">
        <v>1559</v>
      </c>
      <c r="D542" s="296" t="s">
        <v>61</v>
      </c>
      <c r="E542" s="296" t="s">
        <v>91</v>
      </c>
      <c r="F542" s="296" t="s">
        <v>299</v>
      </c>
      <c r="G542" s="296" t="s">
        <v>295</v>
      </c>
    </row>
    <row r="543" spans="1:7" hidden="1">
      <c r="A543" s="296" t="s">
        <v>1561</v>
      </c>
      <c r="B543" s="297" t="s">
        <v>1562</v>
      </c>
      <c r="C543" s="296" t="s">
        <v>1561</v>
      </c>
      <c r="D543" s="296" t="s">
        <v>61</v>
      </c>
      <c r="E543" s="296" t="s">
        <v>91</v>
      </c>
      <c r="F543" s="296" t="s">
        <v>299</v>
      </c>
      <c r="G543" s="296" t="s">
        <v>295</v>
      </c>
    </row>
    <row r="544" spans="1:7" hidden="1">
      <c r="A544" s="296" t="s">
        <v>1563</v>
      </c>
      <c r="B544" s="297" t="s">
        <v>1564</v>
      </c>
      <c r="C544" s="296" t="s">
        <v>1563</v>
      </c>
      <c r="D544" s="296" t="s">
        <v>61</v>
      </c>
      <c r="E544" s="296" t="s">
        <v>91</v>
      </c>
      <c r="F544" s="296" t="s">
        <v>299</v>
      </c>
      <c r="G544" s="296" t="s">
        <v>295</v>
      </c>
    </row>
    <row r="545" spans="1:7" hidden="1">
      <c r="A545" s="296" t="s">
        <v>1565</v>
      </c>
      <c r="B545" s="297" t="s">
        <v>1566</v>
      </c>
      <c r="C545" s="296" t="s">
        <v>1565</v>
      </c>
      <c r="E545" s="296" t="s">
        <v>332</v>
      </c>
      <c r="F545" s="296" t="s">
        <v>299</v>
      </c>
      <c r="G545" s="296" t="s">
        <v>295</v>
      </c>
    </row>
    <row r="546" spans="1:7" hidden="1">
      <c r="A546" s="296" t="s">
        <v>1567</v>
      </c>
      <c r="B546" s="297" t="s">
        <v>1568</v>
      </c>
      <c r="C546" s="296" t="s">
        <v>1567</v>
      </c>
      <c r="D546" s="296" t="s">
        <v>61</v>
      </c>
      <c r="E546" s="296" t="s">
        <v>91</v>
      </c>
      <c r="F546" s="296" t="s">
        <v>299</v>
      </c>
      <c r="G546" s="296" t="s">
        <v>295</v>
      </c>
    </row>
    <row r="547" spans="1:7" hidden="1">
      <c r="A547" s="296" t="s">
        <v>1569</v>
      </c>
      <c r="B547" s="297" t="s">
        <v>1570</v>
      </c>
      <c r="C547" s="296" t="s">
        <v>1569</v>
      </c>
      <c r="D547" s="296" t="s">
        <v>61</v>
      </c>
      <c r="E547" s="296" t="s">
        <v>91</v>
      </c>
      <c r="F547" s="296" t="s">
        <v>299</v>
      </c>
      <c r="G547" s="296" t="s">
        <v>295</v>
      </c>
    </row>
    <row r="548" spans="1:7" hidden="1">
      <c r="A548" s="296" t="s">
        <v>1571</v>
      </c>
      <c r="B548" s="297" t="s">
        <v>1572</v>
      </c>
      <c r="C548" s="296" t="s">
        <v>1571</v>
      </c>
      <c r="F548" s="296" t="s">
        <v>294</v>
      </c>
      <c r="G548" s="296" t="s">
        <v>295</v>
      </c>
    </row>
    <row r="549" spans="1:7" hidden="1">
      <c r="A549" s="296" t="s">
        <v>1573</v>
      </c>
      <c r="B549" s="297" t="s">
        <v>1574</v>
      </c>
      <c r="C549" s="296" t="s">
        <v>1573</v>
      </c>
      <c r="F549" s="296" t="s">
        <v>294</v>
      </c>
      <c r="G549" s="296" t="s">
        <v>295</v>
      </c>
    </row>
    <row r="550" spans="1:7" hidden="1">
      <c r="A550" s="296" t="s">
        <v>1575</v>
      </c>
      <c r="B550" s="297" t="s">
        <v>1576</v>
      </c>
      <c r="C550" s="296" t="s">
        <v>1575</v>
      </c>
      <c r="D550" s="296" t="s">
        <v>61</v>
      </c>
      <c r="E550" s="296" t="s">
        <v>91</v>
      </c>
      <c r="F550" s="296" t="s">
        <v>299</v>
      </c>
      <c r="G550" s="296" t="s">
        <v>295</v>
      </c>
    </row>
    <row r="551" spans="1:7" hidden="1">
      <c r="A551" s="296" t="s">
        <v>1577</v>
      </c>
      <c r="B551" s="297" t="s">
        <v>1578</v>
      </c>
      <c r="C551" s="296" t="s">
        <v>1577</v>
      </c>
      <c r="D551" s="296" t="s">
        <v>61</v>
      </c>
      <c r="E551" s="296" t="s">
        <v>91</v>
      </c>
      <c r="F551" s="296" t="s">
        <v>299</v>
      </c>
      <c r="G551" s="296" t="s">
        <v>295</v>
      </c>
    </row>
    <row r="552" spans="1:7" hidden="1">
      <c r="A552" s="296" t="s">
        <v>1579</v>
      </c>
      <c r="B552" s="297" t="s">
        <v>1580</v>
      </c>
      <c r="C552" s="296" t="s">
        <v>1579</v>
      </c>
      <c r="D552" s="296" t="s">
        <v>457</v>
      </c>
      <c r="E552" s="296" t="s">
        <v>91</v>
      </c>
      <c r="F552" s="296" t="s">
        <v>299</v>
      </c>
      <c r="G552" s="296" t="s">
        <v>295</v>
      </c>
    </row>
    <row r="553" spans="1:7" hidden="1">
      <c r="A553" s="296" t="s">
        <v>1581</v>
      </c>
      <c r="B553" s="297" t="s">
        <v>1582</v>
      </c>
      <c r="C553" s="296" t="s">
        <v>1581</v>
      </c>
      <c r="D553" s="296" t="s">
        <v>61</v>
      </c>
      <c r="E553" s="296" t="s">
        <v>91</v>
      </c>
      <c r="F553" s="296" t="s">
        <v>299</v>
      </c>
      <c r="G553" s="296" t="s">
        <v>295</v>
      </c>
    </row>
    <row r="554" spans="1:7">
      <c r="A554" s="296" t="s">
        <v>1583</v>
      </c>
      <c r="B554" s="297" t="s">
        <v>401</v>
      </c>
      <c r="C554" s="296" t="s">
        <v>1583</v>
      </c>
      <c r="E554" s="296" t="s">
        <v>402</v>
      </c>
      <c r="F554" s="296" t="s">
        <v>299</v>
      </c>
      <c r="G554" s="296" t="s">
        <v>295</v>
      </c>
    </row>
    <row r="555" spans="1:7">
      <c r="A555" s="296" t="s">
        <v>1584</v>
      </c>
      <c r="B555" s="297" t="s">
        <v>430</v>
      </c>
      <c r="C555" s="296" t="s">
        <v>1584</v>
      </c>
      <c r="E555" s="296" t="s">
        <v>431</v>
      </c>
      <c r="F555" s="296" t="s">
        <v>299</v>
      </c>
      <c r="G555" s="296" t="s">
        <v>295</v>
      </c>
    </row>
    <row r="556" spans="1:7" hidden="1">
      <c r="A556" s="296" t="s">
        <v>1585</v>
      </c>
      <c r="B556" s="297" t="s">
        <v>1586</v>
      </c>
      <c r="C556" s="296" t="s">
        <v>1585</v>
      </c>
      <c r="D556" s="296" t="s">
        <v>61</v>
      </c>
      <c r="E556" s="296" t="s">
        <v>91</v>
      </c>
      <c r="F556" s="296" t="s">
        <v>299</v>
      </c>
      <c r="G556" s="296" t="s">
        <v>295</v>
      </c>
    </row>
    <row r="557" spans="1:7" hidden="1">
      <c r="A557" s="296" t="s">
        <v>1587</v>
      </c>
      <c r="B557" s="297" t="s">
        <v>1588</v>
      </c>
      <c r="C557" s="296" t="s">
        <v>1587</v>
      </c>
      <c r="D557" s="296" t="s">
        <v>61</v>
      </c>
      <c r="E557" s="296" t="s">
        <v>91</v>
      </c>
      <c r="F557" s="296" t="s">
        <v>299</v>
      </c>
      <c r="G557" s="296" t="s">
        <v>295</v>
      </c>
    </row>
    <row r="558" spans="1:7" hidden="1">
      <c r="A558" s="296" t="s">
        <v>1589</v>
      </c>
      <c r="B558" s="297" t="s">
        <v>1590</v>
      </c>
      <c r="C558" s="296" t="s">
        <v>1589</v>
      </c>
      <c r="D558" s="296" t="s">
        <v>457</v>
      </c>
      <c r="E558" s="296" t="s">
        <v>91</v>
      </c>
      <c r="F558" s="296" t="s">
        <v>299</v>
      </c>
      <c r="G558" s="296" t="s">
        <v>295</v>
      </c>
    </row>
    <row r="559" spans="1:7" hidden="1">
      <c r="A559" s="296" t="s">
        <v>1591</v>
      </c>
      <c r="B559" s="297" t="s">
        <v>1592</v>
      </c>
      <c r="C559" s="296" t="s">
        <v>1591</v>
      </c>
      <c r="E559" s="296" t="s">
        <v>475</v>
      </c>
      <c r="F559" s="296" t="s">
        <v>294</v>
      </c>
      <c r="G559" s="296" t="s">
        <v>295</v>
      </c>
    </row>
    <row r="560" spans="1:7" hidden="1">
      <c r="A560" s="296" t="s">
        <v>1593</v>
      </c>
      <c r="B560" s="297" t="s">
        <v>1594</v>
      </c>
      <c r="C560" s="296" t="s">
        <v>1593</v>
      </c>
      <c r="D560" s="296" t="s">
        <v>61</v>
      </c>
      <c r="E560" s="296" t="s">
        <v>91</v>
      </c>
      <c r="F560" s="296" t="s">
        <v>299</v>
      </c>
      <c r="G560" s="296" t="s">
        <v>295</v>
      </c>
    </row>
    <row r="561" spans="1:7" hidden="1">
      <c r="A561" s="296" t="s">
        <v>1595</v>
      </c>
      <c r="B561" s="297" t="s">
        <v>1596</v>
      </c>
      <c r="C561" s="296" t="s">
        <v>1595</v>
      </c>
      <c r="D561" s="296" t="s">
        <v>61</v>
      </c>
      <c r="E561" s="296" t="s">
        <v>91</v>
      </c>
      <c r="F561" s="296" t="s">
        <v>299</v>
      </c>
      <c r="G561" s="296" t="s">
        <v>295</v>
      </c>
    </row>
    <row r="562" spans="1:7" hidden="1">
      <c r="A562" s="296" t="s">
        <v>1597</v>
      </c>
      <c r="B562" s="297" t="s">
        <v>1598</v>
      </c>
      <c r="C562" s="296" t="s">
        <v>1597</v>
      </c>
      <c r="D562" s="296" t="s">
        <v>61</v>
      </c>
      <c r="E562" s="296" t="s">
        <v>91</v>
      </c>
      <c r="F562" s="296" t="s">
        <v>299</v>
      </c>
      <c r="G562" s="296" t="s">
        <v>295</v>
      </c>
    </row>
    <row r="563" spans="1:7" hidden="1">
      <c r="A563" s="296" t="s">
        <v>1599</v>
      </c>
      <c r="B563" s="297" t="s">
        <v>1600</v>
      </c>
      <c r="C563" s="296" t="s">
        <v>1599</v>
      </c>
      <c r="D563" s="296" t="s">
        <v>61</v>
      </c>
      <c r="E563" s="296" t="s">
        <v>91</v>
      </c>
      <c r="F563" s="296" t="s">
        <v>299</v>
      </c>
      <c r="G563" s="296" t="s">
        <v>295</v>
      </c>
    </row>
    <row r="564" spans="1:7" hidden="1">
      <c r="A564" s="296" t="s">
        <v>1601</v>
      </c>
      <c r="B564" s="297" t="s">
        <v>1602</v>
      </c>
      <c r="C564" s="296" t="s">
        <v>1601</v>
      </c>
      <c r="D564" s="296" t="s">
        <v>61</v>
      </c>
      <c r="E564" s="296" t="s">
        <v>91</v>
      </c>
      <c r="F564" s="296" t="s">
        <v>299</v>
      </c>
      <c r="G564" s="296" t="s">
        <v>295</v>
      </c>
    </row>
    <row r="565" spans="1:7" hidden="1">
      <c r="A565" s="296" t="s">
        <v>1603</v>
      </c>
      <c r="B565" s="297" t="s">
        <v>1604</v>
      </c>
      <c r="C565" s="296" t="s">
        <v>1603</v>
      </c>
      <c r="D565" s="296" t="s">
        <v>61</v>
      </c>
      <c r="E565" s="296" t="s">
        <v>91</v>
      </c>
      <c r="F565" s="296" t="s">
        <v>299</v>
      </c>
      <c r="G565" s="296" t="s">
        <v>295</v>
      </c>
    </row>
    <row r="566" spans="1:7" hidden="1">
      <c r="A566" s="296" t="s">
        <v>1605</v>
      </c>
      <c r="B566" s="297" t="s">
        <v>1606</v>
      </c>
      <c r="C566" s="296" t="s">
        <v>1605</v>
      </c>
      <c r="D566" s="296" t="s">
        <v>61</v>
      </c>
      <c r="E566" s="296" t="s">
        <v>91</v>
      </c>
      <c r="F566" s="296" t="s">
        <v>299</v>
      </c>
      <c r="G566" s="296" t="s">
        <v>295</v>
      </c>
    </row>
    <row r="567" spans="1:7" hidden="1">
      <c r="A567" s="296" t="s">
        <v>1607</v>
      </c>
      <c r="B567" s="297" t="s">
        <v>1608</v>
      </c>
      <c r="C567" s="296" t="s">
        <v>1607</v>
      </c>
      <c r="D567" s="296" t="s">
        <v>61</v>
      </c>
      <c r="E567" s="296" t="s">
        <v>91</v>
      </c>
      <c r="F567" s="296" t="s">
        <v>299</v>
      </c>
      <c r="G567" s="296" t="s">
        <v>295</v>
      </c>
    </row>
    <row r="568" spans="1:7" hidden="1">
      <c r="A568" s="296" t="s">
        <v>1609</v>
      </c>
      <c r="B568" s="297" t="s">
        <v>1610</v>
      </c>
      <c r="C568" s="296" t="s">
        <v>1609</v>
      </c>
      <c r="D568" s="296" t="s">
        <v>61</v>
      </c>
      <c r="E568" s="296" t="s">
        <v>91</v>
      </c>
      <c r="F568" s="296" t="s">
        <v>299</v>
      </c>
      <c r="G568" s="296" t="s">
        <v>295</v>
      </c>
    </row>
    <row r="569" spans="1:7" hidden="1">
      <c r="A569" s="296" t="s">
        <v>1611</v>
      </c>
      <c r="B569" s="297" t="s">
        <v>1612</v>
      </c>
      <c r="C569" s="296" t="s">
        <v>1611</v>
      </c>
      <c r="D569" s="296" t="s">
        <v>61</v>
      </c>
      <c r="E569" s="296" t="s">
        <v>91</v>
      </c>
      <c r="F569" s="296" t="s">
        <v>299</v>
      </c>
      <c r="G569" s="296" t="s">
        <v>295</v>
      </c>
    </row>
    <row r="570" spans="1:7" hidden="1">
      <c r="A570" s="296" t="s">
        <v>1613</v>
      </c>
      <c r="B570" s="297" t="s">
        <v>1614</v>
      </c>
      <c r="C570" s="296" t="s">
        <v>1613</v>
      </c>
      <c r="D570" s="296" t="s">
        <v>61</v>
      </c>
      <c r="E570" s="296" t="s">
        <v>91</v>
      </c>
      <c r="F570" s="296" t="s">
        <v>299</v>
      </c>
      <c r="G570" s="296" t="s">
        <v>295</v>
      </c>
    </row>
    <row r="571" spans="1:7" hidden="1">
      <c r="A571" s="296" t="s">
        <v>1615</v>
      </c>
      <c r="B571" s="297" t="s">
        <v>1616</v>
      </c>
      <c r="C571" s="296" t="s">
        <v>1615</v>
      </c>
      <c r="D571" s="296" t="s">
        <v>61</v>
      </c>
      <c r="E571" s="296" t="s">
        <v>91</v>
      </c>
      <c r="F571" s="296" t="s">
        <v>299</v>
      </c>
      <c r="G571" s="296" t="s">
        <v>295</v>
      </c>
    </row>
    <row r="572" spans="1:7" hidden="1">
      <c r="A572" s="296" t="s">
        <v>1617</v>
      </c>
      <c r="B572" s="297" t="s">
        <v>1618</v>
      </c>
      <c r="C572" s="296" t="s">
        <v>1617</v>
      </c>
      <c r="D572" s="296" t="s">
        <v>61</v>
      </c>
      <c r="E572" s="296" t="s">
        <v>91</v>
      </c>
      <c r="F572" s="296" t="s">
        <v>299</v>
      </c>
      <c r="G572" s="296" t="s">
        <v>295</v>
      </c>
    </row>
    <row r="573" spans="1:7" hidden="1">
      <c r="A573" s="296" t="s">
        <v>1619</v>
      </c>
      <c r="B573" s="297" t="s">
        <v>1620</v>
      </c>
      <c r="C573" s="296" t="s">
        <v>1619</v>
      </c>
      <c r="D573" s="296" t="s">
        <v>61</v>
      </c>
      <c r="E573" s="296" t="s">
        <v>91</v>
      </c>
      <c r="F573" s="296" t="s">
        <v>299</v>
      </c>
      <c r="G573" s="296" t="s">
        <v>295</v>
      </c>
    </row>
    <row r="574" spans="1:7" hidden="1">
      <c r="A574" s="296" t="s">
        <v>1621</v>
      </c>
      <c r="B574" s="297" t="s">
        <v>1622</v>
      </c>
      <c r="C574" s="296" t="s">
        <v>1621</v>
      </c>
      <c r="D574" s="296" t="s">
        <v>61</v>
      </c>
      <c r="E574" s="296" t="s">
        <v>91</v>
      </c>
      <c r="F574" s="296" t="s">
        <v>299</v>
      </c>
      <c r="G574" s="296" t="s">
        <v>295</v>
      </c>
    </row>
    <row r="575" spans="1:7" hidden="1">
      <c r="A575" s="296" t="s">
        <v>1623</v>
      </c>
      <c r="B575" s="297" t="s">
        <v>1624</v>
      </c>
      <c r="C575" s="296" t="s">
        <v>1623</v>
      </c>
      <c r="D575" s="296" t="s">
        <v>61</v>
      </c>
      <c r="E575" s="296" t="s">
        <v>91</v>
      </c>
      <c r="F575" s="296" t="s">
        <v>299</v>
      </c>
      <c r="G575" s="296" t="s">
        <v>295</v>
      </c>
    </row>
    <row r="576" spans="1:7" hidden="1">
      <c r="A576" s="296" t="s">
        <v>1625</v>
      </c>
      <c r="B576" s="297" t="s">
        <v>1626</v>
      </c>
      <c r="C576" s="296" t="s">
        <v>1625</v>
      </c>
      <c r="D576" s="296" t="s">
        <v>61</v>
      </c>
      <c r="E576" s="296" t="s">
        <v>91</v>
      </c>
      <c r="F576" s="296" t="s">
        <v>299</v>
      </c>
      <c r="G576" s="296" t="s">
        <v>295</v>
      </c>
    </row>
    <row r="577" spans="1:7" hidden="1">
      <c r="A577" s="296" t="s">
        <v>1627</v>
      </c>
      <c r="B577" s="297" t="s">
        <v>1628</v>
      </c>
      <c r="C577" s="296" t="s">
        <v>1627</v>
      </c>
      <c r="D577" s="296" t="s">
        <v>61</v>
      </c>
      <c r="E577" s="296" t="s">
        <v>91</v>
      </c>
      <c r="F577" s="296" t="s">
        <v>299</v>
      </c>
      <c r="G577" s="296" t="s">
        <v>295</v>
      </c>
    </row>
    <row r="578" spans="1:7" hidden="1">
      <c r="A578" s="296" t="s">
        <v>1629</v>
      </c>
      <c r="B578" s="297" t="s">
        <v>1630</v>
      </c>
      <c r="C578" s="296" t="s">
        <v>1629</v>
      </c>
      <c r="D578" s="296" t="s">
        <v>61</v>
      </c>
      <c r="E578" s="296" t="s">
        <v>91</v>
      </c>
      <c r="F578" s="296" t="s">
        <v>299</v>
      </c>
      <c r="G578" s="296" t="s">
        <v>295</v>
      </c>
    </row>
    <row r="579" spans="1:7" hidden="1">
      <c r="A579" s="296" t="s">
        <v>1631</v>
      </c>
      <c r="B579" s="297" t="s">
        <v>1632</v>
      </c>
      <c r="C579" s="296" t="s">
        <v>1631</v>
      </c>
      <c r="D579" s="296" t="s">
        <v>61</v>
      </c>
      <c r="E579" s="296" t="s">
        <v>91</v>
      </c>
      <c r="F579" s="296" t="s">
        <v>299</v>
      </c>
      <c r="G579" s="296" t="s">
        <v>295</v>
      </c>
    </row>
    <row r="580" spans="1:7" hidden="1">
      <c r="A580" s="296" t="s">
        <v>1633</v>
      </c>
      <c r="B580" s="297" t="s">
        <v>1634</v>
      </c>
      <c r="C580" s="296" t="s">
        <v>1633</v>
      </c>
      <c r="D580" s="296" t="s">
        <v>61</v>
      </c>
      <c r="E580" s="296" t="s">
        <v>91</v>
      </c>
      <c r="F580" s="296" t="s">
        <v>299</v>
      </c>
      <c r="G580" s="296" t="s">
        <v>295</v>
      </c>
    </row>
    <row r="581" spans="1:7" hidden="1">
      <c r="A581" s="296" t="s">
        <v>1635</v>
      </c>
      <c r="B581" s="297" t="s">
        <v>1636</v>
      </c>
      <c r="C581" s="296" t="s">
        <v>1635</v>
      </c>
      <c r="E581" s="296" t="s">
        <v>475</v>
      </c>
      <c r="F581" s="296" t="s">
        <v>294</v>
      </c>
      <c r="G581" s="296" t="s">
        <v>295</v>
      </c>
    </row>
    <row r="582" spans="1:7" hidden="1">
      <c r="A582" s="296" t="s">
        <v>1637</v>
      </c>
      <c r="B582" s="297" t="s">
        <v>1638</v>
      </c>
      <c r="C582" s="296" t="s">
        <v>1637</v>
      </c>
      <c r="D582" s="296" t="s">
        <v>61</v>
      </c>
      <c r="E582" s="296" t="s">
        <v>91</v>
      </c>
      <c r="F582" s="296" t="s">
        <v>299</v>
      </c>
      <c r="G582" s="296" t="s">
        <v>295</v>
      </c>
    </row>
    <row r="583" spans="1:7">
      <c r="A583" s="296" t="s">
        <v>1639</v>
      </c>
      <c r="B583" s="297" t="s">
        <v>386</v>
      </c>
      <c r="C583" s="296" t="s">
        <v>1639</v>
      </c>
      <c r="E583" s="296" t="s">
        <v>402</v>
      </c>
      <c r="F583" s="296" t="s">
        <v>299</v>
      </c>
      <c r="G583" s="296" t="s">
        <v>295</v>
      </c>
    </row>
    <row r="584" spans="1:7">
      <c r="A584" s="296" t="s">
        <v>1640</v>
      </c>
      <c r="B584" s="297" t="s">
        <v>443</v>
      </c>
      <c r="C584" s="296" t="s">
        <v>1640</v>
      </c>
      <c r="E584" s="296" t="s">
        <v>431</v>
      </c>
      <c r="F584" s="296" t="s">
        <v>299</v>
      </c>
      <c r="G584" s="296" t="s">
        <v>295</v>
      </c>
    </row>
    <row r="585" spans="1:7" hidden="1">
      <c r="A585" s="296" t="s">
        <v>1641</v>
      </c>
      <c r="B585" s="297" t="s">
        <v>1642</v>
      </c>
      <c r="C585" s="296" t="s">
        <v>1641</v>
      </c>
      <c r="E585" s="296" t="s">
        <v>475</v>
      </c>
      <c r="F585" s="296" t="s">
        <v>294</v>
      </c>
      <c r="G585" s="296" t="s">
        <v>295</v>
      </c>
    </row>
    <row r="586" spans="1:7" hidden="1">
      <c r="A586" s="296" t="s">
        <v>1643</v>
      </c>
      <c r="B586" s="297" t="s">
        <v>1644</v>
      </c>
      <c r="C586" s="296" t="s">
        <v>1643</v>
      </c>
      <c r="E586" s="296" t="s">
        <v>475</v>
      </c>
      <c r="F586" s="296" t="s">
        <v>294</v>
      </c>
      <c r="G586" s="296" t="s">
        <v>295</v>
      </c>
    </row>
    <row r="587" spans="1:7" hidden="1">
      <c r="A587" s="296" t="s">
        <v>1645</v>
      </c>
      <c r="B587" s="297" t="s">
        <v>1646</v>
      </c>
      <c r="C587" s="296" t="s">
        <v>1645</v>
      </c>
      <c r="D587" s="296" t="s">
        <v>457</v>
      </c>
      <c r="E587" s="296" t="s">
        <v>91</v>
      </c>
      <c r="F587" s="296" t="s">
        <v>299</v>
      </c>
      <c r="G587" s="296" t="s">
        <v>295</v>
      </c>
    </row>
    <row r="588" spans="1:7" hidden="1">
      <c r="A588" s="296" t="s">
        <v>1647</v>
      </c>
      <c r="B588" s="297" t="s">
        <v>1648</v>
      </c>
      <c r="C588" s="296" t="s">
        <v>1647</v>
      </c>
      <c r="E588" s="296" t="s">
        <v>475</v>
      </c>
      <c r="F588" s="296" t="s">
        <v>294</v>
      </c>
      <c r="G588" s="296" t="s">
        <v>295</v>
      </c>
    </row>
    <row r="589" spans="1:7" hidden="1">
      <c r="A589" s="296" t="s">
        <v>1649</v>
      </c>
      <c r="B589" s="297" t="s">
        <v>1650</v>
      </c>
      <c r="C589" s="296" t="s">
        <v>1649</v>
      </c>
      <c r="E589" s="296" t="s">
        <v>475</v>
      </c>
      <c r="F589" s="296" t="s">
        <v>294</v>
      </c>
      <c r="G589" s="296" t="s">
        <v>295</v>
      </c>
    </row>
    <row r="590" spans="1:7" hidden="1">
      <c r="A590" s="296" t="s">
        <v>1651</v>
      </c>
      <c r="B590" s="297" t="s">
        <v>1652</v>
      </c>
      <c r="C590" s="296" t="s">
        <v>1651</v>
      </c>
      <c r="E590" s="296" t="s">
        <v>475</v>
      </c>
      <c r="F590" s="296" t="s">
        <v>294</v>
      </c>
      <c r="G590" s="296" t="s">
        <v>295</v>
      </c>
    </row>
    <row r="591" spans="1:7" hidden="1">
      <c r="A591" s="296" t="s">
        <v>1653</v>
      </c>
      <c r="B591" s="297" t="s">
        <v>1654</v>
      </c>
      <c r="C591" s="296" t="s">
        <v>1653</v>
      </c>
      <c r="D591" s="296" t="s">
        <v>61</v>
      </c>
      <c r="E591" s="296" t="s">
        <v>91</v>
      </c>
      <c r="F591" s="296" t="s">
        <v>299</v>
      </c>
      <c r="G591" s="296" t="s">
        <v>295</v>
      </c>
    </row>
    <row r="592" spans="1:7" hidden="1">
      <c r="A592" s="296" t="s">
        <v>1655</v>
      </c>
      <c r="B592" s="297" t="s">
        <v>1656</v>
      </c>
      <c r="C592" s="296" t="s">
        <v>1655</v>
      </c>
      <c r="D592" s="296" t="s">
        <v>61</v>
      </c>
      <c r="E592" s="296" t="s">
        <v>91</v>
      </c>
      <c r="F592" s="296" t="s">
        <v>299</v>
      </c>
      <c r="G592" s="296" t="s">
        <v>295</v>
      </c>
    </row>
    <row r="593" spans="1:7" hidden="1">
      <c r="A593" s="296" t="s">
        <v>1657</v>
      </c>
      <c r="B593" s="297" t="s">
        <v>1658</v>
      </c>
      <c r="C593" s="296" t="s">
        <v>1657</v>
      </c>
      <c r="D593" s="296" t="s">
        <v>61</v>
      </c>
      <c r="E593" s="296" t="s">
        <v>91</v>
      </c>
      <c r="F593" s="296" t="s">
        <v>299</v>
      </c>
      <c r="G593" s="296" t="s">
        <v>295</v>
      </c>
    </row>
    <row r="594" spans="1:7" hidden="1">
      <c r="A594" s="296" t="s">
        <v>1659</v>
      </c>
      <c r="B594" s="297" t="s">
        <v>1660</v>
      </c>
      <c r="C594" s="296" t="s">
        <v>1659</v>
      </c>
      <c r="D594" s="296" t="s">
        <v>61</v>
      </c>
      <c r="E594" s="296" t="s">
        <v>91</v>
      </c>
      <c r="F594" s="296" t="s">
        <v>299</v>
      </c>
      <c r="G594" s="296" t="s">
        <v>295</v>
      </c>
    </row>
    <row r="595" spans="1:7" hidden="1">
      <c r="A595" s="296" t="s">
        <v>1661</v>
      </c>
      <c r="B595" s="297" t="s">
        <v>1662</v>
      </c>
      <c r="C595" s="296" t="s">
        <v>1661</v>
      </c>
      <c r="D595" s="296" t="s">
        <v>61</v>
      </c>
      <c r="E595" s="296" t="s">
        <v>91</v>
      </c>
      <c r="F595" s="296" t="s">
        <v>299</v>
      </c>
      <c r="G595" s="296" t="s">
        <v>295</v>
      </c>
    </row>
    <row r="596" spans="1:7" hidden="1">
      <c r="A596" s="296" t="s">
        <v>1663</v>
      </c>
      <c r="B596" s="297" t="s">
        <v>1664</v>
      </c>
      <c r="C596" s="296" t="s">
        <v>1663</v>
      </c>
      <c r="D596" s="296" t="s">
        <v>61</v>
      </c>
      <c r="E596" s="296" t="s">
        <v>91</v>
      </c>
      <c r="F596" s="296" t="s">
        <v>299</v>
      </c>
      <c r="G596" s="296" t="s">
        <v>295</v>
      </c>
    </row>
    <row r="597" spans="1:7" hidden="1">
      <c r="A597" s="296" t="s">
        <v>1665</v>
      </c>
      <c r="B597" s="297" t="s">
        <v>1666</v>
      </c>
      <c r="C597" s="296" t="s">
        <v>1665</v>
      </c>
      <c r="E597" s="296" t="s">
        <v>475</v>
      </c>
      <c r="F597" s="296" t="s">
        <v>294</v>
      </c>
      <c r="G597" s="296" t="s">
        <v>295</v>
      </c>
    </row>
    <row r="598" spans="1:7" hidden="1">
      <c r="A598" s="296" t="s">
        <v>1667</v>
      </c>
      <c r="B598" s="297" t="s">
        <v>1668</v>
      </c>
      <c r="C598" s="296" t="s">
        <v>1667</v>
      </c>
      <c r="D598" s="296" t="s">
        <v>61</v>
      </c>
      <c r="E598" s="296" t="s">
        <v>91</v>
      </c>
      <c r="F598" s="296" t="s">
        <v>299</v>
      </c>
      <c r="G598" s="296" t="s">
        <v>295</v>
      </c>
    </row>
    <row r="599" spans="1:7" hidden="1">
      <c r="A599" s="296" t="s">
        <v>1669</v>
      </c>
      <c r="B599" s="297" t="s">
        <v>1670</v>
      </c>
      <c r="C599" s="296" t="s">
        <v>1669</v>
      </c>
      <c r="D599" s="296" t="s">
        <v>451</v>
      </c>
      <c r="E599" s="296" t="s">
        <v>91</v>
      </c>
      <c r="F599" s="296" t="s">
        <v>299</v>
      </c>
      <c r="G599" s="296" t="s">
        <v>295</v>
      </c>
    </row>
    <row r="600" spans="1:7" hidden="1">
      <c r="A600" s="296" t="s">
        <v>1671</v>
      </c>
      <c r="B600" s="297" t="s">
        <v>1672</v>
      </c>
      <c r="C600" s="296" t="s">
        <v>1671</v>
      </c>
      <c r="D600" s="296" t="s">
        <v>61</v>
      </c>
      <c r="E600" s="296" t="s">
        <v>91</v>
      </c>
      <c r="F600" s="296" t="s">
        <v>299</v>
      </c>
      <c r="G600" s="296" t="s">
        <v>295</v>
      </c>
    </row>
    <row r="601" spans="1:7" hidden="1">
      <c r="A601" s="296" t="s">
        <v>1673</v>
      </c>
      <c r="B601" s="297" t="s">
        <v>1674</v>
      </c>
      <c r="C601" s="296" t="s">
        <v>1673</v>
      </c>
      <c r="D601" s="296" t="s">
        <v>61</v>
      </c>
      <c r="E601" s="296" t="s">
        <v>91</v>
      </c>
      <c r="F601" s="296" t="s">
        <v>299</v>
      </c>
      <c r="G601" s="296" t="s">
        <v>295</v>
      </c>
    </row>
    <row r="602" spans="1:7" hidden="1">
      <c r="A602" s="296" t="s">
        <v>1675</v>
      </c>
      <c r="B602" s="297" t="s">
        <v>1676</v>
      </c>
      <c r="C602" s="296" t="s">
        <v>1675</v>
      </c>
      <c r="D602" s="296" t="s">
        <v>61</v>
      </c>
      <c r="E602" s="296" t="s">
        <v>91</v>
      </c>
      <c r="F602" s="296" t="s">
        <v>299</v>
      </c>
      <c r="G602" s="296" t="s">
        <v>295</v>
      </c>
    </row>
    <row r="603" spans="1:7" hidden="1">
      <c r="A603" s="296" t="s">
        <v>1677</v>
      </c>
      <c r="B603" s="297" t="s">
        <v>1678</v>
      </c>
      <c r="C603" s="296" t="s">
        <v>1677</v>
      </c>
      <c r="D603" s="296" t="s">
        <v>61</v>
      </c>
      <c r="E603" s="296" t="s">
        <v>91</v>
      </c>
      <c r="F603" s="296" t="s">
        <v>299</v>
      </c>
      <c r="G603" s="296" t="s">
        <v>295</v>
      </c>
    </row>
    <row r="604" spans="1:7" hidden="1">
      <c r="A604" s="296" t="s">
        <v>1679</v>
      </c>
      <c r="B604" s="297" t="s">
        <v>1680</v>
      </c>
      <c r="C604" s="296" t="s">
        <v>1679</v>
      </c>
      <c r="D604" s="296" t="s">
        <v>61</v>
      </c>
      <c r="E604" s="296" t="s">
        <v>91</v>
      </c>
      <c r="F604" s="296" t="s">
        <v>299</v>
      </c>
      <c r="G604" s="296" t="s">
        <v>295</v>
      </c>
    </row>
    <row r="605" spans="1:7" hidden="1">
      <c r="A605" s="296" t="s">
        <v>1681</v>
      </c>
      <c r="B605" s="297" t="s">
        <v>1682</v>
      </c>
      <c r="C605" s="296" t="s">
        <v>1681</v>
      </c>
      <c r="E605" s="296" t="s">
        <v>475</v>
      </c>
      <c r="F605" s="296" t="s">
        <v>294</v>
      </c>
      <c r="G605" s="296" t="s">
        <v>295</v>
      </c>
    </row>
    <row r="606" spans="1:7">
      <c r="A606" s="296" t="s">
        <v>1683</v>
      </c>
      <c r="B606" s="297" t="s">
        <v>384</v>
      </c>
      <c r="C606" s="296" t="s">
        <v>1683</v>
      </c>
      <c r="E606" s="296" t="s">
        <v>402</v>
      </c>
      <c r="F606" s="296" t="s">
        <v>299</v>
      </c>
      <c r="G606" s="296" t="s">
        <v>295</v>
      </c>
    </row>
    <row r="607" spans="1:7" hidden="1">
      <c r="A607" s="296" t="s">
        <v>1684</v>
      </c>
      <c r="B607" s="297" t="s">
        <v>1685</v>
      </c>
      <c r="C607" s="296" t="s">
        <v>1684</v>
      </c>
      <c r="E607" s="296" t="s">
        <v>475</v>
      </c>
      <c r="F607" s="296" t="s">
        <v>294</v>
      </c>
      <c r="G607" s="296" t="s">
        <v>295</v>
      </c>
    </row>
    <row r="608" spans="1:7" hidden="1">
      <c r="A608" s="296" t="s">
        <v>1686</v>
      </c>
      <c r="B608" s="297" t="s">
        <v>1687</v>
      </c>
      <c r="C608" s="296" t="s">
        <v>1686</v>
      </c>
      <c r="E608" s="296" t="s">
        <v>475</v>
      </c>
      <c r="F608" s="296" t="s">
        <v>294</v>
      </c>
      <c r="G608" s="296" t="s">
        <v>295</v>
      </c>
    </row>
    <row r="609" spans="1:7" hidden="1">
      <c r="A609" s="296" t="s">
        <v>1688</v>
      </c>
      <c r="B609" s="297" t="s">
        <v>1689</v>
      </c>
      <c r="C609" s="296" t="s">
        <v>1688</v>
      </c>
      <c r="E609" s="296" t="s">
        <v>475</v>
      </c>
      <c r="F609" s="296" t="s">
        <v>294</v>
      </c>
      <c r="G609" s="296" t="s">
        <v>295</v>
      </c>
    </row>
    <row r="610" spans="1:7" hidden="1">
      <c r="A610" s="296" t="s">
        <v>1690</v>
      </c>
      <c r="B610" s="297" t="s">
        <v>1691</v>
      </c>
      <c r="C610" s="296" t="s">
        <v>1690</v>
      </c>
      <c r="D610" s="296" t="s">
        <v>61</v>
      </c>
      <c r="E610" s="296" t="s">
        <v>91</v>
      </c>
      <c r="F610" s="296" t="s">
        <v>299</v>
      </c>
      <c r="G610" s="296" t="s">
        <v>295</v>
      </c>
    </row>
    <row r="611" spans="1:7" hidden="1">
      <c r="A611" s="296" t="s">
        <v>1692</v>
      </c>
      <c r="B611" s="297" t="s">
        <v>1693</v>
      </c>
      <c r="C611" s="296" t="s">
        <v>1692</v>
      </c>
      <c r="D611" s="296" t="s">
        <v>61</v>
      </c>
      <c r="E611" s="296" t="s">
        <v>91</v>
      </c>
      <c r="F611" s="296" t="s">
        <v>299</v>
      </c>
      <c r="G611" s="296" t="s">
        <v>295</v>
      </c>
    </row>
    <row r="612" spans="1:7" hidden="1">
      <c r="A612" s="296" t="s">
        <v>1694</v>
      </c>
      <c r="B612" s="297" t="s">
        <v>1695</v>
      </c>
      <c r="C612" s="296" t="s">
        <v>1694</v>
      </c>
      <c r="D612" s="296" t="s">
        <v>61</v>
      </c>
      <c r="E612" s="296" t="s">
        <v>91</v>
      </c>
      <c r="F612" s="296" t="s">
        <v>299</v>
      </c>
      <c r="G612" s="296" t="s">
        <v>295</v>
      </c>
    </row>
    <row r="613" spans="1:7" hidden="1">
      <c r="A613" s="296" t="s">
        <v>1696</v>
      </c>
      <c r="B613" s="297" t="s">
        <v>1697</v>
      </c>
      <c r="C613" s="296" t="s">
        <v>1696</v>
      </c>
      <c r="D613" s="296" t="s">
        <v>61</v>
      </c>
      <c r="E613" s="296" t="s">
        <v>91</v>
      </c>
      <c r="F613" s="296" t="s">
        <v>299</v>
      </c>
      <c r="G613" s="296" t="s">
        <v>295</v>
      </c>
    </row>
    <row r="614" spans="1:7" hidden="1">
      <c r="A614" s="296" t="s">
        <v>1698</v>
      </c>
      <c r="B614" s="297" t="s">
        <v>1699</v>
      </c>
      <c r="C614" s="296" t="s">
        <v>1698</v>
      </c>
      <c r="D614" s="296" t="s">
        <v>61</v>
      </c>
      <c r="E614" s="296" t="s">
        <v>91</v>
      </c>
      <c r="F614" s="296" t="s">
        <v>299</v>
      </c>
      <c r="G614" s="296" t="s">
        <v>295</v>
      </c>
    </row>
    <row r="615" spans="1:7" hidden="1">
      <c r="A615" s="296" t="s">
        <v>1700</v>
      </c>
      <c r="B615" s="297" t="s">
        <v>1701</v>
      </c>
      <c r="C615" s="296" t="s">
        <v>1700</v>
      </c>
      <c r="D615" s="296" t="s">
        <v>61</v>
      </c>
      <c r="E615" s="296" t="s">
        <v>91</v>
      </c>
      <c r="F615" s="296" t="s">
        <v>299</v>
      </c>
      <c r="G615" s="296" t="s">
        <v>295</v>
      </c>
    </row>
    <row r="616" spans="1:7" hidden="1">
      <c r="A616" s="296" t="s">
        <v>1702</v>
      </c>
      <c r="B616" s="297" t="s">
        <v>1703</v>
      </c>
      <c r="C616" s="296" t="s">
        <v>1702</v>
      </c>
      <c r="D616" s="296" t="s">
        <v>61</v>
      </c>
      <c r="E616" s="296" t="s">
        <v>91</v>
      </c>
      <c r="F616" s="296" t="s">
        <v>299</v>
      </c>
      <c r="G616" s="296" t="s">
        <v>295</v>
      </c>
    </row>
    <row r="617" spans="1:7" hidden="1">
      <c r="A617" s="296" t="s">
        <v>1704</v>
      </c>
      <c r="B617" s="297" t="s">
        <v>1705</v>
      </c>
      <c r="C617" s="296" t="s">
        <v>1704</v>
      </c>
      <c r="E617" s="296" t="s">
        <v>475</v>
      </c>
      <c r="F617" s="296" t="s">
        <v>294</v>
      </c>
      <c r="G617" s="296" t="s">
        <v>295</v>
      </c>
    </row>
    <row r="618" spans="1:7" hidden="1">
      <c r="A618" s="296" t="s">
        <v>1706</v>
      </c>
      <c r="B618" s="297" t="s">
        <v>1707</v>
      </c>
      <c r="C618" s="296" t="s">
        <v>1706</v>
      </c>
      <c r="D618" s="296" t="s">
        <v>61</v>
      </c>
      <c r="E618" s="296" t="s">
        <v>91</v>
      </c>
      <c r="F618" s="296" t="s">
        <v>299</v>
      </c>
      <c r="G618" s="296" t="s">
        <v>295</v>
      </c>
    </row>
    <row r="619" spans="1:7" hidden="1">
      <c r="A619" s="296" t="s">
        <v>1708</v>
      </c>
      <c r="B619" s="297" t="s">
        <v>1709</v>
      </c>
      <c r="C619" s="296" t="s">
        <v>1708</v>
      </c>
      <c r="E619" s="296" t="s">
        <v>475</v>
      </c>
      <c r="F619" s="296" t="s">
        <v>294</v>
      </c>
      <c r="G619" s="296" t="s">
        <v>295</v>
      </c>
    </row>
    <row r="620" spans="1:7" hidden="1">
      <c r="A620" s="296" t="s">
        <v>1710</v>
      </c>
      <c r="B620" s="297" t="s">
        <v>1711</v>
      </c>
      <c r="C620" s="296" t="s">
        <v>1710</v>
      </c>
      <c r="D620" s="296" t="s">
        <v>61</v>
      </c>
      <c r="E620" s="296" t="s">
        <v>91</v>
      </c>
      <c r="F620" s="296" t="s">
        <v>299</v>
      </c>
      <c r="G620" s="296" t="s">
        <v>295</v>
      </c>
    </row>
    <row r="621" spans="1:7" hidden="1">
      <c r="A621" s="296" t="s">
        <v>1712</v>
      </c>
      <c r="B621" s="297" t="s">
        <v>1713</v>
      </c>
      <c r="C621" s="296" t="s">
        <v>1712</v>
      </c>
      <c r="D621" s="296" t="s">
        <v>61</v>
      </c>
      <c r="E621" s="296" t="s">
        <v>91</v>
      </c>
      <c r="F621" s="296" t="s">
        <v>299</v>
      </c>
      <c r="G621" s="296" t="s">
        <v>295</v>
      </c>
    </row>
    <row r="622" spans="1:7" hidden="1">
      <c r="A622" s="296" t="s">
        <v>1714</v>
      </c>
      <c r="B622" s="297" t="s">
        <v>1715</v>
      </c>
      <c r="C622" s="296" t="s">
        <v>1714</v>
      </c>
      <c r="D622" s="296" t="s">
        <v>61</v>
      </c>
      <c r="E622" s="296" t="s">
        <v>91</v>
      </c>
      <c r="F622" s="296" t="s">
        <v>299</v>
      </c>
      <c r="G622" s="296" t="s">
        <v>295</v>
      </c>
    </row>
    <row r="623" spans="1:7" hidden="1">
      <c r="A623" s="296" t="s">
        <v>1716</v>
      </c>
      <c r="B623" s="297" t="s">
        <v>1717</v>
      </c>
      <c r="C623" s="296" t="s">
        <v>1716</v>
      </c>
      <c r="D623" s="296" t="s">
        <v>61</v>
      </c>
      <c r="E623" s="296" t="s">
        <v>91</v>
      </c>
      <c r="F623" s="296" t="s">
        <v>299</v>
      </c>
      <c r="G623" s="296" t="s">
        <v>295</v>
      </c>
    </row>
    <row r="624" spans="1:7" hidden="1">
      <c r="A624" s="296" t="s">
        <v>1718</v>
      </c>
      <c r="B624" s="297" t="s">
        <v>1719</v>
      </c>
      <c r="C624" s="296" t="s">
        <v>1718</v>
      </c>
      <c r="D624" s="296" t="s">
        <v>61</v>
      </c>
      <c r="E624" s="296" t="s">
        <v>91</v>
      </c>
      <c r="F624" s="296" t="s">
        <v>299</v>
      </c>
      <c r="G624" s="296" t="s">
        <v>295</v>
      </c>
    </row>
    <row r="625" spans="1:7" hidden="1">
      <c r="A625" s="296" t="s">
        <v>1720</v>
      </c>
      <c r="B625" s="297" t="s">
        <v>1721</v>
      </c>
      <c r="C625" s="296" t="s">
        <v>1720</v>
      </c>
      <c r="D625" s="296" t="s">
        <v>61</v>
      </c>
      <c r="E625" s="296" t="s">
        <v>91</v>
      </c>
      <c r="F625" s="296" t="s">
        <v>299</v>
      </c>
      <c r="G625" s="296" t="s">
        <v>295</v>
      </c>
    </row>
    <row r="626" spans="1:7" hidden="1">
      <c r="A626" s="296" t="s">
        <v>1722</v>
      </c>
      <c r="B626" s="297" t="s">
        <v>1723</v>
      </c>
      <c r="C626" s="296" t="s">
        <v>1722</v>
      </c>
      <c r="D626" s="296" t="s">
        <v>61</v>
      </c>
      <c r="E626" s="296" t="s">
        <v>91</v>
      </c>
      <c r="F626" s="296" t="s">
        <v>299</v>
      </c>
      <c r="G626" s="296" t="s">
        <v>295</v>
      </c>
    </row>
    <row r="627" spans="1:7" hidden="1">
      <c r="A627" s="296" t="s">
        <v>1724</v>
      </c>
      <c r="B627" s="297" t="s">
        <v>1725</v>
      </c>
      <c r="C627" s="296" t="s">
        <v>1724</v>
      </c>
      <c r="D627" s="296" t="s">
        <v>61</v>
      </c>
      <c r="E627" s="296" t="s">
        <v>91</v>
      </c>
      <c r="F627" s="296" t="s">
        <v>299</v>
      </c>
      <c r="G627" s="296" t="s">
        <v>295</v>
      </c>
    </row>
    <row r="628" spans="1:7" hidden="1">
      <c r="A628" s="296" t="s">
        <v>1726</v>
      </c>
      <c r="B628" s="297" t="s">
        <v>1727</v>
      </c>
      <c r="C628" s="296" t="s">
        <v>1726</v>
      </c>
      <c r="D628" s="296" t="s">
        <v>61</v>
      </c>
      <c r="E628" s="296" t="s">
        <v>91</v>
      </c>
      <c r="F628" s="296" t="s">
        <v>299</v>
      </c>
      <c r="G628" s="296" t="s">
        <v>295</v>
      </c>
    </row>
    <row r="629" spans="1:7" hidden="1">
      <c r="A629" s="296" t="s">
        <v>1728</v>
      </c>
      <c r="B629" s="297" t="s">
        <v>1729</v>
      </c>
      <c r="C629" s="296" t="s">
        <v>1728</v>
      </c>
      <c r="D629" s="296" t="s">
        <v>61</v>
      </c>
      <c r="E629" s="296" t="s">
        <v>91</v>
      </c>
      <c r="F629" s="296" t="s">
        <v>299</v>
      </c>
      <c r="G629" s="296" t="s">
        <v>295</v>
      </c>
    </row>
    <row r="630" spans="1:7" hidden="1">
      <c r="A630" s="296" t="s">
        <v>1730</v>
      </c>
      <c r="B630" s="297" t="s">
        <v>1731</v>
      </c>
      <c r="C630" s="296" t="s">
        <v>1730</v>
      </c>
      <c r="D630" s="296" t="s">
        <v>61</v>
      </c>
      <c r="E630" s="296" t="s">
        <v>91</v>
      </c>
      <c r="F630" s="296" t="s">
        <v>299</v>
      </c>
      <c r="G630" s="296" t="s">
        <v>295</v>
      </c>
    </row>
    <row r="631" spans="1:7" hidden="1">
      <c r="A631" s="296" t="s">
        <v>1732</v>
      </c>
      <c r="B631" s="297" t="s">
        <v>1733</v>
      </c>
      <c r="C631" s="296" t="s">
        <v>1732</v>
      </c>
      <c r="E631" s="296" t="s">
        <v>475</v>
      </c>
      <c r="F631" s="296" t="s">
        <v>294</v>
      </c>
      <c r="G631" s="296" t="s">
        <v>295</v>
      </c>
    </row>
    <row r="632" spans="1:7" hidden="1">
      <c r="A632" s="296" t="s">
        <v>1734</v>
      </c>
      <c r="B632" s="297" t="s">
        <v>1735</v>
      </c>
      <c r="C632" s="296" t="s">
        <v>1734</v>
      </c>
      <c r="D632" s="296" t="s">
        <v>61</v>
      </c>
      <c r="E632" s="296" t="s">
        <v>91</v>
      </c>
      <c r="F632" s="296" t="s">
        <v>299</v>
      </c>
      <c r="G632" s="296" t="s">
        <v>295</v>
      </c>
    </row>
    <row r="633" spans="1:7" hidden="1">
      <c r="A633" s="296" t="s">
        <v>1736</v>
      </c>
      <c r="B633" s="297" t="s">
        <v>1737</v>
      </c>
      <c r="C633" s="296" t="s">
        <v>1736</v>
      </c>
      <c r="D633" s="296" t="s">
        <v>61</v>
      </c>
      <c r="E633" s="296" t="s">
        <v>91</v>
      </c>
      <c r="F633" s="296" t="s">
        <v>299</v>
      </c>
      <c r="G633" s="296" t="s">
        <v>295</v>
      </c>
    </row>
    <row r="634" spans="1:7" hidden="1">
      <c r="A634" s="296" t="s">
        <v>1738</v>
      </c>
      <c r="B634" s="297" t="s">
        <v>1739</v>
      </c>
      <c r="C634" s="296" t="s">
        <v>1738</v>
      </c>
      <c r="E634" s="296" t="s">
        <v>475</v>
      </c>
      <c r="F634" s="296" t="s">
        <v>294</v>
      </c>
      <c r="G634" s="296" t="s">
        <v>295</v>
      </c>
    </row>
    <row r="635" spans="1:7" hidden="1">
      <c r="A635" s="296" t="s">
        <v>1740</v>
      </c>
      <c r="B635" s="297" t="s">
        <v>1741</v>
      </c>
      <c r="C635" s="296" t="s">
        <v>1740</v>
      </c>
      <c r="E635" s="296" t="s">
        <v>475</v>
      </c>
      <c r="F635" s="296" t="s">
        <v>294</v>
      </c>
      <c r="G635" s="296" t="s">
        <v>295</v>
      </c>
    </row>
    <row r="636" spans="1:7" hidden="1">
      <c r="A636" s="296" t="s">
        <v>1742</v>
      </c>
      <c r="B636" s="297" t="s">
        <v>1743</v>
      </c>
      <c r="C636" s="296" t="s">
        <v>1742</v>
      </c>
      <c r="E636" s="296" t="s">
        <v>475</v>
      </c>
      <c r="F636" s="296" t="s">
        <v>294</v>
      </c>
      <c r="G636" s="296" t="s">
        <v>295</v>
      </c>
    </row>
    <row r="637" spans="1:7" hidden="1">
      <c r="A637" s="296" t="s">
        <v>1744</v>
      </c>
      <c r="B637" s="297" t="s">
        <v>1745</v>
      </c>
      <c r="C637" s="296" t="s">
        <v>1744</v>
      </c>
      <c r="D637" s="296" t="s">
        <v>457</v>
      </c>
      <c r="E637" s="296" t="s">
        <v>91</v>
      </c>
      <c r="F637" s="296" t="s">
        <v>299</v>
      </c>
      <c r="G637" s="296" t="s">
        <v>295</v>
      </c>
    </row>
    <row r="638" spans="1:7" hidden="1">
      <c r="A638" s="296" t="s">
        <v>1746</v>
      </c>
      <c r="B638" s="297" t="s">
        <v>1747</v>
      </c>
      <c r="C638" s="296" t="s">
        <v>1746</v>
      </c>
      <c r="E638" s="296" t="s">
        <v>475</v>
      </c>
      <c r="F638" s="296" t="s">
        <v>294</v>
      </c>
      <c r="G638" s="296" t="s">
        <v>295</v>
      </c>
    </row>
    <row r="639" spans="1:7" hidden="1">
      <c r="A639" s="296" t="s">
        <v>1748</v>
      </c>
      <c r="B639" s="297" t="s">
        <v>1749</v>
      </c>
      <c r="C639" s="296" t="s">
        <v>1748</v>
      </c>
      <c r="E639" s="296" t="s">
        <v>475</v>
      </c>
      <c r="F639" s="296" t="s">
        <v>294</v>
      </c>
      <c r="G639" s="296" t="s">
        <v>295</v>
      </c>
    </row>
    <row r="640" spans="1:7" hidden="1">
      <c r="A640" s="296" t="s">
        <v>1750</v>
      </c>
      <c r="B640" s="297" t="s">
        <v>1751</v>
      </c>
      <c r="C640" s="296" t="s">
        <v>1750</v>
      </c>
      <c r="E640" s="296" t="s">
        <v>475</v>
      </c>
      <c r="F640" s="296" t="s">
        <v>294</v>
      </c>
      <c r="G640" s="296" t="s">
        <v>295</v>
      </c>
    </row>
    <row r="641" spans="1:7" hidden="1">
      <c r="A641" s="296" t="s">
        <v>1752</v>
      </c>
      <c r="B641" s="297" t="s">
        <v>1753</v>
      </c>
      <c r="C641" s="296" t="s">
        <v>1752</v>
      </c>
      <c r="E641" s="296" t="s">
        <v>475</v>
      </c>
      <c r="F641" s="296" t="s">
        <v>294</v>
      </c>
      <c r="G641" s="296" t="s">
        <v>295</v>
      </c>
    </row>
    <row r="642" spans="1:7" hidden="1">
      <c r="A642" s="296" t="s">
        <v>1754</v>
      </c>
      <c r="B642" s="297" t="s">
        <v>1755</v>
      </c>
      <c r="C642" s="296" t="s">
        <v>1754</v>
      </c>
      <c r="E642" s="296" t="s">
        <v>475</v>
      </c>
      <c r="F642" s="296" t="s">
        <v>294</v>
      </c>
      <c r="G642" s="296" t="s">
        <v>295</v>
      </c>
    </row>
    <row r="643" spans="1:7" hidden="1">
      <c r="A643" s="296" t="s">
        <v>1756</v>
      </c>
      <c r="B643" s="297" t="s">
        <v>1757</v>
      </c>
      <c r="C643" s="296" t="s">
        <v>1756</v>
      </c>
      <c r="E643" s="296" t="s">
        <v>475</v>
      </c>
      <c r="F643" s="296" t="s">
        <v>294</v>
      </c>
      <c r="G643" s="296" t="s">
        <v>295</v>
      </c>
    </row>
    <row r="644" spans="1:7" hidden="1">
      <c r="A644" s="296" t="s">
        <v>1758</v>
      </c>
      <c r="B644" s="297" t="s">
        <v>1759</v>
      </c>
      <c r="C644" s="296" t="s">
        <v>1758</v>
      </c>
      <c r="E644" s="296" t="s">
        <v>475</v>
      </c>
      <c r="F644" s="296" t="s">
        <v>294</v>
      </c>
      <c r="G644" s="296" t="s">
        <v>295</v>
      </c>
    </row>
    <row r="645" spans="1:7" hidden="1">
      <c r="A645" s="296" t="s">
        <v>1760</v>
      </c>
      <c r="B645" s="297" t="s">
        <v>1761</v>
      </c>
      <c r="C645" s="296" t="s">
        <v>1760</v>
      </c>
      <c r="D645" s="296" t="s">
        <v>61</v>
      </c>
      <c r="E645" s="296" t="s">
        <v>91</v>
      </c>
      <c r="F645" s="296" t="s">
        <v>299</v>
      </c>
      <c r="G645" s="296" t="s">
        <v>295</v>
      </c>
    </row>
    <row r="646" spans="1:7" hidden="1">
      <c r="A646" s="296" t="s">
        <v>1762</v>
      </c>
      <c r="B646" s="297" t="s">
        <v>1763</v>
      </c>
      <c r="C646" s="296" t="s">
        <v>1762</v>
      </c>
      <c r="D646" s="296" t="s">
        <v>61</v>
      </c>
      <c r="E646" s="296" t="s">
        <v>91</v>
      </c>
      <c r="F646" s="296" t="s">
        <v>299</v>
      </c>
      <c r="G646" s="296" t="s">
        <v>295</v>
      </c>
    </row>
    <row r="647" spans="1:7" hidden="1">
      <c r="A647" s="296" t="s">
        <v>1764</v>
      </c>
      <c r="B647" s="297" t="s">
        <v>1765</v>
      </c>
      <c r="C647" s="296" t="s">
        <v>1764</v>
      </c>
      <c r="D647" s="296" t="s">
        <v>61</v>
      </c>
      <c r="E647" s="296" t="s">
        <v>91</v>
      </c>
      <c r="F647" s="296" t="s">
        <v>299</v>
      </c>
      <c r="G647" s="296" t="s">
        <v>295</v>
      </c>
    </row>
    <row r="648" spans="1:7" hidden="1">
      <c r="A648" s="296" t="s">
        <v>1766</v>
      </c>
      <c r="B648" s="297" t="s">
        <v>1767</v>
      </c>
      <c r="C648" s="296" t="s">
        <v>1766</v>
      </c>
      <c r="D648" s="296" t="s">
        <v>61</v>
      </c>
      <c r="E648" s="296" t="s">
        <v>91</v>
      </c>
      <c r="F648" s="296" t="s">
        <v>299</v>
      </c>
      <c r="G648" s="296" t="s">
        <v>295</v>
      </c>
    </row>
    <row r="649" spans="1:7" hidden="1">
      <c r="A649" s="296" t="s">
        <v>1768</v>
      </c>
      <c r="B649" s="297" t="s">
        <v>1769</v>
      </c>
      <c r="C649" s="296" t="s">
        <v>1768</v>
      </c>
      <c r="E649" s="296" t="s">
        <v>475</v>
      </c>
      <c r="F649" s="296" t="s">
        <v>294</v>
      </c>
      <c r="G649" s="296" t="s">
        <v>295</v>
      </c>
    </row>
    <row r="650" spans="1:7" hidden="1">
      <c r="A650" s="296" t="s">
        <v>1770</v>
      </c>
      <c r="B650" s="297" t="s">
        <v>1771</v>
      </c>
      <c r="C650" s="296" t="s">
        <v>1770</v>
      </c>
      <c r="E650" s="296" t="s">
        <v>475</v>
      </c>
      <c r="F650" s="296" t="s">
        <v>294</v>
      </c>
      <c r="G650" s="296" t="s">
        <v>295</v>
      </c>
    </row>
    <row r="651" spans="1:7" hidden="1">
      <c r="A651" s="296" t="s">
        <v>1772</v>
      </c>
      <c r="B651" s="297" t="s">
        <v>1773</v>
      </c>
      <c r="C651" s="296" t="s">
        <v>1772</v>
      </c>
      <c r="D651" s="296" t="s">
        <v>61</v>
      </c>
      <c r="E651" s="296" t="s">
        <v>91</v>
      </c>
      <c r="F651" s="296" t="s">
        <v>299</v>
      </c>
      <c r="G651" s="296" t="s">
        <v>295</v>
      </c>
    </row>
    <row r="652" spans="1:7" hidden="1">
      <c r="A652" s="296" t="s">
        <v>1774</v>
      </c>
      <c r="B652" s="297" t="s">
        <v>1775</v>
      </c>
      <c r="C652" s="296" t="s">
        <v>1774</v>
      </c>
      <c r="D652" s="296" t="s">
        <v>61</v>
      </c>
      <c r="E652" s="296" t="s">
        <v>91</v>
      </c>
      <c r="F652" s="296" t="s">
        <v>299</v>
      </c>
      <c r="G652" s="296" t="s">
        <v>295</v>
      </c>
    </row>
    <row r="653" spans="1:7" hidden="1">
      <c r="A653" s="296" t="s">
        <v>1776</v>
      </c>
      <c r="B653" s="297" t="s">
        <v>1777</v>
      </c>
      <c r="C653" s="296" t="s">
        <v>1776</v>
      </c>
      <c r="D653" s="296" t="s">
        <v>61</v>
      </c>
      <c r="E653" s="296" t="s">
        <v>91</v>
      </c>
      <c r="F653" s="296" t="s">
        <v>299</v>
      </c>
      <c r="G653" s="296" t="s">
        <v>295</v>
      </c>
    </row>
    <row r="654" spans="1:7" hidden="1">
      <c r="A654" s="296" t="s">
        <v>1778</v>
      </c>
      <c r="B654" s="297" t="s">
        <v>1779</v>
      </c>
      <c r="C654" s="296" t="s">
        <v>1778</v>
      </c>
      <c r="D654" s="296" t="s">
        <v>61</v>
      </c>
      <c r="E654" s="296" t="s">
        <v>91</v>
      </c>
      <c r="F654" s="296" t="s">
        <v>299</v>
      </c>
      <c r="G654" s="296" t="s">
        <v>295</v>
      </c>
    </row>
    <row r="655" spans="1:7" hidden="1">
      <c r="A655" s="296" t="s">
        <v>1780</v>
      </c>
      <c r="B655" s="297" t="s">
        <v>1781</v>
      </c>
      <c r="C655" s="296" t="s">
        <v>1780</v>
      </c>
      <c r="D655" s="296" t="s">
        <v>61</v>
      </c>
      <c r="E655" s="296" t="s">
        <v>91</v>
      </c>
      <c r="F655" s="296" t="s">
        <v>299</v>
      </c>
      <c r="G655" s="296" t="s">
        <v>295</v>
      </c>
    </row>
    <row r="656" spans="1:7" hidden="1">
      <c r="A656" s="296" t="s">
        <v>1782</v>
      </c>
      <c r="B656" s="297" t="s">
        <v>1783</v>
      </c>
      <c r="C656" s="296" t="s">
        <v>1782</v>
      </c>
      <c r="D656" s="296" t="s">
        <v>61</v>
      </c>
      <c r="E656" s="296" t="s">
        <v>91</v>
      </c>
      <c r="F656" s="296" t="s">
        <v>299</v>
      </c>
      <c r="G656" s="296" t="s">
        <v>295</v>
      </c>
    </row>
    <row r="657" spans="1:7" hidden="1">
      <c r="A657" s="296" t="s">
        <v>1784</v>
      </c>
      <c r="B657" s="297" t="s">
        <v>1785</v>
      </c>
      <c r="C657" s="296" t="s">
        <v>1784</v>
      </c>
      <c r="D657" s="296" t="s">
        <v>61</v>
      </c>
      <c r="E657" s="296" t="s">
        <v>91</v>
      </c>
      <c r="F657" s="296" t="s">
        <v>299</v>
      </c>
      <c r="G657" s="296" t="s">
        <v>295</v>
      </c>
    </row>
    <row r="658" spans="1:7" hidden="1">
      <c r="A658" s="296" t="s">
        <v>1786</v>
      </c>
      <c r="B658" s="297" t="s">
        <v>1787</v>
      </c>
      <c r="C658" s="296" t="s">
        <v>1786</v>
      </c>
      <c r="D658" s="296" t="s">
        <v>61</v>
      </c>
      <c r="E658" s="296" t="s">
        <v>91</v>
      </c>
      <c r="F658" s="296" t="s">
        <v>299</v>
      </c>
      <c r="G658" s="296" t="s">
        <v>295</v>
      </c>
    </row>
    <row r="659" spans="1:7" hidden="1">
      <c r="A659" s="296" t="s">
        <v>1788</v>
      </c>
      <c r="B659" s="297" t="s">
        <v>1789</v>
      </c>
      <c r="C659" s="296" t="s">
        <v>1788</v>
      </c>
      <c r="D659" s="296" t="s">
        <v>61</v>
      </c>
      <c r="E659" s="296" t="s">
        <v>91</v>
      </c>
      <c r="F659" s="296" t="s">
        <v>299</v>
      </c>
      <c r="G659" s="296" t="s">
        <v>295</v>
      </c>
    </row>
    <row r="660" spans="1:7" hidden="1">
      <c r="A660" s="296" t="s">
        <v>1790</v>
      </c>
      <c r="B660" s="297" t="s">
        <v>1791</v>
      </c>
      <c r="C660" s="296" t="s">
        <v>1790</v>
      </c>
      <c r="D660" s="296" t="s">
        <v>61</v>
      </c>
      <c r="E660" s="296" t="s">
        <v>91</v>
      </c>
      <c r="F660" s="296" t="s">
        <v>299</v>
      </c>
      <c r="G660" s="296" t="s">
        <v>295</v>
      </c>
    </row>
    <row r="661" spans="1:7" hidden="1">
      <c r="A661" s="296" t="s">
        <v>1792</v>
      </c>
      <c r="B661" s="297" t="s">
        <v>1793</v>
      </c>
      <c r="C661" s="296" t="s">
        <v>1792</v>
      </c>
      <c r="D661" s="296" t="s">
        <v>61</v>
      </c>
      <c r="E661" s="296" t="s">
        <v>91</v>
      </c>
      <c r="F661" s="296" t="s">
        <v>299</v>
      </c>
      <c r="G661" s="296" t="s">
        <v>295</v>
      </c>
    </row>
    <row r="662" spans="1:7" hidden="1">
      <c r="A662" s="296" t="s">
        <v>1794</v>
      </c>
      <c r="B662" s="297" t="s">
        <v>1795</v>
      </c>
      <c r="C662" s="296" t="s">
        <v>1794</v>
      </c>
      <c r="D662" s="296" t="s">
        <v>61</v>
      </c>
      <c r="E662" s="296" t="s">
        <v>91</v>
      </c>
      <c r="F662" s="296" t="s">
        <v>299</v>
      </c>
      <c r="G662" s="296" t="s">
        <v>295</v>
      </c>
    </row>
    <row r="663" spans="1:7" hidden="1">
      <c r="A663" s="296" t="s">
        <v>1796</v>
      </c>
      <c r="B663" s="297" t="s">
        <v>1797</v>
      </c>
      <c r="C663" s="296" t="s">
        <v>1796</v>
      </c>
      <c r="D663" s="296" t="s">
        <v>61</v>
      </c>
      <c r="E663" s="296" t="s">
        <v>91</v>
      </c>
      <c r="F663" s="296" t="s">
        <v>299</v>
      </c>
      <c r="G663" s="296" t="s">
        <v>295</v>
      </c>
    </row>
    <row r="664" spans="1:7" hidden="1">
      <c r="A664" s="296" t="s">
        <v>1798</v>
      </c>
      <c r="B664" s="297" t="s">
        <v>1799</v>
      </c>
      <c r="C664" s="296" t="s">
        <v>1798</v>
      </c>
      <c r="D664" s="296" t="s">
        <v>61</v>
      </c>
      <c r="E664" s="296" t="s">
        <v>91</v>
      </c>
      <c r="F664" s="296" t="s">
        <v>299</v>
      </c>
      <c r="G664" s="296" t="s">
        <v>295</v>
      </c>
    </row>
    <row r="665" spans="1:7" hidden="1">
      <c r="A665" s="296" t="s">
        <v>1800</v>
      </c>
      <c r="B665" s="297" t="s">
        <v>1801</v>
      </c>
      <c r="C665" s="296" t="s">
        <v>1800</v>
      </c>
      <c r="D665" s="296" t="s">
        <v>61</v>
      </c>
      <c r="E665" s="296" t="s">
        <v>91</v>
      </c>
      <c r="F665" s="296" t="s">
        <v>299</v>
      </c>
      <c r="G665" s="296" t="s">
        <v>295</v>
      </c>
    </row>
    <row r="666" spans="1:7" hidden="1">
      <c r="A666" s="296" t="s">
        <v>1802</v>
      </c>
      <c r="B666" s="297" t="s">
        <v>1803</v>
      </c>
      <c r="C666" s="296" t="s">
        <v>1802</v>
      </c>
      <c r="D666" s="296" t="s">
        <v>61</v>
      </c>
      <c r="E666" s="296" t="s">
        <v>91</v>
      </c>
      <c r="F666" s="296" t="s">
        <v>299</v>
      </c>
      <c r="G666" s="296" t="s">
        <v>295</v>
      </c>
    </row>
    <row r="667" spans="1:7" hidden="1">
      <c r="A667" s="296" t="s">
        <v>1804</v>
      </c>
      <c r="B667" s="297" t="s">
        <v>1805</v>
      </c>
      <c r="C667" s="296" t="s">
        <v>1804</v>
      </c>
      <c r="D667" s="296" t="s">
        <v>61</v>
      </c>
      <c r="E667" s="296" t="s">
        <v>91</v>
      </c>
      <c r="F667" s="296" t="s">
        <v>299</v>
      </c>
      <c r="G667" s="296" t="s">
        <v>295</v>
      </c>
    </row>
    <row r="668" spans="1:7" hidden="1">
      <c r="A668" s="296" t="s">
        <v>1806</v>
      </c>
      <c r="B668" s="297" t="s">
        <v>1807</v>
      </c>
      <c r="C668" s="296" t="s">
        <v>1806</v>
      </c>
      <c r="D668" s="296" t="s">
        <v>61</v>
      </c>
      <c r="E668" s="296" t="s">
        <v>91</v>
      </c>
      <c r="F668" s="296" t="s">
        <v>299</v>
      </c>
      <c r="G668" s="296" t="s">
        <v>295</v>
      </c>
    </row>
    <row r="669" spans="1:7" hidden="1">
      <c r="A669" s="296" t="s">
        <v>1808</v>
      </c>
      <c r="B669" s="297" t="s">
        <v>1809</v>
      </c>
      <c r="C669" s="296" t="s">
        <v>1808</v>
      </c>
      <c r="D669" s="296" t="s">
        <v>61</v>
      </c>
      <c r="E669" s="296" t="s">
        <v>91</v>
      </c>
      <c r="F669" s="296" t="s">
        <v>299</v>
      </c>
      <c r="G669" s="296" t="s">
        <v>295</v>
      </c>
    </row>
    <row r="670" spans="1:7" hidden="1">
      <c r="A670" s="296" t="s">
        <v>1810</v>
      </c>
      <c r="B670" s="297" t="s">
        <v>1811</v>
      </c>
      <c r="C670" s="296" t="s">
        <v>1810</v>
      </c>
      <c r="D670" s="296" t="s">
        <v>61</v>
      </c>
      <c r="E670" s="296" t="s">
        <v>91</v>
      </c>
      <c r="F670" s="296" t="s">
        <v>299</v>
      </c>
      <c r="G670" s="296" t="s">
        <v>295</v>
      </c>
    </row>
    <row r="671" spans="1:7" hidden="1">
      <c r="A671" s="296" t="s">
        <v>1812</v>
      </c>
      <c r="B671" s="297" t="s">
        <v>1813</v>
      </c>
      <c r="C671" s="296" t="s">
        <v>1812</v>
      </c>
      <c r="D671" s="296" t="s">
        <v>61</v>
      </c>
      <c r="E671" s="296" t="s">
        <v>91</v>
      </c>
      <c r="F671" s="296" t="s">
        <v>299</v>
      </c>
      <c r="G671" s="296" t="s">
        <v>295</v>
      </c>
    </row>
    <row r="672" spans="1:7" hidden="1">
      <c r="A672" s="296" t="s">
        <v>1814</v>
      </c>
      <c r="B672" s="297" t="s">
        <v>1815</v>
      </c>
      <c r="C672" s="296" t="s">
        <v>1814</v>
      </c>
      <c r="E672" s="296" t="s">
        <v>475</v>
      </c>
      <c r="F672" s="296" t="s">
        <v>294</v>
      </c>
      <c r="G672" s="296" t="s">
        <v>295</v>
      </c>
    </row>
    <row r="673" spans="1:7" hidden="1">
      <c r="A673" s="296" t="s">
        <v>1816</v>
      </c>
      <c r="B673" s="297" t="s">
        <v>1817</v>
      </c>
      <c r="C673" s="296" t="s">
        <v>1816</v>
      </c>
      <c r="E673" s="296" t="s">
        <v>475</v>
      </c>
      <c r="F673" s="296" t="s">
        <v>294</v>
      </c>
      <c r="G673" s="296" t="s">
        <v>295</v>
      </c>
    </row>
    <row r="674" spans="1:7" hidden="1">
      <c r="A674" s="296" t="s">
        <v>1818</v>
      </c>
      <c r="B674" s="297" t="s">
        <v>1819</v>
      </c>
      <c r="C674" s="296" t="s">
        <v>1818</v>
      </c>
      <c r="D674" s="296" t="s">
        <v>61</v>
      </c>
      <c r="E674" s="296" t="s">
        <v>91</v>
      </c>
      <c r="F674" s="296" t="s">
        <v>299</v>
      </c>
      <c r="G674" s="296" t="s">
        <v>295</v>
      </c>
    </row>
    <row r="675" spans="1:7" hidden="1">
      <c r="A675" s="296" t="s">
        <v>1820</v>
      </c>
      <c r="B675" s="297" t="s">
        <v>1821</v>
      </c>
      <c r="C675" s="296" t="s">
        <v>1820</v>
      </c>
      <c r="D675" s="296" t="s">
        <v>61</v>
      </c>
      <c r="E675" s="296" t="s">
        <v>91</v>
      </c>
      <c r="F675" s="296" t="s">
        <v>299</v>
      </c>
      <c r="G675" s="296" t="s">
        <v>295</v>
      </c>
    </row>
    <row r="676" spans="1:7" hidden="1">
      <c r="A676" s="296" t="s">
        <v>1822</v>
      </c>
      <c r="B676" s="297" t="s">
        <v>1823</v>
      </c>
      <c r="C676" s="296" t="s">
        <v>1822</v>
      </c>
      <c r="D676" s="296" t="s">
        <v>61</v>
      </c>
      <c r="E676" s="296" t="s">
        <v>91</v>
      </c>
      <c r="F676" s="296" t="s">
        <v>299</v>
      </c>
      <c r="G676" s="296" t="s">
        <v>295</v>
      </c>
    </row>
    <row r="677" spans="1:7" hidden="1">
      <c r="A677" s="296" t="s">
        <v>1824</v>
      </c>
      <c r="B677" s="297" t="s">
        <v>1825</v>
      </c>
      <c r="C677" s="296" t="s">
        <v>1824</v>
      </c>
      <c r="D677" s="296" t="s">
        <v>61</v>
      </c>
      <c r="E677" s="296" t="s">
        <v>91</v>
      </c>
      <c r="F677" s="296" t="s">
        <v>299</v>
      </c>
      <c r="G677" s="296" t="s">
        <v>295</v>
      </c>
    </row>
    <row r="678" spans="1:7" hidden="1">
      <c r="A678" s="296" t="s">
        <v>1826</v>
      </c>
      <c r="B678" s="297" t="s">
        <v>1827</v>
      </c>
      <c r="C678" s="296" t="s">
        <v>1826</v>
      </c>
      <c r="D678" s="296" t="s">
        <v>61</v>
      </c>
      <c r="E678" s="296" t="s">
        <v>91</v>
      </c>
      <c r="F678" s="296" t="s">
        <v>299</v>
      </c>
      <c r="G678" s="296" t="s">
        <v>295</v>
      </c>
    </row>
    <row r="679" spans="1:7" hidden="1">
      <c r="A679" s="296" t="s">
        <v>1828</v>
      </c>
      <c r="B679" s="297" t="s">
        <v>1829</v>
      </c>
      <c r="C679" s="296" t="s">
        <v>1828</v>
      </c>
      <c r="D679" s="296" t="s">
        <v>61</v>
      </c>
      <c r="E679" s="296" t="s">
        <v>91</v>
      </c>
      <c r="F679" s="296" t="s">
        <v>299</v>
      </c>
      <c r="G679" s="296" t="s">
        <v>295</v>
      </c>
    </row>
    <row r="680" spans="1:7" hidden="1">
      <c r="A680" s="296" t="s">
        <v>1830</v>
      </c>
      <c r="B680" s="297" t="s">
        <v>1831</v>
      </c>
      <c r="C680" s="296" t="s">
        <v>1830</v>
      </c>
      <c r="D680" s="296" t="s">
        <v>61</v>
      </c>
      <c r="E680" s="296" t="s">
        <v>91</v>
      </c>
      <c r="F680" s="296" t="s">
        <v>299</v>
      </c>
      <c r="G680" s="296" t="s">
        <v>295</v>
      </c>
    </row>
    <row r="681" spans="1:7" hidden="1">
      <c r="A681" s="296" t="s">
        <v>1832</v>
      </c>
      <c r="B681" s="297" t="s">
        <v>1833</v>
      </c>
      <c r="C681" s="296" t="s">
        <v>1832</v>
      </c>
      <c r="D681" s="296" t="s">
        <v>61</v>
      </c>
      <c r="E681" s="296" t="s">
        <v>91</v>
      </c>
      <c r="F681" s="296" t="s">
        <v>299</v>
      </c>
      <c r="G681" s="296" t="s">
        <v>295</v>
      </c>
    </row>
    <row r="682" spans="1:7" hidden="1">
      <c r="A682" s="296" t="s">
        <v>1834</v>
      </c>
      <c r="B682" s="297" t="s">
        <v>1835</v>
      </c>
      <c r="C682" s="296" t="s">
        <v>1834</v>
      </c>
      <c r="D682" s="296" t="s">
        <v>61</v>
      </c>
      <c r="E682" s="296" t="s">
        <v>91</v>
      </c>
      <c r="F682" s="296" t="s">
        <v>299</v>
      </c>
      <c r="G682" s="296" t="s">
        <v>295</v>
      </c>
    </row>
    <row r="683" spans="1:7" hidden="1">
      <c r="A683" s="296" t="s">
        <v>1836</v>
      </c>
      <c r="B683" s="297" t="s">
        <v>1837</v>
      </c>
      <c r="C683" s="296" t="s">
        <v>1836</v>
      </c>
      <c r="D683" s="296" t="s">
        <v>61</v>
      </c>
      <c r="E683" s="296" t="s">
        <v>91</v>
      </c>
      <c r="F683" s="296" t="s">
        <v>299</v>
      </c>
      <c r="G683" s="296" t="s">
        <v>295</v>
      </c>
    </row>
    <row r="684" spans="1:7" hidden="1">
      <c r="A684" s="296" t="s">
        <v>1838</v>
      </c>
      <c r="B684" s="297" t="s">
        <v>1839</v>
      </c>
      <c r="C684" s="296" t="s">
        <v>1838</v>
      </c>
      <c r="D684" s="296" t="s">
        <v>61</v>
      </c>
      <c r="E684" s="296" t="s">
        <v>91</v>
      </c>
      <c r="F684" s="296" t="s">
        <v>299</v>
      </c>
      <c r="G684" s="296" t="s">
        <v>295</v>
      </c>
    </row>
    <row r="685" spans="1:7" hidden="1">
      <c r="A685" s="296" t="s">
        <v>1840</v>
      </c>
      <c r="B685" s="297" t="s">
        <v>1841</v>
      </c>
      <c r="C685" s="296" t="s">
        <v>1840</v>
      </c>
      <c r="E685" s="296" t="s">
        <v>475</v>
      </c>
      <c r="F685" s="296" t="s">
        <v>294</v>
      </c>
      <c r="G685" s="296" t="s">
        <v>295</v>
      </c>
    </row>
    <row r="686" spans="1:7" hidden="1">
      <c r="A686" s="296" t="s">
        <v>1842</v>
      </c>
      <c r="B686" s="297" t="s">
        <v>1843</v>
      </c>
      <c r="C686" s="296" t="s">
        <v>1842</v>
      </c>
      <c r="D686" s="296" t="s">
        <v>61</v>
      </c>
      <c r="E686" s="296" t="s">
        <v>91</v>
      </c>
      <c r="F686" s="296" t="s">
        <v>299</v>
      </c>
      <c r="G686" s="296" t="s">
        <v>295</v>
      </c>
    </row>
    <row r="687" spans="1:7" hidden="1">
      <c r="A687" s="296" t="s">
        <v>1844</v>
      </c>
      <c r="B687" s="297" t="s">
        <v>1845</v>
      </c>
      <c r="C687" s="296" t="s">
        <v>1844</v>
      </c>
      <c r="D687" s="296" t="s">
        <v>61</v>
      </c>
      <c r="E687" s="296" t="s">
        <v>91</v>
      </c>
      <c r="F687" s="296" t="s">
        <v>299</v>
      </c>
      <c r="G687" s="296" t="s">
        <v>295</v>
      </c>
    </row>
    <row r="688" spans="1:7" hidden="1">
      <c r="A688" s="296" t="s">
        <v>1846</v>
      </c>
      <c r="B688" s="297" t="s">
        <v>1847</v>
      </c>
      <c r="C688" s="296" t="s">
        <v>1846</v>
      </c>
      <c r="E688" s="296" t="s">
        <v>475</v>
      </c>
      <c r="F688" s="296" t="s">
        <v>294</v>
      </c>
      <c r="G688" s="296" t="s">
        <v>295</v>
      </c>
    </row>
    <row r="689" spans="1:7" hidden="1">
      <c r="A689" s="296" t="s">
        <v>1848</v>
      </c>
      <c r="B689" s="297" t="s">
        <v>1849</v>
      </c>
      <c r="C689" s="296" t="s">
        <v>1848</v>
      </c>
      <c r="E689" s="296" t="s">
        <v>475</v>
      </c>
      <c r="F689" s="296" t="s">
        <v>294</v>
      </c>
      <c r="G689" s="296" t="s">
        <v>295</v>
      </c>
    </row>
    <row r="690" spans="1:7" hidden="1">
      <c r="A690" s="296" t="s">
        <v>1850</v>
      </c>
      <c r="B690" s="297" t="s">
        <v>1851</v>
      </c>
      <c r="C690" s="296" t="s">
        <v>1850</v>
      </c>
      <c r="D690" s="296" t="s">
        <v>61</v>
      </c>
      <c r="E690" s="296" t="s">
        <v>91</v>
      </c>
      <c r="F690" s="296" t="s">
        <v>299</v>
      </c>
      <c r="G690" s="296" t="s">
        <v>295</v>
      </c>
    </row>
    <row r="691" spans="1:7" hidden="1">
      <c r="A691" s="296" t="s">
        <v>1852</v>
      </c>
      <c r="B691" s="297" t="s">
        <v>1853</v>
      </c>
      <c r="C691" s="296" t="s">
        <v>1852</v>
      </c>
      <c r="D691" s="296" t="s">
        <v>61</v>
      </c>
      <c r="E691" s="296" t="s">
        <v>91</v>
      </c>
      <c r="F691" s="296" t="s">
        <v>299</v>
      </c>
      <c r="G691" s="296" t="s">
        <v>295</v>
      </c>
    </row>
    <row r="692" spans="1:7" hidden="1">
      <c r="A692" s="296" t="s">
        <v>1854</v>
      </c>
      <c r="B692" s="297" t="s">
        <v>1855</v>
      </c>
      <c r="C692" s="296" t="s">
        <v>1854</v>
      </c>
      <c r="D692" s="296" t="s">
        <v>61</v>
      </c>
      <c r="E692" s="296" t="s">
        <v>91</v>
      </c>
      <c r="F692" s="296" t="s">
        <v>299</v>
      </c>
      <c r="G692" s="296" t="s">
        <v>295</v>
      </c>
    </row>
    <row r="693" spans="1:7" hidden="1">
      <c r="A693" s="296" t="s">
        <v>1856</v>
      </c>
      <c r="B693" s="297" t="s">
        <v>1857</v>
      </c>
      <c r="C693" s="296" t="s">
        <v>1856</v>
      </c>
      <c r="D693" s="296" t="s">
        <v>61</v>
      </c>
      <c r="E693" s="296" t="s">
        <v>91</v>
      </c>
      <c r="F693" s="296" t="s">
        <v>299</v>
      </c>
      <c r="G693" s="296" t="s">
        <v>295</v>
      </c>
    </row>
    <row r="694" spans="1:7" hidden="1">
      <c r="A694" s="296" t="s">
        <v>1858</v>
      </c>
      <c r="B694" s="297" t="s">
        <v>1859</v>
      </c>
      <c r="C694" s="296" t="s">
        <v>1858</v>
      </c>
      <c r="D694" s="296" t="s">
        <v>61</v>
      </c>
      <c r="E694" s="296" t="s">
        <v>91</v>
      </c>
      <c r="F694" s="296" t="s">
        <v>299</v>
      </c>
      <c r="G694" s="296" t="s">
        <v>295</v>
      </c>
    </row>
    <row r="695" spans="1:7" hidden="1">
      <c r="A695" s="296" t="s">
        <v>1860</v>
      </c>
      <c r="B695" s="297" t="s">
        <v>1861</v>
      </c>
      <c r="C695" s="296" t="s">
        <v>1860</v>
      </c>
      <c r="D695" s="296" t="s">
        <v>61</v>
      </c>
      <c r="E695" s="296" t="s">
        <v>91</v>
      </c>
      <c r="F695" s="296" t="s">
        <v>299</v>
      </c>
      <c r="G695" s="296" t="s">
        <v>295</v>
      </c>
    </row>
    <row r="696" spans="1:7" hidden="1">
      <c r="A696" s="296" t="s">
        <v>1862</v>
      </c>
      <c r="B696" s="297" t="s">
        <v>1863</v>
      </c>
      <c r="C696" s="296" t="s">
        <v>1862</v>
      </c>
      <c r="E696" s="296" t="s">
        <v>332</v>
      </c>
      <c r="F696" s="296" t="s">
        <v>299</v>
      </c>
      <c r="G696" s="296" t="s">
        <v>295</v>
      </c>
    </row>
    <row r="697" spans="1:7" hidden="1">
      <c r="A697" s="296" t="s">
        <v>1864</v>
      </c>
      <c r="B697" s="297" t="s">
        <v>1865</v>
      </c>
      <c r="C697" s="296" t="s">
        <v>1864</v>
      </c>
      <c r="D697" s="296" t="s">
        <v>61</v>
      </c>
      <c r="E697" s="296" t="s">
        <v>91</v>
      </c>
      <c r="F697" s="296" t="s">
        <v>299</v>
      </c>
      <c r="G697" s="296" t="s">
        <v>295</v>
      </c>
    </row>
    <row r="698" spans="1:7" hidden="1">
      <c r="A698" s="296" t="s">
        <v>1866</v>
      </c>
      <c r="B698" s="297" t="s">
        <v>1867</v>
      </c>
      <c r="C698" s="296" t="s">
        <v>1866</v>
      </c>
      <c r="D698" s="296" t="s">
        <v>61</v>
      </c>
      <c r="E698" s="296" t="s">
        <v>91</v>
      </c>
      <c r="F698" s="296" t="s">
        <v>299</v>
      </c>
      <c r="G698" s="296" t="s">
        <v>295</v>
      </c>
    </row>
    <row r="699" spans="1:7" hidden="1">
      <c r="A699" s="296" t="s">
        <v>1868</v>
      </c>
      <c r="B699" s="297" t="s">
        <v>1869</v>
      </c>
      <c r="C699" s="296" t="s">
        <v>1868</v>
      </c>
      <c r="D699" s="296" t="s">
        <v>61</v>
      </c>
      <c r="E699" s="296" t="s">
        <v>91</v>
      </c>
      <c r="F699" s="296" t="s">
        <v>299</v>
      </c>
      <c r="G699" s="296" t="s">
        <v>295</v>
      </c>
    </row>
    <row r="700" spans="1:7" hidden="1">
      <c r="A700" s="296" t="s">
        <v>1870</v>
      </c>
      <c r="B700" s="297" t="s">
        <v>1871</v>
      </c>
      <c r="C700" s="296" t="s">
        <v>1870</v>
      </c>
      <c r="D700" s="296" t="s">
        <v>61</v>
      </c>
      <c r="E700" s="296" t="s">
        <v>91</v>
      </c>
      <c r="F700" s="296" t="s">
        <v>299</v>
      </c>
      <c r="G700" s="296" t="s">
        <v>295</v>
      </c>
    </row>
    <row r="701" spans="1:7" hidden="1">
      <c r="A701" s="296" t="s">
        <v>1872</v>
      </c>
      <c r="B701" s="297" t="s">
        <v>1873</v>
      </c>
      <c r="C701" s="296" t="s">
        <v>1872</v>
      </c>
      <c r="E701" s="296" t="s">
        <v>475</v>
      </c>
      <c r="F701" s="296" t="s">
        <v>294</v>
      </c>
      <c r="G701" s="296" t="s">
        <v>295</v>
      </c>
    </row>
    <row r="702" spans="1:7" hidden="1">
      <c r="A702" s="296" t="s">
        <v>1874</v>
      </c>
      <c r="B702" s="297" t="s">
        <v>1875</v>
      </c>
      <c r="C702" s="296" t="s">
        <v>1874</v>
      </c>
      <c r="E702" s="296" t="s">
        <v>475</v>
      </c>
      <c r="F702" s="296" t="s">
        <v>294</v>
      </c>
      <c r="G702" s="296" t="s">
        <v>295</v>
      </c>
    </row>
    <row r="703" spans="1:7" hidden="1">
      <c r="A703" s="296" t="s">
        <v>1876</v>
      </c>
      <c r="B703" s="297" t="s">
        <v>1877</v>
      </c>
      <c r="C703" s="296" t="s">
        <v>1876</v>
      </c>
      <c r="E703" s="296" t="s">
        <v>475</v>
      </c>
      <c r="F703" s="296" t="s">
        <v>294</v>
      </c>
      <c r="G703" s="296" t="s">
        <v>295</v>
      </c>
    </row>
    <row r="704" spans="1:7" hidden="1">
      <c r="A704" s="296" t="s">
        <v>1878</v>
      </c>
      <c r="B704" s="297" t="s">
        <v>1879</v>
      </c>
      <c r="C704" s="296" t="s">
        <v>1878</v>
      </c>
      <c r="E704" s="296" t="s">
        <v>475</v>
      </c>
      <c r="F704" s="296" t="s">
        <v>294</v>
      </c>
      <c r="G704" s="296" t="s">
        <v>295</v>
      </c>
    </row>
    <row r="705" spans="1:7" hidden="1">
      <c r="A705" s="296" t="s">
        <v>1880</v>
      </c>
      <c r="B705" s="297" t="s">
        <v>1881</v>
      </c>
      <c r="C705" s="296" t="s">
        <v>1880</v>
      </c>
      <c r="E705" s="296" t="s">
        <v>475</v>
      </c>
      <c r="F705" s="296" t="s">
        <v>294</v>
      </c>
      <c r="G705" s="296" t="s">
        <v>295</v>
      </c>
    </row>
    <row r="706" spans="1:7" hidden="1">
      <c r="A706" s="296" t="s">
        <v>1882</v>
      </c>
      <c r="B706" s="297" t="s">
        <v>1883</v>
      </c>
      <c r="C706" s="296" t="s">
        <v>1882</v>
      </c>
      <c r="E706" s="296" t="s">
        <v>475</v>
      </c>
      <c r="F706" s="296" t="s">
        <v>294</v>
      </c>
      <c r="G706" s="296" t="s">
        <v>295</v>
      </c>
    </row>
    <row r="707" spans="1:7" hidden="1">
      <c r="A707" s="296" t="s">
        <v>1884</v>
      </c>
      <c r="B707" s="297" t="s">
        <v>1885</v>
      </c>
      <c r="C707" s="296" t="s">
        <v>1884</v>
      </c>
      <c r="E707" s="296" t="s">
        <v>475</v>
      </c>
      <c r="F707" s="296" t="s">
        <v>294</v>
      </c>
      <c r="G707" s="296" t="s">
        <v>295</v>
      </c>
    </row>
    <row r="708" spans="1:7" hidden="1">
      <c r="A708" s="296" t="s">
        <v>1886</v>
      </c>
      <c r="B708" s="297" t="s">
        <v>1887</v>
      </c>
      <c r="C708" s="296" t="s">
        <v>1886</v>
      </c>
      <c r="E708" s="296" t="s">
        <v>475</v>
      </c>
      <c r="F708" s="296" t="s">
        <v>294</v>
      </c>
      <c r="G708" s="296" t="s">
        <v>295</v>
      </c>
    </row>
    <row r="709" spans="1:7" hidden="1">
      <c r="A709" s="296" t="s">
        <v>1888</v>
      </c>
      <c r="B709" s="297" t="s">
        <v>1889</v>
      </c>
      <c r="C709" s="296" t="s">
        <v>1888</v>
      </c>
      <c r="E709" s="296" t="s">
        <v>475</v>
      </c>
      <c r="F709" s="296" t="s">
        <v>294</v>
      </c>
      <c r="G709" s="296" t="s">
        <v>295</v>
      </c>
    </row>
    <row r="710" spans="1:7" hidden="1">
      <c r="A710" s="296" t="s">
        <v>1890</v>
      </c>
      <c r="B710" s="297" t="s">
        <v>1891</v>
      </c>
      <c r="C710" s="296" t="s">
        <v>1890</v>
      </c>
      <c r="E710" s="296" t="s">
        <v>475</v>
      </c>
      <c r="F710" s="296" t="s">
        <v>294</v>
      </c>
      <c r="G710" s="296" t="s">
        <v>295</v>
      </c>
    </row>
    <row r="711" spans="1:7" hidden="1">
      <c r="A711" s="296" t="s">
        <v>1892</v>
      </c>
      <c r="B711" s="297" t="s">
        <v>1893</v>
      </c>
      <c r="C711" s="296" t="s">
        <v>1892</v>
      </c>
      <c r="E711" s="296" t="s">
        <v>475</v>
      </c>
      <c r="F711" s="296" t="s">
        <v>294</v>
      </c>
      <c r="G711" s="296" t="s">
        <v>295</v>
      </c>
    </row>
    <row r="712" spans="1:7" hidden="1">
      <c r="A712" s="296" t="s">
        <v>1894</v>
      </c>
      <c r="B712" s="297" t="s">
        <v>1895</v>
      </c>
      <c r="C712" s="296" t="s">
        <v>1894</v>
      </c>
      <c r="E712" s="296" t="s">
        <v>475</v>
      </c>
      <c r="F712" s="296" t="s">
        <v>294</v>
      </c>
      <c r="G712" s="296" t="s">
        <v>295</v>
      </c>
    </row>
    <row r="713" spans="1:7" hidden="1">
      <c r="A713" s="296" t="s">
        <v>1896</v>
      </c>
      <c r="B713" s="297" t="s">
        <v>1897</v>
      </c>
      <c r="C713" s="296" t="s">
        <v>1896</v>
      </c>
      <c r="D713" s="296" t="s">
        <v>61</v>
      </c>
      <c r="E713" s="296" t="s">
        <v>91</v>
      </c>
      <c r="F713" s="296" t="s">
        <v>299</v>
      </c>
      <c r="G713" s="296" t="s">
        <v>295</v>
      </c>
    </row>
    <row r="714" spans="1:7" hidden="1">
      <c r="A714" s="296" t="s">
        <v>1898</v>
      </c>
      <c r="B714" s="297" t="s">
        <v>1899</v>
      </c>
      <c r="C714" s="296" t="s">
        <v>1898</v>
      </c>
      <c r="D714" s="296" t="s">
        <v>61</v>
      </c>
      <c r="E714" s="296" t="s">
        <v>91</v>
      </c>
      <c r="F714" s="296" t="s">
        <v>299</v>
      </c>
      <c r="G714" s="296" t="s">
        <v>295</v>
      </c>
    </row>
    <row r="715" spans="1:7" hidden="1">
      <c r="A715" s="296" t="s">
        <v>1900</v>
      </c>
      <c r="B715" s="297" t="s">
        <v>1901</v>
      </c>
      <c r="C715" s="296" t="s">
        <v>1900</v>
      </c>
      <c r="D715" s="296" t="s">
        <v>61</v>
      </c>
      <c r="E715" s="296" t="s">
        <v>91</v>
      </c>
      <c r="F715" s="296" t="s">
        <v>299</v>
      </c>
      <c r="G715" s="296" t="s">
        <v>295</v>
      </c>
    </row>
    <row r="716" spans="1:7" hidden="1">
      <c r="A716" s="296" t="s">
        <v>1902</v>
      </c>
      <c r="B716" s="297" t="s">
        <v>1903</v>
      </c>
      <c r="C716" s="296" t="s">
        <v>1902</v>
      </c>
      <c r="D716" s="296" t="s">
        <v>61</v>
      </c>
      <c r="E716" s="296" t="s">
        <v>91</v>
      </c>
      <c r="F716" s="296" t="s">
        <v>299</v>
      </c>
      <c r="G716" s="296" t="s">
        <v>295</v>
      </c>
    </row>
    <row r="717" spans="1:7" hidden="1">
      <c r="A717" s="296" t="s">
        <v>1904</v>
      </c>
      <c r="B717" s="297" t="s">
        <v>1905</v>
      </c>
      <c r="C717" s="296" t="s">
        <v>1904</v>
      </c>
      <c r="D717" s="296" t="s">
        <v>61</v>
      </c>
      <c r="E717" s="296" t="s">
        <v>91</v>
      </c>
      <c r="F717" s="296" t="s">
        <v>299</v>
      </c>
      <c r="G717" s="296" t="s">
        <v>295</v>
      </c>
    </row>
    <row r="718" spans="1:7" hidden="1">
      <c r="A718" s="296" t="s">
        <v>1906</v>
      </c>
      <c r="B718" s="297" t="s">
        <v>1907</v>
      </c>
      <c r="C718" s="296" t="s">
        <v>1906</v>
      </c>
      <c r="D718" s="296" t="s">
        <v>61</v>
      </c>
      <c r="E718" s="296" t="s">
        <v>91</v>
      </c>
      <c r="F718" s="296" t="s">
        <v>299</v>
      </c>
      <c r="G718" s="296" t="s">
        <v>295</v>
      </c>
    </row>
    <row r="719" spans="1:7" hidden="1">
      <c r="A719" s="296" t="s">
        <v>1908</v>
      </c>
      <c r="B719" s="297" t="s">
        <v>1909</v>
      </c>
      <c r="C719" s="296" t="s">
        <v>1908</v>
      </c>
      <c r="D719" s="296" t="s">
        <v>61</v>
      </c>
      <c r="E719" s="296" t="s">
        <v>91</v>
      </c>
      <c r="F719" s="296" t="s">
        <v>299</v>
      </c>
      <c r="G719" s="296" t="s">
        <v>295</v>
      </c>
    </row>
    <row r="720" spans="1:7" hidden="1">
      <c r="A720" s="296" t="s">
        <v>1910</v>
      </c>
      <c r="B720" s="297" t="s">
        <v>1911</v>
      </c>
      <c r="C720" s="296" t="s">
        <v>1910</v>
      </c>
      <c r="D720" s="296" t="s">
        <v>61</v>
      </c>
      <c r="E720" s="296" t="s">
        <v>91</v>
      </c>
      <c r="F720" s="296" t="s">
        <v>299</v>
      </c>
      <c r="G720" s="296" t="s">
        <v>295</v>
      </c>
    </row>
    <row r="721" spans="1:7" hidden="1">
      <c r="A721" s="296" t="s">
        <v>1912</v>
      </c>
      <c r="B721" s="297" t="s">
        <v>1913</v>
      </c>
      <c r="C721" s="296" t="s">
        <v>1912</v>
      </c>
      <c r="D721" s="296" t="s">
        <v>61</v>
      </c>
      <c r="E721" s="296" t="s">
        <v>91</v>
      </c>
      <c r="F721" s="296" t="s">
        <v>299</v>
      </c>
      <c r="G721" s="296" t="s">
        <v>295</v>
      </c>
    </row>
    <row r="722" spans="1:7" hidden="1">
      <c r="A722" s="296" t="s">
        <v>1914</v>
      </c>
      <c r="B722" s="297" t="s">
        <v>1915</v>
      </c>
      <c r="C722" s="296" t="s">
        <v>1914</v>
      </c>
      <c r="D722" s="296" t="s">
        <v>61</v>
      </c>
      <c r="E722" s="296" t="s">
        <v>91</v>
      </c>
      <c r="F722" s="296" t="s">
        <v>299</v>
      </c>
      <c r="G722" s="296" t="s">
        <v>295</v>
      </c>
    </row>
    <row r="723" spans="1:7" hidden="1">
      <c r="A723" s="296" t="s">
        <v>1916</v>
      </c>
      <c r="B723" s="297" t="s">
        <v>1917</v>
      </c>
      <c r="C723" s="296" t="s">
        <v>1916</v>
      </c>
      <c r="D723" s="296" t="s">
        <v>61</v>
      </c>
      <c r="E723" s="296" t="s">
        <v>91</v>
      </c>
      <c r="F723" s="296" t="s">
        <v>299</v>
      </c>
      <c r="G723" s="296" t="s">
        <v>295</v>
      </c>
    </row>
    <row r="724" spans="1:7" hidden="1">
      <c r="A724" s="296" t="s">
        <v>1918</v>
      </c>
      <c r="B724" s="297" t="s">
        <v>1919</v>
      </c>
      <c r="C724" s="296" t="s">
        <v>1918</v>
      </c>
      <c r="D724" s="296" t="s">
        <v>61</v>
      </c>
      <c r="E724" s="296" t="s">
        <v>91</v>
      </c>
      <c r="F724" s="296" t="s">
        <v>299</v>
      </c>
      <c r="G724" s="296" t="s">
        <v>295</v>
      </c>
    </row>
    <row r="725" spans="1:7" hidden="1">
      <c r="A725" s="296" t="s">
        <v>1920</v>
      </c>
      <c r="B725" s="297" t="s">
        <v>1921</v>
      </c>
      <c r="C725" s="296" t="s">
        <v>1920</v>
      </c>
      <c r="D725" s="296" t="s">
        <v>61</v>
      </c>
      <c r="E725" s="296" t="s">
        <v>91</v>
      </c>
      <c r="F725" s="296" t="s">
        <v>299</v>
      </c>
      <c r="G725" s="296" t="s">
        <v>295</v>
      </c>
    </row>
    <row r="726" spans="1:7">
      <c r="A726" s="296" t="s">
        <v>1922</v>
      </c>
      <c r="B726" s="297" t="s">
        <v>392</v>
      </c>
      <c r="C726" s="296" t="s">
        <v>1922</v>
      </c>
      <c r="E726" s="296" t="s">
        <v>402</v>
      </c>
      <c r="F726" s="296" t="s">
        <v>299</v>
      </c>
      <c r="G726" s="296" t="s">
        <v>295</v>
      </c>
    </row>
    <row r="727" spans="1:7" hidden="1">
      <c r="A727" s="296" t="s">
        <v>1923</v>
      </c>
      <c r="B727" s="297" t="s">
        <v>1924</v>
      </c>
      <c r="C727" s="296" t="s">
        <v>1923</v>
      </c>
      <c r="D727" s="296" t="s">
        <v>61</v>
      </c>
      <c r="E727" s="296" t="s">
        <v>91</v>
      </c>
      <c r="F727" s="296" t="s">
        <v>299</v>
      </c>
      <c r="G727" s="296" t="s">
        <v>295</v>
      </c>
    </row>
    <row r="728" spans="1:7" hidden="1">
      <c r="A728" s="296" t="s">
        <v>1925</v>
      </c>
      <c r="B728" s="297" t="s">
        <v>1926</v>
      </c>
      <c r="C728" s="296" t="s">
        <v>1925</v>
      </c>
      <c r="D728" s="296" t="s">
        <v>61</v>
      </c>
      <c r="E728" s="296" t="s">
        <v>91</v>
      </c>
      <c r="F728" s="296" t="s">
        <v>299</v>
      </c>
      <c r="G728" s="296" t="s">
        <v>295</v>
      </c>
    </row>
    <row r="729" spans="1:7" hidden="1">
      <c r="A729" s="296" t="s">
        <v>1927</v>
      </c>
      <c r="B729" s="297" t="s">
        <v>1928</v>
      </c>
      <c r="C729" s="296" t="s">
        <v>1927</v>
      </c>
      <c r="D729" s="296" t="s">
        <v>61</v>
      </c>
      <c r="E729" s="296" t="s">
        <v>91</v>
      </c>
      <c r="F729" s="296" t="s">
        <v>299</v>
      </c>
      <c r="G729" s="296" t="s">
        <v>295</v>
      </c>
    </row>
    <row r="730" spans="1:7" hidden="1">
      <c r="A730" s="296" t="s">
        <v>1929</v>
      </c>
      <c r="B730" s="297" t="s">
        <v>1930</v>
      </c>
      <c r="C730" s="296" t="s">
        <v>1929</v>
      </c>
      <c r="D730" s="296" t="s">
        <v>61</v>
      </c>
      <c r="E730" s="296" t="s">
        <v>91</v>
      </c>
      <c r="F730" s="296" t="s">
        <v>299</v>
      </c>
      <c r="G730" s="296" t="s">
        <v>295</v>
      </c>
    </row>
    <row r="731" spans="1:7" hidden="1">
      <c r="A731" s="296" t="s">
        <v>1931</v>
      </c>
      <c r="B731" s="297" t="s">
        <v>1932</v>
      </c>
      <c r="C731" s="296" t="s">
        <v>1931</v>
      </c>
      <c r="D731" s="296" t="s">
        <v>61</v>
      </c>
      <c r="E731" s="296" t="s">
        <v>91</v>
      </c>
      <c r="F731" s="296" t="s">
        <v>299</v>
      </c>
      <c r="G731" s="296" t="s">
        <v>295</v>
      </c>
    </row>
    <row r="732" spans="1:7" hidden="1">
      <c r="A732" s="296" t="s">
        <v>1933</v>
      </c>
      <c r="B732" s="297" t="s">
        <v>1934</v>
      </c>
      <c r="C732" s="296" t="s">
        <v>1933</v>
      </c>
      <c r="D732" s="296" t="s">
        <v>61</v>
      </c>
      <c r="E732" s="296" t="s">
        <v>91</v>
      </c>
      <c r="F732" s="296" t="s">
        <v>299</v>
      </c>
      <c r="G732" s="296" t="s">
        <v>295</v>
      </c>
    </row>
    <row r="733" spans="1:7" hidden="1">
      <c r="A733" s="296" t="s">
        <v>1935</v>
      </c>
      <c r="B733" s="297" t="s">
        <v>1936</v>
      </c>
      <c r="C733" s="296" t="s">
        <v>1935</v>
      </c>
      <c r="D733" s="296" t="s">
        <v>61</v>
      </c>
      <c r="E733" s="296" t="s">
        <v>91</v>
      </c>
      <c r="F733" s="296" t="s">
        <v>299</v>
      </c>
      <c r="G733" s="296" t="s">
        <v>295</v>
      </c>
    </row>
    <row r="734" spans="1:7" hidden="1">
      <c r="A734" s="296" t="s">
        <v>1937</v>
      </c>
      <c r="B734" s="297" t="s">
        <v>1938</v>
      </c>
      <c r="C734" s="296" t="s">
        <v>1937</v>
      </c>
      <c r="D734" s="296" t="s">
        <v>61</v>
      </c>
      <c r="E734" s="296" t="s">
        <v>91</v>
      </c>
      <c r="F734" s="296" t="s">
        <v>299</v>
      </c>
      <c r="G734" s="296" t="s">
        <v>295</v>
      </c>
    </row>
    <row r="735" spans="1:7" hidden="1">
      <c r="A735" s="296" t="s">
        <v>1939</v>
      </c>
      <c r="B735" s="297" t="s">
        <v>1940</v>
      </c>
      <c r="C735" s="296" t="s">
        <v>1939</v>
      </c>
      <c r="D735" s="296" t="s">
        <v>61</v>
      </c>
      <c r="E735" s="296" t="s">
        <v>91</v>
      </c>
      <c r="F735" s="296" t="s">
        <v>299</v>
      </c>
      <c r="G735" s="296" t="s">
        <v>295</v>
      </c>
    </row>
    <row r="736" spans="1:7" hidden="1">
      <c r="A736" s="296" t="s">
        <v>1941</v>
      </c>
      <c r="B736" s="297" t="s">
        <v>1942</v>
      </c>
      <c r="C736" s="296" t="s">
        <v>1941</v>
      </c>
      <c r="D736" s="296" t="s">
        <v>61</v>
      </c>
      <c r="E736" s="296" t="s">
        <v>91</v>
      </c>
      <c r="F736" s="296" t="s">
        <v>299</v>
      </c>
      <c r="G736" s="296" t="s">
        <v>295</v>
      </c>
    </row>
    <row r="737" spans="1:7" hidden="1">
      <c r="A737" s="296" t="s">
        <v>1943</v>
      </c>
      <c r="B737" s="297" t="s">
        <v>1944</v>
      </c>
      <c r="C737" s="296" t="s">
        <v>1943</v>
      </c>
      <c r="D737" s="296" t="s">
        <v>61</v>
      </c>
      <c r="E737" s="296" t="s">
        <v>91</v>
      </c>
      <c r="F737" s="296" t="s">
        <v>299</v>
      </c>
      <c r="G737" s="296" t="s">
        <v>295</v>
      </c>
    </row>
    <row r="738" spans="1:7" hidden="1">
      <c r="A738" s="296" t="s">
        <v>1945</v>
      </c>
      <c r="B738" s="297" t="s">
        <v>1946</v>
      </c>
      <c r="C738" s="296" t="s">
        <v>1945</v>
      </c>
      <c r="D738" s="296" t="s">
        <v>61</v>
      </c>
      <c r="E738" s="296" t="s">
        <v>91</v>
      </c>
      <c r="F738" s="296" t="s">
        <v>299</v>
      </c>
      <c r="G738" s="296" t="s">
        <v>295</v>
      </c>
    </row>
    <row r="739" spans="1:7" hidden="1">
      <c r="A739" s="296" t="s">
        <v>1947</v>
      </c>
      <c r="B739" s="297" t="s">
        <v>1948</v>
      </c>
      <c r="C739" s="296" t="s">
        <v>1947</v>
      </c>
      <c r="E739" s="296" t="s">
        <v>475</v>
      </c>
      <c r="F739" s="296" t="s">
        <v>294</v>
      </c>
      <c r="G739" s="296" t="s">
        <v>295</v>
      </c>
    </row>
    <row r="740" spans="1:7" hidden="1">
      <c r="A740" s="296" t="s">
        <v>1949</v>
      </c>
      <c r="B740" s="297" t="s">
        <v>1950</v>
      </c>
      <c r="C740" s="296" t="s">
        <v>1949</v>
      </c>
      <c r="E740" s="296" t="s">
        <v>475</v>
      </c>
      <c r="F740" s="296" t="s">
        <v>294</v>
      </c>
      <c r="G740" s="296" t="s">
        <v>295</v>
      </c>
    </row>
    <row r="741" spans="1:7" hidden="1">
      <c r="A741" s="296" t="s">
        <v>1951</v>
      </c>
      <c r="B741" s="297" t="s">
        <v>1952</v>
      </c>
      <c r="C741" s="296" t="s">
        <v>1951</v>
      </c>
      <c r="D741" s="296" t="s">
        <v>61</v>
      </c>
      <c r="E741" s="296" t="s">
        <v>91</v>
      </c>
      <c r="F741" s="296" t="s">
        <v>299</v>
      </c>
      <c r="G741" s="296" t="s">
        <v>295</v>
      </c>
    </row>
    <row r="742" spans="1:7" hidden="1">
      <c r="A742" s="296" t="s">
        <v>1953</v>
      </c>
      <c r="B742" s="297" t="s">
        <v>1954</v>
      </c>
      <c r="C742" s="296" t="s">
        <v>1953</v>
      </c>
      <c r="D742" s="296" t="s">
        <v>61</v>
      </c>
      <c r="E742" s="296" t="s">
        <v>91</v>
      </c>
      <c r="F742" s="296" t="s">
        <v>299</v>
      </c>
      <c r="G742" s="296" t="s">
        <v>295</v>
      </c>
    </row>
    <row r="743" spans="1:7" hidden="1">
      <c r="A743" s="296" t="s">
        <v>1955</v>
      </c>
      <c r="B743" s="297" t="s">
        <v>1956</v>
      </c>
      <c r="C743" s="296" t="s">
        <v>1955</v>
      </c>
      <c r="D743" s="296" t="s">
        <v>61</v>
      </c>
      <c r="E743" s="296" t="s">
        <v>91</v>
      </c>
      <c r="F743" s="296" t="s">
        <v>299</v>
      </c>
      <c r="G743" s="296" t="s">
        <v>295</v>
      </c>
    </row>
    <row r="744" spans="1:7" hidden="1">
      <c r="A744" s="296" t="s">
        <v>1957</v>
      </c>
      <c r="B744" s="297" t="s">
        <v>1958</v>
      </c>
      <c r="C744" s="296" t="s">
        <v>1957</v>
      </c>
      <c r="D744" s="296" t="s">
        <v>61</v>
      </c>
      <c r="E744" s="296" t="s">
        <v>91</v>
      </c>
      <c r="F744" s="296" t="s">
        <v>299</v>
      </c>
      <c r="G744" s="296" t="s">
        <v>295</v>
      </c>
    </row>
    <row r="745" spans="1:7" hidden="1">
      <c r="A745" s="296" t="s">
        <v>1959</v>
      </c>
      <c r="B745" s="297" t="s">
        <v>1960</v>
      </c>
      <c r="C745" s="296" t="s">
        <v>1959</v>
      </c>
      <c r="D745" s="296" t="s">
        <v>61</v>
      </c>
      <c r="E745" s="296" t="s">
        <v>91</v>
      </c>
      <c r="F745" s="296" t="s">
        <v>299</v>
      </c>
      <c r="G745" s="296" t="s">
        <v>295</v>
      </c>
    </row>
    <row r="746" spans="1:7" hidden="1">
      <c r="A746" s="296" t="s">
        <v>1961</v>
      </c>
      <c r="B746" s="297" t="s">
        <v>1962</v>
      </c>
      <c r="C746" s="296" t="s">
        <v>1961</v>
      </c>
      <c r="E746" s="296" t="s">
        <v>475</v>
      </c>
      <c r="F746" s="296" t="s">
        <v>294</v>
      </c>
      <c r="G746" s="296" t="s">
        <v>295</v>
      </c>
    </row>
    <row r="747" spans="1:7" hidden="1">
      <c r="A747" s="296" t="s">
        <v>1963</v>
      </c>
      <c r="B747" s="297" t="s">
        <v>353</v>
      </c>
      <c r="C747" s="296" t="s">
        <v>1963</v>
      </c>
      <c r="E747" s="296" t="s">
        <v>332</v>
      </c>
      <c r="F747" s="296" t="s">
        <v>299</v>
      </c>
      <c r="G747" s="296" t="s">
        <v>295</v>
      </c>
    </row>
    <row r="748" spans="1:7" hidden="1">
      <c r="A748" s="296" t="s">
        <v>1964</v>
      </c>
      <c r="B748" s="297" t="s">
        <v>1965</v>
      </c>
      <c r="C748" s="296" t="s">
        <v>1964</v>
      </c>
      <c r="D748" s="296" t="s">
        <v>61</v>
      </c>
      <c r="E748" s="296" t="s">
        <v>91</v>
      </c>
      <c r="F748" s="296" t="s">
        <v>299</v>
      </c>
      <c r="G748" s="296" t="s">
        <v>295</v>
      </c>
    </row>
    <row r="749" spans="1:7" hidden="1">
      <c r="A749" s="296" t="s">
        <v>1966</v>
      </c>
      <c r="B749" s="297" t="s">
        <v>1967</v>
      </c>
      <c r="C749" s="296" t="s">
        <v>1966</v>
      </c>
      <c r="D749" s="296" t="s">
        <v>61</v>
      </c>
      <c r="E749" s="296" t="s">
        <v>91</v>
      </c>
      <c r="F749" s="296" t="s">
        <v>299</v>
      </c>
      <c r="G749" s="296" t="s">
        <v>295</v>
      </c>
    </row>
    <row r="750" spans="1:7" hidden="1">
      <c r="A750" s="296" t="s">
        <v>1968</v>
      </c>
      <c r="B750" s="297" t="s">
        <v>1969</v>
      </c>
      <c r="C750" s="296" t="s">
        <v>1968</v>
      </c>
      <c r="D750" s="296" t="s">
        <v>457</v>
      </c>
      <c r="E750" s="296" t="s">
        <v>91</v>
      </c>
      <c r="F750" s="296" t="s">
        <v>299</v>
      </c>
      <c r="G750" s="296" t="s">
        <v>295</v>
      </c>
    </row>
    <row r="751" spans="1:7" hidden="1">
      <c r="A751" s="296" t="s">
        <v>1970</v>
      </c>
      <c r="B751" s="297" t="s">
        <v>1971</v>
      </c>
      <c r="C751" s="296" t="s">
        <v>1970</v>
      </c>
      <c r="D751" s="296" t="s">
        <v>457</v>
      </c>
      <c r="E751" s="296" t="s">
        <v>91</v>
      </c>
      <c r="F751" s="296" t="s">
        <v>299</v>
      </c>
      <c r="G751" s="296" t="s">
        <v>295</v>
      </c>
    </row>
    <row r="752" spans="1:7" hidden="1">
      <c r="A752" s="296" t="s">
        <v>1972</v>
      </c>
      <c r="B752" s="297" t="s">
        <v>1973</v>
      </c>
      <c r="C752" s="296" t="s">
        <v>1972</v>
      </c>
      <c r="D752" s="296" t="s">
        <v>61</v>
      </c>
      <c r="E752" s="296" t="s">
        <v>91</v>
      </c>
      <c r="F752" s="296" t="s">
        <v>299</v>
      </c>
      <c r="G752" s="296" t="s">
        <v>295</v>
      </c>
    </row>
    <row r="753" spans="1:7" hidden="1">
      <c r="A753" s="296" t="s">
        <v>1974</v>
      </c>
      <c r="B753" s="297" t="s">
        <v>1975</v>
      </c>
      <c r="C753" s="296" t="s">
        <v>1974</v>
      </c>
      <c r="D753" s="296" t="s">
        <v>61</v>
      </c>
      <c r="E753" s="296" t="s">
        <v>91</v>
      </c>
      <c r="F753" s="296" t="s">
        <v>299</v>
      </c>
      <c r="G753" s="296" t="s">
        <v>295</v>
      </c>
    </row>
    <row r="754" spans="1:7" hidden="1">
      <c r="A754" s="296" t="s">
        <v>1976</v>
      </c>
      <c r="B754" s="297" t="s">
        <v>1977</v>
      </c>
      <c r="C754" s="296" t="s">
        <v>1976</v>
      </c>
      <c r="D754" s="296" t="s">
        <v>61</v>
      </c>
      <c r="E754" s="296" t="s">
        <v>91</v>
      </c>
      <c r="F754" s="296" t="s">
        <v>299</v>
      </c>
      <c r="G754" s="296" t="s">
        <v>295</v>
      </c>
    </row>
    <row r="755" spans="1:7" hidden="1">
      <c r="A755" s="296" t="s">
        <v>1978</v>
      </c>
      <c r="B755" s="297" t="s">
        <v>351</v>
      </c>
      <c r="C755" s="296" t="s">
        <v>1978</v>
      </c>
      <c r="E755" s="296" t="s">
        <v>332</v>
      </c>
      <c r="F755" s="296" t="s">
        <v>299</v>
      </c>
      <c r="G755" s="296" t="s">
        <v>295</v>
      </c>
    </row>
    <row r="756" spans="1:7" hidden="1">
      <c r="A756" s="296" t="s">
        <v>1979</v>
      </c>
      <c r="B756" s="297" t="s">
        <v>315</v>
      </c>
      <c r="C756" s="296" t="s">
        <v>1979</v>
      </c>
      <c r="E756" s="296" t="s">
        <v>332</v>
      </c>
      <c r="F756" s="296" t="s">
        <v>299</v>
      </c>
      <c r="G756" s="296" t="s">
        <v>295</v>
      </c>
    </row>
    <row r="757" spans="1:7" hidden="1">
      <c r="A757" s="296" t="s">
        <v>1980</v>
      </c>
      <c r="B757" s="297" t="s">
        <v>1981</v>
      </c>
      <c r="C757" s="296" t="s">
        <v>1980</v>
      </c>
      <c r="D757" s="296" t="s">
        <v>457</v>
      </c>
      <c r="E757" s="296" t="s">
        <v>91</v>
      </c>
      <c r="F757" s="296" t="s">
        <v>299</v>
      </c>
      <c r="G757" s="296" t="s">
        <v>295</v>
      </c>
    </row>
    <row r="758" spans="1:7" hidden="1">
      <c r="A758" s="296" t="s">
        <v>1982</v>
      </c>
      <c r="B758" s="297" t="s">
        <v>1983</v>
      </c>
      <c r="C758" s="296" t="s">
        <v>1982</v>
      </c>
      <c r="D758" s="296" t="s">
        <v>457</v>
      </c>
      <c r="E758" s="296" t="s">
        <v>91</v>
      </c>
      <c r="F758" s="296" t="s">
        <v>299</v>
      </c>
      <c r="G758" s="296" t="s">
        <v>295</v>
      </c>
    </row>
    <row r="759" spans="1:7" hidden="1">
      <c r="A759" s="296" t="s">
        <v>1984</v>
      </c>
      <c r="B759" s="297" t="s">
        <v>1985</v>
      </c>
      <c r="C759" s="296" t="s">
        <v>1984</v>
      </c>
      <c r="D759" s="296" t="s">
        <v>61</v>
      </c>
      <c r="E759" s="296" t="s">
        <v>91</v>
      </c>
      <c r="F759" s="296" t="s">
        <v>299</v>
      </c>
      <c r="G759" s="296" t="s">
        <v>295</v>
      </c>
    </row>
    <row r="760" spans="1:7" hidden="1">
      <c r="A760" s="296" t="s">
        <v>1986</v>
      </c>
      <c r="B760" s="297" t="s">
        <v>1987</v>
      </c>
      <c r="C760" s="296" t="s">
        <v>1986</v>
      </c>
      <c r="D760" s="296" t="s">
        <v>455</v>
      </c>
      <c r="E760" s="296" t="s">
        <v>91</v>
      </c>
      <c r="F760" s="296" t="s">
        <v>299</v>
      </c>
      <c r="G760" s="296" t="s">
        <v>295</v>
      </c>
    </row>
    <row r="761" spans="1:7" hidden="1">
      <c r="A761" s="296" t="s">
        <v>1988</v>
      </c>
      <c r="B761" s="297" t="s">
        <v>1989</v>
      </c>
      <c r="C761" s="296" t="s">
        <v>1988</v>
      </c>
      <c r="D761" s="296" t="s">
        <v>61</v>
      </c>
      <c r="E761" s="296" t="s">
        <v>91</v>
      </c>
      <c r="F761" s="296" t="s">
        <v>299</v>
      </c>
      <c r="G761" s="296" t="s">
        <v>295</v>
      </c>
    </row>
    <row r="762" spans="1:7" hidden="1">
      <c r="A762" s="296" t="s">
        <v>1990</v>
      </c>
      <c r="B762" s="297" t="s">
        <v>1991</v>
      </c>
      <c r="C762" s="296" t="s">
        <v>1990</v>
      </c>
      <c r="D762" s="296" t="s">
        <v>61</v>
      </c>
      <c r="E762" s="296" t="s">
        <v>91</v>
      </c>
      <c r="F762" s="296" t="s">
        <v>299</v>
      </c>
      <c r="G762" s="296" t="s">
        <v>295</v>
      </c>
    </row>
    <row r="763" spans="1:7" hidden="1">
      <c r="A763" s="296" t="s">
        <v>1992</v>
      </c>
      <c r="B763" s="297" t="s">
        <v>1993</v>
      </c>
      <c r="C763" s="296" t="s">
        <v>1992</v>
      </c>
      <c r="D763" s="296" t="s">
        <v>61</v>
      </c>
      <c r="E763" s="296" t="s">
        <v>91</v>
      </c>
      <c r="F763" s="296" t="s">
        <v>299</v>
      </c>
      <c r="G763" s="296" t="s">
        <v>295</v>
      </c>
    </row>
    <row r="764" spans="1:7" hidden="1">
      <c r="A764" s="296" t="s">
        <v>1994</v>
      </c>
      <c r="B764" s="297" t="s">
        <v>1995</v>
      </c>
      <c r="C764" s="296" t="s">
        <v>1994</v>
      </c>
      <c r="D764" s="296" t="s">
        <v>61</v>
      </c>
      <c r="E764" s="296" t="s">
        <v>91</v>
      </c>
      <c r="F764" s="296" t="s">
        <v>299</v>
      </c>
      <c r="G764" s="296" t="s">
        <v>295</v>
      </c>
    </row>
    <row r="765" spans="1:7" hidden="1">
      <c r="A765" s="296" t="s">
        <v>1996</v>
      </c>
      <c r="B765" s="297" t="s">
        <v>1997</v>
      </c>
      <c r="C765" s="296" t="s">
        <v>1996</v>
      </c>
      <c r="E765" s="296" t="s">
        <v>332</v>
      </c>
      <c r="F765" s="296" t="s">
        <v>299</v>
      </c>
      <c r="G765" s="296" t="s">
        <v>295</v>
      </c>
    </row>
    <row r="766" spans="1:7" hidden="1">
      <c r="A766" s="296" t="s">
        <v>1998</v>
      </c>
      <c r="B766" s="297" t="s">
        <v>1999</v>
      </c>
      <c r="C766" s="296" t="s">
        <v>1998</v>
      </c>
      <c r="D766" s="296" t="s">
        <v>61</v>
      </c>
      <c r="E766" s="296" t="s">
        <v>91</v>
      </c>
      <c r="F766" s="296" t="s">
        <v>299</v>
      </c>
      <c r="G766" s="296" t="s">
        <v>295</v>
      </c>
    </row>
    <row r="767" spans="1:7" hidden="1">
      <c r="A767" s="296" t="s">
        <v>2000</v>
      </c>
      <c r="B767" s="297" t="s">
        <v>2001</v>
      </c>
      <c r="C767" s="296" t="s">
        <v>2000</v>
      </c>
      <c r="D767" s="296" t="s">
        <v>61</v>
      </c>
      <c r="E767" s="296" t="s">
        <v>91</v>
      </c>
      <c r="F767" s="296" t="s">
        <v>299</v>
      </c>
      <c r="G767" s="296" t="s">
        <v>295</v>
      </c>
    </row>
    <row r="768" spans="1:7" hidden="1">
      <c r="A768" s="296" t="s">
        <v>2002</v>
      </c>
      <c r="B768" s="297" t="s">
        <v>2003</v>
      </c>
      <c r="C768" s="296" t="s">
        <v>2002</v>
      </c>
      <c r="D768" s="296" t="s">
        <v>61</v>
      </c>
      <c r="E768" s="296" t="s">
        <v>91</v>
      </c>
      <c r="F768" s="296" t="s">
        <v>299</v>
      </c>
      <c r="G768" s="296" t="s">
        <v>295</v>
      </c>
    </row>
    <row r="769" spans="1:7" hidden="1">
      <c r="A769" s="296" t="s">
        <v>2004</v>
      </c>
      <c r="B769" s="297" t="s">
        <v>2005</v>
      </c>
      <c r="C769" s="296" t="s">
        <v>2004</v>
      </c>
      <c r="D769" s="296" t="s">
        <v>61</v>
      </c>
      <c r="E769" s="296" t="s">
        <v>91</v>
      </c>
      <c r="F769" s="296" t="s">
        <v>299</v>
      </c>
      <c r="G769" s="296" t="s">
        <v>295</v>
      </c>
    </row>
    <row r="770" spans="1:7" hidden="1">
      <c r="A770" s="296" t="s">
        <v>2006</v>
      </c>
      <c r="B770" s="297" t="s">
        <v>2007</v>
      </c>
      <c r="C770" s="296" t="s">
        <v>2006</v>
      </c>
      <c r="D770" s="296" t="s">
        <v>61</v>
      </c>
      <c r="E770" s="296" t="s">
        <v>91</v>
      </c>
      <c r="F770" s="296" t="s">
        <v>299</v>
      </c>
      <c r="G770" s="296" t="s">
        <v>295</v>
      </c>
    </row>
    <row r="771" spans="1:7" hidden="1">
      <c r="A771" s="296" t="s">
        <v>2008</v>
      </c>
      <c r="B771" s="297" t="s">
        <v>2009</v>
      </c>
      <c r="C771" s="296" t="s">
        <v>2008</v>
      </c>
      <c r="E771" s="296" t="s">
        <v>475</v>
      </c>
      <c r="F771" s="296" t="s">
        <v>294</v>
      </c>
      <c r="G771" s="296" t="s">
        <v>295</v>
      </c>
    </row>
    <row r="772" spans="1:7" hidden="1">
      <c r="A772" s="296" t="s">
        <v>2010</v>
      </c>
      <c r="B772" s="297" t="s">
        <v>2011</v>
      </c>
      <c r="C772" s="296" t="s">
        <v>2010</v>
      </c>
      <c r="D772" s="296" t="s">
        <v>61</v>
      </c>
      <c r="E772" s="296" t="s">
        <v>91</v>
      </c>
      <c r="F772" s="296" t="s">
        <v>299</v>
      </c>
      <c r="G772" s="296" t="s">
        <v>295</v>
      </c>
    </row>
    <row r="773" spans="1:7" hidden="1">
      <c r="A773" s="296" t="s">
        <v>2012</v>
      </c>
      <c r="B773" s="297" t="s">
        <v>2013</v>
      </c>
      <c r="C773" s="296" t="s">
        <v>2012</v>
      </c>
      <c r="D773" s="296" t="s">
        <v>61</v>
      </c>
      <c r="E773" s="296" t="s">
        <v>91</v>
      </c>
      <c r="F773" s="296" t="s">
        <v>299</v>
      </c>
      <c r="G773" s="296" t="s">
        <v>295</v>
      </c>
    </row>
    <row r="774" spans="1:7" hidden="1">
      <c r="A774" s="296" t="s">
        <v>2014</v>
      </c>
      <c r="B774" s="297" t="s">
        <v>2015</v>
      </c>
      <c r="C774" s="296" t="s">
        <v>2014</v>
      </c>
      <c r="D774" s="296" t="s">
        <v>61</v>
      </c>
      <c r="E774" s="296" t="s">
        <v>91</v>
      </c>
      <c r="F774" s="296" t="s">
        <v>299</v>
      </c>
      <c r="G774" s="296" t="s">
        <v>295</v>
      </c>
    </row>
    <row r="775" spans="1:7" hidden="1">
      <c r="A775" s="296" t="s">
        <v>2016</v>
      </c>
      <c r="B775" s="297" t="s">
        <v>2017</v>
      </c>
      <c r="C775" s="296" t="s">
        <v>2016</v>
      </c>
      <c r="D775" s="296" t="s">
        <v>61</v>
      </c>
      <c r="E775" s="296" t="s">
        <v>91</v>
      </c>
      <c r="F775" s="296" t="s">
        <v>299</v>
      </c>
      <c r="G775" s="296" t="s">
        <v>295</v>
      </c>
    </row>
    <row r="776" spans="1:7" hidden="1">
      <c r="A776" s="296" t="s">
        <v>2018</v>
      </c>
      <c r="B776" s="297" t="s">
        <v>2019</v>
      </c>
      <c r="C776" s="296" t="s">
        <v>2018</v>
      </c>
      <c r="E776" s="296" t="s">
        <v>475</v>
      </c>
      <c r="F776" s="296" t="s">
        <v>294</v>
      </c>
      <c r="G776" s="296" t="s">
        <v>295</v>
      </c>
    </row>
    <row r="777" spans="1:7" hidden="1">
      <c r="A777" s="296" t="s">
        <v>2020</v>
      </c>
      <c r="B777" s="297" t="s">
        <v>2021</v>
      </c>
      <c r="C777" s="296" t="s">
        <v>2020</v>
      </c>
      <c r="E777" s="296" t="s">
        <v>475</v>
      </c>
      <c r="F777" s="296" t="s">
        <v>294</v>
      </c>
      <c r="G777" s="296" t="s">
        <v>295</v>
      </c>
    </row>
    <row r="778" spans="1:7" hidden="1">
      <c r="A778" s="296" t="s">
        <v>2022</v>
      </c>
      <c r="B778" s="297" t="s">
        <v>2023</v>
      </c>
      <c r="C778" s="296" t="s">
        <v>2022</v>
      </c>
      <c r="E778" s="296" t="s">
        <v>475</v>
      </c>
      <c r="F778" s="296" t="s">
        <v>294</v>
      </c>
      <c r="G778" s="296" t="s">
        <v>295</v>
      </c>
    </row>
    <row r="779" spans="1:7" hidden="1">
      <c r="A779" s="296" t="s">
        <v>2024</v>
      </c>
      <c r="B779" s="297" t="s">
        <v>2025</v>
      </c>
      <c r="C779" s="296" t="s">
        <v>2024</v>
      </c>
      <c r="E779" s="296" t="s">
        <v>475</v>
      </c>
      <c r="F779" s="296" t="s">
        <v>294</v>
      </c>
      <c r="G779" s="296" t="s">
        <v>295</v>
      </c>
    </row>
    <row r="780" spans="1:7" hidden="1">
      <c r="A780" s="296" t="s">
        <v>2026</v>
      </c>
      <c r="B780" s="297" t="s">
        <v>2027</v>
      </c>
      <c r="C780" s="296" t="s">
        <v>2026</v>
      </c>
      <c r="E780" s="296" t="s">
        <v>475</v>
      </c>
      <c r="F780" s="296" t="s">
        <v>294</v>
      </c>
      <c r="G780" s="296" t="s">
        <v>295</v>
      </c>
    </row>
    <row r="781" spans="1:7" hidden="1">
      <c r="A781" s="296" t="s">
        <v>2028</v>
      </c>
      <c r="B781" s="297" t="s">
        <v>2029</v>
      </c>
      <c r="C781" s="296" t="s">
        <v>2028</v>
      </c>
      <c r="E781" s="296" t="s">
        <v>475</v>
      </c>
      <c r="F781" s="296" t="s">
        <v>294</v>
      </c>
      <c r="G781" s="296" t="s">
        <v>295</v>
      </c>
    </row>
    <row r="782" spans="1:7" hidden="1">
      <c r="A782" s="296" t="s">
        <v>2030</v>
      </c>
      <c r="B782" s="297" t="s">
        <v>2031</v>
      </c>
      <c r="C782" s="296" t="s">
        <v>2030</v>
      </c>
      <c r="E782" s="296" t="s">
        <v>475</v>
      </c>
      <c r="F782" s="296" t="s">
        <v>294</v>
      </c>
      <c r="G782" s="296" t="s">
        <v>295</v>
      </c>
    </row>
    <row r="783" spans="1:7" hidden="1">
      <c r="A783" s="296" t="s">
        <v>2032</v>
      </c>
      <c r="B783" s="297" t="s">
        <v>2033</v>
      </c>
      <c r="C783" s="296" t="s">
        <v>2032</v>
      </c>
      <c r="E783" s="296" t="s">
        <v>475</v>
      </c>
      <c r="F783" s="296" t="s">
        <v>294</v>
      </c>
      <c r="G783" s="296" t="s">
        <v>295</v>
      </c>
    </row>
    <row r="784" spans="1:7" hidden="1">
      <c r="A784" s="296" t="s">
        <v>2034</v>
      </c>
      <c r="B784" s="297" t="s">
        <v>2035</v>
      </c>
      <c r="C784" s="296" t="s">
        <v>2034</v>
      </c>
      <c r="E784" s="296" t="s">
        <v>475</v>
      </c>
      <c r="F784" s="296" t="s">
        <v>294</v>
      </c>
      <c r="G784" s="296" t="s">
        <v>295</v>
      </c>
    </row>
    <row r="785" spans="1:7" hidden="1">
      <c r="A785" s="296" t="s">
        <v>2036</v>
      </c>
      <c r="B785" s="297" t="s">
        <v>2037</v>
      </c>
      <c r="C785" s="296" t="s">
        <v>2036</v>
      </c>
      <c r="E785" s="296" t="s">
        <v>475</v>
      </c>
      <c r="F785" s="296" t="s">
        <v>294</v>
      </c>
      <c r="G785" s="296" t="s">
        <v>295</v>
      </c>
    </row>
    <row r="786" spans="1:7" hidden="1">
      <c r="A786" s="296" t="s">
        <v>2038</v>
      </c>
      <c r="B786" s="297" t="s">
        <v>2039</v>
      </c>
      <c r="C786" s="296" t="s">
        <v>2038</v>
      </c>
      <c r="E786" s="296" t="s">
        <v>475</v>
      </c>
      <c r="F786" s="296" t="s">
        <v>294</v>
      </c>
      <c r="G786" s="296" t="s">
        <v>295</v>
      </c>
    </row>
    <row r="787" spans="1:7" hidden="1">
      <c r="A787" s="296" t="s">
        <v>2040</v>
      </c>
      <c r="B787" s="297" t="s">
        <v>2041</v>
      </c>
      <c r="C787" s="296" t="s">
        <v>2040</v>
      </c>
      <c r="E787" s="296" t="s">
        <v>475</v>
      </c>
      <c r="F787" s="296" t="s">
        <v>294</v>
      </c>
      <c r="G787" s="296" t="s">
        <v>295</v>
      </c>
    </row>
    <row r="788" spans="1:7" hidden="1">
      <c r="A788" s="296" t="s">
        <v>2042</v>
      </c>
      <c r="B788" s="297" t="s">
        <v>2043</v>
      </c>
      <c r="C788" s="296" t="s">
        <v>2042</v>
      </c>
      <c r="E788" s="296" t="s">
        <v>475</v>
      </c>
      <c r="F788" s="296" t="s">
        <v>294</v>
      </c>
      <c r="G788" s="296" t="s">
        <v>295</v>
      </c>
    </row>
    <row r="789" spans="1:7" hidden="1">
      <c r="A789" s="296" t="s">
        <v>2044</v>
      </c>
      <c r="B789" s="297" t="s">
        <v>2045</v>
      </c>
      <c r="C789" s="296" t="s">
        <v>2044</v>
      </c>
      <c r="E789" s="296" t="s">
        <v>475</v>
      </c>
      <c r="F789" s="296" t="s">
        <v>294</v>
      </c>
      <c r="G789" s="296" t="s">
        <v>295</v>
      </c>
    </row>
    <row r="790" spans="1:7" hidden="1">
      <c r="A790" s="296" t="s">
        <v>2046</v>
      </c>
      <c r="B790" s="297" t="s">
        <v>2047</v>
      </c>
      <c r="C790" s="296" t="s">
        <v>2046</v>
      </c>
      <c r="D790" s="296" t="s">
        <v>61</v>
      </c>
      <c r="E790" s="296" t="s">
        <v>91</v>
      </c>
      <c r="F790" s="296" t="s">
        <v>299</v>
      </c>
      <c r="G790" s="296" t="s">
        <v>295</v>
      </c>
    </row>
    <row r="791" spans="1:7" hidden="1">
      <c r="A791" s="296" t="s">
        <v>2048</v>
      </c>
      <c r="B791" s="297" t="s">
        <v>2049</v>
      </c>
      <c r="C791" s="296" t="s">
        <v>2048</v>
      </c>
      <c r="D791" s="296" t="s">
        <v>61</v>
      </c>
      <c r="E791" s="296" t="s">
        <v>91</v>
      </c>
      <c r="F791" s="296" t="s">
        <v>299</v>
      </c>
      <c r="G791" s="296" t="s">
        <v>295</v>
      </c>
    </row>
    <row r="792" spans="1:7" hidden="1">
      <c r="A792" s="296" t="s">
        <v>2050</v>
      </c>
      <c r="B792" s="297" t="s">
        <v>2051</v>
      </c>
      <c r="C792" s="296" t="s">
        <v>2050</v>
      </c>
      <c r="D792" s="296" t="s">
        <v>61</v>
      </c>
      <c r="E792" s="296" t="s">
        <v>91</v>
      </c>
      <c r="F792" s="296" t="s">
        <v>299</v>
      </c>
      <c r="G792" s="296" t="s">
        <v>295</v>
      </c>
    </row>
    <row r="793" spans="1:7" hidden="1">
      <c r="A793" s="296" t="s">
        <v>2052</v>
      </c>
      <c r="B793" s="297" t="s">
        <v>2053</v>
      </c>
      <c r="C793" s="296" t="s">
        <v>2052</v>
      </c>
      <c r="D793" s="296" t="s">
        <v>61</v>
      </c>
      <c r="E793" s="296" t="s">
        <v>91</v>
      </c>
      <c r="F793" s="296" t="s">
        <v>299</v>
      </c>
      <c r="G793" s="296" t="s">
        <v>295</v>
      </c>
    </row>
    <row r="794" spans="1:7" hidden="1">
      <c r="A794" s="296" t="s">
        <v>2054</v>
      </c>
      <c r="B794" s="297" t="s">
        <v>2055</v>
      </c>
      <c r="C794" s="296" t="s">
        <v>2054</v>
      </c>
      <c r="D794" s="296" t="s">
        <v>61</v>
      </c>
      <c r="E794" s="296" t="s">
        <v>91</v>
      </c>
      <c r="F794" s="296" t="s">
        <v>299</v>
      </c>
      <c r="G794" s="296" t="s">
        <v>295</v>
      </c>
    </row>
    <row r="795" spans="1:7" hidden="1">
      <c r="A795" s="296" t="s">
        <v>2056</v>
      </c>
      <c r="B795" s="297" t="s">
        <v>2057</v>
      </c>
      <c r="C795" s="296" t="s">
        <v>2056</v>
      </c>
      <c r="D795" s="296" t="s">
        <v>61</v>
      </c>
      <c r="E795" s="296" t="s">
        <v>91</v>
      </c>
      <c r="F795" s="296" t="s">
        <v>299</v>
      </c>
      <c r="G795" s="296" t="s">
        <v>295</v>
      </c>
    </row>
    <row r="796" spans="1:7" hidden="1">
      <c r="A796" s="296" t="s">
        <v>2058</v>
      </c>
      <c r="B796" s="297" t="s">
        <v>2059</v>
      </c>
      <c r="C796" s="296" t="s">
        <v>2058</v>
      </c>
      <c r="D796" s="296" t="s">
        <v>457</v>
      </c>
      <c r="E796" s="296" t="s">
        <v>91</v>
      </c>
      <c r="F796" s="296" t="s">
        <v>299</v>
      </c>
      <c r="G796" s="296" t="s">
        <v>295</v>
      </c>
    </row>
    <row r="797" spans="1:7" hidden="1">
      <c r="A797" s="296" t="s">
        <v>2060</v>
      </c>
      <c r="B797" s="297" t="s">
        <v>2061</v>
      </c>
      <c r="C797" s="296" t="s">
        <v>2060</v>
      </c>
      <c r="D797" s="296" t="s">
        <v>455</v>
      </c>
      <c r="E797" s="296" t="s">
        <v>91</v>
      </c>
      <c r="F797" s="296" t="s">
        <v>299</v>
      </c>
      <c r="G797" s="296" t="s">
        <v>295</v>
      </c>
    </row>
    <row r="798" spans="1:7" hidden="1">
      <c r="A798" s="296" t="s">
        <v>2062</v>
      </c>
      <c r="B798" s="297" t="s">
        <v>2063</v>
      </c>
      <c r="C798" s="296" t="s">
        <v>2062</v>
      </c>
      <c r="D798" s="296" t="s">
        <v>455</v>
      </c>
      <c r="E798" s="296" t="s">
        <v>91</v>
      </c>
      <c r="F798" s="296" t="s">
        <v>299</v>
      </c>
      <c r="G798" s="296" t="s">
        <v>295</v>
      </c>
    </row>
    <row r="799" spans="1:7" hidden="1">
      <c r="A799" s="296" t="s">
        <v>2064</v>
      </c>
      <c r="B799" s="297" t="s">
        <v>2065</v>
      </c>
      <c r="C799" s="296" t="s">
        <v>2064</v>
      </c>
      <c r="D799" s="296" t="s">
        <v>61</v>
      </c>
      <c r="E799" s="296" t="s">
        <v>91</v>
      </c>
      <c r="F799" s="296" t="s">
        <v>299</v>
      </c>
      <c r="G799" s="296" t="s">
        <v>295</v>
      </c>
    </row>
    <row r="800" spans="1:7" hidden="1">
      <c r="A800" s="296" t="s">
        <v>2066</v>
      </c>
      <c r="B800" s="297" t="s">
        <v>2067</v>
      </c>
      <c r="C800" s="296" t="s">
        <v>2066</v>
      </c>
      <c r="D800" s="296" t="s">
        <v>61</v>
      </c>
      <c r="E800" s="296" t="s">
        <v>91</v>
      </c>
      <c r="F800" s="296" t="s">
        <v>299</v>
      </c>
      <c r="G800" s="296" t="s">
        <v>295</v>
      </c>
    </row>
    <row r="801" spans="1:7" hidden="1">
      <c r="A801" s="296" t="s">
        <v>2068</v>
      </c>
      <c r="B801" s="297" t="s">
        <v>2069</v>
      </c>
      <c r="C801" s="296" t="s">
        <v>2068</v>
      </c>
      <c r="E801" s="296" t="s">
        <v>475</v>
      </c>
      <c r="F801" s="296" t="s">
        <v>294</v>
      </c>
      <c r="G801" s="296" t="s">
        <v>295</v>
      </c>
    </row>
    <row r="802" spans="1:7" hidden="1">
      <c r="A802" s="296" t="s">
        <v>2070</v>
      </c>
      <c r="B802" s="297" t="s">
        <v>2071</v>
      </c>
      <c r="C802" s="296" t="s">
        <v>2070</v>
      </c>
      <c r="D802" s="296" t="s">
        <v>61</v>
      </c>
      <c r="E802" s="296" t="s">
        <v>91</v>
      </c>
      <c r="F802" s="296" t="s">
        <v>299</v>
      </c>
      <c r="G802" s="296" t="s">
        <v>295</v>
      </c>
    </row>
    <row r="803" spans="1:7" hidden="1">
      <c r="A803" s="296" t="s">
        <v>2072</v>
      </c>
      <c r="B803" s="297" t="s">
        <v>2073</v>
      </c>
      <c r="C803" s="296" t="s">
        <v>2072</v>
      </c>
      <c r="D803" s="296" t="s">
        <v>457</v>
      </c>
      <c r="E803" s="296" t="s">
        <v>91</v>
      </c>
      <c r="F803" s="296" t="s">
        <v>299</v>
      </c>
      <c r="G803" s="296" t="s">
        <v>295</v>
      </c>
    </row>
    <row r="804" spans="1:7" hidden="1">
      <c r="A804" s="296" t="s">
        <v>2074</v>
      </c>
      <c r="B804" s="297" t="s">
        <v>2075</v>
      </c>
      <c r="C804" s="296" t="s">
        <v>2074</v>
      </c>
      <c r="D804" s="296" t="s">
        <v>61</v>
      </c>
      <c r="E804" s="296" t="s">
        <v>91</v>
      </c>
      <c r="F804" s="296" t="s">
        <v>299</v>
      </c>
      <c r="G804" s="296" t="s">
        <v>295</v>
      </c>
    </row>
    <row r="805" spans="1:7" hidden="1">
      <c r="A805" s="296" t="s">
        <v>2076</v>
      </c>
      <c r="B805" s="297" t="s">
        <v>2077</v>
      </c>
      <c r="C805" s="296" t="s">
        <v>2076</v>
      </c>
      <c r="D805" s="296" t="s">
        <v>61</v>
      </c>
      <c r="E805" s="296" t="s">
        <v>91</v>
      </c>
      <c r="F805" s="296" t="s">
        <v>299</v>
      </c>
      <c r="G805" s="296" t="s">
        <v>295</v>
      </c>
    </row>
    <row r="806" spans="1:7" hidden="1">
      <c r="A806" s="296" t="s">
        <v>2078</v>
      </c>
      <c r="B806" s="297" t="s">
        <v>2079</v>
      </c>
      <c r="C806" s="296" t="s">
        <v>2078</v>
      </c>
      <c r="D806" s="296" t="s">
        <v>61</v>
      </c>
      <c r="E806" s="296" t="s">
        <v>91</v>
      </c>
      <c r="F806" s="296" t="s">
        <v>299</v>
      </c>
      <c r="G806" s="296" t="s">
        <v>295</v>
      </c>
    </row>
    <row r="807" spans="1:7" hidden="1">
      <c r="A807" s="296" t="s">
        <v>2080</v>
      </c>
      <c r="B807" s="297" t="s">
        <v>2081</v>
      </c>
      <c r="C807" s="296" t="s">
        <v>2080</v>
      </c>
      <c r="D807" s="296" t="s">
        <v>61</v>
      </c>
      <c r="E807" s="296" t="s">
        <v>91</v>
      </c>
      <c r="F807" s="296" t="s">
        <v>299</v>
      </c>
      <c r="G807" s="296" t="s">
        <v>295</v>
      </c>
    </row>
    <row r="808" spans="1:7" hidden="1">
      <c r="A808" s="296" t="s">
        <v>2082</v>
      </c>
      <c r="B808" s="297" t="s">
        <v>2083</v>
      </c>
      <c r="C808" s="296" t="s">
        <v>2082</v>
      </c>
      <c r="D808" s="296" t="s">
        <v>61</v>
      </c>
      <c r="E808" s="296" t="s">
        <v>91</v>
      </c>
      <c r="F808" s="296" t="s">
        <v>299</v>
      </c>
      <c r="G808" s="296" t="s">
        <v>295</v>
      </c>
    </row>
    <row r="809" spans="1:7" hidden="1">
      <c r="A809" s="296" t="s">
        <v>2084</v>
      </c>
      <c r="B809" s="297" t="s">
        <v>2085</v>
      </c>
      <c r="C809" s="296" t="s">
        <v>2084</v>
      </c>
      <c r="D809" s="296" t="s">
        <v>61</v>
      </c>
      <c r="E809" s="296" t="s">
        <v>91</v>
      </c>
      <c r="F809" s="296" t="s">
        <v>299</v>
      </c>
      <c r="G809" s="296" t="s">
        <v>295</v>
      </c>
    </row>
    <row r="810" spans="1:7" hidden="1">
      <c r="A810" s="296" t="s">
        <v>2086</v>
      </c>
      <c r="B810" s="297" t="s">
        <v>2087</v>
      </c>
      <c r="C810" s="296" t="s">
        <v>2086</v>
      </c>
      <c r="D810" s="296" t="s">
        <v>61</v>
      </c>
      <c r="E810" s="296" t="s">
        <v>91</v>
      </c>
      <c r="F810" s="296" t="s">
        <v>299</v>
      </c>
      <c r="G810" s="296" t="s">
        <v>295</v>
      </c>
    </row>
    <row r="811" spans="1:7" hidden="1">
      <c r="A811" s="296" t="s">
        <v>2088</v>
      </c>
      <c r="B811" s="297" t="s">
        <v>2089</v>
      </c>
      <c r="C811" s="296" t="s">
        <v>2088</v>
      </c>
      <c r="D811" s="296" t="s">
        <v>61</v>
      </c>
      <c r="E811" s="296" t="s">
        <v>91</v>
      </c>
      <c r="F811" s="296" t="s">
        <v>299</v>
      </c>
      <c r="G811" s="296" t="s">
        <v>295</v>
      </c>
    </row>
    <row r="812" spans="1:7" hidden="1">
      <c r="A812" s="296" t="s">
        <v>2090</v>
      </c>
      <c r="B812" s="297" t="s">
        <v>2091</v>
      </c>
      <c r="C812" s="296" t="s">
        <v>2090</v>
      </c>
      <c r="D812" s="296" t="s">
        <v>61</v>
      </c>
      <c r="E812" s="296" t="s">
        <v>91</v>
      </c>
      <c r="F812" s="296" t="s">
        <v>299</v>
      </c>
      <c r="G812" s="296" t="s">
        <v>295</v>
      </c>
    </row>
    <row r="813" spans="1:7" hidden="1">
      <c r="A813" s="296" t="s">
        <v>2092</v>
      </c>
      <c r="B813" s="297" t="s">
        <v>2093</v>
      </c>
      <c r="C813" s="296" t="s">
        <v>2092</v>
      </c>
      <c r="D813" s="296" t="s">
        <v>61</v>
      </c>
      <c r="E813" s="296" t="s">
        <v>91</v>
      </c>
      <c r="F813" s="296" t="s">
        <v>299</v>
      </c>
      <c r="G813" s="296" t="s">
        <v>295</v>
      </c>
    </row>
    <row r="814" spans="1:7" hidden="1">
      <c r="A814" s="296" t="s">
        <v>2094</v>
      </c>
      <c r="B814" s="297" t="s">
        <v>2095</v>
      </c>
      <c r="C814" s="296" t="s">
        <v>2094</v>
      </c>
      <c r="D814" s="296" t="s">
        <v>61</v>
      </c>
      <c r="E814" s="296" t="s">
        <v>91</v>
      </c>
      <c r="F814" s="296" t="s">
        <v>299</v>
      </c>
      <c r="G814" s="296" t="s">
        <v>295</v>
      </c>
    </row>
    <row r="815" spans="1:7" hidden="1">
      <c r="A815" s="296" t="s">
        <v>2096</v>
      </c>
      <c r="B815" s="297" t="s">
        <v>2097</v>
      </c>
      <c r="C815" s="296" t="s">
        <v>2096</v>
      </c>
      <c r="E815" s="296" t="s">
        <v>475</v>
      </c>
      <c r="F815" s="296" t="s">
        <v>294</v>
      </c>
      <c r="G815" s="296" t="s">
        <v>295</v>
      </c>
    </row>
    <row r="816" spans="1:7" hidden="1">
      <c r="A816" s="296" t="s">
        <v>2098</v>
      </c>
      <c r="B816" s="297" t="s">
        <v>2099</v>
      </c>
      <c r="C816" s="296" t="s">
        <v>2098</v>
      </c>
      <c r="D816" s="296" t="s">
        <v>61</v>
      </c>
      <c r="E816" s="296" t="s">
        <v>91</v>
      </c>
      <c r="F816" s="296" t="s">
        <v>299</v>
      </c>
      <c r="G816" s="296" t="s">
        <v>295</v>
      </c>
    </row>
    <row r="817" spans="1:7" hidden="1">
      <c r="A817" s="296" t="s">
        <v>2100</v>
      </c>
      <c r="B817" s="297" t="s">
        <v>2101</v>
      </c>
      <c r="C817" s="296" t="s">
        <v>2100</v>
      </c>
      <c r="D817" s="296" t="s">
        <v>61</v>
      </c>
      <c r="E817" s="296" t="s">
        <v>91</v>
      </c>
      <c r="F817" s="296" t="s">
        <v>299</v>
      </c>
      <c r="G817" s="296" t="s">
        <v>295</v>
      </c>
    </row>
    <row r="818" spans="1:7" hidden="1">
      <c r="A818" s="296" t="s">
        <v>2102</v>
      </c>
      <c r="B818" s="297" t="s">
        <v>2103</v>
      </c>
      <c r="C818" s="296" t="s">
        <v>2102</v>
      </c>
      <c r="D818" s="296" t="s">
        <v>61</v>
      </c>
      <c r="E818" s="296" t="s">
        <v>91</v>
      </c>
      <c r="F818" s="296" t="s">
        <v>299</v>
      </c>
      <c r="G818" s="296" t="s">
        <v>295</v>
      </c>
    </row>
    <row r="819" spans="1:7" hidden="1">
      <c r="A819" s="296" t="s">
        <v>2104</v>
      </c>
      <c r="B819" s="297" t="s">
        <v>2105</v>
      </c>
      <c r="C819" s="296" t="s">
        <v>2104</v>
      </c>
      <c r="D819" s="296" t="s">
        <v>61</v>
      </c>
      <c r="E819" s="296" t="s">
        <v>91</v>
      </c>
      <c r="F819" s="296" t="s">
        <v>299</v>
      </c>
      <c r="G819" s="296" t="s">
        <v>295</v>
      </c>
    </row>
    <row r="820" spans="1:7" hidden="1">
      <c r="A820" s="296" t="s">
        <v>2106</v>
      </c>
      <c r="B820" s="297" t="s">
        <v>2107</v>
      </c>
      <c r="C820" s="296" t="s">
        <v>2106</v>
      </c>
      <c r="E820" s="296" t="s">
        <v>475</v>
      </c>
      <c r="F820" s="296" t="s">
        <v>294</v>
      </c>
      <c r="G820" s="296" t="s">
        <v>295</v>
      </c>
    </row>
    <row r="821" spans="1:7" hidden="1">
      <c r="A821" s="296" t="s">
        <v>2108</v>
      </c>
      <c r="B821" s="297" t="s">
        <v>2109</v>
      </c>
      <c r="C821" s="296" t="s">
        <v>2108</v>
      </c>
      <c r="E821" s="296" t="s">
        <v>475</v>
      </c>
      <c r="F821" s="296" t="s">
        <v>294</v>
      </c>
      <c r="G821" s="296" t="s">
        <v>295</v>
      </c>
    </row>
    <row r="822" spans="1:7" hidden="1">
      <c r="A822" s="296" t="s">
        <v>2110</v>
      </c>
      <c r="B822" s="297" t="s">
        <v>2111</v>
      </c>
      <c r="C822" s="296" t="s">
        <v>2110</v>
      </c>
      <c r="D822" s="296" t="s">
        <v>61</v>
      </c>
      <c r="E822" s="296" t="s">
        <v>91</v>
      </c>
      <c r="F822" s="296" t="s">
        <v>299</v>
      </c>
      <c r="G822" s="296" t="s">
        <v>295</v>
      </c>
    </row>
    <row r="823" spans="1:7" hidden="1">
      <c r="A823" s="296" t="s">
        <v>2112</v>
      </c>
      <c r="B823" s="297" t="s">
        <v>2113</v>
      </c>
      <c r="C823" s="296" t="s">
        <v>2112</v>
      </c>
      <c r="E823" s="296" t="s">
        <v>475</v>
      </c>
      <c r="F823" s="296" t="s">
        <v>294</v>
      </c>
      <c r="G823" s="296" t="s">
        <v>295</v>
      </c>
    </row>
    <row r="824" spans="1:7">
      <c r="A824" s="296" t="s">
        <v>2114</v>
      </c>
      <c r="B824" s="297" t="s">
        <v>394</v>
      </c>
      <c r="C824" s="296" t="s">
        <v>2114</v>
      </c>
      <c r="E824" s="296" t="s">
        <v>402</v>
      </c>
      <c r="F824" s="296" t="s">
        <v>299</v>
      </c>
      <c r="G824" s="296" t="s">
        <v>295</v>
      </c>
    </row>
    <row r="825" spans="1:7" hidden="1">
      <c r="A825" s="296" t="s">
        <v>2115</v>
      </c>
      <c r="B825" s="297" t="s">
        <v>2116</v>
      </c>
      <c r="C825" s="296" t="s">
        <v>2115</v>
      </c>
      <c r="D825" s="296" t="s">
        <v>61</v>
      </c>
      <c r="E825" s="296" t="s">
        <v>91</v>
      </c>
      <c r="F825" s="296" t="s">
        <v>299</v>
      </c>
      <c r="G825" s="296" t="s">
        <v>295</v>
      </c>
    </row>
    <row r="826" spans="1:7" hidden="1">
      <c r="A826" s="296" t="s">
        <v>2117</v>
      </c>
      <c r="B826" s="297" t="s">
        <v>2118</v>
      </c>
      <c r="C826" s="296" t="s">
        <v>2117</v>
      </c>
      <c r="D826" s="296" t="s">
        <v>61</v>
      </c>
      <c r="E826" s="296" t="s">
        <v>91</v>
      </c>
      <c r="F826" s="296" t="s">
        <v>299</v>
      </c>
      <c r="G826" s="296" t="s">
        <v>295</v>
      </c>
    </row>
    <row r="827" spans="1:7" hidden="1">
      <c r="A827" s="296" t="s">
        <v>2119</v>
      </c>
      <c r="B827" s="297" t="s">
        <v>2120</v>
      </c>
      <c r="C827" s="296" t="s">
        <v>2119</v>
      </c>
      <c r="D827" s="296" t="s">
        <v>61</v>
      </c>
      <c r="E827" s="296" t="s">
        <v>91</v>
      </c>
      <c r="F827" s="296" t="s">
        <v>299</v>
      </c>
      <c r="G827" s="296" t="s">
        <v>295</v>
      </c>
    </row>
    <row r="828" spans="1:7" hidden="1">
      <c r="A828" s="296" t="s">
        <v>2121</v>
      </c>
      <c r="B828" s="297" t="s">
        <v>2122</v>
      </c>
      <c r="C828" s="296" t="s">
        <v>2121</v>
      </c>
      <c r="D828" s="296" t="s">
        <v>61</v>
      </c>
      <c r="E828" s="296" t="s">
        <v>91</v>
      </c>
      <c r="F828" s="296" t="s">
        <v>299</v>
      </c>
      <c r="G828" s="296" t="s">
        <v>295</v>
      </c>
    </row>
    <row r="829" spans="1:7" hidden="1">
      <c r="A829" s="296" t="s">
        <v>2123</v>
      </c>
      <c r="B829" s="297" t="s">
        <v>2124</v>
      </c>
      <c r="C829" s="296" t="s">
        <v>2123</v>
      </c>
      <c r="E829" s="296" t="s">
        <v>475</v>
      </c>
      <c r="F829" s="296" t="s">
        <v>294</v>
      </c>
      <c r="G829" s="296" t="s">
        <v>295</v>
      </c>
    </row>
    <row r="830" spans="1:7" hidden="1">
      <c r="A830" s="296" t="s">
        <v>2125</v>
      </c>
      <c r="B830" s="297" t="s">
        <v>2126</v>
      </c>
      <c r="C830" s="296" t="s">
        <v>2125</v>
      </c>
      <c r="D830" s="296" t="s">
        <v>61</v>
      </c>
      <c r="E830" s="296" t="s">
        <v>91</v>
      </c>
      <c r="F830" s="296" t="s">
        <v>299</v>
      </c>
      <c r="G830" s="296" t="s">
        <v>295</v>
      </c>
    </row>
    <row r="831" spans="1:7" hidden="1">
      <c r="A831" s="296" t="s">
        <v>2127</v>
      </c>
      <c r="B831" s="297" t="s">
        <v>2128</v>
      </c>
      <c r="C831" s="296" t="s">
        <v>2127</v>
      </c>
      <c r="D831" s="296" t="s">
        <v>61</v>
      </c>
      <c r="E831" s="296" t="s">
        <v>91</v>
      </c>
      <c r="F831" s="296" t="s">
        <v>299</v>
      </c>
      <c r="G831" s="296" t="s">
        <v>295</v>
      </c>
    </row>
    <row r="832" spans="1:7" hidden="1">
      <c r="A832" s="296" t="s">
        <v>2129</v>
      </c>
      <c r="B832" s="297" t="s">
        <v>2130</v>
      </c>
      <c r="C832" s="296" t="s">
        <v>2129</v>
      </c>
      <c r="D832" s="296" t="s">
        <v>61</v>
      </c>
      <c r="E832" s="296" t="s">
        <v>91</v>
      </c>
      <c r="F832" s="296" t="s">
        <v>299</v>
      </c>
      <c r="G832" s="296" t="s">
        <v>295</v>
      </c>
    </row>
    <row r="833" spans="1:7" hidden="1">
      <c r="A833" s="296" t="s">
        <v>2131</v>
      </c>
      <c r="B833" s="297" t="s">
        <v>2132</v>
      </c>
      <c r="C833" s="296" t="s">
        <v>2131</v>
      </c>
      <c r="D833" s="296" t="s">
        <v>61</v>
      </c>
      <c r="E833" s="296" t="s">
        <v>91</v>
      </c>
      <c r="F833" s="296" t="s">
        <v>299</v>
      </c>
      <c r="G833" s="296" t="s">
        <v>295</v>
      </c>
    </row>
    <row r="834" spans="1:7" hidden="1">
      <c r="A834" s="296" t="s">
        <v>2133</v>
      </c>
      <c r="B834" s="297" t="s">
        <v>2134</v>
      </c>
      <c r="C834" s="296" t="s">
        <v>2133</v>
      </c>
      <c r="D834" s="296" t="s">
        <v>61</v>
      </c>
      <c r="E834" s="296" t="s">
        <v>91</v>
      </c>
      <c r="F834" s="296" t="s">
        <v>299</v>
      </c>
      <c r="G834" s="296" t="s">
        <v>295</v>
      </c>
    </row>
    <row r="835" spans="1:7" hidden="1">
      <c r="A835" s="296" t="s">
        <v>2135</v>
      </c>
      <c r="B835" s="297" t="s">
        <v>2136</v>
      </c>
      <c r="C835" s="296" t="s">
        <v>2135</v>
      </c>
      <c r="D835" s="296" t="s">
        <v>61</v>
      </c>
      <c r="E835" s="296" t="s">
        <v>91</v>
      </c>
      <c r="F835" s="296" t="s">
        <v>299</v>
      </c>
      <c r="G835" s="296" t="s">
        <v>295</v>
      </c>
    </row>
    <row r="836" spans="1:7" hidden="1">
      <c r="A836" s="296" t="s">
        <v>2137</v>
      </c>
      <c r="B836" s="297" t="s">
        <v>2138</v>
      </c>
      <c r="C836" s="296" t="s">
        <v>2137</v>
      </c>
      <c r="D836" s="296" t="s">
        <v>61</v>
      </c>
      <c r="E836" s="296" t="s">
        <v>91</v>
      </c>
      <c r="F836" s="296" t="s">
        <v>299</v>
      </c>
      <c r="G836" s="296" t="s">
        <v>295</v>
      </c>
    </row>
    <row r="837" spans="1:7" hidden="1">
      <c r="A837" s="296" t="s">
        <v>2139</v>
      </c>
      <c r="B837" s="297" t="s">
        <v>2140</v>
      </c>
      <c r="C837" s="296" t="s">
        <v>2139</v>
      </c>
      <c r="D837" s="296" t="s">
        <v>61</v>
      </c>
      <c r="E837" s="296" t="s">
        <v>91</v>
      </c>
      <c r="F837" s="296" t="s">
        <v>299</v>
      </c>
      <c r="G837" s="296" t="s">
        <v>295</v>
      </c>
    </row>
    <row r="838" spans="1:7" hidden="1">
      <c r="A838" s="296" t="s">
        <v>2141</v>
      </c>
      <c r="B838" s="297" t="s">
        <v>2142</v>
      </c>
      <c r="C838" s="296" t="s">
        <v>2141</v>
      </c>
      <c r="D838" s="296" t="s">
        <v>61</v>
      </c>
      <c r="E838" s="296" t="s">
        <v>91</v>
      </c>
      <c r="F838" s="296" t="s">
        <v>299</v>
      </c>
      <c r="G838" s="296" t="s">
        <v>295</v>
      </c>
    </row>
    <row r="839" spans="1:7" hidden="1">
      <c r="A839" s="296" t="s">
        <v>2143</v>
      </c>
      <c r="B839" s="297" t="s">
        <v>2144</v>
      </c>
      <c r="C839" s="296" t="s">
        <v>2143</v>
      </c>
      <c r="D839" s="296" t="s">
        <v>61</v>
      </c>
      <c r="E839" s="296" t="s">
        <v>91</v>
      </c>
      <c r="F839" s="296" t="s">
        <v>299</v>
      </c>
      <c r="G839" s="296" t="s">
        <v>295</v>
      </c>
    </row>
    <row r="840" spans="1:7" hidden="1">
      <c r="A840" s="296" t="s">
        <v>2145</v>
      </c>
      <c r="B840" s="297" t="s">
        <v>2146</v>
      </c>
      <c r="C840" s="296" t="s">
        <v>2145</v>
      </c>
      <c r="D840" s="296" t="s">
        <v>61</v>
      </c>
      <c r="E840" s="296" t="s">
        <v>91</v>
      </c>
      <c r="F840" s="296" t="s">
        <v>299</v>
      </c>
      <c r="G840" s="296" t="s">
        <v>295</v>
      </c>
    </row>
    <row r="841" spans="1:7" hidden="1">
      <c r="A841" s="296" t="s">
        <v>2147</v>
      </c>
      <c r="B841" s="297" t="s">
        <v>2148</v>
      </c>
      <c r="C841" s="296" t="s">
        <v>2147</v>
      </c>
      <c r="D841" s="296" t="s">
        <v>61</v>
      </c>
      <c r="E841" s="296" t="s">
        <v>91</v>
      </c>
      <c r="F841" s="296" t="s">
        <v>299</v>
      </c>
      <c r="G841" s="296" t="s">
        <v>295</v>
      </c>
    </row>
    <row r="842" spans="1:7" hidden="1">
      <c r="A842" s="296" t="s">
        <v>2149</v>
      </c>
      <c r="B842" s="297" t="s">
        <v>2150</v>
      </c>
      <c r="C842" s="296" t="s">
        <v>2149</v>
      </c>
      <c r="D842" s="296" t="s">
        <v>61</v>
      </c>
      <c r="E842" s="296" t="s">
        <v>91</v>
      </c>
      <c r="F842" s="296" t="s">
        <v>299</v>
      </c>
      <c r="G842" s="296" t="s">
        <v>295</v>
      </c>
    </row>
    <row r="843" spans="1:7" hidden="1">
      <c r="A843" s="296" t="s">
        <v>2151</v>
      </c>
      <c r="B843" s="297" t="s">
        <v>2152</v>
      </c>
      <c r="C843" s="296" t="s">
        <v>2151</v>
      </c>
      <c r="D843" s="296" t="s">
        <v>61</v>
      </c>
      <c r="E843" s="296" t="s">
        <v>91</v>
      </c>
      <c r="F843" s="296" t="s">
        <v>299</v>
      </c>
      <c r="G843" s="296" t="s">
        <v>295</v>
      </c>
    </row>
    <row r="844" spans="1:7" hidden="1">
      <c r="A844" s="296" t="s">
        <v>2153</v>
      </c>
      <c r="B844" s="297" t="s">
        <v>2154</v>
      </c>
      <c r="C844" s="296" t="s">
        <v>2153</v>
      </c>
      <c r="D844" s="296" t="s">
        <v>61</v>
      </c>
      <c r="E844" s="296" t="s">
        <v>91</v>
      </c>
      <c r="F844" s="296" t="s">
        <v>299</v>
      </c>
      <c r="G844" s="296" t="s">
        <v>295</v>
      </c>
    </row>
    <row r="845" spans="1:7" hidden="1">
      <c r="A845" s="296" t="s">
        <v>2155</v>
      </c>
      <c r="B845" s="297" t="s">
        <v>2156</v>
      </c>
      <c r="C845" s="296" t="s">
        <v>2155</v>
      </c>
      <c r="E845" s="296" t="s">
        <v>475</v>
      </c>
      <c r="F845" s="296" t="s">
        <v>294</v>
      </c>
      <c r="G845" s="296" t="s">
        <v>295</v>
      </c>
    </row>
    <row r="846" spans="1:7" hidden="1">
      <c r="A846" s="296" t="s">
        <v>2157</v>
      </c>
      <c r="B846" s="297" t="s">
        <v>2158</v>
      </c>
      <c r="C846" s="296" t="s">
        <v>2157</v>
      </c>
      <c r="E846" s="296" t="s">
        <v>475</v>
      </c>
      <c r="F846" s="296" t="s">
        <v>294</v>
      </c>
      <c r="G846" s="296" t="s">
        <v>295</v>
      </c>
    </row>
    <row r="847" spans="1:7" hidden="1">
      <c r="A847" s="296" t="s">
        <v>2159</v>
      </c>
      <c r="B847" s="297" t="s">
        <v>2160</v>
      </c>
      <c r="C847" s="296" t="s">
        <v>2159</v>
      </c>
      <c r="E847" s="296" t="s">
        <v>475</v>
      </c>
      <c r="F847" s="296" t="s">
        <v>294</v>
      </c>
      <c r="G847" s="296" t="s">
        <v>295</v>
      </c>
    </row>
    <row r="848" spans="1:7" hidden="1">
      <c r="A848" s="296" t="s">
        <v>2161</v>
      </c>
      <c r="B848" s="297" t="s">
        <v>2162</v>
      </c>
      <c r="C848" s="296" t="s">
        <v>2161</v>
      </c>
      <c r="D848" s="296" t="s">
        <v>61</v>
      </c>
      <c r="E848" s="296" t="s">
        <v>91</v>
      </c>
      <c r="F848" s="296" t="s">
        <v>299</v>
      </c>
      <c r="G848" s="296" t="s">
        <v>295</v>
      </c>
    </row>
    <row r="849" spans="1:7" hidden="1">
      <c r="A849" s="296" t="s">
        <v>2163</v>
      </c>
      <c r="B849" s="297" t="s">
        <v>2164</v>
      </c>
      <c r="C849" s="296" t="s">
        <v>2163</v>
      </c>
      <c r="D849" s="296" t="s">
        <v>61</v>
      </c>
      <c r="E849" s="296" t="s">
        <v>91</v>
      </c>
      <c r="F849" s="296" t="s">
        <v>299</v>
      </c>
      <c r="G849" s="296" t="s">
        <v>295</v>
      </c>
    </row>
    <row r="850" spans="1:7" hidden="1">
      <c r="A850" s="296" t="s">
        <v>2165</v>
      </c>
      <c r="B850" s="297" t="s">
        <v>2166</v>
      </c>
      <c r="C850" s="296" t="s">
        <v>2165</v>
      </c>
      <c r="D850" s="296" t="s">
        <v>61</v>
      </c>
      <c r="E850" s="296" t="s">
        <v>91</v>
      </c>
      <c r="F850" s="296" t="s">
        <v>299</v>
      </c>
      <c r="G850" s="296" t="s">
        <v>295</v>
      </c>
    </row>
    <row r="851" spans="1:7" hidden="1">
      <c r="A851" s="296" t="s">
        <v>2167</v>
      </c>
      <c r="B851" s="297" t="s">
        <v>2168</v>
      </c>
      <c r="C851" s="296" t="s">
        <v>2167</v>
      </c>
      <c r="D851" s="296" t="s">
        <v>61</v>
      </c>
      <c r="E851" s="296" t="s">
        <v>91</v>
      </c>
      <c r="F851" s="296" t="s">
        <v>299</v>
      </c>
      <c r="G851" s="296" t="s">
        <v>295</v>
      </c>
    </row>
    <row r="852" spans="1:7" hidden="1">
      <c r="A852" s="296" t="s">
        <v>2169</v>
      </c>
      <c r="B852" s="297" t="s">
        <v>2170</v>
      </c>
      <c r="C852" s="296" t="s">
        <v>2169</v>
      </c>
      <c r="D852" s="296" t="s">
        <v>61</v>
      </c>
      <c r="E852" s="296" t="s">
        <v>91</v>
      </c>
      <c r="F852" s="296" t="s">
        <v>299</v>
      </c>
      <c r="G852" s="296" t="s">
        <v>295</v>
      </c>
    </row>
    <row r="853" spans="1:7" hidden="1">
      <c r="A853" s="296" t="s">
        <v>2171</v>
      </c>
      <c r="B853" s="297" t="s">
        <v>2172</v>
      </c>
      <c r="C853" s="296" t="s">
        <v>2171</v>
      </c>
      <c r="D853" s="296" t="s">
        <v>61</v>
      </c>
      <c r="E853" s="296" t="s">
        <v>91</v>
      </c>
      <c r="F853" s="296" t="s">
        <v>299</v>
      </c>
      <c r="G853" s="296" t="s">
        <v>295</v>
      </c>
    </row>
    <row r="854" spans="1:7" hidden="1">
      <c r="A854" s="296" t="s">
        <v>2173</v>
      </c>
      <c r="B854" s="297" t="s">
        <v>2174</v>
      </c>
      <c r="C854" s="296" t="s">
        <v>2173</v>
      </c>
      <c r="D854" s="296" t="s">
        <v>61</v>
      </c>
      <c r="E854" s="296" t="s">
        <v>91</v>
      </c>
      <c r="F854" s="296" t="s">
        <v>299</v>
      </c>
      <c r="G854" s="296" t="s">
        <v>295</v>
      </c>
    </row>
    <row r="855" spans="1:7" hidden="1">
      <c r="A855" s="296" t="s">
        <v>2175</v>
      </c>
      <c r="B855" s="297" t="s">
        <v>2176</v>
      </c>
      <c r="C855" s="296" t="s">
        <v>2175</v>
      </c>
      <c r="D855" s="296" t="s">
        <v>61</v>
      </c>
      <c r="E855" s="296" t="s">
        <v>91</v>
      </c>
      <c r="F855" s="296" t="s">
        <v>299</v>
      </c>
      <c r="G855" s="296" t="s">
        <v>295</v>
      </c>
    </row>
    <row r="856" spans="1:7" hidden="1">
      <c r="A856" s="296" t="s">
        <v>2177</v>
      </c>
      <c r="B856" s="297" t="s">
        <v>2178</v>
      </c>
      <c r="C856" s="296" t="s">
        <v>2177</v>
      </c>
      <c r="D856" s="296" t="s">
        <v>61</v>
      </c>
      <c r="E856" s="296" t="s">
        <v>91</v>
      </c>
      <c r="F856" s="296" t="s">
        <v>299</v>
      </c>
      <c r="G856" s="296" t="s">
        <v>295</v>
      </c>
    </row>
    <row r="857" spans="1:7" hidden="1">
      <c r="A857" s="296" t="s">
        <v>2179</v>
      </c>
      <c r="B857" s="297" t="s">
        <v>2180</v>
      </c>
      <c r="C857" s="296" t="s">
        <v>2179</v>
      </c>
      <c r="D857" s="296" t="s">
        <v>61</v>
      </c>
      <c r="E857" s="296" t="s">
        <v>91</v>
      </c>
      <c r="F857" s="296" t="s">
        <v>299</v>
      </c>
      <c r="G857" s="296" t="s">
        <v>295</v>
      </c>
    </row>
    <row r="858" spans="1:7" hidden="1">
      <c r="A858" s="296" t="s">
        <v>2181</v>
      </c>
      <c r="B858" s="297" t="s">
        <v>2182</v>
      </c>
      <c r="C858" s="296" t="s">
        <v>2181</v>
      </c>
      <c r="D858" s="296" t="s">
        <v>61</v>
      </c>
      <c r="E858" s="296" t="s">
        <v>91</v>
      </c>
      <c r="F858" s="296" t="s">
        <v>299</v>
      </c>
      <c r="G858" s="296" t="s">
        <v>295</v>
      </c>
    </row>
    <row r="859" spans="1:7" hidden="1">
      <c r="A859" s="296" t="s">
        <v>2183</v>
      </c>
      <c r="B859" s="297" t="s">
        <v>2184</v>
      </c>
      <c r="C859" s="296" t="s">
        <v>2183</v>
      </c>
      <c r="D859" s="296" t="s">
        <v>61</v>
      </c>
      <c r="E859" s="296" t="s">
        <v>91</v>
      </c>
      <c r="F859" s="296" t="s">
        <v>299</v>
      </c>
      <c r="G859" s="296" t="s">
        <v>295</v>
      </c>
    </row>
    <row r="860" spans="1:7" hidden="1">
      <c r="A860" s="296" t="s">
        <v>2185</v>
      </c>
      <c r="B860" s="297" t="s">
        <v>2186</v>
      </c>
      <c r="C860" s="296" t="s">
        <v>2185</v>
      </c>
      <c r="D860" s="296" t="s">
        <v>61</v>
      </c>
      <c r="E860" s="296" t="s">
        <v>91</v>
      </c>
      <c r="F860" s="296" t="s">
        <v>299</v>
      </c>
      <c r="G860" s="296" t="s">
        <v>295</v>
      </c>
    </row>
    <row r="861" spans="1:7" hidden="1">
      <c r="A861" s="296" t="s">
        <v>2187</v>
      </c>
      <c r="B861" s="297" t="s">
        <v>2188</v>
      </c>
      <c r="C861" s="296" t="s">
        <v>2187</v>
      </c>
      <c r="D861" s="296" t="s">
        <v>61</v>
      </c>
      <c r="E861" s="296" t="s">
        <v>91</v>
      </c>
      <c r="F861" s="296" t="s">
        <v>299</v>
      </c>
      <c r="G861" s="296" t="s">
        <v>295</v>
      </c>
    </row>
    <row r="862" spans="1:7" hidden="1">
      <c r="A862" s="296" t="s">
        <v>2189</v>
      </c>
      <c r="B862" s="297" t="s">
        <v>2190</v>
      </c>
      <c r="C862" s="296" t="s">
        <v>2189</v>
      </c>
      <c r="D862" s="296" t="s">
        <v>61</v>
      </c>
      <c r="E862" s="296" t="s">
        <v>91</v>
      </c>
      <c r="F862" s="296" t="s">
        <v>299</v>
      </c>
      <c r="G862" s="296" t="s">
        <v>295</v>
      </c>
    </row>
    <row r="863" spans="1:7" hidden="1">
      <c r="A863" s="296" t="s">
        <v>2191</v>
      </c>
      <c r="B863" s="297" t="s">
        <v>2192</v>
      </c>
      <c r="C863" s="296" t="s">
        <v>2191</v>
      </c>
      <c r="D863" s="296" t="s">
        <v>61</v>
      </c>
      <c r="E863" s="296" t="s">
        <v>91</v>
      </c>
      <c r="F863" s="296" t="s">
        <v>299</v>
      </c>
      <c r="G863" s="296" t="s">
        <v>295</v>
      </c>
    </row>
    <row r="864" spans="1:7" hidden="1">
      <c r="A864" s="296" t="s">
        <v>2193</v>
      </c>
      <c r="B864" s="297" t="s">
        <v>2194</v>
      </c>
      <c r="C864" s="296" t="s">
        <v>2193</v>
      </c>
      <c r="D864" s="296" t="s">
        <v>61</v>
      </c>
      <c r="E864" s="296" t="s">
        <v>91</v>
      </c>
      <c r="F864" s="296" t="s">
        <v>299</v>
      </c>
      <c r="G864" s="296" t="s">
        <v>295</v>
      </c>
    </row>
    <row r="865" spans="1:7" hidden="1">
      <c r="A865" s="296" t="s">
        <v>2195</v>
      </c>
      <c r="B865" s="297" t="s">
        <v>2196</v>
      </c>
      <c r="C865" s="296" t="s">
        <v>2195</v>
      </c>
      <c r="D865" s="296" t="s">
        <v>61</v>
      </c>
      <c r="E865" s="296" t="s">
        <v>91</v>
      </c>
      <c r="F865" s="296" t="s">
        <v>299</v>
      </c>
      <c r="G865" s="296" t="s">
        <v>295</v>
      </c>
    </row>
    <row r="866" spans="1:7" hidden="1">
      <c r="A866" s="296" t="s">
        <v>2197</v>
      </c>
      <c r="B866" s="297" t="s">
        <v>2198</v>
      </c>
      <c r="C866" s="296" t="s">
        <v>2197</v>
      </c>
      <c r="D866" s="296" t="s">
        <v>61</v>
      </c>
      <c r="E866" s="296" t="s">
        <v>91</v>
      </c>
      <c r="F866" s="296" t="s">
        <v>299</v>
      </c>
      <c r="G866" s="296" t="s">
        <v>295</v>
      </c>
    </row>
    <row r="867" spans="1:7" hidden="1">
      <c r="A867" s="296" t="s">
        <v>2199</v>
      </c>
      <c r="B867" s="297" t="s">
        <v>2200</v>
      </c>
      <c r="C867" s="296" t="s">
        <v>2199</v>
      </c>
      <c r="D867" s="296" t="s">
        <v>61</v>
      </c>
      <c r="E867" s="296" t="s">
        <v>91</v>
      </c>
      <c r="F867" s="296" t="s">
        <v>299</v>
      </c>
      <c r="G867" s="296" t="s">
        <v>295</v>
      </c>
    </row>
    <row r="868" spans="1:7" hidden="1">
      <c r="A868" s="296" t="s">
        <v>2201</v>
      </c>
      <c r="B868" s="297" t="s">
        <v>2202</v>
      </c>
      <c r="C868" s="296" t="s">
        <v>2201</v>
      </c>
      <c r="D868" s="296" t="s">
        <v>61</v>
      </c>
      <c r="E868" s="296" t="s">
        <v>91</v>
      </c>
      <c r="F868" s="296" t="s">
        <v>299</v>
      </c>
      <c r="G868" s="296" t="s">
        <v>295</v>
      </c>
    </row>
    <row r="869" spans="1:7" hidden="1">
      <c r="A869" s="296" t="s">
        <v>2203</v>
      </c>
      <c r="B869" s="297" t="s">
        <v>2204</v>
      </c>
      <c r="C869" s="296" t="s">
        <v>2203</v>
      </c>
      <c r="D869" s="296" t="s">
        <v>61</v>
      </c>
      <c r="E869" s="296" t="s">
        <v>91</v>
      </c>
      <c r="F869" s="296" t="s">
        <v>299</v>
      </c>
      <c r="G869" s="296" t="s">
        <v>295</v>
      </c>
    </row>
    <row r="870" spans="1:7" hidden="1">
      <c r="A870" s="296" t="s">
        <v>2205</v>
      </c>
      <c r="B870" s="297" t="s">
        <v>2206</v>
      </c>
      <c r="C870" s="296" t="s">
        <v>2205</v>
      </c>
      <c r="D870" s="296" t="s">
        <v>61</v>
      </c>
      <c r="E870" s="296" t="s">
        <v>91</v>
      </c>
      <c r="F870" s="296" t="s">
        <v>299</v>
      </c>
      <c r="G870" s="296" t="s">
        <v>295</v>
      </c>
    </row>
    <row r="871" spans="1:7" hidden="1">
      <c r="A871" s="296" t="s">
        <v>2207</v>
      </c>
      <c r="B871" s="297" t="s">
        <v>2208</v>
      </c>
      <c r="C871" s="296" t="s">
        <v>2207</v>
      </c>
      <c r="D871" s="296" t="s">
        <v>61</v>
      </c>
      <c r="E871" s="296" t="s">
        <v>91</v>
      </c>
      <c r="F871" s="296" t="s">
        <v>299</v>
      </c>
      <c r="G871" s="296" t="s">
        <v>295</v>
      </c>
    </row>
    <row r="872" spans="1:7" hidden="1">
      <c r="A872" s="296" t="s">
        <v>2209</v>
      </c>
      <c r="B872" s="297" t="s">
        <v>2210</v>
      </c>
      <c r="C872" s="296" t="s">
        <v>2209</v>
      </c>
      <c r="D872" s="296" t="s">
        <v>61</v>
      </c>
      <c r="E872" s="296" t="s">
        <v>91</v>
      </c>
      <c r="F872" s="296" t="s">
        <v>299</v>
      </c>
      <c r="G872" s="296" t="s">
        <v>295</v>
      </c>
    </row>
    <row r="873" spans="1:7" hidden="1">
      <c r="A873" s="296" t="s">
        <v>2211</v>
      </c>
      <c r="B873" s="297" t="s">
        <v>2212</v>
      </c>
      <c r="C873" s="296" t="s">
        <v>2211</v>
      </c>
      <c r="D873" s="296" t="s">
        <v>61</v>
      </c>
      <c r="E873" s="296" t="s">
        <v>91</v>
      </c>
      <c r="F873" s="296" t="s">
        <v>299</v>
      </c>
      <c r="G873" s="296" t="s">
        <v>295</v>
      </c>
    </row>
    <row r="874" spans="1:7" hidden="1">
      <c r="A874" s="296" t="s">
        <v>2213</v>
      </c>
      <c r="B874" s="297" t="s">
        <v>2214</v>
      </c>
      <c r="C874" s="296" t="s">
        <v>2213</v>
      </c>
      <c r="D874" s="296" t="s">
        <v>61</v>
      </c>
      <c r="E874" s="296" t="s">
        <v>91</v>
      </c>
      <c r="F874" s="296" t="s">
        <v>299</v>
      </c>
      <c r="G874" s="296" t="s">
        <v>295</v>
      </c>
    </row>
    <row r="875" spans="1:7" hidden="1">
      <c r="A875" s="296" t="s">
        <v>2215</v>
      </c>
      <c r="B875" s="297" t="s">
        <v>2216</v>
      </c>
      <c r="C875" s="296" t="s">
        <v>2215</v>
      </c>
      <c r="D875" s="296" t="s">
        <v>61</v>
      </c>
      <c r="E875" s="296" t="s">
        <v>91</v>
      </c>
      <c r="F875" s="296" t="s">
        <v>299</v>
      </c>
      <c r="G875" s="296" t="s">
        <v>295</v>
      </c>
    </row>
    <row r="876" spans="1:7" hidden="1">
      <c r="A876" s="296" t="s">
        <v>2217</v>
      </c>
      <c r="B876" s="297" t="s">
        <v>2218</v>
      </c>
      <c r="C876" s="296" t="s">
        <v>2217</v>
      </c>
      <c r="D876" s="296" t="s">
        <v>61</v>
      </c>
      <c r="E876" s="296" t="s">
        <v>91</v>
      </c>
      <c r="F876" s="296" t="s">
        <v>299</v>
      </c>
      <c r="G876" s="296" t="s">
        <v>295</v>
      </c>
    </row>
    <row r="877" spans="1:7" hidden="1">
      <c r="A877" s="296" t="s">
        <v>2219</v>
      </c>
      <c r="B877" s="297" t="s">
        <v>2220</v>
      </c>
      <c r="C877" s="296" t="s">
        <v>2219</v>
      </c>
      <c r="D877" s="296" t="s">
        <v>61</v>
      </c>
      <c r="E877" s="296" t="s">
        <v>91</v>
      </c>
      <c r="F877" s="296" t="s">
        <v>299</v>
      </c>
      <c r="G877" s="296" t="s">
        <v>295</v>
      </c>
    </row>
    <row r="878" spans="1:7" hidden="1">
      <c r="A878" s="296" t="s">
        <v>2221</v>
      </c>
      <c r="B878" s="297" t="s">
        <v>2222</v>
      </c>
      <c r="C878" s="296" t="s">
        <v>2221</v>
      </c>
      <c r="D878" s="296" t="s">
        <v>61</v>
      </c>
      <c r="E878" s="296" t="s">
        <v>91</v>
      </c>
      <c r="F878" s="296" t="s">
        <v>299</v>
      </c>
      <c r="G878" s="296" t="s">
        <v>295</v>
      </c>
    </row>
    <row r="879" spans="1:7" hidden="1">
      <c r="A879" s="296" t="s">
        <v>2223</v>
      </c>
      <c r="B879" s="297" t="s">
        <v>2224</v>
      </c>
      <c r="C879" s="296" t="s">
        <v>2223</v>
      </c>
      <c r="E879" s="296" t="s">
        <v>475</v>
      </c>
      <c r="F879" s="296" t="s">
        <v>294</v>
      </c>
      <c r="G879" s="296" t="s">
        <v>295</v>
      </c>
    </row>
    <row r="880" spans="1:7" hidden="1">
      <c r="A880" s="296" t="s">
        <v>2225</v>
      </c>
      <c r="B880" s="297" t="s">
        <v>2226</v>
      </c>
      <c r="C880" s="296" t="s">
        <v>2225</v>
      </c>
      <c r="E880" s="296" t="s">
        <v>332</v>
      </c>
      <c r="F880" s="296" t="s">
        <v>299</v>
      </c>
      <c r="G880" s="296" t="s">
        <v>295</v>
      </c>
    </row>
    <row r="881" spans="1:7" hidden="1">
      <c r="A881" s="296" t="s">
        <v>2227</v>
      </c>
      <c r="B881" s="297" t="s">
        <v>2228</v>
      </c>
      <c r="C881" s="296" t="s">
        <v>2227</v>
      </c>
      <c r="D881" s="296" t="s">
        <v>61</v>
      </c>
      <c r="E881" s="296" t="s">
        <v>91</v>
      </c>
      <c r="F881" s="296" t="s">
        <v>299</v>
      </c>
      <c r="G881" s="296" t="s">
        <v>295</v>
      </c>
    </row>
    <row r="882" spans="1:7" hidden="1">
      <c r="A882" s="296" t="s">
        <v>2229</v>
      </c>
      <c r="B882" s="297" t="s">
        <v>2230</v>
      </c>
      <c r="C882" s="296" t="s">
        <v>2229</v>
      </c>
      <c r="D882" s="296" t="s">
        <v>61</v>
      </c>
      <c r="E882" s="296" t="s">
        <v>91</v>
      </c>
      <c r="F882" s="296" t="s">
        <v>299</v>
      </c>
      <c r="G882" s="296" t="s">
        <v>295</v>
      </c>
    </row>
    <row r="883" spans="1:7" hidden="1">
      <c r="A883" s="296" t="s">
        <v>2231</v>
      </c>
      <c r="B883" s="297" t="s">
        <v>2232</v>
      </c>
      <c r="C883" s="296" t="s">
        <v>2231</v>
      </c>
      <c r="D883" s="296" t="s">
        <v>61</v>
      </c>
      <c r="E883" s="296" t="s">
        <v>91</v>
      </c>
      <c r="F883" s="296" t="s">
        <v>299</v>
      </c>
      <c r="G883" s="296" t="s">
        <v>295</v>
      </c>
    </row>
    <row r="884" spans="1:7" hidden="1">
      <c r="A884" s="296" t="s">
        <v>2233</v>
      </c>
      <c r="B884" s="297" t="s">
        <v>2234</v>
      </c>
      <c r="C884" s="296" t="s">
        <v>2233</v>
      </c>
      <c r="D884" s="296" t="s">
        <v>61</v>
      </c>
      <c r="E884" s="296" t="s">
        <v>91</v>
      </c>
      <c r="F884" s="296" t="s">
        <v>299</v>
      </c>
      <c r="G884" s="296" t="s">
        <v>295</v>
      </c>
    </row>
    <row r="885" spans="1:7" hidden="1">
      <c r="A885" s="296" t="s">
        <v>2235</v>
      </c>
      <c r="B885" s="297" t="s">
        <v>2236</v>
      </c>
      <c r="C885" s="296" t="s">
        <v>2235</v>
      </c>
      <c r="D885" s="296" t="s">
        <v>61</v>
      </c>
      <c r="E885" s="296" t="s">
        <v>91</v>
      </c>
      <c r="F885" s="296" t="s">
        <v>299</v>
      </c>
      <c r="G885" s="296" t="s">
        <v>295</v>
      </c>
    </row>
    <row r="886" spans="1:7" hidden="1">
      <c r="A886" s="296" t="s">
        <v>2237</v>
      </c>
      <c r="B886" s="297" t="s">
        <v>2238</v>
      </c>
      <c r="C886" s="296" t="s">
        <v>2237</v>
      </c>
      <c r="D886" s="296" t="s">
        <v>61</v>
      </c>
      <c r="E886" s="296" t="s">
        <v>91</v>
      </c>
      <c r="F886" s="296" t="s">
        <v>299</v>
      </c>
      <c r="G886" s="296" t="s">
        <v>295</v>
      </c>
    </row>
    <row r="887" spans="1:7" hidden="1">
      <c r="A887" s="296" t="s">
        <v>2239</v>
      </c>
      <c r="B887" s="297" t="s">
        <v>2240</v>
      </c>
      <c r="C887" s="296" t="s">
        <v>2239</v>
      </c>
      <c r="D887" s="296" t="s">
        <v>61</v>
      </c>
      <c r="E887" s="296" t="s">
        <v>91</v>
      </c>
      <c r="F887" s="296" t="s">
        <v>299</v>
      </c>
      <c r="G887" s="296" t="s">
        <v>295</v>
      </c>
    </row>
    <row r="888" spans="1:7" hidden="1">
      <c r="A888" s="296" t="s">
        <v>2241</v>
      </c>
      <c r="B888" s="297" t="s">
        <v>2242</v>
      </c>
      <c r="C888" s="296" t="s">
        <v>2241</v>
      </c>
      <c r="E888" s="296" t="s">
        <v>475</v>
      </c>
      <c r="F888" s="296" t="s">
        <v>294</v>
      </c>
      <c r="G888" s="296" t="s">
        <v>295</v>
      </c>
    </row>
    <row r="889" spans="1:7" hidden="1">
      <c r="A889" s="296" t="s">
        <v>2243</v>
      </c>
      <c r="B889" s="297" t="s">
        <v>2244</v>
      </c>
      <c r="C889" s="296" t="s">
        <v>2243</v>
      </c>
      <c r="D889" s="296" t="s">
        <v>61</v>
      </c>
      <c r="E889" s="296" t="s">
        <v>91</v>
      </c>
      <c r="F889" s="296" t="s">
        <v>299</v>
      </c>
      <c r="G889" s="296" t="s">
        <v>295</v>
      </c>
    </row>
    <row r="890" spans="1:7" hidden="1">
      <c r="A890" s="296" t="s">
        <v>2245</v>
      </c>
      <c r="B890" s="297" t="s">
        <v>2246</v>
      </c>
      <c r="C890" s="296" t="s">
        <v>2245</v>
      </c>
      <c r="E890" s="296" t="s">
        <v>475</v>
      </c>
      <c r="F890" s="296" t="s">
        <v>294</v>
      </c>
      <c r="G890" s="296" t="s">
        <v>295</v>
      </c>
    </row>
    <row r="891" spans="1:7" hidden="1">
      <c r="A891" s="296" t="s">
        <v>2247</v>
      </c>
      <c r="B891" s="297" t="s">
        <v>2248</v>
      </c>
      <c r="C891" s="296" t="s">
        <v>2247</v>
      </c>
      <c r="E891" s="296" t="s">
        <v>475</v>
      </c>
      <c r="F891" s="296" t="s">
        <v>294</v>
      </c>
      <c r="G891" s="296" t="s">
        <v>295</v>
      </c>
    </row>
    <row r="892" spans="1:7" hidden="1">
      <c r="A892" s="296" t="s">
        <v>2249</v>
      </c>
      <c r="B892" s="297" t="s">
        <v>2250</v>
      </c>
      <c r="C892" s="296" t="s">
        <v>2249</v>
      </c>
      <c r="D892" s="296" t="s">
        <v>61</v>
      </c>
      <c r="E892" s="296" t="s">
        <v>91</v>
      </c>
      <c r="F892" s="296" t="s">
        <v>299</v>
      </c>
      <c r="G892" s="296" t="s">
        <v>295</v>
      </c>
    </row>
    <row r="893" spans="1:7" hidden="1">
      <c r="A893" s="296" t="s">
        <v>2251</v>
      </c>
      <c r="B893" s="297" t="s">
        <v>2252</v>
      </c>
      <c r="C893" s="296" t="s">
        <v>2251</v>
      </c>
      <c r="E893" s="296" t="s">
        <v>475</v>
      </c>
      <c r="F893" s="296" t="s">
        <v>294</v>
      </c>
      <c r="G893" s="296" t="s">
        <v>295</v>
      </c>
    </row>
    <row r="894" spans="1:7" hidden="1">
      <c r="A894" s="296" t="s">
        <v>2253</v>
      </c>
      <c r="B894" s="297" t="s">
        <v>2254</v>
      </c>
      <c r="C894" s="296" t="s">
        <v>2253</v>
      </c>
      <c r="D894" s="296" t="s">
        <v>61</v>
      </c>
      <c r="E894" s="296" t="s">
        <v>91</v>
      </c>
      <c r="F894" s="296" t="s">
        <v>299</v>
      </c>
      <c r="G894" s="296" t="s">
        <v>295</v>
      </c>
    </row>
    <row r="895" spans="1:7" hidden="1">
      <c r="A895" s="296" t="s">
        <v>2255</v>
      </c>
      <c r="B895" s="297" t="s">
        <v>2256</v>
      </c>
      <c r="C895" s="296" t="s">
        <v>2255</v>
      </c>
      <c r="E895" s="296" t="s">
        <v>475</v>
      </c>
      <c r="F895" s="296" t="s">
        <v>294</v>
      </c>
      <c r="G895" s="296" t="s">
        <v>295</v>
      </c>
    </row>
    <row r="896" spans="1:7" hidden="1">
      <c r="A896" s="296" t="s">
        <v>2257</v>
      </c>
      <c r="B896" s="297" t="s">
        <v>2258</v>
      </c>
      <c r="C896" s="296" t="s">
        <v>2257</v>
      </c>
      <c r="D896" s="296" t="s">
        <v>61</v>
      </c>
      <c r="E896" s="296" t="s">
        <v>91</v>
      </c>
      <c r="F896" s="296" t="s">
        <v>299</v>
      </c>
      <c r="G896" s="296" t="s">
        <v>295</v>
      </c>
    </row>
    <row r="897" spans="1:7" hidden="1">
      <c r="A897" s="296" t="s">
        <v>2259</v>
      </c>
      <c r="B897" s="297" t="s">
        <v>2260</v>
      </c>
      <c r="C897" s="296" t="s">
        <v>2259</v>
      </c>
      <c r="D897" s="296" t="s">
        <v>61</v>
      </c>
      <c r="E897" s="296" t="s">
        <v>91</v>
      </c>
      <c r="F897" s="296" t="s">
        <v>299</v>
      </c>
      <c r="G897" s="296" t="s">
        <v>295</v>
      </c>
    </row>
    <row r="898" spans="1:7" hidden="1">
      <c r="A898" s="296" t="s">
        <v>2261</v>
      </c>
      <c r="B898" s="297" t="s">
        <v>2262</v>
      </c>
      <c r="C898" s="296" t="s">
        <v>2261</v>
      </c>
      <c r="D898" s="296" t="s">
        <v>61</v>
      </c>
      <c r="E898" s="296" t="s">
        <v>91</v>
      </c>
      <c r="F898" s="296" t="s">
        <v>299</v>
      </c>
      <c r="G898" s="296" t="s">
        <v>295</v>
      </c>
    </row>
    <row r="899" spans="1:7" hidden="1">
      <c r="A899" s="296" t="s">
        <v>2263</v>
      </c>
      <c r="B899" s="297" t="s">
        <v>2264</v>
      </c>
      <c r="C899" s="296" t="s">
        <v>2263</v>
      </c>
      <c r="D899" s="296" t="s">
        <v>61</v>
      </c>
      <c r="E899" s="296" t="s">
        <v>91</v>
      </c>
      <c r="F899" s="296" t="s">
        <v>299</v>
      </c>
      <c r="G899" s="296" t="s">
        <v>295</v>
      </c>
    </row>
    <row r="900" spans="1:7" hidden="1">
      <c r="A900" s="296" t="s">
        <v>2265</v>
      </c>
      <c r="B900" s="297" t="s">
        <v>2266</v>
      </c>
      <c r="C900" s="296" t="s">
        <v>2265</v>
      </c>
      <c r="E900" s="296" t="s">
        <v>475</v>
      </c>
      <c r="F900" s="296" t="s">
        <v>294</v>
      </c>
      <c r="G900" s="296" t="s">
        <v>295</v>
      </c>
    </row>
    <row r="901" spans="1:7" hidden="1">
      <c r="A901" s="296" t="s">
        <v>2267</v>
      </c>
      <c r="B901" s="297" t="s">
        <v>357</v>
      </c>
      <c r="C901" s="296" t="s">
        <v>2267</v>
      </c>
      <c r="E901" s="296" t="s">
        <v>332</v>
      </c>
      <c r="F901" s="296" t="s">
        <v>299</v>
      </c>
      <c r="G901" s="296" t="s">
        <v>295</v>
      </c>
    </row>
    <row r="902" spans="1:7" hidden="1">
      <c r="A902" s="296" t="s">
        <v>2268</v>
      </c>
      <c r="B902" s="297" t="s">
        <v>2269</v>
      </c>
      <c r="C902" s="296" t="s">
        <v>2268</v>
      </c>
      <c r="D902" s="296" t="s">
        <v>61</v>
      </c>
      <c r="E902" s="296" t="s">
        <v>91</v>
      </c>
      <c r="F902" s="296" t="s">
        <v>299</v>
      </c>
      <c r="G902" s="296" t="s">
        <v>295</v>
      </c>
    </row>
    <row r="903" spans="1:7" hidden="1">
      <c r="A903" s="296" t="s">
        <v>2270</v>
      </c>
      <c r="B903" s="297" t="s">
        <v>2271</v>
      </c>
      <c r="C903" s="296" t="s">
        <v>2270</v>
      </c>
      <c r="D903" s="296" t="s">
        <v>61</v>
      </c>
      <c r="E903" s="296" t="s">
        <v>91</v>
      </c>
      <c r="F903" s="296" t="s">
        <v>299</v>
      </c>
      <c r="G903" s="296" t="s">
        <v>295</v>
      </c>
    </row>
    <row r="904" spans="1:7" hidden="1">
      <c r="A904" s="296" t="s">
        <v>2272</v>
      </c>
      <c r="B904" s="297" t="s">
        <v>2273</v>
      </c>
      <c r="C904" s="296" t="s">
        <v>2272</v>
      </c>
      <c r="E904" s="296" t="s">
        <v>475</v>
      </c>
      <c r="F904" s="296" t="s">
        <v>294</v>
      </c>
      <c r="G904" s="296" t="s">
        <v>295</v>
      </c>
    </row>
    <row r="905" spans="1:7" hidden="1">
      <c r="A905" s="296" t="s">
        <v>2274</v>
      </c>
      <c r="B905" s="297" t="s">
        <v>2275</v>
      </c>
      <c r="C905" s="296" t="s">
        <v>2274</v>
      </c>
      <c r="D905" s="296" t="s">
        <v>61</v>
      </c>
      <c r="E905" s="296" t="s">
        <v>91</v>
      </c>
      <c r="F905" s="296" t="s">
        <v>299</v>
      </c>
      <c r="G905" s="296" t="s">
        <v>295</v>
      </c>
    </row>
    <row r="906" spans="1:7" hidden="1">
      <c r="A906" s="296" t="s">
        <v>2276</v>
      </c>
      <c r="B906" s="297" t="s">
        <v>2277</v>
      </c>
      <c r="C906" s="296" t="s">
        <v>2276</v>
      </c>
      <c r="D906" s="296" t="s">
        <v>61</v>
      </c>
      <c r="E906" s="296" t="s">
        <v>91</v>
      </c>
      <c r="F906" s="296" t="s">
        <v>299</v>
      </c>
      <c r="G906" s="296" t="s">
        <v>295</v>
      </c>
    </row>
    <row r="907" spans="1:7" hidden="1">
      <c r="A907" s="296" t="s">
        <v>2278</v>
      </c>
      <c r="B907" s="297" t="s">
        <v>2279</v>
      </c>
      <c r="C907" s="296" t="s">
        <v>2278</v>
      </c>
      <c r="D907" s="296" t="s">
        <v>61</v>
      </c>
      <c r="E907" s="296" t="s">
        <v>91</v>
      </c>
      <c r="F907" s="296" t="s">
        <v>299</v>
      </c>
      <c r="G907" s="296" t="s">
        <v>295</v>
      </c>
    </row>
    <row r="908" spans="1:7" hidden="1">
      <c r="A908" s="296" t="s">
        <v>2280</v>
      </c>
      <c r="B908" s="297" t="s">
        <v>2281</v>
      </c>
      <c r="C908" s="296" t="s">
        <v>2280</v>
      </c>
      <c r="D908" s="296" t="s">
        <v>61</v>
      </c>
      <c r="E908" s="296" t="s">
        <v>91</v>
      </c>
      <c r="F908" s="296" t="s">
        <v>299</v>
      </c>
      <c r="G908" s="296" t="s">
        <v>295</v>
      </c>
    </row>
    <row r="909" spans="1:7" hidden="1">
      <c r="A909" s="296" t="s">
        <v>2282</v>
      </c>
      <c r="B909" s="297" t="s">
        <v>2283</v>
      </c>
      <c r="C909" s="296" t="s">
        <v>2282</v>
      </c>
      <c r="D909" s="296" t="s">
        <v>61</v>
      </c>
      <c r="E909" s="296" t="s">
        <v>91</v>
      </c>
      <c r="F909" s="296" t="s">
        <v>299</v>
      </c>
      <c r="G909" s="296" t="s">
        <v>295</v>
      </c>
    </row>
    <row r="910" spans="1:7" hidden="1">
      <c r="A910" s="296" t="s">
        <v>2284</v>
      </c>
      <c r="B910" s="297" t="s">
        <v>2285</v>
      </c>
      <c r="C910" s="296" t="s">
        <v>2284</v>
      </c>
      <c r="D910" s="296" t="s">
        <v>61</v>
      </c>
      <c r="E910" s="296" t="s">
        <v>91</v>
      </c>
      <c r="F910" s="296" t="s">
        <v>299</v>
      </c>
      <c r="G910" s="296" t="s">
        <v>295</v>
      </c>
    </row>
    <row r="911" spans="1:7" hidden="1">
      <c r="A911" s="296" t="s">
        <v>2286</v>
      </c>
      <c r="B911" s="297" t="s">
        <v>2287</v>
      </c>
      <c r="C911" s="296" t="s">
        <v>2286</v>
      </c>
      <c r="D911" s="296" t="s">
        <v>61</v>
      </c>
      <c r="E911" s="296" t="s">
        <v>91</v>
      </c>
      <c r="F911" s="296" t="s">
        <v>299</v>
      </c>
      <c r="G911" s="296" t="s">
        <v>295</v>
      </c>
    </row>
    <row r="912" spans="1:7" hidden="1">
      <c r="A912" s="296" t="s">
        <v>2288</v>
      </c>
      <c r="B912" s="297" t="s">
        <v>2289</v>
      </c>
      <c r="C912" s="296" t="s">
        <v>2288</v>
      </c>
      <c r="E912" s="296" t="s">
        <v>475</v>
      </c>
      <c r="F912" s="296" t="s">
        <v>294</v>
      </c>
      <c r="G912" s="296" t="s">
        <v>295</v>
      </c>
    </row>
    <row r="913" spans="1:7" hidden="1">
      <c r="A913" s="296" t="s">
        <v>2290</v>
      </c>
      <c r="B913" s="297" t="s">
        <v>2291</v>
      </c>
      <c r="C913" s="296" t="s">
        <v>2290</v>
      </c>
      <c r="E913" s="296" t="s">
        <v>475</v>
      </c>
      <c r="F913" s="296" t="s">
        <v>294</v>
      </c>
      <c r="G913" s="296" t="s">
        <v>295</v>
      </c>
    </row>
    <row r="914" spans="1:7" hidden="1">
      <c r="A914" s="296" t="s">
        <v>2292</v>
      </c>
      <c r="B914" s="297" t="s">
        <v>2293</v>
      </c>
      <c r="C914" s="296" t="s">
        <v>2292</v>
      </c>
      <c r="E914" s="296" t="s">
        <v>475</v>
      </c>
      <c r="F914" s="296" t="s">
        <v>294</v>
      </c>
      <c r="G914" s="296" t="s">
        <v>295</v>
      </c>
    </row>
    <row r="915" spans="1:7" hidden="1">
      <c r="A915" s="296" t="s">
        <v>2294</v>
      </c>
      <c r="B915" s="297" t="s">
        <v>2295</v>
      </c>
      <c r="C915" s="296" t="s">
        <v>2294</v>
      </c>
      <c r="D915" s="296" t="s">
        <v>61</v>
      </c>
      <c r="E915" s="296" t="s">
        <v>91</v>
      </c>
      <c r="F915" s="296" t="s">
        <v>299</v>
      </c>
      <c r="G915" s="296" t="s">
        <v>295</v>
      </c>
    </row>
    <row r="916" spans="1:7" hidden="1">
      <c r="A916" s="296" t="s">
        <v>2296</v>
      </c>
      <c r="B916" s="297" t="s">
        <v>2297</v>
      </c>
      <c r="C916" s="296" t="s">
        <v>2296</v>
      </c>
      <c r="D916" s="296" t="s">
        <v>61</v>
      </c>
      <c r="E916" s="296" t="s">
        <v>91</v>
      </c>
      <c r="F916" s="296" t="s">
        <v>299</v>
      </c>
      <c r="G916" s="296" t="s">
        <v>295</v>
      </c>
    </row>
    <row r="917" spans="1:7" hidden="1">
      <c r="A917" s="296" t="s">
        <v>2298</v>
      </c>
      <c r="B917" s="297" t="s">
        <v>2299</v>
      </c>
      <c r="C917" s="296" t="s">
        <v>2298</v>
      </c>
      <c r="E917" s="296" t="s">
        <v>475</v>
      </c>
      <c r="F917" s="296" t="s">
        <v>294</v>
      </c>
      <c r="G917" s="296" t="s">
        <v>295</v>
      </c>
    </row>
    <row r="918" spans="1:7" hidden="1">
      <c r="A918" s="296" t="s">
        <v>2300</v>
      </c>
      <c r="B918" s="297" t="s">
        <v>2301</v>
      </c>
      <c r="C918" s="296" t="s">
        <v>2300</v>
      </c>
      <c r="D918" s="296" t="s">
        <v>61</v>
      </c>
      <c r="E918" s="296" t="s">
        <v>91</v>
      </c>
      <c r="F918" s="296" t="s">
        <v>299</v>
      </c>
      <c r="G918" s="296" t="s">
        <v>295</v>
      </c>
    </row>
    <row r="919" spans="1:7" hidden="1">
      <c r="A919" s="296" t="s">
        <v>2302</v>
      </c>
      <c r="B919" s="297" t="s">
        <v>2303</v>
      </c>
      <c r="C919" s="296" t="s">
        <v>2302</v>
      </c>
      <c r="E919" s="296" t="s">
        <v>475</v>
      </c>
      <c r="F919" s="296" t="s">
        <v>294</v>
      </c>
      <c r="G919" s="296" t="s">
        <v>295</v>
      </c>
    </row>
    <row r="920" spans="1:7" hidden="1">
      <c r="A920" s="296" t="s">
        <v>2304</v>
      </c>
      <c r="B920" s="297" t="s">
        <v>2305</v>
      </c>
      <c r="C920" s="296" t="s">
        <v>2304</v>
      </c>
      <c r="E920" s="296" t="s">
        <v>475</v>
      </c>
      <c r="F920" s="296" t="s">
        <v>294</v>
      </c>
      <c r="G920" s="296" t="s">
        <v>295</v>
      </c>
    </row>
    <row r="921" spans="1:7" hidden="1">
      <c r="A921" s="296" t="s">
        <v>2306</v>
      </c>
      <c r="B921" s="297" t="s">
        <v>2307</v>
      </c>
      <c r="C921" s="296" t="s">
        <v>2306</v>
      </c>
      <c r="E921" s="296" t="s">
        <v>475</v>
      </c>
      <c r="F921" s="296" t="s">
        <v>294</v>
      </c>
      <c r="G921" s="296" t="s">
        <v>295</v>
      </c>
    </row>
    <row r="922" spans="1:7" hidden="1">
      <c r="A922" s="296" t="s">
        <v>2308</v>
      </c>
      <c r="B922" s="297" t="s">
        <v>2309</v>
      </c>
      <c r="C922" s="296" t="s">
        <v>2308</v>
      </c>
      <c r="E922" s="296" t="s">
        <v>475</v>
      </c>
      <c r="F922" s="296" t="s">
        <v>294</v>
      </c>
      <c r="G922" s="296" t="s">
        <v>295</v>
      </c>
    </row>
    <row r="923" spans="1:7" hidden="1">
      <c r="A923" s="296" t="s">
        <v>2310</v>
      </c>
      <c r="B923" s="297" t="s">
        <v>2311</v>
      </c>
      <c r="C923" s="296" t="s">
        <v>2310</v>
      </c>
      <c r="E923" s="296" t="s">
        <v>475</v>
      </c>
      <c r="F923" s="296" t="s">
        <v>294</v>
      </c>
      <c r="G923" s="296" t="s">
        <v>295</v>
      </c>
    </row>
    <row r="924" spans="1:7" hidden="1">
      <c r="A924" s="296" t="s">
        <v>2312</v>
      </c>
      <c r="B924" s="297" t="s">
        <v>2313</v>
      </c>
      <c r="C924" s="296" t="s">
        <v>2312</v>
      </c>
      <c r="D924" s="296" t="s">
        <v>61</v>
      </c>
      <c r="E924" s="296" t="s">
        <v>91</v>
      </c>
      <c r="F924" s="296" t="s">
        <v>299</v>
      </c>
      <c r="G924" s="296" t="s">
        <v>295</v>
      </c>
    </row>
    <row r="925" spans="1:7" hidden="1">
      <c r="A925" s="296" t="s">
        <v>2314</v>
      </c>
      <c r="B925" s="297" t="s">
        <v>2315</v>
      </c>
      <c r="C925" s="296" t="s">
        <v>2314</v>
      </c>
      <c r="D925" s="296" t="s">
        <v>61</v>
      </c>
      <c r="E925" s="296" t="s">
        <v>91</v>
      </c>
      <c r="F925" s="296" t="s">
        <v>299</v>
      </c>
      <c r="G925" s="296" t="s">
        <v>295</v>
      </c>
    </row>
    <row r="926" spans="1:7" hidden="1">
      <c r="A926" s="296" t="s">
        <v>2316</v>
      </c>
      <c r="B926" s="297" t="s">
        <v>2317</v>
      </c>
      <c r="C926" s="296" t="s">
        <v>2316</v>
      </c>
      <c r="E926" s="296" t="s">
        <v>475</v>
      </c>
      <c r="F926" s="296" t="s">
        <v>294</v>
      </c>
      <c r="G926" s="296" t="s">
        <v>295</v>
      </c>
    </row>
    <row r="927" spans="1:7" hidden="1">
      <c r="A927" s="296" t="s">
        <v>2318</v>
      </c>
      <c r="B927" s="297" t="s">
        <v>2319</v>
      </c>
      <c r="C927" s="296" t="s">
        <v>2318</v>
      </c>
      <c r="E927" s="296" t="s">
        <v>475</v>
      </c>
      <c r="F927" s="296" t="s">
        <v>294</v>
      </c>
      <c r="G927" s="296" t="s">
        <v>295</v>
      </c>
    </row>
    <row r="928" spans="1:7" hidden="1">
      <c r="A928" s="296" t="s">
        <v>2320</v>
      </c>
      <c r="B928" s="297" t="s">
        <v>2321</v>
      </c>
      <c r="C928" s="296" t="s">
        <v>2320</v>
      </c>
      <c r="E928" s="296" t="s">
        <v>716</v>
      </c>
      <c r="F928" s="296" t="s">
        <v>294</v>
      </c>
      <c r="G928" s="296" t="s">
        <v>295</v>
      </c>
    </row>
    <row r="929" spans="1:7" hidden="1">
      <c r="A929" s="296" t="s">
        <v>2322</v>
      </c>
      <c r="B929" s="297" t="s">
        <v>2323</v>
      </c>
      <c r="C929" s="296" t="s">
        <v>2322</v>
      </c>
      <c r="E929" s="296" t="s">
        <v>475</v>
      </c>
      <c r="F929" s="296" t="s">
        <v>294</v>
      </c>
      <c r="G929" s="296" t="s">
        <v>295</v>
      </c>
    </row>
    <row r="930" spans="1:7" hidden="1">
      <c r="A930" s="296" t="s">
        <v>2324</v>
      </c>
      <c r="B930" s="297" t="s">
        <v>2325</v>
      </c>
      <c r="C930" s="296" t="s">
        <v>2324</v>
      </c>
      <c r="D930" s="296" t="s">
        <v>61</v>
      </c>
      <c r="E930" s="296" t="s">
        <v>91</v>
      </c>
      <c r="F930" s="296" t="s">
        <v>299</v>
      </c>
      <c r="G930" s="296" t="s">
        <v>295</v>
      </c>
    </row>
    <row r="931" spans="1:7" hidden="1">
      <c r="A931" s="296" t="s">
        <v>2326</v>
      </c>
      <c r="B931" s="297" t="s">
        <v>2327</v>
      </c>
      <c r="C931" s="296" t="s">
        <v>2326</v>
      </c>
      <c r="D931" s="296" t="s">
        <v>61</v>
      </c>
      <c r="E931" s="296" t="s">
        <v>91</v>
      </c>
      <c r="F931" s="296" t="s">
        <v>299</v>
      </c>
      <c r="G931" s="296" t="s">
        <v>295</v>
      </c>
    </row>
    <row r="932" spans="1:7" hidden="1">
      <c r="A932" s="296" t="s">
        <v>2328</v>
      </c>
      <c r="B932" s="297" t="s">
        <v>220</v>
      </c>
      <c r="C932" s="296" t="s">
        <v>2328</v>
      </c>
      <c r="D932" s="296" t="s">
        <v>61</v>
      </c>
      <c r="E932" s="296" t="s">
        <v>91</v>
      </c>
      <c r="F932" s="296" t="s">
        <v>299</v>
      </c>
      <c r="G932" s="296" t="s">
        <v>295</v>
      </c>
    </row>
    <row r="933" spans="1:7" hidden="1">
      <c r="A933" s="296" t="s">
        <v>2329</v>
      </c>
      <c r="B933" s="297" t="s">
        <v>2330</v>
      </c>
      <c r="C933" s="296" t="s">
        <v>2329</v>
      </c>
      <c r="D933" s="296" t="s">
        <v>61</v>
      </c>
      <c r="E933" s="296" t="s">
        <v>91</v>
      </c>
      <c r="F933" s="296" t="s">
        <v>299</v>
      </c>
      <c r="G933" s="296" t="s">
        <v>295</v>
      </c>
    </row>
    <row r="934" spans="1:7" hidden="1">
      <c r="A934" s="296" t="s">
        <v>2331</v>
      </c>
      <c r="B934" s="297" t="s">
        <v>2332</v>
      </c>
      <c r="C934" s="296" t="s">
        <v>2331</v>
      </c>
      <c r="E934" s="296" t="s">
        <v>475</v>
      </c>
      <c r="F934" s="296" t="s">
        <v>294</v>
      </c>
      <c r="G934" s="296" t="s">
        <v>295</v>
      </c>
    </row>
    <row r="935" spans="1:7" hidden="1">
      <c r="A935" s="296" t="s">
        <v>2333</v>
      </c>
      <c r="B935" s="297" t="s">
        <v>2334</v>
      </c>
      <c r="C935" s="296" t="s">
        <v>2333</v>
      </c>
      <c r="D935" s="296" t="s">
        <v>61</v>
      </c>
      <c r="E935" s="296" t="s">
        <v>91</v>
      </c>
      <c r="F935" s="296" t="s">
        <v>299</v>
      </c>
      <c r="G935" s="296" t="s">
        <v>295</v>
      </c>
    </row>
    <row r="936" spans="1:7" hidden="1">
      <c r="A936" s="296" t="s">
        <v>2335</v>
      </c>
      <c r="B936" s="297" t="s">
        <v>2336</v>
      </c>
      <c r="C936" s="296" t="s">
        <v>2335</v>
      </c>
      <c r="E936" s="296" t="s">
        <v>475</v>
      </c>
      <c r="F936" s="296" t="s">
        <v>294</v>
      </c>
      <c r="G936" s="296" t="s">
        <v>295</v>
      </c>
    </row>
    <row r="937" spans="1:7" hidden="1">
      <c r="A937" s="296" t="s">
        <v>2337</v>
      </c>
      <c r="B937" s="297" t="s">
        <v>2338</v>
      </c>
      <c r="C937" s="296" t="s">
        <v>2337</v>
      </c>
      <c r="E937" s="296" t="s">
        <v>475</v>
      </c>
      <c r="F937" s="296" t="s">
        <v>294</v>
      </c>
      <c r="G937" s="296" t="s">
        <v>295</v>
      </c>
    </row>
    <row r="938" spans="1:7" hidden="1">
      <c r="A938" s="296" t="s">
        <v>2339</v>
      </c>
      <c r="B938" s="297" t="s">
        <v>2340</v>
      </c>
      <c r="C938" s="296" t="s">
        <v>2339</v>
      </c>
      <c r="D938" s="296" t="s">
        <v>61</v>
      </c>
      <c r="E938" s="296" t="s">
        <v>91</v>
      </c>
      <c r="F938" s="296" t="s">
        <v>299</v>
      </c>
      <c r="G938" s="296" t="s">
        <v>295</v>
      </c>
    </row>
    <row r="939" spans="1:7" hidden="1">
      <c r="A939" s="296" t="s">
        <v>2341</v>
      </c>
      <c r="B939" s="297" t="s">
        <v>2342</v>
      </c>
      <c r="C939" s="296" t="s">
        <v>2341</v>
      </c>
      <c r="D939" s="296" t="s">
        <v>61</v>
      </c>
      <c r="E939" s="296" t="s">
        <v>91</v>
      </c>
      <c r="F939" s="296" t="s">
        <v>299</v>
      </c>
      <c r="G939" s="296" t="s">
        <v>295</v>
      </c>
    </row>
    <row r="940" spans="1:7" hidden="1">
      <c r="A940" s="296" t="s">
        <v>2343</v>
      </c>
      <c r="B940" s="297" t="s">
        <v>2344</v>
      </c>
      <c r="C940" s="296" t="s">
        <v>2343</v>
      </c>
      <c r="D940" s="296" t="s">
        <v>61</v>
      </c>
      <c r="E940" s="296" t="s">
        <v>91</v>
      </c>
      <c r="F940" s="296" t="s">
        <v>299</v>
      </c>
      <c r="G940" s="296" t="s">
        <v>295</v>
      </c>
    </row>
    <row r="941" spans="1:7" hidden="1">
      <c r="A941" s="296" t="s">
        <v>2345</v>
      </c>
      <c r="B941" s="297" t="s">
        <v>2346</v>
      </c>
      <c r="C941" s="296" t="s">
        <v>2345</v>
      </c>
      <c r="D941" s="296" t="s">
        <v>455</v>
      </c>
      <c r="E941" s="296" t="s">
        <v>91</v>
      </c>
      <c r="F941" s="296" t="s">
        <v>299</v>
      </c>
      <c r="G941" s="296" t="s">
        <v>295</v>
      </c>
    </row>
    <row r="942" spans="1:7" hidden="1">
      <c r="A942" s="296" t="s">
        <v>2347</v>
      </c>
      <c r="B942" s="297" t="s">
        <v>2348</v>
      </c>
      <c r="C942" s="296" t="s">
        <v>2347</v>
      </c>
      <c r="D942" s="296" t="s">
        <v>61</v>
      </c>
      <c r="E942" s="296" t="s">
        <v>91</v>
      </c>
      <c r="F942" s="296" t="s">
        <v>299</v>
      </c>
      <c r="G942" s="296" t="s">
        <v>295</v>
      </c>
    </row>
    <row r="943" spans="1:7" hidden="1">
      <c r="A943" s="296" t="s">
        <v>2349</v>
      </c>
      <c r="B943" s="297" t="s">
        <v>2350</v>
      </c>
      <c r="C943" s="296" t="s">
        <v>2349</v>
      </c>
      <c r="D943" s="296" t="s">
        <v>61</v>
      </c>
      <c r="E943" s="296" t="s">
        <v>91</v>
      </c>
      <c r="F943" s="296" t="s">
        <v>299</v>
      </c>
      <c r="G943" s="296" t="s">
        <v>295</v>
      </c>
    </row>
    <row r="944" spans="1:7" hidden="1">
      <c r="A944" s="296" t="s">
        <v>2351</v>
      </c>
      <c r="B944" s="297" t="s">
        <v>2352</v>
      </c>
      <c r="C944" s="296" t="s">
        <v>2351</v>
      </c>
      <c r="D944" s="296" t="s">
        <v>61</v>
      </c>
      <c r="E944" s="296" t="s">
        <v>91</v>
      </c>
      <c r="F944" s="296" t="s">
        <v>299</v>
      </c>
      <c r="G944" s="296" t="s">
        <v>295</v>
      </c>
    </row>
    <row r="945" spans="1:7" hidden="1">
      <c r="A945" s="296" t="s">
        <v>2353</v>
      </c>
      <c r="B945" s="297" t="s">
        <v>2354</v>
      </c>
      <c r="C945" s="296" t="s">
        <v>2353</v>
      </c>
      <c r="E945" s="296" t="s">
        <v>475</v>
      </c>
      <c r="F945" s="296" t="s">
        <v>294</v>
      </c>
      <c r="G945" s="296" t="s">
        <v>295</v>
      </c>
    </row>
    <row r="946" spans="1:7" hidden="1">
      <c r="A946" s="296" t="s">
        <v>2355</v>
      </c>
      <c r="B946" s="297" t="s">
        <v>2356</v>
      </c>
      <c r="C946" s="296" t="s">
        <v>2355</v>
      </c>
      <c r="D946" s="296" t="s">
        <v>61</v>
      </c>
      <c r="E946" s="296" t="s">
        <v>91</v>
      </c>
      <c r="F946" s="296" t="s">
        <v>299</v>
      </c>
      <c r="G946" s="296" t="s">
        <v>295</v>
      </c>
    </row>
    <row r="947" spans="1:7" hidden="1">
      <c r="A947" s="296" t="s">
        <v>2357</v>
      </c>
      <c r="B947" s="297" t="s">
        <v>2358</v>
      </c>
      <c r="C947" s="296" t="s">
        <v>2357</v>
      </c>
      <c r="E947" s="296" t="s">
        <v>475</v>
      </c>
      <c r="F947" s="296" t="s">
        <v>294</v>
      </c>
      <c r="G947" s="296" t="s">
        <v>295</v>
      </c>
    </row>
    <row r="948" spans="1:7" hidden="1">
      <c r="A948" s="296" t="s">
        <v>2359</v>
      </c>
      <c r="B948" s="297" t="s">
        <v>2360</v>
      </c>
      <c r="C948" s="296" t="s">
        <v>2359</v>
      </c>
      <c r="D948" s="296" t="s">
        <v>61</v>
      </c>
      <c r="E948" s="296" t="s">
        <v>91</v>
      </c>
      <c r="F948" s="296" t="s">
        <v>299</v>
      </c>
      <c r="G948" s="296" t="s">
        <v>295</v>
      </c>
    </row>
    <row r="949" spans="1:7" hidden="1">
      <c r="A949" s="296" t="s">
        <v>2361</v>
      </c>
      <c r="B949" s="297" t="s">
        <v>2362</v>
      </c>
      <c r="C949" s="296" t="s">
        <v>2361</v>
      </c>
      <c r="D949" s="296" t="s">
        <v>61</v>
      </c>
      <c r="E949" s="296" t="s">
        <v>91</v>
      </c>
      <c r="F949" s="296" t="s">
        <v>299</v>
      </c>
      <c r="G949" s="296" t="s">
        <v>295</v>
      </c>
    </row>
    <row r="950" spans="1:7" hidden="1">
      <c r="A950" s="296" t="s">
        <v>2363</v>
      </c>
      <c r="B950" s="297" t="s">
        <v>2364</v>
      </c>
      <c r="C950" s="296" t="s">
        <v>2363</v>
      </c>
      <c r="D950" s="296" t="s">
        <v>61</v>
      </c>
      <c r="E950" s="296" t="s">
        <v>91</v>
      </c>
      <c r="F950" s="296" t="s">
        <v>299</v>
      </c>
      <c r="G950" s="296" t="s">
        <v>295</v>
      </c>
    </row>
    <row r="951" spans="1:7" hidden="1">
      <c r="A951" s="296" t="s">
        <v>2365</v>
      </c>
      <c r="B951" s="297" t="s">
        <v>2366</v>
      </c>
      <c r="C951" s="296" t="s">
        <v>2365</v>
      </c>
      <c r="D951" s="296" t="s">
        <v>61</v>
      </c>
      <c r="E951" s="296" t="s">
        <v>91</v>
      </c>
      <c r="F951" s="296" t="s">
        <v>299</v>
      </c>
      <c r="G951" s="296" t="s">
        <v>295</v>
      </c>
    </row>
    <row r="952" spans="1:7" hidden="1">
      <c r="A952" s="296" t="s">
        <v>2367</v>
      </c>
      <c r="B952" s="297" t="s">
        <v>2368</v>
      </c>
      <c r="C952" s="296" t="s">
        <v>2367</v>
      </c>
      <c r="D952" s="296" t="s">
        <v>61</v>
      </c>
      <c r="E952" s="296" t="s">
        <v>91</v>
      </c>
      <c r="F952" s="296" t="s">
        <v>299</v>
      </c>
      <c r="G952" s="296" t="s">
        <v>295</v>
      </c>
    </row>
    <row r="953" spans="1:7" hidden="1">
      <c r="A953" s="296" t="s">
        <v>2369</v>
      </c>
      <c r="B953" s="297" t="s">
        <v>2370</v>
      </c>
      <c r="C953" s="296" t="s">
        <v>2369</v>
      </c>
      <c r="D953" s="296" t="s">
        <v>61</v>
      </c>
      <c r="E953" s="296" t="s">
        <v>91</v>
      </c>
      <c r="F953" s="296" t="s">
        <v>299</v>
      </c>
      <c r="G953" s="296" t="s">
        <v>295</v>
      </c>
    </row>
    <row r="954" spans="1:7" hidden="1">
      <c r="A954" s="296" t="s">
        <v>2371</v>
      </c>
      <c r="B954" s="297" t="s">
        <v>2372</v>
      </c>
      <c r="C954" s="296" t="s">
        <v>2371</v>
      </c>
      <c r="D954" s="296" t="s">
        <v>61</v>
      </c>
      <c r="E954" s="296" t="s">
        <v>91</v>
      </c>
      <c r="F954" s="296" t="s">
        <v>299</v>
      </c>
      <c r="G954" s="296" t="s">
        <v>295</v>
      </c>
    </row>
    <row r="955" spans="1:7" hidden="1">
      <c r="A955" s="296" t="s">
        <v>2373</v>
      </c>
      <c r="B955" s="297" t="s">
        <v>2374</v>
      </c>
      <c r="C955" s="296" t="s">
        <v>2373</v>
      </c>
      <c r="D955" s="296" t="s">
        <v>61</v>
      </c>
      <c r="E955" s="296" t="s">
        <v>91</v>
      </c>
      <c r="F955" s="296" t="s">
        <v>299</v>
      </c>
      <c r="G955" s="296" t="s">
        <v>295</v>
      </c>
    </row>
    <row r="956" spans="1:7" hidden="1">
      <c r="A956" s="296" t="s">
        <v>2375</v>
      </c>
      <c r="B956" s="297" t="s">
        <v>2376</v>
      </c>
      <c r="C956" s="296" t="s">
        <v>2375</v>
      </c>
      <c r="D956" s="296" t="s">
        <v>61</v>
      </c>
      <c r="E956" s="296" t="s">
        <v>91</v>
      </c>
      <c r="F956" s="296" t="s">
        <v>299</v>
      </c>
      <c r="G956" s="296" t="s">
        <v>295</v>
      </c>
    </row>
    <row r="957" spans="1:7" hidden="1">
      <c r="A957" s="296" t="s">
        <v>2377</v>
      </c>
      <c r="B957" s="297" t="s">
        <v>2378</v>
      </c>
      <c r="C957" s="296" t="s">
        <v>2377</v>
      </c>
      <c r="D957" s="296" t="s">
        <v>61</v>
      </c>
      <c r="E957" s="296" t="s">
        <v>91</v>
      </c>
      <c r="F957" s="296" t="s">
        <v>299</v>
      </c>
      <c r="G957" s="296" t="s">
        <v>295</v>
      </c>
    </row>
    <row r="958" spans="1:7" hidden="1">
      <c r="A958" s="296" t="s">
        <v>2379</v>
      </c>
      <c r="B958" s="297" t="s">
        <v>2380</v>
      </c>
      <c r="C958" s="296" t="s">
        <v>2379</v>
      </c>
      <c r="D958" s="296" t="s">
        <v>61</v>
      </c>
      <c r="E958" s="296" t="s">
        <v>91</v>
      </c>
      <c r="F958" s="296" t="s">
        <v>299</v>
      </c>
      <c r="G958" s="296" t="s">
        <v>295</v>
      </c>
    </row>
    <row r="959" spans="1:7" hidden="1">
      <c r="A959" s="296" t="s">
        <v>2381</v>
      </c>
      <c r="B959" s="297" t="s">
        <v>2382</v>
      </c>
      <c r="C959" s="296" t="s">
        <v>2381</v>
      </c>
      <c r="D959" s="296" t="s">
        <v>61</v>
      </c>
      <c r="E959" s="296" t="s">
        <v>91</v>
      </c>
      <c r="F959" s="296" t="s">
        <v>299</v>
      </c>
      <c r="G959" s="296" t="s">
        <v>295</v>
      </c>
    </row>
    <row r="960" spans="1:7" hidden="1">
      <c r="A960" s="296" t="s">
        <v>2383</v>
      </c>
      <c r="B960" s="297" t="s">
        <v>2384</v>
      </c>
      <c r="C960" s="296" t="s">
        <v>2383</v>
      </c>
      <c r="D960" s="296" t="s">
        <v>61</v>
      </c>
      <c r="E960" s="296" t="s">
        <v>91</v>
      </c>
      <c r="F960" s="296" t="s">
        <v>299</v>
      </c>
      <c r="G960" s="296" t="s">
        <v>295</v>
      </c>
    </row>
    <row r="961" spans="1:7" hidden="1">
      <c r="A961" s="296" t="s">
        <v>2385</v>
      </c>
      <c r="B961" s="297" t="s">
        <v>2386</v>
      </c>
      <c r="C961" s="296" t="s">
        <v>2385</v>
      </c>
      <c r="D961" s="296" t="s">
        <v>61</v>
      </c>
      <c r="E961" s="296" t="s">
        <v>91</v>
      </c>
      <c r="F961" s="296" t="s">
        <v>299</v>
      </c>
      <c r="G961" s="296" t="s">
        <v>295</v>
      </c>
    </row>
    <row r="962" spans="1:7">
      <c r="A962" s="296" t="s">
        <v>2387</v>
      </c>
      <c r="B962" s="297" t="s">
        <v>390</v>
      </c>
      <c r="C962" s="296" t="s">
        <v>2387</v>
      </c>
      <c r="E962" s="296" t="s">
        <v>402</v>
      </c>
      <c r="F962" s="296" t="s">
        <v>299</v>
      </c>
      <c r="G962" s="296" t="s">
        <v>295</v>
      </c>
    </row>
    <row r="963" spans="1:7" hidden="1">
      <c r="A963" s="296" t="s">
        <v>2388</v>
      </c>
      <c r="B963" s="297" t="s">
        <v>2389</v>
      </c>
      <c r="C963" s="296" t="s">
        <v>2388</v>
      </c>
      <c r="D963" s="296" t="s">
        <v>457</v>
      </c>
      <c r="E963" s="296" t="s">
        <v>91</v>
      </c>
      <c r="F963" s="296" t="s">
        <v>299</v>
      </c>
      <c r="G963" s="296" t="s">
        <v>295</v>
      </c>
    </row>
    <row r="964" spans="1:7" hidden="1">
      <c r="A964" s="296" t="s">
        <v>2390</v>
      </c>
      <c r="B964" s="297" t="s">
        <v>2391</v>
      </c>
      <c r="C964" s="296" t="s">
        <v>2390</v>
      </c>
      <c r="D964" s="296" t="s">
        <v>61</v>
      </c>
      <c r="E964" s="296" t="s">
        <v>91</v>
      </c>
      <c r="F964" s="296" t="s">
        <v>299</v>
      </c>
      <c r="G964" s="296" t="s">
        <v>295</v>
      </c>
    </row>
    <row r="965" spans="1:7" hidden="1">
      <c r="A965" s="296" t="s">
        <v>2392</v>
      </c>
      <c r="B965" s="297" t="s">
        <v>2393</v>
      </c>
      <c r="C965" s="296" t="s">
        <v>2392</v>
      </c>
      <c r="D965" s="296" t="s">
        <v>61</v>
      </c>
      <c r="E965" s="296" t="s">
        <v>91</v>
      </c>
      <c r="F965" s="296" t="s">
        <v>299</v>
      </c>
      <c r="G965" s="296" t="s">
        <v>295</v>
      </c>
    </row>
    <row r="966" spans="1:7" hidden="1">
      <c r="A966" s="296" t="s">
        <v>2394</v>
      </c>
      <c r="B966" s="297" t="s">
        <v>2395</v>
      </c>
      <c r="C966" s="296" t="s">
        <v>2394</v>
      </c>
      <c r="D966" s="296" t="s">
        <v>61</v>
      </c>
      <c r="E966" s="296" t="s">
        <v>91</v>
      </c>
      <c r="F966" s="296" t="s">
        <v>299</v>
      </c>
      <c r="G966" s="296" t="s">
        <v>295</v>
      </c>
    </row>
    <row r="967" spans="1:7" hidden="1">
      <c r="A967" s="296" t="s">
        <v>2396</v>
      </c>
      <c r="B967" s="297" t="s">
        <v>2397</v>
      </c>
      <c r="C967" s="296" t="s">
        <v>2396</v>
      </c>
      <c r="D967" s="296" t="s">
        <v>61</v>
      </c>
      <c r="E967" s="296" t="s">
        <v>91</v>
      </c>
      <c r="F967" s="296" t="s">
        <v>299</v>
      </c>
      <c r="G967" s="296" t="s">
        <v>295</v>
      </c>
    </row>
    <row r="968" spans="1:7" hidden="1">
      <c r="A968" s="296" t="s">
        <v>2398</v>
      </c>
      <c r="B968" s="297" t="s">
        <v>2399</v>
      </c>
      <c r="C968" s="296" t="s">
        <v>2398</v>
      </c>
      <c r="D968" s="296" t="s">
        <v>61</v>
      </c>
      <c r="E968" s="296" t="s">
        <v>91</v>
      </c>
      <c r="F968" s="296" t="s">
        <v>299</v>
      </c>
      <c r="G968" s="296" t="s">
        <v>295</v>
      </c>
    </row>
    <row r="969" spans="1:7" hidden="1">
      <c r="A969" s="296" t="s">
        <v>2400</v>
      </c>
      <c r="B969" s="297" t="s">
        <v>2401</v>
      </c>
      <c r="C969" s="296" t="s">
        <v>2400</v>
      </c>
      <c r="D969" s="296" t="s">
        <v>61</v>
      </c>
      <c r="E969" s="296" t="s">
        <v>91</v>
      </c>
      <c r="F969" s="296" t="s">
        <v>299</v>
      </c>
      <c r="G969" s="296" t="s">
        <v>295</v>
      </c>
    </row>
    <row r="970" spans="1:7" hidden="1">
      <c r="A970" s="296" t="s">
        <v>2402</v>
      </c>
      <c r="B970" s="297" t="s">
        <v>2403</v>
      </c>
      <c r="C970" s="296" t="s">
        <v>2402</v>
      </c>
      <c r="D970" s="296" t="s">
        <v>61</v>
      </c>
      <c r="E970" s="296" t="s">
        <v>91</v>
      </c>
      <c r="F970" s="296" t="s">
        <v>299</v>
      </c>
      <c r="G970" s="296" t="s">
        <v>295</v>
      </c>
    </row>
    <row r="971" spans="1:7" hidden="1">
      <c r="A971" s="296" t="s">
        <v>2404</v>
      </c>
      <c r="B971" s="297" t="s">
        <v>2405</v>
      </c>
      <c r="C971" s="296" t="s">
        <v>2404</v>
      </c>
      <c r="D971" s="296" t="s">
        <v>61</v>
      </c>
      <c r="E971" s="296" t="s">
        <v>91</v>
      </c>
      <c r="F971" s="296" t="s">
        <v>299</v>
      </c>
      <c r="G971" s="296" t="s">
        <v>295</v>
      </c>
    </row>
    <row r="972" spans="1:7" hidden="1">
      <c r="A972" s="296" t="s">
        <v>2406</v>
      </c>
      <c r="B972" s="297" t="s">
        <v>2407</v>
      </c>
      <c r="C972" s="296" t="s">
        <v>2406</v>
      </c>
      <c r="E972" s="296" t="s">
        <v>475</v>
      </c>
      <c r="F972" s="296" t="s">
        <v>294</v>
      </c>
      <c r="G972" s="296" t="s">
        <v>295</v>
      </c>
    </row>
    <row r="973" spans="1:7" hidden="1">
      <c r="A973" s="296" t="s">
        <v>2408</v>
      </c>
      <c r="B973" s="297" t="s">
        <v>2409</v>
      </c>
      <c r="C973" s="296" t="s">
        <v>2408</v>
      </c>
      <c r="D973" s="296" t="s">
        <v>61</v>
      </c>
      <c r="E973" s="296" t="s">
        <v>91</v>
      </c>
      <c r="F973" s="296" t="s">
        <v>299</v>
      </c>
      <c r="G973" s="296" t="s">
        <v>295</v>
      </c>
    </row>
    <row r="974" spans="1:7" hidden="1">
      <c r="A974" s="296" t="s">
        <v>2410</v>
      </c>
      <c r="B974" s="297" t="s">
        <v>2411</v>
      </c>
      <c r="C974" s="296" t="s">
        <v>2410</v>
      </c>
      <c r="D974" s="296" t="s">
        <v>61</v>
      </c>
      <c r="E974" s="296" t="s">
        <v>91</v>
      </c>
      <c r="F974" s="296" t="s">
        <v>299</v>
      </c>
      <c r="G974" s="296" t="s">
        <v>295</v>
      </c>
    </row>
    <row r="975" spans="1:7" hidden="1">
      <c r="A975" s="296" t="s">
        <v>2412</v>
      </c>
      <c r="B975" s="297" t="s">
        <v>2413</v>
      </c>
      <c r="C975" s="296" t="s">
        <v>2412</v>
      </c>
      <c r="E975" s="296" t="s">
        <v>475</v>
      </c>
      <c r="F975" s="296" t="s">
        <v>294</v>
      </c>
      <c r="G975" s="296" t="s">
        <v>295</v>
      </c>
    </row>
    <row r="976" spans="1:7" hidden="1">
      <c r="A976" s="296" t="s">
        <v>2414</v>
      </c>
      <c r="B976" s="297" t="s">
        <v>2415</v>
      </c>
      <c r="C976" s="296" t="s">
        <v>2414</v>
      </c>
      <c r="E976" s="296" t="s">
        <v>475</v>
      </c>
      <c r="F976" s="296" t="s">
        <v>294</v>
      </c>
      <c r="G976" s="296" t="s">
        <v>295</v>
      </c>
    </row>
    <row r="977" spans="1:7" hidden="1">
      <c r="A977" s="296" t="s">
        <v>2416</v>
      </c>
      <c r="B977" s="297" t="s">
        <v>2417</v>
      </c>
      <c r="C977" s="296" t="s">
        <v>2416</v>
      </c>
      <c r="E977" s="296" t="s">
        <v>475</v>
      </c>
      <c r="F977" s="296" t="s">
        <v>294</v>
      </c>
      <c r="G977" s="296" t="s">
        <v>295</v>
      </c>
    </row>
    <row r="978" spans="1:7" hidden="1">
      <c r="A978" s="296" t="s">
        <v>2418</v>
      </c>
      <c r="B978" s="297" t="s">
        <v>2419</v>
      </c>
      <c r="C978" s="296" t="s">
        <v>2418</v>
      </c>
      <c r="E978" s="296" t="s">
        <v>475</v>
      </c>
      <c r="F978" s="296" t="s">
        <v>294</v>
      </c>
      <c r="G978" s="296" t="s">
        <v>295</v>
      </c>
    </row>
    <row r="979" spans="1:7" hidden="1">
      <c r="A979" s="296" t="s">
        <v>2420</v>
      </c>
      <c r="B979" s="297" t="s">
        <v>2421</v>
      </c>
      <c r="C979" s="296" t="s">
        <v>2420</v>
      </c>
      <c r="E979" s="296" t="s">
        <v>475</v>
      </c>
      <c r="F979" s="296" t="s">
        <v>294</v>
      </c>
      <c r="G979" s="296" t="s">
        <v>295</v>
      </c>
    </row>
    <row r="980" spans="1:7" hidden="1">
      <c r="A980" s="296" t="s">
        <v>2422</v>
      </c>
      <c r="B980" s="297" t="s">
        <v>2423</v>
      </c>
      <c r="C980" s="296" t="s">
        <v>2422</v>
      </c>
      <c r="E980" s="296" t="s">
        <v>475</v>
      </c>
      <c r="F980" s="296" t="s">
        <v>294</v>
      </c>
      <c r="G980" s="296" t="s">
        <v>295</v>
      </c>
    </row>
    <row r="981" spans="1:7" hidden="1">
      <c r="A981" s="296" t="s">
        <v>2424</v>
      </c>
      <c r="B981" s="297" t="s">
        <v>2425</v>
      </c>
      <c r="C981" s="296" t="s">
        <v>2424</v>
      </c>
      <c r="E981" s="296" t="s">
        <v>475</v>
      </c>
      <c r="F981" s="296" t="s">
        <v>294</v>
      </c>
      <c r="G981" s="296" t="s">
        <v>295</v>
      </c>
    </row>
    <row r="982" spans="1:7" hidden="1">
      <c r="A982" s="296" t="s">
        <v>2426</v>
      </c>
      <c r="B982" s="297" t="s">
        <v>2427</v>
      </c>
      <c r="C982" s="296" t="s">
        <v>2426</v>
      </c>
      <c r="E982" s="296" t="s">
        <v>475</v>
      </c>
      <c r="F982" s="296" t="s">
        <v>294</v>
      </c>
      <c r="G982" s="296" t="s">
        <v>295</v>
      </c>
    </row>
    <row r="983" spans="1:7" hidden="1">
      <c r="A983" s="296" t="s">
        <v>2428</v>
      </c>
      <c r="B983" s="297" t="s">
        <v>2429</v>
      </c>
      <c r="C983" s="296" t="s">
        <v>2428</v>
      </c>
      <c r="E983" s="296" t="s">
        <v>475</v>
      </c>
      <c r="F983" s="296" t="s">
        <v>294</v>
      </c>
      <c r="G983" s="296" t="s">
        <v>295</v>
      </c>
    </row>
    <row r="984" spans="1:7" hidden="1">
      <c r="A984" s="296" t="s">
        <v>2430</v>
      </c>
      <c r="B984" s="297" t="s">
        <v>2431</v>
      </c>
      <c r="C984" s="296" t="s">
        <v>2430</v>
      </c>
      <c r="E984" s="296" t="s">
        <v>475</v>
      </c>
      <c r="F984" s="296" t="s">
        <v>294</v>
      </c>
      <c r="G984" s="296" t="s">
        <v>295</v>
      </c>
    </row>
    <row r="985" spans="1:7" hidden="1">
      <c r="A985" s="296" t="s">
        <v>2432</v>
      </c>
      <c r="B985" s="297" t="s">
        <v>2433</v>
      </c>
      <c r="C985" s="296" t="s">
        <v>2432</v>
      </c>
      <c r="E985" s="296" t="s">
        <v>475</v>
      </c>
      <c r="F985" s="296" t="s">
        <v>294</v>
      </c>
      <c r="G985" s="296" t="s">
        <v>295</v>
      </c>
    </row>
    <row r="986" spans="1:7" hidden="1">
      <c r="A986" s="296" t="s">
        <v>2434</v>
      </c>
      <c r="B986" s="297" t="s">
        <v>2435</v>
      </c>
      <c r="C986" s="296" t="s">
        <v>2434</v>
      </c>
      <c r="E986" s="296" t="s">
        <v>475</v>
      </c>
      <c r="F986" s="296" t="s">
        <v>294</v>
      </c>
      <c r="G986" s="296" t="s">
        <v>295</v>
      </c>
    </row>
    <row r="987" spans="1:7" hidden="1">
      <c r="A987" s="296" t="s">
        <v>2436</v>
      </c>
      <c r="B987" s="297" t="s">
        <v>2437</v>
      </c>
      <c r="C987" s="296" t="s">
        <v>2436</v>
      </c>
      <c r="D987" s="296" t="s">
        <v>61</v>
      </c>
      <c r="E987" s="296" t="s">
        <v>91</v>
      </c>
      <c r="F987" s="296" t="s">
        <v>299</v>
      </c>
      <c r="G987" s="296" t="s">
        <v>295</v>
      </c>
    </row>
    <row r="988" spans="1:7" hidden="1">
      <c r="A988" s="296" t="s">
        <v>2438</v>
      </c>
      <c r="B988" s="297" t="s">
        <v>2439</v>
      </c>
      <c r="C988" s="296" t="s">
        <v>2438</v>
      </c>
      <c r="D988" s="296" t="s">
        <v>61</v>
      </c>
      <c r="E988" s="296" t="s">
        <v>91</v>
      </c>
      <c r="F988" s="296" t="s">
        <v>299</v>
      </c>
      <c r="G988" s="296" t="s">
        <v>295</v>
      </c>
    </row>
    <row r="989" spans="1:7" hidden="1">
      <c r="A989" s="296" t="s">
        <v>2440</v>
      </c>
      <c r="B989" s="297" t="s">
        <v>2441</v>
      </c>
      <c r="C989" s="296" t="s">
        <v>2440</v>
      </c>
      <c r="D989" s="296" t="s">
        <v>61</v>
      </c>
      <c r="E989" s="296" t="s">
        <v>91</v>
      </c>
      <c r="F989" s="296" t="s">
        <v>299</v>
      </c>
      <c r="G989" s="296" t="s">
        <v>295</v>
      </c>
    </row>
    <row r="990" spans="1:7" hidden="1">
      <c r="A990" s="296" t="s">
        <v>2442</v>
      </c>
      <c r="B990" s="297" t="s">
        <v>2443</v>
      </c>
      <c r="C990" s="296" t="s">
        <v>2442</v>
      </c>
      <c r="D990" s="296" t="s">
        <v>61</v>
      </c>
      <c r="E990" s="296" t="s">
        <v>91</v>
      </c>
      <c r="F990" s="296" t="s">
        <v>299</v>
      </c>
      <c r="G990" s="296" t="s">
        <v>295</v>
      </c>
    </row>
    <row r="991" spans="1:7" hidden="1">
      <c r="A991" s="296" t="s">
        <v>2444</v>
      </c>
      <c r="B991" s="297" t="s">
        <v>2445</v>
      </c>
      <c r="C991" s="296" t="s">
        <v>2444</v>
      </c>
      <c r="D991" s="296" t="s">
        <v>61</v>
      </c>
      <c r="E991" s="296" t="s">
        <v>91</v>
      </c>
      <c r="F991" s="296" t="s">
        <v>299</v>
      </c>
      <c r="G991" s="296" t="s">
        <v>295</v>
      </c>
    </row>
    <row r="992" spans="1:7" hidden="1">
      <c r="A992" s="296" t="s">
        <v>2446</v>
      </c>
      <c r="B992" s="297" t="s">
        <v>2447</v>
      </c>
      <c r="C992" s="296" t="s">
        <v>2446</v>
      </c>
      <c r="D992" s="296" t="s">
        <v>61</v>
      </c>
      <c r="E992" s="296" t="s">
        <v>91</v>
      </c>
      <c r="F992" s="296" t="s">
        <v>299</v>
      </c>
      <c r="G992" s="296" t="s">
        <v>295</v>
      </c>
    </row>
    <row r="993" spans="1:7" hidden="1">
      <c r="A993" s="296" t="s">
        <v>2448</v>
      </c>
      <c r="B993" s="297" t="s">
        <v>2449</v>
      </c>
      <c r="C993" s="296" t="s">
        <v>2448</v>
      </c>
      <c r="D993" s="296" t="s">
        <v>61</v>
      </c>
      <c r="E993" s="296" t="s">
        <v>91</v>
      </c>
      <c r="F993" s="296" t="s">
        <v>299</v>
      </c>
      <c r="G993" s="296" t="s">
        <v>295</v>
      </c>
    </row>
    <row r="994" spans="1:7" hidden="1">
      <c r="A994" s="296" t="s">
        <v>2450</v>
      </c>
      <c r="B994" s="297" t="s">
        <v>2451</v>
      </c>
      <c r="C994" s="296" t="s">
        <v>2450</v>
      </c>
      <c r="D994" s="296" t="s">
        <v>61</v>
      </c>
      <c r="E994" s="296" t="s">
        <v>91</v>
      </c>
      <c r="F994" s="296" t="s">
        <v>299</v>
      </c>
      <c r="G994" s="296" t="s">
        <v>295</v>
      </c>
    </row>
    <row r="995" spans="1:7" hidden="1">
      <c r="A995" s="296" t="s">
        <v>2452</v>
      </c>
      <c r="B995" s="297" t="s">
        <v>2453</v>
      </c>
      <c r="C995" s="296" t="s">
        <v>2452</v>
      </c>
      <c r="D995" s="296" t="s">
        <v>61</v>
      </c>
      <c r="E995" s="296" t="s">
        <v>91</v>
      </c>
      <c r="F995" s="296" t="s">
        <v>299</v>
      </c>
      <c r="G995" s="296" t="s">
        <v>295</v>
      </c>
    </row>
    <row r="996" spans="1:7" hidden="1">
      <c r="A996" s="296" t="s">
        <v>2454</v>
      </c>
      <c r="B996" s="297" t="s">
        <v>2455</v>
      </c>
      <c r="C996" s="296" t="s">
        <v>2454</v>
      </c>
      <c r="E996" s="296" t="s">
        <v>475</v>
      </c>
      <c r="F996" s="296" t="s">
        <v>294</v>
      </c>
      <c r="G996" s="296" t="s">
        <v>295</v>
      </c>
    </row>
    <row r="997" spans="1:7" hidden="1">
      <c r="A997" s="296" t="s">
        <v>2456</v>
      </c>
      <c r="B997" s="297" t="s">
        <v>2457</v>
      </c>
      <c r="C997" s="296" t="s">
        <v>2456</v>
      </c>
      <c r="E997" s="296" t="s">
        <v>475</v>
      </c>
      <c r="F997" s="296" t="s">
        <v>294</v>
      </c>
      <c r="G997" s="296" t="s">
        <v>295</v>
      </c>
    </row>
    <row r="998" spans="1:7" hidden="1">
      <c r="A998" s="296" t="s">
        <v>2458</v>
      </c>
      <c r="B998" s="297" t="s">
        <v>2459</v>
      </c>
      <c r="C998" s="296" t="s">
        <v>2458</v>
      </c>
      <c r="D998" s="296" t="s">
        <v>61</v>
      </c>
      <c r="E998" s="296" t="s">
        <v>91</v>
      </c>
      <c r="F998" s="296" t="s">
        <v>299</v>
      </c>
      <c r="G998" s="296" t="s">
        <v>295</v>
      </c>
    </row>
    <row r="999" spans="1:7" hidden="1">
      <c r="A999" s="296" t="s">
        <v>2460</v>
      </c>
      <c r="B999" s="297" t="s">
        <v>2461</v>
      </c>
      <c r="C999" s="296" t="s">
        <v>2460</v>
      </c>
      <c r="D999" s="296" t="s">
        <v>61</v>
      </c>
      <c r="E999" s="296" t="s">
        <v>91</v>
      </c>
      <c r="F999" s="296" t="s">
        <v>299</v>
      </c>
      <c r="G999" s="296" t="s">
        <v>295</v>
      </c>
    </row>
    <row r="1000" spans="1:7" hidden="1">
      <c r="A1000" s="296" t="s">
        <v>2462</v>
      </c>
      <c r="B1000" s="297" t="s">
        <v>2463</v>
      </c>
      <c r="C1000" s="296" t="s">
        <v>2462</v>
      </c>
      <c r="D1000" s="296" t="s">
        <v>61</v>
      </c>
      <c r="E1000" s="296" t="s">
        <v>91</v>
      </c>
      <c r="F1000" s="296" t="s">
        <v>299</v>
      </c>
      <c r="G1000" s="296" t="s">
        <v>295</v>
      </c>
    </row>
    <row r="1001" spans="1:7" hidden="1">
      <c r="A1001" s="296" t="s">
        <v>2464</v>
      </c>
      <c r="B1001" s="297" t="s">
        <v>2465</v>
      </c>
      <c r="C1001" s="296" t="s">
        <v>2464</v>
      </c>
      <c r="D1001" s="296" t="s">
        <v>61</v>
      </c>
      <c r="E1001" s="296" t="s">
        <v>91</v>
      </c>
      <c r="F1001" s="296" t="s">
        <v>299</v>
      </c>
      <c r="G1001" s="296" t="s">
        <v>295</v>
      </c>
    </row>
    <row r="1002" spans="1:7" hidden="1">
      <c r="A1002" s="296" t="s">
        <v>2466</v>
      </c>
      <c r="B1002" s="297" t="s">
        <v>2467</v>
      </c>
      <c r="C1002" s="296" t="s">
        <v>2466</v>
      </c>
      <c r="E1002" s="296" t="s">
        <v>475</v>
      </c>
      <c r="F1002" s="296" t="s">
        <v>294</v>
      </c>
      <c r="G1002" s="296" t="s">
        <v>295</v>
      </c>
    </row>
    <row r="1003" spans="1:7" hidden="1">
      <c r="A1003" s="296" t="s">
        <v>2468</v>
      </c>
      <c r="B1003" s="297" t="s">
        <v>2469</v>
      </c>
      <c r="C1003" s="296" t="s">
        <v>2468</v>
      </c>
      <c r="E1003" s="296" t="s">
        <v>475</v>
      </c>
      <c r="F1003" s="296" t="s">
        <v>294</v>
      </c>
      <c r="G1003" s="296" t="s">
        <v>295</v>
      </c>
    </row>
    <row r="1004" spans="1:7" hidden="1">
      <c r="A1004" s="296" t="s">
        <v>2470</v>
      </c>
      <c r="B1004" s="297" t="s">
        <v>2471</v>
      </c>
      <c r="C1004" s="296" t="s">
        <v>2470</v>
      </c>
      <c r="D1004" s="296" t="s">
        <v>61</v>
      </c>
      <c r="E1004" s="296" t="s">
        <v>91</v>
      </c>
      <c r="F1004" s="296" t="s">
        <v>299</v>
      </c>
      <c r="G1004" s="296" t="s">
        <v>295</v>
      </c>
    </row>
    <row r="1005" spans="1:7" hidden="1">
      <c r="A1005" s="296" t="s">
        <v>2472</v>
      </c>
      <c r="B1005" s="297" t="s">
        <v>2473</v>
      </c>
      <c r="C1005" s="296" t="s">
        <v>2472</v>
      </c>
      <c r="D1005" s="296" t="s">
        <v>61</v>
      </c>
      <c r="E1005" s="296" t="s">
        <v>91</v>
      </c>
      <c r="F1005" s="296" t="s">
        <v>299</v>
      </c>
      <c r="G1005" s="296" t="s">
        <v>295</v>
      </c>
    </row>
    <row r="1006" spans="1:7" hidden="1">
      <c r="A1006" s="296" t="s">
        <v>2474</v>
      </c>
      <c r="B1006" s="297" t="s">
        <v>2475</v>
      </c>
      <c r="C1006" s="296" t="s">
        <v>2474</v>
      </c>
      <c r="D1006" s="296" t="s">
        <v>61</v>
      </c>
      <c r="E1006" s="296" t="s">
        <v>91</v>
      </c>
      <c r="F1006" s="296" t="s">
        <v>299</v>
      </c>
      <c r="G1006" s="296" t="s">
        <v>295</v>
      </c>
    </row>
    <row r="1007" spans="1:7" hidden="1">
      <c r="A1007" s="296" t="s">
        <v>2476</v>
      </c>
      <c r="B1007" s="297" t="s">
        <v>2477</v>
      </c>
      <c r="C1007" s="296" t="s">
        <v>2476</v>
      </c>
      <c r="E1007" s="296" t="s">
        <v>716</v>
      </c>
      <c r="F1007" s="296" t="s">
        <v>294</v>
      </c>
      <c r="G1007" s="296" t="s">
        <v>295</v>
      </c>
    </row>
    <row r="1008" spans="1:7" hidden="1">
      <c r="A1008" s="296" t="s">
        <v>2478</v>
      </c>
      <c r="B1008" s="297" t="s">
        <v>2479</v>
      </c>
      <c r="C1008" s="296" t="s">
        <v>2478</v>
      </c>
      <c r="D1008" s="296" t="s">
        <v>461</v>
      </c>
      <c r="E1008" s="296" t="s">
        <v>91</v>
      </c>
      <c r="F1008" s="296" t="s">
        <v>299</v>
      </c>
      <c r="G1008" s="296" t="s">
        <v>295</v>
      </c>
    </row>
    <row r="1009" spans="1:7" hidden="1">
      <c r="A1009" s="296" t="s">
        <v>2480</v>
      </c>
      <c r="B1009" s="297" t="s">
        <v>2481</v>
      </c>
      <c r="C1009" s="296" t="s">
        <v>2480</v>
      </c>
      <c r="E1009" s="296" t="s">
        <v>475</v>
      </c>
      <c r="F1009" s="296" t="s">
        <v>294</v>
      </c>
      <c r="G1009" s="296" t="s">
        <v>295</v>
      </c>
    </row>
    <row r="1010" spans="1:7" hidden="1">
      <c r="A1010" s="296" t="s">
        <v>2482</v>
      </c>
      <c r="B1010" s="297" t="s">
        <v>2483</v>
      </c>
      <c r="C1010" s="296" t="s">
        <v>2482</v>
      </c>
      <c r="D1010" s="296" t="s">
        <v>61</v>
      </c>
      <c r="E1010" s="296" t="s">
        <v>91</v>
      </c>
      <c r="F1010" s="296" t="s">
        <v>299</v>
      </c>
      <c r="G1010" s="296" t="s">
        <v>295</v>
      </c>
    </row>
    <row r="1011" spans="1:7" hidden="1">
      <c r="A1011" s="296" t="s">
        <v>2484</v>
      </c>
      <c r="B1011" s="297" t="s">
        <v>2485</v>
      </c>
      <c r="C1011" s="296" t="s">
        <v>2484</v>
      </c>
      <c r="D1011" s="296" t="s">
        <v>61</v>
      </c>
      <c r="E1011" s="296" t="s">
        <v>91</v>
      </c>
      <c r="F1011" s="296" t="s">
        <v>299</v>
      </c>
      <c r="G1011" s="296" t="s">
        <v>295</v>
      </c>
    </row>
    <row r="1012" spans="1:7" hidden="1">
      <c r="A1012" s="296" t="s">
        <v>2486</v>
      </c>
      <c r="B1012" s="297" t="s">
        <v>2487</v>
      </c>
      <c r="C1012" s="296" t="s">
        <v>2486</v>
      </c>
      <c r="D1012" s="296" t="s">
        <v>61</v>
      </c>
      <c r="E1012" s="296" t="s">
        <v>91</v>
      </c>
      <c r="F1012" s="296" t="s">
        <v>299</v>
      </c>
      <c r="G1012" s="296" t="s">
        <v>295</v>
      </c>
    </row>
    <row r="1013" spans="1:7" hidden="1">
      <c r="A1013" s="296" t="s">
        <v>2488</v>
      </c>
      <c r="B1013" s="297" t="s">
        <v>2489</v>
      </c>
      <c r="C1013" s="296" t="s">
        <v>2488</v>
      </c>
      <c r="D1013" s="296" t="s">
        <v>61</v>
      </c>
      <c r="E1013" s="296" t="s">
        <v>91</v>
      </c>
      <c r="F1013" s="296" t="s">
        <v>299</v>
      </c>
      <c r="G1013" s="296" t="s">
        <v>295</v>
      </c>
    </row>
    <row r="1014" spans="1:7" hidden="1">
      <c r="A1014" s="296" t="s">
        <v>2490</v>
      </c>
      <c r="B1014" s="297" t="s">
        <v>2491</v>
      </c>
      <c r="C1014" s="296" t="s">
        <v>2490</v>
      </c>
      <c r="D1014" s="296" t="s">
        <v>61</v>
      </c>
      <c r="E1014" s="296" t="s">
        <v>91</v>
      </c>
      <c r="F1014" s="296" t="s">
        <v>299</v>
      </c>
      <c r="G1014" s="296" t="s">
        <v>295</v>
      </c>
    </row>
    <row r="1015" spans="1:7" hidden="1">
      <c r="A1015" s="296" t="s">
        <v>2492</v>
      </c>
      <c r="B1015" s="297" t="s">
        <v>2493</v>
      </c>
      <c r="C1015" s="296" t="s">
        <v>2492</v>
      </c>
      <c r="D1015" s="296" t="s">
        <v>457</v>
      </c>
      <c r="E1015" s="296" t="s">
        <v>91</v>
      </c>
      <c r="F1015" s="296" t="s">
        <v>299</v>
      </c>
      <c r="G1015" s="296" t="s">
        <v>295</v>
      </c>
    </row>
    <row r="1016" spans="1:7" hidden="1">
      <c r="A1016" s="296" t="s">
        <v>2494</v>
      </c>
      <c r="B1016" s="297" t="s">
        <v>2495</v>
      </c>
      <c r="C1016" s="296" t="s">
        <v>2494</v>
      </c>
      <c r="D1016" s="296" t="s">
        <v>451</v>
      </c>
      <c r="E1016" s="296" t="s">
        <v>91</v>
      </c>
      <c r="F1016" s="296" t="s">
        <v>299</v>
      </c>
      <c r="G1016" s="296" t="s">
        <v>295</v>
      </c>
    </row>
    <row r="1017" spans="1:7" hidden="1">
      <c r="A1017" s="296" t="s">
        <v>2496</v>
      </c>
      <c r="B1017" s="297" t="s">
        <v>2497</v>
      </c>
      <c r="C1017" s="296" t="s">
        <v>2496</v>
      </c>
      <c r="D1017" s="296" t="s">
        <v>61</v>
      </c>
      <c r="E1017" s="296" t="s">
        <v>91</v>
      </c>
      <c r="F1017" s="296" t="s">
        <v>299</v>
      </c>
      <c r="G1017" s="296" t="s">
        <v>295</v>
      </c>
    </row>
    <row r="1018" spans="1:7" hidden="1">
      <c r="A1018" s="296" t="s">
        <v>2498</v>
      </c>
      <c r="B1018" s="297" t="s">
        <v>2499</v>
      </c>
      <c r="C1018" s="296" t="s">
        <v>2498</v>
      </c>
      <c r="D1018" s="296" t="s">
        <v>61</v>
      </c>
      <c r="E1018" s="296" t="s">
        <v>91</v>
      </c>
      <c r="F1018" s="296" t="s">
        <v>299</v>
      </c>
      <c r="G1018" s="296" t="s">
        <v>295</v>
      </c>
    </row>
    <row r="1019" spans="1:7" hidden="1">
      <c r="A1019" s="296" t="s">
        <v>2500</v>
      </c>
      <c r="B1019" s="297" t="s">
        <v>2501</v>
      </c>
      <c r="C1019" s="296" t="s">
        <v>2500</v>
      </c>
      <c r="D1019" s="296" t="s">
        <v>61</v>
      </c>
      <c r="E1019" s="296" t="s">
        <v>91</v>
      </c>
      <c r="F1019" s="296" t="s">
        <v>299</v>
      </c>
      <c r="G1019" s="296" t="s">
        <v>295</v>
      </c>
    </row>
    <row r="1020" spans="1:7" hidden="1">
      <c r="A1020" s="296" t="s">
        <v>2502</v>
      </c>
      <c r="B1020" s="297" t="s">
        <v>2503</v>
      </c>
      <c r="C1020" s="296" t="s">
        <v>2502</v>
      </c>
      <c r="E1020" s="296" t="s">
        <v>475</v>
      </c>
      <c r="F1020" s="296" t="s">
        <v>294</v>
      </c>
      <c r="G1020" s="296" t="s">
        <v>295</v>
      </c>
    </row>
    <row r="1021" spans="1:7" hidden="1">
      <c r="A1021" s="296" t="s">
        <v>2504</v>
      </c>
      <c r="B1021" s="297" t="s">
        <v>2505</v>
      </c>
      <c r="C1021" s="296" t="s">
        <v>2504</v>
      </c>
      <c r="D1021" s="296" t="s">
        <v>61</v>
      </c>
      <c r="E1021" s="296" t="s">
        <v>91</v>
      </c>
      <c r="F1021" s="296" t="s">
        <v>299</v>
      </c>
      <c r="G1021" s="296" t="s">
        <v>295</v>
      </c>
    </row>
    <row r="1022" spans="1:7" hidden="1">
      <c r="A1022" s="296" t="s">
        <v>2506</v>
      </c>
      <c r="B1022" s="297" t="s">
        <v>361</v>
      </c>
      <c r="C1022" s="296" t="s">
        <v>2506</v>
      </c>
      <c r="E1022" s="296" t="s">
        <v>332</v>
      </c>
      <c r="F1022" s="296" t="s">
        <v>299</v>
      </c>
      <c r="G1022" s="296" t="s">
        <v>295</v>
      </c>
    </row>
    <row r="1023" spans="1:7" hidden="1">
      <c r="A1023" s="296" t="s">
        <v>2507</v>
      </c>
      <c r="B1023" s="297" t="s">
        <v>2508</v>
      </c>
      <c r="C1023" s="296" t="s">
        <v>2507</v>
      </c>
      <c r="E1023" s="296" t="s">
        <v>475</v>
      </c>
      <c r="F1023" s="296" t="s">
        <v>294</v>
      </c>
      <c r="G1023" s="296" t="s">
        <v>295</v>
      </c>
    </row>
    <row r="1024" spans="1:7">
      <c r="A1024" s="296" t="s">
        <v>2509</v>
      </c>
      <c r="B1024" s="297" t="s">
        <v>388</v>
      </c>
      <c r="C1024" s="296" t="s">
        <v>2509</v>
      </c>
      <c r="E1024" s="296" t="s">
        <v>402</v>
      </c>
      <c r="F1024" s="296" t="s">
        <v>299</v>
      </c>
      <c r="G1024" s="296" t="s">
        <v>295</v>
      </c>
    </row>
    <row r="1025" spans="1:7" hidden="1">
      <c r="A1025" s="296" t="s">
        <v>2510</v>
      </c>
      <c r="B1025" s="297" t="s">
        <v>2511</v>
      </c>
      <c r="C1025" s="296" t="s">
        <v>2510</v>
      </c>
      <c r="D1025" s="296" t="s">
        <v>61</v>
      </c>
      <c r="E1025" s="296" t="s">
        <v>91</v>
      </c>
      <c r="F1025" s="296" t="s">
        <v>299</v>
      </c>
      <c r="G1025" s="296" t="s">
        <v>295</v>
      </c>
    </row>
    <row r="1026" spans="1:7">
      <c r="A1026" s="296" t="s">
        <v>2512</v>
      </c>
      <c r="B1026" s="297" t="s">
        <v>445</v>
      </c>
      <c r="C1026" s="296" t="s">
        <v>2512</v>
      </c>
      <c r="E1026" s="296" t="s">
        <v>431</v>
      </c>
      <c r="F1026" s="296" t="s">
        <v>299</v>
      </c>
      <c r="G1026" s="296" t="s">
        <v>295</v>
      </c>
    </row>
    <row r="1027" spans="1:7" hidden="1">
      <c r="A1027" s="296" t="s">
        <v>2513</v>
      </c>
      <c r="B1027" s="297" t="s">
        <v>2514</v>
      </c>
      <c r="C1027" s="296" t="s">
        <v>2513</v>
      </c>
      <c r="E1027" s="296" t="s">
        <v>475</v>
      </c>
      <c r="F1027" s="296" t="s">
        <v>294</v>
      </c>
      <c r="G1027" s="296" t="s">
        <v>295</v>
      </c>
    </row>
    <row r="1028" spans="1:7" hidden="1">
      <c r="A1028" s="296" t="s">
        <v>2515</v>
      </c>
      <c r="B1028" s="297" t="s">
        <v>2516</v>
      </c>
      <c r="C1028" s="296" t="s">
        <v>2515</v>
      </c>
      <c r="D1028" s="296" t="s">
        <v>61</v>
      </c>
      <c r="E1028" s="296" t="s">
        <v>91</v>
      </c>
      <c r="F1028" s="296" t="s">
        <v>299</v>
      </c>
      <c r="G1028" s="296" t="s">
        <v>295</v>
      </c>
    </row>
    <row r="1029" spans="1:7" hidden="1">
      <c r="A1029" s="296" t="s">
        <v>2517</v>
      </c>
      <c r="B1029" s="297" t="s">
        <v>2518</v>
      </c>
      <c r="C1029" s="296" t="s">
        <v>2517</v>
      </c>
      <c r="D1029" s="296" t="s">
        <v>61</v>
      </c>
      <c r="E1029" s="296" t="s">
        <v>91</v>
      </c>
      <c r="F1029" s="296" t="s">
        <v>299</v>
      </c>
      <c r="G1029" s="296" t="s">
        <v>295</v>
      </c>
    </row>
    <row r="1030" spans="1:7" hidden="1">
      <c r="A1030" s="296" t="s">
        <v>2519</v>
      </c>
      <c r="B1030" s="297" t="s">
        <v>2520</v>
      </c>
      <c r="C1030" s="296" t="s">
        <v>2519</v>
      </c>
      <c r="E1030" s="296" t="s">
        <v>475</v>
      </c>
      <c r="F1030" s="296" t="s">
        <v>294</v>
      </c>
      <c r="G1030" s="296" t="s">
        <v>295</v>
      </c>
    </row>
    <row r="1031" spans="1:7" hidden="1">
      <c r="A1031" s="296" t="s">
        <v>2521</v>
      </c>
      <c r="B1031" s="297" t="s">
        <v>2522</v>
      </c>
      <c r="C1031" s="296" t="s">
        <v>2521</v>
      </c>
      <c r="D1031" s="296" t="s">
        <v>61</v>
      </c>
      <c r="E1031" s="296" t="s">
        <v>91</v>
      </c>
      <c r="F1031" s="296" t="s">
        <v>299</v>
      </c>
      <c r="G1031" s="296" t="s">
        <v>295</v>
      </c>
    </row>
    <row r="1032" spans="1:7" hidden="1">
      <c r="A1032" s="296" t="s">
        <v>2523</v>
      </c>
      <c r="B1032" s="297" t="s">
        <v>2524</v>
      </c>
      <c r="C1032" s="296" t="s">
        <v>2523</v>
      </c>
      <c r="E1032" s="296" t="s">
        <v>475</v>
      </c>
      <c r="F1032" s="296" t="s">
        <v>294</v>
      </c>
      <c r="G1032" s="296" t="s">
        <v>295</v>
      </c>
    </row>
    <row r="1033" spans="1:7" hidden="1">
      <c r="A1033" s="296" t="s">
        <v>2525</v>
      </c>
      <c r="B1033" s="297" t="s">
        <v>2526</v>
      </c>
      <c r="C1033" s="296" t="s">
        <v>2525</v>
      </c>
      <c r="E1033" s="296" t="s">
        <v>475</v>
      </c>
      <c r="F1033" s="296" t="s">
        <v>294</v>
      </c>
      <c r="G1033" s="296" t="s">
        <v>295</v>
      </c>
    </row>
    <row r="1034" spans="1:7" hidden="1">
      <c r="A1034" s="296" t="s">
        <v>2527</v>
      </c>
      <c r="B1034" s="297" t="s">
        <v>2528</v>
      </c>
      <c r="C1034" s="296" t="s">
        <v>2527</v>
      </c>
      <c r="E1034" s="296" t="s">
        <v>475</v>
      </c>
      <c r="F1034" s="296" t="s">
        <v>294</v>
      </c>
      <c r="G1034" s="296" t="s">
        <v>295</v>
      </c>
    </row>
    <row r="1035" spans="1:7" hidden="1">
      <c r="A1035" s="296" t="s">
        <v>2529</v>
      </c>
      <c r="B1035" s="297" t="s">
        <v>2530</v>
      </c>
      <c r="C1035" s="296" t="s">
        <v>2529</v>
      </c>
      <c r="D1035" s="296" t="s">
        <v>457</v>
      </c>
      <c r="E1035" s="296" t="s">
        <v>91</v>
      </c>
      <c r="F1035" s="296" t="s">
        <v>299</v>
      </c>
      <c r="G1035" s="296" t="s">
        <v>295</v>
      </c>
    </row>
    <row r="1036" spans="1:7" hidden="1">
      <c r="A1036" s="296" t="s">
        <v>2531</v>
      </c>
      <c r="B1036" s="297" t="s">
        <v>2532</v>
      </c>
      <c r="C1036" s="296" t="s">
        <v>2531</v>
      </c>
      <c r="D1036" s="296" t="s">
        <v>61</v>
      </c>
      <c r="E1036" s="296" t="s">
        <v>91</v>
      </c>
      <c r="F1036" s="296" t="s">
        <v>299</v>
      </c>
      <c r="G1036" s="296" t="s">
        <v>295</v>
      </c>
    </row>
    <row r="1037" spans="1:7" hidden="1">
      <c r="A1037" s="296" t="s">
        <v>2533</v>
      </c>
      <c r="B1037" s="297" t="s">
        <v>2534</v>
      </c>
      <c r="C1037" s="296" t="s">
        <v>2533</v>
      </c>
      <c r="D1037" s="296" t="s">
        <v>61</v>
      </c>
      <c r="E1037" s="296" t="s">
        <v>91</v>
      </c>
      <c r="F1037" s="296" t="s">
        <v>299</v>
      </c>
      <c r="G1037" s="296" t="s">
        <v>295</v>
      </c>
    </row>
    <row r="1038" spans="1:7" hidden="1">
      <c r="A1038" s="296" t="s">
        <v>2535</v>
      </c>
      <c r="B1038" s="297" t="s">
        <v>2536</v>
      </c>
      <c r="C1038" s="296" t="s">
        <v>2535</v>
      </c>
      <c r="D1038" s="296" t="s">
        <v>61</v>
      </c>
      <c r="E1038" s="296" t="s">
        <v>91</v>
      </c>
      <c r="F1038" s="296" t="s">
        <v>299</v>
      </c>
      <c r="G1038" s="296" t="s">
        <v>295</v>
      </c>
    </row>
    <row r="1039" spans="1:7" hidden="1">
      <c r="A1039" s="296" t="s">
        <v>2537</v>
      </c>
      <c r="B1039" s="297" t="s">
        <v>2538</v>
      </c>
      <c r="C1039" s="296" t="s">
        <v>2537</v>
      </c>
      <c r="D1039" s="296" t="s">
        <v>61</v>
      </c>
      <c r="E1039" s="296" t="s">
        <v>91</v>
      </c>
      <c r="F1039" s="296" t="s">
        <v>299</v>
      </c>
      <c r="G1039" s="296" t="s">
        <v>295</v>
      </c>
    </row>
    <row r="1040" spans="1:7" hidden="1">
      <c r="A1040" s="296" t="s">
        <v>2539</v>
      </c>
      <c r="B1040" s="297" t="s">
        <v>2540</v>
      </c>
      <c r="C1040" s="296" t="s">
        <v>2539</v>
      </c>
      <c r="D1040" s="296" t="s">
        <v>61</v>
      </c>
      <c r="E1040" s="296" t="s">
        <v>91</v>
      </c>
      <c r="F1040" s="296" t="s">
        <v>299</v>
      </c>
      <c r="G1040" s="296" t="s">
        <v>295</v>
      </c>
    </row>
    <row r="1041" spans="1:7" hidden="1">
      <c r="A1041" s="296" t="s">
        <v>2541</v>
      </c>
      <c r="B1041" s="297" t="s">
        <v>2542</v>
      </c>
      <c r="C1041" s="296" t="s">
        <v>2541</v>
      </c>
      <c r="D1041" s="296" t="s">
        <v>61</v>
      </c>
      <c r="E1041" s="296" t="s">
        <v>91</v>
      </c>
      <c r="F1041" s="296" t="s">
        <v>299</v>
      </c>
      <c r="G1041" s="296" t="s">
        <v>295</v>
      </c>
    </row>
    <row r="1042" spans="1:7" hidden="1">
      <c r="A1042" s="296" t="s">
        <v>2543</v>
      </c>
      <c r="B1042" s="297" t="s">
        <v>2544</v>
      </c>
      <c r="C1042" s="296" t="s">
        <v>2543</v>
      </c>
      <c r="D1042" s="296" t="s">
        <v>61</v>
      </c>
      <c r="E1042" s="296" t="s">
        <v>91</v>
      </c>
      <c r="F1042" s="296" t="s">
        <v>299</v>
      </c>
      <c r="G1042" s="296" t="s">
        <v>295</v>
      </c>
    </row>
    <row r="1043" spans="1:7" hidden="1">
      <c r="A1043" s="296" t="s">
        <v>2545</v>
      </c>
      <c r="B1043" s="297" t="s">
        <v>2546</v>
      </c>
      <c r="C1043" s="296" t="s">
        <v>2545</v>
      </c>
      <c r="D1043" s="296" t="s">
        <v>61</v>
      </c>
      <c r="E1043" s="296" t="s">
        <v>91</v>
      </c>
      <c r="F1043" s="296" t="s">
        <v>299</v>
      </c>
      <c r="G1043" s="296" t="s">
        <v>295</v>
      </c>
    </row>
    <row r="1044" spans="1:7" hidden="1">
      <c r="A1044" s="296" t="s">
        <v>2547</v>
      </c>
      <c r="B1044" s="297" t="s">
        <v>2548</v>
      </c>
      <c r="C1044" s="296" t="s">
        <v>2547</v>
      </c>
      <c r="D1044" s="296" t="s">
        <v>61</v>
      </c>
      <c r="E1044" s="296" t="s">
        <v>91</v>
      </c>
      <c r="F1044" s="296" t="s">
        <v>299</v>
      </c>
      <c r="G1044" s="296" t="s">
        <v>295</v>
      </c>
    </row>
    <row r="1045" spans="1:7" hidden="1">
      <c r="A1045" s="296" t="s">
        <v>2549</v>
      </c>
      <c r="B1045" s="297" t="s">
        <v>2550</v>
      </c>
      <c r="C1045" s="296" t="s">
        <v>2549</v>
      </c>
      <c r="D1045" s="296" t="s">
        <v>61</v>
      </c>
      <c r="E1045" s="296" t="s">
        <v>91</v>
      </c>
      <c r="F1045" s="296" t="s">
        <v>299</v>
      </c>
      <c r="G1045" s="296" t="s">
        <v>295</v>
      </c>
    </row>
    <row r="1046" spans="1:7" hidden="1">
      <c r="A1046" s="296" t="s">
        <v>2551</v>
      </c>
      <c r="B1046" s="297" t="s">
        <v>2552</v>
      </c>
      <c r="C1046" s="296" t="s">
        <v>2551</v>
      </c>
      <c r="D1046" s="296" t="s">
        <v>61</v>
      </c>
      <c r="E1046" s="296" t="s">
        <v>91</v>
      </c>
      <c r="F1046" s="296" t="s">
        <v>299</v>
      </c>
      <c r="G1046" s="296" t="s">
        <v>295</v>
      </c>
    </row>
    <row r="1047" spans="1:7" hidden="1">
      <c r="A1047" s="296" t="s">
        <v>2553</v>
      </c>
      <c r="B1047" s="297" t="s">
        <v>2554</v>
      </c>
      <c r="C1047" s="296" t="s">
        <v>2553</v>
      </c>
      <c r="D1047" s="296" t="s">
        <v>61</v>
      </c>
      <c r="E1047" s="296" t="s">
        <v>91</v>
      </c>
      <c r="F1047" s="296" t="s">
        <v>299</v>
      </c>
      <c r="G1047" s="296" t="s">
        <v>295</v>
      </c>
    </row>
    <row r="1048" spans="1:7" hidden="1">
      <c r="A1048" s="296" t="s">
        <v>2555</v>
      </c>
      <c r="B1048" s="297" t="s">
        <v>2556</v>
      </c>
      <c r="C1048" s="296" t="s">
        <v>2555</v>
      </c>
      <c r="D1048" s="296" t="s">
        <v>61</v>
      </c>
      <c r="E1048" s="296" t="s">
        <v>91</v>
      </c>
      <c r="F1048" s="296" t="s">
        <v>299</v>
      </c>
      <c r="G1048" s="296" t="s">
        <v>295</v>
      </c>
    </row>
    <row r="1049" spans="1:7" hidden="1">
      <c r="A1049" s="296" t="s">
        <v>2557</v>
      </c>
      <c r="B1049" s="297" t="s">
        <v>2558</v>
      </c>
      <c r="C1049" s="296" t="s">
        <v>2557</v>
      </c>
      <c r="D1049" s="296" t="s">
        <v>61</v>
      </c>
      <c r="E1049" s="296" t="s">
        <v>91</v>
      </c>
      <c r="F1049" s="296" t="s">
        <v>299</v>
      </c>
      <c r="G1049" s="296" t="s">
        <v>295</v>
      </c>
    </row>
    <row r="1050" spans="1:7" hidden="1">
      <c r="A1050" s="296" t="s">
        <v>2559</v>
      </c>
      <c r="B1050" s="297" t="s">
        <v>359</v>
      </c>
      <c r="C1050" s="296" t="s">
        <v>2559</v>
      </c>
      <c r="E1050" s="296" t="s">
        <v>332</v>
      </c>
      <c r="F1050" s="296" t="s">
        <v>299</v>
      </c>
      <c r="G1050" s="296" t="s">
        <v>295</v>
      </c>
    </row>
    <row r="1051" spans="1:7" hidden="1">
      <c r="A1051" s="296" t="s">
        <v>2560</v>
      </c>
      <c r="B1051" s="297" t="s">
        <v>2561</v>
      </c>
      <c r="C1051" s="296" t="s">
        <v>2560</v>
      </c>
      <c r="D1051" s="296" t="s">
        <v>61</v>
      </c>
      <c r="E1051" s="296" t="s">
        <v>91</v>
      </c>
      <c r="F1051" s="296" t="s">
        <v>299</v>
      </c>
      <c r="G1051" s="296" t="s">
        <v>295</v>
      </c>
    </row>
    <row r="1052" spans="1:7" hidden="1">
      <c r="A1052" s="296" t="s">
        <v>2562</v>
      </c>
      <c r="B1052" s="297" t="s">
        <v>2563</v>
      </c>
      <c r="C1052" s="296" t="s">
        <v>2562</v>
      </c>
      <c r="D1052" s="296" t="s">
        <v>61</v>
      </c>
      <c r="E1052" s="296" t="s">
        <v>91</v>
      </c>
      <c r="F1052" s="296" t="s">
        <v>299</v>
      </c>
      <c r="G1052" s="296" t="s">
        <v>295</v>
      </c>
    </row>
    <row r="1053" spans="1:7" hidden="1">
      <c r="A1053" s="296" t="s">
        <v>2564</v>
      </c>
      <c r="B1053" s="297" t="s">
        <v>2565</v>
      </c>
      <c r="C1053" s="296" t="s">
        <v>2564</v>
      </c>
      <c r="E1053" s="296" t="s">
        <v>475</v>
      </c>
      <c r="F1053" s="296" t="s">
        <v>294</v>
      </c>
      <c r="G1053" s="296" t="s">
        <v>295</v>
      </c>
    </row>
    <row r="1054" spans="1:7" hidden="1">
      <c r="A1054" s="296" t="s">
        <v>2566</v>
      </c>
      <c r="B1054" s="297" t="s">
        <v>2567</v>
      </c>
      <c r="C1054" s="296" t="s">
        <v>2566</v>
      </c>
      <c r="E1054" s="296" t="s">
        <v>475</v>
      </c>
      <c r="F1054" s="296" t="s">
        <v>294</v>
      </c>
      <c r="G1054" s="296" t="s">
        <v>295</v>
      </c>
    </row>
    <row r="1055" spans="1:7" hidden="1">
      <c r="A1055" s="296" t="s">
        <v>2568</v>
      </c>
      <c r="B1055" s="297" t="s">
        <v>2569</v>
      </c>
      <c r="C1055" s="296" t="s">
        <v>2568</v>
      </c>
      <c r="E1055" s="296" t="s">
        <v>475</v>
      </c>
      <c r="F1055" s="296" t="s">
        <v>294</v>
      </c>
      <c r="G1055" s="296" t="s">
        <v>295</v>
      </c>
    </row>
    <row r="1056" spans="1:7" hidden="1">
      <c r="A1056" s="296" t="s">
        <v>2570</v>
      </c>
      <c r="B1056" s="297" t="s">
        <v>2571</v>
      </c>
      <c r="C1056" s="296" t="s">
        <v>2570</v>
      </c>
      <c r="E1056" s="296" t="s">
        <v>475</v>
      </c>
      <c r="F1056" s="296" t="s">
        <v>294</v>
      </c>
      <c r="G1056" s="296" t="s">
        <v>295</v>
      </c>
    </row>
    <row r="1057" spans="1:7" hidden="1">
      <c r="A1057" s="296" t="s">
        <v>2572</v>
      </c>
      <c r="B1057" s="297" t="s">
        <v>2573</v>
      </c>
      <c r="C1057" s="296" t="s">
        <v>2572</v>
      </c>
      <c r="D1057" s="296" t="s">
        <v>457</v>
      </c>
      <c r="E1057" s="296" t="s">
        <v>91</v>
      </c>
      <c r="F1057" s="296" t="s">
        <v>299</v>
      </c>
      <c r="G1057" s="296" t="s">
        <v>295</v>
      </c>
    </row>
    <row r="1058" spans="1:7">
      <c r="A1058" s="296" t="s">
        <v>2574</v>
      </c>
      <c r="B1058" s="297" t="s">
        <v>402</v>
      </c>
      <c r="C1058" s="296" t="s">
        <v>2574</v>
      </c>
      <c r="E1058" s="296" t="s">
        <v>402</v>
      </c>
      <c r="F1058" s="296" t="s">
        <v>299</v>
      </c>
      <c r="G1058" s="296" t="s">
        <v>295</v>
      </c>
    </row>
    <row r="1059" spans="1:7">
      <c r="A1059" s="296" t="s">
        <v>2575</v>
      </c>
      <c r="B1059" s="297" t="s">
        <v>431</v>
      </c>
      <c r="C1059" s="296" t="s">
        <v>2575</v>
      </c>
      <c r="E1059" s="296" t="s">
        <v>431</v>
      </c>
      <c r="F1059" s="296" t="s">
        <v>299</v>
      </c>
      <c r="G1059" s="296" t="s">
        <v>295</v>
      </c>
    </row>
    <row r="1060" spans="1:7" hidden="1">
      <c r="A1060" s="296" t="s">
        <v>2576</v>
      </c>
      <c r="B1060" s="297" t="s">
        <v>2577</v>
      </c>
      <c r="C1060" s="296" t="s">
        <v>2576</v>
      </c>
      <c r="D1060" s="296" t="s">
        <v>61</v>
      </c>
      <c r="E1060" s="296" t="s">
        <v>91</v>
      </c>
      <c r="F1060" s="296" t="s">
        <v>299</v>
      </c>
      <c r="G1060" s="296" t="s">
        <v>295</v>
      </c>
    </row>
    <row r="1061" spans="1:7" hidden="1">
      <c r="A1061" s="296" t="s">
        <v>2578</v>
      </c>
      <c r="B1061" s="297" t="s">
        <v>2579</v>
      </c>
      <c r="C1061" s="296" t="s">
        <v>2578</v>
      </c>
      <c r="D1061" s="296" t="s">
        <v>455</v>
      </c>
      <c r="E1061" s="296" t="s">
        <v>91</v>
      </c>
      <c r="F1061" s="296" t="s">
        <v>299</v>
      </c>
      <c r="G1061" s="296" t="s">
        <v>295</v>
      </c>
    </row>
    <row r="1062" spans="1:7" hidden="1">
      <c r="A1062" s="296" t="s">
        <v>2580</v>
      </c>
      <c r="B1062" s="297" t="s">
        <v>2581</v>
      </c>
      <c r="C1062" s="296" t="s">
        <v>2580</v>
      </c>
      <c r="D1062" s="296" t="s">
        <v>61</v>
      </c>
      <c r="E1062" s="296" t="s">
        <v>91</v>
      </c>
      <c r="F1062" s="296" t="s">
        <v>299</v>
      </c>
      <c r="G1062" s="296" t="s">
        <v>295</v>
      </c>
    </row>
    <row r="1063" spans="1:7" hidden="1">
      <c r="A1063" s="296" t="s">
        <v>2582</v>
      </c>
      <c r="B1063" s="297" t="s">
        <v>2583</v>
      </c>
      <c r="C1063" s="296" t="s">
        <v>2582</v>
      </c>
      <c r="D1063" s="296" t="s">
        <v>61</v>
      </c>
      <c r="E1063" s="296" t="s">
        <v>91</v>
      </c>
      <c r="F1063" s="296" t="s">
        <v>299</v>
      </c>
      <c r="G1063" s="296" t="s">
        <v>295</v>
      </c>
    </row>
    <row r="1064" spans="1:7" hidden="1">
      <c r="A1064" s="296" t="s">
        <v>2584</v>
      </c>
      <c r="B1064" s="297" t="s">
        <v>2585</v>
      </c>
      <c r="C1064" s="296" t="s">
        <v>2584</v>
      </c>
      <c r="D1064" s="296" t="s">
        <v>61</v>
      </c>
      <c r="E1064" s="296" t="s">
        <v>91</v>
      </c>
      <c r="F1064" s="296" t="s">
        <v>299</v>
      </c>
      <c r="G1064" s="296" t="s">
        <v>295</v>
      </c>
    </row>
    <row r="1065" spans="1:7" hidden="1">
      <c r="A1065" s="296" t="s">
        <v>2586</v>
      </c>
      <c r="B1065" s="297" t="s">
        <v>2587</v>
      </c>
      <c r="C1065" s="296" t="s">
        <v>2586</v>
      </c>
      <c r="D1065" s="296" t="s">
        <v>61</v>
      </c>
      <c r="E1065" s="296" t="s">
        <v>91</v>
      </c>
      <c r="F1065" s="296" t="s">
        <v>299</v>
      </c>
      <c r="G1065" s="296" t="s">
        <v>295</v>
      </c>
    </row>
    <row r="1066" spans="1:7" hidden="1">
      <c r="A1066" s="296" t="s">
        <v>2588</v>
      </c>
      <c r="B1066" s="297" t="s">
        <v>2589</v>
      </c>
      <c r="C1066" s="296" t="s">
        <v>2588</v>
      </c>
      <c r="D1066" s="296" t="s">
        <v>61</v>
      </c>
      <c r="E1066" s="296" t="s">
        <v>91</v>
      </c>
      <c r="F1066" s="296" t="s">
        <v>299</v>
      </c>
      <c r="G1066" s="296" t="s">
        <v>295</v>
      </c>
    </row>
    <row r="1067" spans="1:7" hidden="1">
      <c r="A1067" s="296" t="s">
        <v>2590</v>
      </c>
      <c r="B1067" s="297" t="s">
        <v>2591</v>
      </c>
      <c r="C1067" s="296" t="s">
        <v>2590</v>
      </c>
      <c r="D1067" s="296" t="s">
        <v>61</v>
      </c>
      <c r="E1067" s="296" t="s">
        <v>91</v>
      </c>
      <c r="F1067" s="296" t="s">
        <v>299</v>
      </c>
      <c r="G1067" s="296" t="s">
        <v>295</v>
      </c>
    </row>
    <row r="1068" spans="1:7" hidden="1">
      <c r="A1068" s="296" t="s">
        <v>2592</v>
      </c>
      <c r="B1068" s="297" t="s">
        <v>2593</v>
      </c>
      <c r="C1068" s="296" t="s">
        <v>2592</v>
      </c>
      <c r="D1068" s="296" t="s">
        <v>61</v>
      </c>
      <c r="E1068" s="296" t="s">
        <v>91</v>
      </c>
      <c r="F1068" s="296" t="s">
        <v>299</v>
      </c>
      <c r="G1068" s="296" t="s">
        <v>295</v>
      </c>
    </row>
    <row r="1069" spans="1:7" hidden="1">
      <c r="A1069" s="296" t="s">
        <v>2594</v>
      </c>
      <c r="B1069" s="297" t="s">
        <v>2595</v>
      </c>
      <c r="C1069" s="296" t="s">
        <v>2594</v>
      </c>
      <c r="D1069" s="296" t="s">
        <v>61</v>
      </c>
      <c r="E1069" s="296" t="s">
        <v>91</v>
      </c>
      <c r="F1069" s="296" t="s">
        <v>299</v>
      </c>
      <c r="G1069" s="296" t="s">
        <v>295</v>
      </c>
    </row>
    <row r="1070" spans="1:7" hidden="1">
      <c r="A1070" s="296" t="s">
        <v>2596</v>
      </c>
      <c r="B1070" s="297" t="s">
        <v>2597</v>
      </c>
      <c r="C1070" s="296" t="s">
        <v>2596</v>
      </c>
      <c r="D1070" s="296" t="s">
        <v>61</v>
      </c>
      <c r="E1070" s="296" t="s">
        <v>91</v>
      </c>
      <c r="F1070" s="296" t="s">
        <v>299</v>
      </c>
      <c r="G1070" s="296" t="s">
        <v>295</v>
      </c>
    </row>
    <row r="1071" spans="1:7" hidden="1">
      <c r="A1071" s="296" t="s">
        <v>2598</v>
      </c>
      <c r="B1071" s="297" t="s">
        <v>2599</v>
      </c>
      <c r="C1071" s="296" t="s">
        <v>2598</v>
      </c>
      <c r="D1071" s="296" t="s">
        <v>61</v>
      </c>
      <c r="E1071" s="296" t="s">
        <v>91</v>
      </c>
      <c r="F1071" s="296" t="s">
        <v>299</v>
      </c>
      <c r="G1071" s="296" t="s">
        <v>295</v>
      </c>
    </row>
    <row r="1072" spans="1:7" hidden="1">
      <c r="A1072" s="296" t="s">
        <v>2600</v>
      </c>
      <c r="B1072" s="297" t="s">
        <v>2601</v>
      </c>
      <c r="C1072" s="296" t="s">
        <v>2600</v>
      </c>
      <c r="E1072" s="296" t="s">
        <v>475</v>
      </c>
      <c r="F1072" s="296" t="s">
        <v>294</v>
      </c>
      <c r="G1072" s="296" t="s">
        <v>295</v>
      </c>
    </row>
    <row r="1073" spans="1:7" hidden="1">
      <c r="A1073" s="296" t="s">
        <v>2602</v>
      </c>
      <c r="B1073" s="297" t="s">
        <v>2603</v>
      </c>
      <c r="C1073" s="296" t="s">
        <v>2602</v>
      </c>
      <c r="D1073" s="296" t="s">
        <v>61</v>
      </c>
      <c r="E1073" s="296" t="s">
        <v>91</v>
      </c>
      <c r="F1073" s="296" t="s">
        <v>299</v>
      </c>
      <c r="G1073" s="296" t="s">
        <v>295</v>
      </c>
    </row>
    <row r="1074" spans="1:7" hidden="1">
      <c r="A1074" s="296" t="s">
        <v>2604</v>
      </c>
      <c r="B1074" s="297" t="s">
        <v>2605</v>
      </c>
      <c r="C1074" s="296" t="s">
        <v>2604</v>
      </c>
      <c r="D1074" s="296" t="s">
        <v>61</v>
      </c>
      <c r="E1074" s="296" t="s">
        <v>91</v>
      </c>
      <c r="F1074" s="296" t="s">
        <v>299</v>
      </c>
      <c r="G1074" s="296" t="s">
        <v>295</v>
      </c>
    </row>
    <row r="1075" spans="1:7" hidden="1">
      <c r="A1075" s="296" t="s">
        <v>2606</v>
      </c>
      <c r="B1075" s="297" t="s">
        <v>2607</v>
      </c>
      <c r="C1075" s="296" t="s">
        <v>2606</v>
      </c>
      <c r="E1075" s="296" t="s">
        <v>91</v>
      </c>
      <c r="F1075" s="296" t="s">
        <v>299</v>
      </c>
      <c r="G1075" s="296" t="s">
        <v>295</v>
      </c>
    </row>
    <row r="1076" spans="1:7" hidden="1">
      <c r="A1076" s="296" t="s">
        <v>2608</v>
      </c>
      <c r="B1076" s="297" t="s">
        <v>2609</v>
      </c>
      <c r="C1076" s="296" t="s">
        <v>2608</v>
      </c>
      <c r="D1076" s="296" t="s">
        <v>457</v>
      </c>
      <c r="E1076" s="296" t="s">
        <v>91</v>
      </c>
      <c r="F1076" s="296" t="s">
        <v>299</v>
      </c>
      <c r="G1076" s="296" t="s">
        <v>295</v>
      </c>
    </row>
    <row r="1077" spans="1:7" hidden="1">
      <c r="A1077" s="296" t="s">
        <v>2610</v>
      </c>
      <c r="B1077" s="297" t="s">
        <v>2611</v>
      </c>
      <c r="C1077" s="296" t="s">
        <v>2610</v>
      </c>
      <c r="D1077" s="296" t="s">
        <v>61</v>
      </c>
      <c r="E1077" s="296" t="s">
        <v>91</v>
      </c>
      <c r="F1077" s="296" t="s">
        <v>299</v>
      </c>
      <c r="G1077" s="296" t="s">
        <v>295</v>
      </c>
    </row>
    <row r="1078" spans="1:7" hidden="1">
      <c r="A1078" s="296" t="s">
        <v>2612</v>
      </c>
      <c r="B1078" s="297" t="s">
        <v>2613</v>
      </c>
      <c r="C1078" s="296" t="s">
        <v>2612</v>
      </c>
      <c r="D1078" s="296" t="s">
        <v>61</v>
      </c>
      <c r="E1078" s="296" t="s">
        <v>91</v>
      </c>
      <c r="F1078" s="296" t="s">
        <v>299</v>
      </c>
      <c r="G1078" s="296" t="s">
        <v>295</v>
      </c>
    </row>
    <row r="1079" spans="1:7" hidden="1">
      <c r="A1079" s="296" t="s">
        <v>2614</v>
      </c>
      <c r="B1079" s="297" t="s">
        <v>2615</v>
      </c>
      <c r="C1079" s="296" t="s">
        <v>2614</v>
      </c>
      <c r="D1079" s="296" t="s">
        <v>61</v>
      </c>
      <c r="E1079" s="296" t="s">
        <v>91</v>
      </c>
      <c r="F1079" s="296" t="s">
        <v>299</v>
      </c>
      <c r="G1079" s="296" t="s">
        <v>295</v>
      </c>
    </row>
    <row r="1080" spans="1:7" hidden="1">
      <c r="A1080" s="296" t="s">
        <v>2616</v>
      </c>
      <c r="B1080" s="297" t="s">
        <v>2617</v>
      </c>
      <c r="C1080" s="296" t="s">
        <v>2616</v>
      </c>
      <c r="D1080" s="296" t="s">
        <v>61</v>
      </c>
      <c r="E1080" s="296" t="s">
        <v>91</v>
      </c>
      <c r="F1080" s="296" t="s">
        <v>299</v>
      </c>
      <c r="G1080" s="296" t="s">
        <v>295</v>
      </c>
    </row>
    <row r="1081" spans="1:7" hidden="1">
      <c r="A1081" s="296" t="s">
        <v>2618</v>
      </c>
      <c r="B1081" s="297" t="s">
        <v>2619</v>
      </c>
      <c r="C1081" s="296" t="s">
        <v>2618</v>
      </c>
      <c r="D1081" s="296" t="s">
        <v>61</v>
      </c>
      <c r="E1081" s="296" t="s">
        <v>91</v>
      </c>
      <c r="F1081" s="296" t="s">
        <v>299</v>
      </c>
      <c r="G1081" s="296" t="s">
        <v>295</v>
      </c>
    </row>
    <row r="1082" spans="1:7" hidden="1">
      <c r="A1082" s="296" t="s">
        <v>2620</v>
      </c>
      <c r="B1082" s="297" t="s">
        <v>2621</v>
      </c>
      <c r="C1082" s="296" t="s">
        <v>2620</v>
      </c>
      <c r="D1082" s="296" t="s">
        <v>61</v>
      </c>
      <c r="E1082" s="296" t="s">
        <v>91</v>
      </c>
      <c r="F1082" s="296" t="s">
        <v>299</v>
      </c>
      <c r="G1082" s="296" t="s">
        <v>295</v>
      </c>
    </row>
    <row r="1083" spans="1:7" hidden="1">
      <c r="A1083" s="296" t="s">
        <v>2622</v>
      </c>
      <c r="B1083" s="297" t="s">
        <v>2623</v>
      </c>
      <c r="C1083" s="296" t="s">
        <v>2622</v>
      </c>
      <c r="D1083" s="296" t="s">
        <v>61</v>
      </c>
      <c r="E1083" s="296" t="s">
        <v>91</v>
      </c>
      <c r="F1083" s="296" t="s">
        <v>299</v>
      </c>
      <c r="G1083" s="296" t="s">
        <v>295</v>
      </c>
    </row>
    <row r="1084" spans="1:7" hidden="1">
      <c r="A1084" s="296" t="s">
        <v>2624</v>
      </c>
      <c r="B1084" s="297" t="s">
        <v>2625</v>
      </c>
      <c r="C1084" s="296" t="s">
        <v>2624</v>
      </c>
      <c r="E1084" s="296" t="s">
        <v>475</v>
      </c>
      <c r="F1084" s="296" t="s">
        <v>294</v>
      </c>
      <c r="G1084" s="296" t="s">
        <v>295</v>
      </c>
    </row>
    <row r="1085" spans="1:7" hidden="1">
      <c r="A1085" s="296" t="s">
        <v>2626</v>
      </c>
      <c r="B1085" s="297" t="s">
        <v>2627</v>
      </c>
      <c r="C1085" s="296" t="s">
        <v>2626</v>
      </c>
      <c r="D1085" s="296" t="s">
        <v>61</v>
      </c>
      <c r="E1085" s="296" t="s">
        <v>91</v>
      </c>
      <c r="F1085" s="296" t="s">
        <v>299</v>
      </c>
      <c r="G1085" s="296" t="s">
        <v>295</v>
      </c>
    </row>
    <row r="1086" spans="1:7" hidden="1">
      <c r="A1086" s="296" t="s">
        <v>2628</v>
      </c>
      <c r="B1086" s="297" t="s">
        <v>2629</v>
      </c>
      <c r="C1086" s="296" t="s">
        <v>2628</v>
      </c>
      <c r="D1086" s="296" t="s">
        <v>61</v>
      </c>
      <c r="E1086" s="296" t="s">
        <v>91</v>
      </c>
      <c r="F1086" s="296" t="s">
        <v>299</v>
      </c>
      <c r="G1086" s="296" t="s">
        <v>295</v>
      </c>
    </row>
    <row r="1087" spans="1:7" hidden="1">
      <c r="A1087" s="296" t="s">
        <v>2630</v>
      </c>
      <c r="B1087" s="297" t="s">
        <v>2631</v>
      </c>
      <c r="C1087" s="296" t="s">
        <v>2630</v>
      </c>
      <c r="E1087" s="296" t="s">
        <v>475</v>
      </c>
      <c r="F1087" s="296" t="s">
        <v>294</v>
      </c>
      <c r="G1087" s="296" t="s">
        <v>295</v>
      </c>
    </row>
    <row r="1088" spans="1:7" hidden="1">
      <c r="A1088" s="296" t="s">
        <v>2632</v>
      </c>
      <c r="B1088" s="297" t="s">
        <v>2633</v>
      </c>
      <c r="C1088" s="296" t="s">
        <v>2632</v>
      </c>
      <c r="D1088" s="296" t="s">
        <v>61</v>
      </c>
      <c r="E1088" s="296" t="s">
        <v>91</v>
      </c>
      <c r="F1088" s="296" t="s">
        <v>299</v>
      </c>
      <c r="G1088" s="296" t="s">
        <v>295</v>
      </c>
    </row>
    <row r="1089" spans="1:7" hidden="1">
      <c r="A1089" s="296" t="s">
        <v>2634</v>
      </c>
      <c r="B1089" s="297" t="s">
        <v>363</v>
      </c>
      <c r="C1089" s="296" t="s">
        <v>2634</v>
      </c>
      <c r="E1089" s="296" t="s">
        <v>332</v>
      </c>
      <c r="F1089" s="296" t="s">
        <v>299</v>
      </c>
      <c r="G1089" s="296" t="s">
        <v>295</v>
      </c>
    </row>
    <row r="1090" spans="1:7" hidden="1">
      <c r="A1090" s="296" t="s">
        <v>2635</v>
      </c>
      <c r="B1090" s="297" t="s">
        <v>2636</v>
      </c>
      <c r="C1090" s="296" t="s">
        <v>2635</v>
      </c>
      <c r="D1090" s="296" t="s">
        <v>61</v>
      </c>
      <c r="E1090" s="296" t="s">
        <v>91</v>
      </c>
      <c r="F1090" s="296" t="s">
        <v>299</v>
      </c>
      <c r="G1090" s="296" t="s">
        <v>295</v>
      </c>
    </row>
    <row r="1091" spans="1:7" hidden="1">
      <c r="A1091" s="296" t="s">
        <v>2637</v>
      </c>
      <c r="B1091" s="297" t="s">
        <v>2638</v>
      </c>
      <c r="C1091" s="296" t="s">
        <v>2637</v>
      </c>
      <c r="D1091" s="296" t="s">
        <v>61</v>
      </c>
      <c r="E1091" s="296" t="s">
        <v>91</v>
      </c>
      <c r="F1091" s="296" t="s">
        <v>299</v>
      </c>
      <c r="G1091" s="296" t="s">
        <v>295</v>
      </c>
    </row>
    <row r="1092" spans="1:7" hidden="1">
      <c r="A1092" s="296" t="s">
        <v>2639</v>
      </c>
      <c r="B1092" s="297" t="s">
        <v>2640</v>
      </c>
      <c r="C1092" s="296" t="s">
        <v>2639</v>
      </c>
      <c r="D1092" s="296" t="s">
        <v>455</v>
      </c>
      <c r="E1092" s="296" t="s">
        <v>91</v>
      </c>
      <c r="F1092" s="296" t="s">
        <v>299</v>
      </c>
      <c r="G1092" s="296" t="s">
        <v>295</v>
      </c>
    </row>
    <row r="1093" spans="1:7" hidden="1">
      <c r="A1093" s="296" t="s">
        <v>2641</v>
      </c>
      <c r="B1093" s="297" t="s">
        <v>2642</v>
      </c>
      <c r="C1093" s="296" t="s">
        <v>2641</v>
      </c>
      <c r="D1093" s="296" t="s">
        <v>61</v>
      </c>
      <c r="E1093" s="296" t="s">
        <v>91</v>
      </c>
      <c r="F1093" s="296" t="s">
        <v>299</v>
      </c>
      <c r="G1093" s="296" t="s">
        <v>295</v>
      </c>
    </row>
    <row r="1094" spans="1:7" hidden="1">
      <c r="A1094" s="296" t="s">
        <v>2643</v>
      </c>
      <c r="B1094" s="297" t="s">
        <v>2644</v>
      </c>
      <c r="C1094" s="296" t="s">
        <v>2643</v>
      </c>
      <c r="D1094" s="296" t="s">
        <v>61</v>
      </c>
      <c r="E1094" s="296" t="s">
        <v>91</v>
      </c>
      <c r="F1094" s="296" t="s">
        <v>299</v>
      </c>
      <c r="G1094" s="296" t="s">
        <v>295</v>
      </c>
    </row>
    <row r="1095" spans="1:7" hidden="1">
      <c r="A1095" s="296" t="s">
        <v>2645</v>
      </c>
      <c r="B1095" s="297" t="s">
        <v>2646</v>
      </c>
      <c r="C1095" s="296" t="s">
        <v>2645</v>
      </c>
      <c r="D1095" s="296" t="s">
        <v>61</v>
      </c>
      <c r="E1095" s="296" t="s">
        <v>91</v>
      </c>
      <c r="F1095" s="296" t="s">
        <v>299</v>
      </c>
      <c r="G1095" s="296" t="s">
        <v>295</v>
      </c>
    </row>
    <row r="1096" spans="1:7" hidden="1">
      <c r="A1096" s="296" t="s">
        <v>2647</v>
      </c>
      <c r="B1096" s="297" t="s">
        <v>2648</v>
      </c>
      <c r="C1096" s="296" t="s">
        <v>2647</v>
      </c>
      <c r="D1096" s="296" t="s">
        <v>61</v>
      </c>
      <c r="E1096" s="296" t="s">
        <v>91</v>
      </c>
      <c r="F1096" s="296" t="s">
        <v>299</v>
      </c>
      <c r="G1096" s="296" t="s">
        <v>295</v>
      </c>
    </row>
    <row r="1097" spans="1:7" hidden="1">
      <c r="A1097" s="296" t="s">
        <v>2649</v>
      </c>
      <c r="B1097" s="297" t="s">
        <v>2650</v>
      </c>
      <c r="C1097" s="296" t="s">
        <v>2649</v>
      </c>
      <c r="D1097" s="296" t="s">
        <v>61</v>
      </c>
      <c r="E1097" s="296" t="s">
        <v>91</v>
      </c>
      <c r="F1097" s="296" t="s">
        <v>299</v>
      </c>
      <c r="G1097" s="296" t="s">
        <v>295</v>
      </c>
    </row>
    <row r="1098" spans="1:7" hidden="1">
      <c r="A1098" s="296" t="s">
        <v>2651</v>
      </c>
      <c r="B1098" s="297" t="s">
        <v>2652</v>
      </c>
      <c r="C1098" s="296" t="s">
        <v>2651</v>
      </c>
      <c r="D1098" s="296" t="s">
        <v>61</v>
      </c>
      <c r="E1098" s="296" t="s">
        <v>91</v>
      </c>
      <c r="F1098" s="296" t="s">
        <v>299</v>
      </c>
      <c r="G1098" s="296" t="s">
        <v>295</v>
      </c>
    </row>
    <row r="1099" spans="1:7" hidden="1">
      <c r="A1099" s="296" t="s">
        <v>2653</v>
      </c>
      <c r="B1099" s="297" t="s">
        <v>2654</v>
      </c>
      <c r="C1099" s="296" t="s">
        <v>2653</v>
      </c>
      <c r="E1099" s="296" t="s">
        <v>475</v>
      </c>
      <c r="F1099" s="296" t="s">
        <v>294</v>
      </c>
      <c r="G1099" s="296" t="s">
        <v>295</v>
      </c>
    </row>
    <row r="1100" spans="1:7" hidden="1">
      <c r="A1100" s="296" t="s">
        <v>2655</v>
      </c>
      <c r="B1100" s="297" t="s">
        <v>2656</v>
      </c>
      <c r="C1100" s="296" t="s">
        <v>2655</v>
      </c>
      <c r="E1100" s="296" t="s">
        <v>475</v>
      </c>
      <c r="F1100" s="296" t="s">
        <v>294</v>
      </c>
      <c r="G1100" s="296" t="s">
        <v>295</v>
      </c>
    </row>
    <row r="1101" spans="1:7" hidden="1">
      <c r="A1101" s="296" t="s">
        <v>2657</v>
      </c>
      <c r="B1101" s="297" t="s">
        <v>2658</v>
      </c>
      <c r="C1101" s="296" t="s">
        <v>2657</v>
      </c>
      <c r="D1101" s="296" t="s">
        <v>61</v>
      </c>
      <c r="E1101" s="296" t="s">
        <v>91</v>
      </c>
      <c r="F1101" s="296" t="s">
        <v>299</v>
      </c>
      <c r="G1101" s="296" t="s">
        <v>295</v>
      </c>
    </row>
    <row r="1102" spans="1:7">
      <c r="A1102" s="296" t="s">
        <v>2659</v>
      </c>
      <c r="B1102" s="297" t="s">
        <v>412</v>
      </c>
      <c r="C1102" s="296" t="s">
        <v>2659</v>
      </c>
      <c r="E1102" s="296" t="s">
        <v>402</v>
      </c>
      <c r="F1102" s="296" t="s">
        <v>299</v>
      </c>
      <c r="G1102" s="296" t="s">
        <v>295</v>
      </c>
    </row>
    <row r="1103" spans="1:7" hidden="1">
      <c r="A1103" s="296" t="s">
        <v>2660</v>
      </c>
      <c r="B1103" s="297" t="s">
        <v>2661</v>
      </c>
      <c r="C1103" s="296" t="s">
        <v>2660</v>
      </c>
      <c r="D1103" s="296" t="s">
        <v>61</v>
      </c>
      <c r="E1103" s="296" t="s">
        <v>91</v>
      </c>
      <c r="F1103" s="296" t="s">
        <v>299</v>
      </c>
      <c r="G1103" s="296" t="s">
        <v>295</v>
      </c>
    </row>
    <row r="1104" spans="1:7" hidden="1">
      <c r="A1104" s="296" t="s">
        <v>2662</v>
      </c>
      <c r="B1104" s="297" t="s">
        <v>2663</v>
      </c>
      <c r="C1104" s="296" t="s">
        <v>2662</v>
      </c>
      <c r="D1104" s="296" t="s">
        <v>61</v>
      </c>
      <c r="E1104" s="296" t="s">
        <v>91</v>
      </c>
      <c r="F1104" s="296" t="s">
        <v>299</v>
      </c>
      <c r="G1104" s="296" t="s">
        <v>295</v>
      </c>
    </row>
    <row r="1105" spans="1:7" hidden="1">
      <c r="A1105" s="296" t="s">
        <v>2664</v>
      </c>
      <c r="B1105" s="297" t="s">
        <v>2665</v>
      </c>
      <c r="C1105" s="296" t="s">
        <v>2664</v>
      </c>
      <c r="D1105" s="296" t="s">
        <v>61</v>
      </c>
      <c r="E1105" s="296" t="s">
        <v>91</v>
      </c>
      <c r="F1105" s="296" t="s">
        <v>299</v>
      </c>
      <c r="G1105" s="296" t="s">
        <v>295</v>
      </c>
    </row>
    <row r="1106" spans="1:7" hidden="1">
      <c r="A1106" s="296" t="s">
        <v>2666</v>
      </c>
      <c r="B1106" s="297" t="s">
        <v>2667</v>
      </c>
      <c r="C1106" s="296" t="s">
        <v>2666</v>
      </c>
      <c r="D1106" s="296" t="s">
        <v>61</v>
      </c>
      <c r="E1106" s="296" t="s">
        <v>91</v>
      </c>
      <c r="F1106" s="296" t="s">
        <v>299</v>
      </c>
      <c r="G1106" s="296" t="s">
        <v>295</v>
      </c>
    </row>
    <row r="1107" spans="1:7" hidden="1">
      <c r="A1107" s="296" t="s">
        <v>2668</v>
      </c>
      <c r="B1107" s="297" t="s">
        <v>2669</v>
      </c>
      <c r="C1107" s="296" t="s">
        <v>2668</v>
      </c>
      <c r="D1107" s="296" t="s">
        <v>61</v>
      </c>
      <c r="E1107" s="296" t="s">
        <v>91</v>
      </c>
      <c r="F1107" s="296" t="s">
        <v>299</v>
      </c>
      <c r="G1107" s="296" t="s">
        <v>295</v>
      </c>
    </row>
    <row r="1108" spans="1:7" hidden="1">
      <c r="A1108" s="296" t="s">
        <v>2670</v>
      </c>
      <c r="B1108" s="297" t="s">
        <v>2671</v>
      </c>
      <c r="C1108" s="296" t="s">
        <v>2670</v>
      </c>
      <c r="D1108" s="296" t="s">
        <v>61</v>
      </c>
      <c r="E1108" s="296" t="s">
        <v>91</v>
      </c>
      <c r="F1108" s="296" t="s">
        <v>299</v>
      </c>
      <c r="G1108" s="296" t="s">
        <v>295</v>
      </c>
    </row>
    <row r="1109" spans="1:7" hidden="1">
      <c r="A1109" s="296" t="s">
        <v>2672</v>
      </c>
      <c r="B1109" s="297" t="s">
        <v>2673</v>
      </c>
      <c r="C1109" s="296" t="s">
        <v>2672</v>
      </c>
      <c r="E1109" s="296" t="s">
        <v>475</v>
      </c>
      <c r="F1109" s="296" t="s">
        <v>294</v>
      </c>
      <c r="G1109" s="296" t="s">
        <v>295</v>
      </c>
    </row>
    <row r="1110" spans="1:7" hidden="1">
      <c r="A1110" s="296" t="s">
        <v>2674</v>
      </c>
      <c r="B1110" s="297" t="s">
        <v>2675</v>
      </c>
      <c r="C1110" s="296" t="s">
        <v>2674</v>
      </c>
      <c r="D1110" s="296" t="s">
        <v>61</v>
      </c>
      <c r="E1110" s="296" t="s">
        <v>91</v>
      </c>
      <c r="F1110" s="296" t="s">
        <v>299</v>
      </c>
      <c r="G1110" s="296" t="s">
        <v>295</v>
      </c>
    </row>
    <row r="1111" spans="1:7">
      <c r="A1111" s="296" t="s">
        <v>2676</v>
      </c>
      <c r="B1111" s="297" t="s">
        <v>414</v>
      </c>
      <c r="C1111" s="296" t="s">
        <v>2676</v>
      </c>
      <c r="E1111" s="296" t="s">
        <v>402</v>
      </c>
      <c r="F1111" s="296" t="s">
        <v>299</v>
      </c>
      <c r="G1111" s="296" t="s">
        <v>295</v>
      </c>
    </row>
    <row r="1112" spans="1:7" hidden="1">
      <c r="A1112" s="296" t="s">
        <v>2677</v>
      </c>
      <c r="B1112" s="297" t="s">
        <v>2678</v>
      </c>
      <c r="C1112" s="296" t="s">
        <v>2677</v>
      </c>
      <c r="E1112" s="296" t="s">
        <v>475</v>
      </c>
      <c r="F1112" s="296" t="s">
        <v>294</v>
      </c>
      <c r="G1112" s="296" t="s">
        <v>295</v>
      </c>
    </row>
    <row r="1113" spans="1:7" hidden="1">
      <c r="A1113" s="296" t="s">
        <v>2679</v>
      </c>
      <c r="B1113" s="297" t="s">
        <v>2680</v>
      </c>
      <c r="C1113" s="296" t="s">
        <v>2679</v>
      </c>
      <c r="D1113" s="296" t="s">
        <v>457</v>
      </c>
      <c r="E1113" s="296" t="s">
        <v>91</v>
      </c>
      <c r="F1113" s="296" t="s">
        <v>299</v>
      </c>
      <c r="G1113" s="296" t="s">
        <v>295</v>
      </c>
    </row>
    <row r="1114" spans="1:7" hidden="1">
      <c r="A1114" s="296" t="s">
        <v>2681</v>
      </c>
      <c r="B1114" s="297" t="s">
        <v>2682</v>
      </c>
      <c r="C1114" s="296" t="s">
        <v>2681</v>
      </c>
      <c r="D1114" s="296" t="s">
        <v>61</v>
      </c>
      <c r="E1114" s="296" t="s">
        <v>91</v>
      </c>
      <c r="F1114" s="296" t="s">
        <v>299</v>
      </c>
      <c r="G1114" s="296" t="s">
        <v>295</v>
      </c>
    </row>
    <row r="1115" spans="1:7" hidden="1">
      <c r="A1115" s="296" t="s">
        <v>2683</v>
      </c>
      <c r="B1115" s="297" t="s">
        <v>2684</v>
      </c>
      <c r="C1115" s="296" t="s">
        <v>2683</v>
      </c>
      <c r="D1115" s="296" t="s">
        <v>61</v>
      </c>
      <c r="E1115" s="296" t="s">
        <v>91</v>
      </c>
      <c r="F1115" s="296" t="s">
        <v>299</v>
      </c>
      <c r="G1115" s="296" t="s">
        <v>295</v>
      </c>
    </row>
    <row r="1116" spans="1:7" hidden="1">
      <c r="A1116" s="296" t="s">
        <v>2685</v>
      </c>
      <c r="B1116" s="297" t="s">
        <v>2686</v>
      </c>
      <c r="C1116" s="296" t="s">
        <v>2685</v>
      </c>
      <c r="D1116" s="296" t="s">
        <v>61</v>
      </c>
      <c r="E1116" s="296" t="s">
        <v>91</v>
      </c>
      <c r="F1116" s="296" t="s">
        <v>299</v>
      </c>
      <c r="G1116" s="296" t="s">
        <v>295</v>
      </c>
    </row>
    <row r="1117" spans="1:7" hidden="1">
      <c r="A1117" s="296" t="s">
        <v>2687</v>
      </c>
      <c r="B1117" s="297" t="s">
        <v>2688</v>
      </c>
      <c r="C1117" s="296" t="s">
        <v>2687</v>
      </c>
      <c r="D1117" s="296" t="s">
        <v>61</v>
      </c>
      <c r="E1117" s="296" t="s">
        <v>91</v>
      </c>
      <c r="F1117" s="296" t="s">
        <v>299</v>
      </c>
      <c r="G1117" s="296" t="s">
        <v>295</v>
      </c>
    </row>
    <row r="1118" spans="1:7" hidden="1">
      <c r="A1118" s="296" t="s">
        <v>2689</v>
      </c>
      <c r="B1118" s="297" t="s">
        <v>2690</v>
      </c>
      <c r="C1118" s="296" t="s">
        <v>2689</v>
      </c>
      <c r="D1118" s="296" t="s">
        <v>61</v>
      </c>
      <c r="E1118" s="296" t="s">
        <v>91</v>
      </c>
      <c r="F1118" s="296" t="s">
        <v>299</v>
      </c>
      <c r="G1118" s="296" t="s">
        <v>295</v>
      </c>
    </row>
    <row r="1119" spans="1:7" hidden="1">
      <c r="A1119" s="296" t="s">
        <v>2691</v>
      </c>
      <c r="B1119" s="297" t="s">
        <v>2692</v>
      </c>
      <c r="C1119" s="296" t="s">
        <v>2691</v>
      </c>
      <c r="D1119" s="296" t="s">
        <v>61</v>
      </c>
      <c r="E1119" s="296" t="s">
        <v>91</v>
      </c>
      <c r="F1119" s="296" t="s">
        <v>299</v>
      </c>
      <c r="G1119" s="296" t="s">
        <v>295</v>
      </c>
    </row>
    <row r="1120" spans="1:7" hidden="1">
      <c r="A1120" s="296" t="s">
        <v>2693</v>
      </c>
      <c r="B1120" s="297" t="s">
        <v>2694</v>
      </c>
      <c r="C1120" s="296" t="s">
        <v>2693</v>
      </c>
      <c r="D1120" s="296" t="s">
        <v>61</v>
      </c>
      <c r="E1120" s="296" t="s">
        <v>91</v>
      </c>
      <c r="F1120" s="296" t="s">
        <v>299</v>
      </c>
      <c r="G1120" s="296" t="s">
        <v>295</v>
      </c>
    </row>
    <row r="1121" spans="1:7" hidden="1">
      <c r="A1121" s="296" t="s">
        <v>2695</v>
      </c>
      <c r="B1121" s="297" t="s">
        <v>2696</v>
      </c>
      <c r="C1121" s="296" t="s">
        <v>2695</v>
      </c>
      <c r="E1121" s="296" t="s">
        <v>475</v>
      </c>
      <c r="F1121" s="296" t="s">
        <v>294</v>
      </c>
      <c r="G1121" s="296" t="s">
        <v>295</v>
      </c>
    </row>
    <row r="1122" spans="1:7" hidden="1">
      <c r="A1122" s="296" t="s">
        <v>2697</v>
      </c>
      <c r="B1122" s="297" t="s">
        <v>2698</v>
      </c>
      <c r="C1122" s="296" t="s">
        <v>2697</v>
      </c>
      <c r="E1122" s="296" t="s">
        <v>475</v>
      </c>
      <c r="F1122" s="296" t="s">
        <v>294</v>
      </c>
      <c r="G1122" s="296" t="s">
        <v>295</v>
      </c>
    </row>
    <row r="1123" spans="1:7" hidden="1">
      <c r="A1123" s="296" t="s">
        <v>2699</v>
      </c>
      <c r="B1123" s="297" t="s">
        <v>2700</v>
      </c>
      <c r="C1123" s="296" t="s">
        <v>2699</v>
      </c>
      <c r="E1123" s="296" t="s">
        <v>475</v>
      </c>
      <c r="F1123" s="296" t="s">
        <v>294</v>
      </c>
      <c r="G1123" s="296" t="s">
        <v>295</v>
      </c>
    </row>
    <row r="1124" spans="1:7" hidden="1">
      <c r="A1124" s="296" t="s">
        <v>2701</v>
      </c>
      <c r="B1124" s="297" t="s">
        <v>2702</v>
      </c>
      <c r="C1124" s="296" t="s">
        <v>2701</v>
      </c>
      <c r="D1124" s="296" t="s">
        <v>61</v>
      </c>
      <c r="E1124" s="296" t="s">
        <v>91</v>
      </c>
      <c r="F1124" s="296" t="s">
        <v>299</v>
      </c>
      <c r="G1124" s="296" t="s">
        <v>295</v>
      </c>
    </row>
    <row r="1125" spans="1:7" hidden="1">
      <c r="A1125" s="296" t="s">
        <v>2703</v>
      </c>
      <c r="B1125" s="297" t="s">
        <v>2704</v>
      </c>
      <c r="C1125" s="296" t="s">
        <v>2703</v>
      </c>
      <c r="D1125" s="296" t="s">
        <v>61</v>
      </c>
      <c r="E1125" s="296" t="s">
        <v>91</v>
      </c>
      <c r="F1125" s="296" t="s">
        <v>299</v>
      </c>
      <c r="G1125" s="296" t="s">
        <v>295</v>
      </c>
    </row>
    <row r="1126" spans="1:7" hidden="1">
      <c r="A1126" s="296" t="s">
        <v>2705</v>
      </c>
      <c r="B1126" s="297" t="s">
        <v>2706</v>
      </c>
      <c r="C1126" s="296" t="s">
        <v>2705</v>
      </c>
      <c r="D1126" s="296" t="s">
        <v>61</v>
      </c>
      <c r="E1126" s="296" t="s">
        <v>91</v>
      </c>
      <c r="F1126" s="296" t="s">
        <v>299</v>
      </c>
      <c r="G1126" s="296" t="s">
        <v>295</v>
      </c>
    </row>
    <row r="1127" spans="1:7" hidden="1">
      <c r="A1127" s="296" t="s">
        <v>2707</v>
      </c>
      <c r="B1127" s="297" t="s">
        <v>2708</v>
      </c>
      <c r="C1127" s="296" t="s">
        <v>2707</v>
      </c>
      <c r="D1127" s="296" t="s">
        <v>61</v>
      </c>
      <c r="E1127" s="296" t="s">
        <v>91</v>
      </c>
      <c r="F1127" s="296" t="s">
        <v>299</v>
      </c>
      <c r="G1127" s="296" t="s">
        <v>295</v>
      </c>
    </row>
    <row r="1128" spans="1:7" hidden="1">
      <c r="A1128" s="296" t="s">
        <v>2709</v>
      </c>
      <c r="B1128" s="297" t="s">
        <v>2710</v>
      </c>
      <c r="C1128" s="296" t="s">
        <v>2709</v>
      </c>
      <c r="E1128" s="296" t="s">
        <v>475</v>
      </c>
      <c r="F1128" s="296" t="s">
        <v>294</v>
      </c>
      <c r="G1128" s="296" t="s">
        <v>295</v>
      </c>
    </row>
    <row r="1129" spans="1:7" hidden="1">
      <c r="A1129" s="296" t="s">
        <v>2711</v>
      </c>
      <c r="B1129" s="297" t="s">
        <v>2712</v>
      </c>
      <c r="C1129" s="296" t="s">
        <v>2711</v>
      </c>
      <c r="D1129" s="296" t="s">
        <v>61</v>
      </c>
      <c r="E1129" s="296" t="s">
        <v>91</v>
      </c>
      <c r="F1129" s="296" t="s">
        <v>299</v>
      </c>
      <c r="G1129" s="296" t="s">
        <v>295</v>
      </c>
    </row>
    <row r="1130" spans="1:7" hidden="1">
      <c r="A1130" s="296" t="s">
        <v>2713</v>
      </c>
      <c r="B1130" s="297" t="s">
        <v>2714</v>
      </c>
      <c r="C1130" s="296" t="s">
        <v>2713</v>
      </c>
      <c r="D1130" s="296" t="s">
        <v>61</v>
      </c>
      <c r="E1130" s="296" t="s">
        <v>91</v>
      </c>
      <c r="F1130" s="296" t="s">
        <v>299</v>
      </c>
      <c r="G1130" s="296" t="s">
        <v>295</v>
      </c>
    </row>
    <row r="1131" spans="1:7" hidden="1">
      <c r="A1131" s="296" t="s">
        <v>2715</v>
      </c>
      <c r="B1131" s="297" t="s">
        <v>2716</v>
      </c>
      <c r="C1131" s="296" t="s">
        <v>2715</v>
      </c>
      <c r="D1131" s="296" t="s">
        <v>457</v>
      </c>
      <c r="E1131" s="296" t="s">
        <v>91</v>
      </c>
      <c r="F1131" s="296" t="s">
        <v>299</v>
      </c>
      <c r="G1131" s="296" t="s">
        <v>295</v>
      </c>
    </row>
    <row r="1132" spans="1:7" hidden="1">
      <c r="A1132" s="296" t="s">
        <v>2717</v>
      </c>
      <c r="B1132" s="297" t="s">
        <v>2718</v>
      </c>
      <c r="C1132" s="296" t="s">
        <v>2717</v>
      </c>
      <c r="E1132" s="296" t="s">
        <v>475</v>
      </c>
      <c r="F1132" s="296" t="s">
        <v>294</v>
      </c>
      <c r="G1132" s="296" t="s">
        <v>295</v>
      </c>
    </row>
    <row r="1133" spans="1:7" hidden="1">
      <c r="A1133" s="296" t="s">
        <v>2719</v>
      </c>
      <c r="B1133" s="297" t="s">
        <v>2720</v>
      </c>
      <c r="C1133" s="296" t="s">
        <v>2719</v>
      </c>
      <c r="E1133" s="296" t="s">
        <v>475</v>
      </c>
      <c r="F1133" s="296" t="s">
        <v>294</v>
      </c>
      <c r="G1133" s="296" t="s">
        <v>295</v>
      </c>
    </row>
    <row r="1134" spans="1:7" hidden="1">
      <c r="A1134" s="296" t="s">
        <v>2721</v>
      </c>
      <c r="B1134" s="297" t="s">
        <v>2722</v>
      </c>
      <c r="C1134" s="296" t="s">
        <v>2721</v>
      </c>
      <c r="E1134" s="296" t="s">
        <v>475</v>
      </c>
      <c r="F1134" s="296" t="s">
        <v>294</v>
      </c>
      <c r="G1134" s="296" t="s">
        <v>295</v>
      </c>
    </row>
    <row r="1135" spans="1:7" hidden="1">
      <c r="A1135" s="296" t="s">
        <v>2723</v>
      </c>
      <c r="B1135" s="297" t="s">
        <v>2724</v>
      </c>
      <c r="C1135" s="296" t="s">
        <v>2723</v>
      </c>
      <c r="D1135" s="296" t="s">
        <v>61</v>
      </c>
      <c r="E1135" s="296" t="s">
        <v>91</v>
      </c>
      <c r="F1135" s="296" t="s">
        <v>299</v>
      </c>
      <c r="G1135" s="296" t="s">
        <v>295</v>
      </c>
    </row>
    <row r="1136" spans="1:7" hidden="1">
      <c r="A1136" s="296" t="s">
        <v>2725</v>
      </c>
      <c r="B1136" s="297" t="s">
        <v>2726</v>
      </c>
      <c r="C1136" s="296" t="s">
        <v>2725</v>
      </c>
      <c r="D1136" s="296" t="s">
        <v>61</v>
      </c>
      <c r="E1136" s="296" t="s">
        <v>91</v>
      </c>
      <c r="F1136" s="296" t="s">
        <v>299</v>
      </c>
      <c r="G1136" s="296" t="s">
        <v>295</v>
      </c>
    </row>
    <row r="1137" spans="1:7" hidden="1">
      <c r="A1137" s="296" t="s">
        <v>2727</v>
      </c>
      <c r="B1137" s="297" t="s">
        <v>2728</v>
      </c>
      <c r="C1137" s="296" t="s">
        <v>2727</v>
      </c>
      <c r="D1137" s="296" t="s">
        <v>61</v>
      </c>
      <c r="E1137" s="296" t="s">
        <v>91</v>
      </c>
      <c r="F1137" s="296" t="s">
        <v>299</v>
      </c>
      <c r="G1137" s="296" t="s">
        <v>295</v>
      </c>
    </row>
    <row r="1138" spans="1:7" hidden="1">
      <c r="A1138" s="296" t="s">
        <v>2729</v>
      </c>
      <c r="B1138" s="297" t="s">
        <v>2730</v>
      </c>
      <c r="C1138" s="296" t="s">
        <v>2729</v>
      </c>
      <c r="D1138" s="296" t="s">
        <v>61</v>
      </c>
      <c r="E1138" s="296" t="s">
        <v>91</v>
      </c>
      <c r="F1138" s="296" t="s">
        <v>299</v>
      </c>
      <c r="G1138" s="296" t="s">
        <v>295</v>
      </c>
    </row>
    <row r="1139" spans="1:7" hidden="1">
      <c r="A1139" s="296" t="s">
        <v>2731</v>
      </c>
      <c r="B1139" s="297" t="s">
        <v>2732</v>
      </c>
      <c r="C1139" s="296" t="s">
        <v>2731</v>
      </c>
      <c r="D1139" s="296" t="s">
        <v>61</v>
      </c>
      <c r="E1139" s="296" t="s">
        <v>91</v>
      </c>
      <c r="F1139" s="296" t="s">
        <v>299</v>
      </c>
      <c r="G1139" s="296" t="s">
        <v>295</v>
      </c>
    </row>
    <row r="1140" spans="1:7" hidden="1">
      <c r="A1140" s="296" t="s">
        <v>2733</v>
      </c>
      <c r="B1140" s="297" t="s">
        <v>2734</v>
      </c>
      <c r="C1140" s="296" t="s">
        <v>2733</v>
      </c>
      <c r="D1140" s="296" t="s">
        <v>61</v>
      </c>
      <c r="E1140" s="296" t="s">
        <v>91</v>
      </c>
      <c r="F1140" s="296" t="s">
        <v>299</v>
      </c>
      <c r="G1140" s="296" t="s">
        <v>295</v>
      </c>
    </row>
    <row r="1141" spans="1:7" hidden="1">
      <c r="A1141" s="296" t="s">
        <v>2735</v>
      </c>
      <c r="B1141" s="297" t="s">
        <v>2736</v>
      </c>
      <c r="C1141" s="296" t="s">
        <v>2735</v>
      </c>
      <c r="D1141" s="296" t="s">
        <v>61</v>
      </c>
      <c r="E1141" s="296" t="s">
        <v>91</v>
      </c>
      <c r="F1141" s="296" t="s">
        <v>299</v>
      </c>
      <c r="G1141" s="296" t="s">
        <v>295</v>
      </c>
    </row>
    <row r="1142" spans="1:7" hidden="1">
      <c r="A1142" s="296" t="s">
        <v>2737</v>
      </c>
      <c r="B1142" s="297" t="s">
        <v>2738</v>
      </c>
      <c r="C1142" s="296" t="s">
        <v>2737</v>
      </c>
      <c r="D1142" s="296" t="s">
        <v>61</v>
      </c>
      <c r="E1142" s="296" t="s">
        <v>91</v>
      </c>
      <c r="F1142" s="296" t="s">
        <v>299</v>
      </c>
      <c r="G1142" s="296" t="s">
        <v>295</v>
      </c>
    </row>
    <row r="1143" spans="1:7" hidden="1">
      <c r="A1143" s="296" t="s">
        <v>2739</v>
      </c>
      <c r="B1143" s="297" t="s">
        <v>2740</v>
      </c>
      <c r="C1143" s="296" t="s">
        <v>2739</v>
      </c>
      <c r="D1143" s="296" t="s">
        <v>61</v>
      </c>
      <c r="E1143" s="296" t="s">
        <v>91</v>
      </c>
      <c r="F1143" s="296" t="s">
        <v>299</v>
      </c>
      <c r="G1143" s="296" t="s">
        <v>295</v>
      </c>
    </row>
    <row r="1144" spans="1:7" hidden="1">
      <c r="A1144" s="296" t="s">
        <v>2741</v>
      </c>
      <c r="B1144" s="297" t="s">
        <v>2742</v>
      </c>
      <c r="C1144" s="296" t="s">
        <v>2741</v>
      </c>
      <c r="D1144" s="296" t="s">
        <v>61</v>
      </c>
      <c r="E1144" s="296" t="s">
        <v>91</v>
      </c>
      <c r="F1144" s="296" t="s">
        <v>299</v>
      </c>
      <c r="G1144" s="296" t="s">
        <v>295</v>
      </c>
    </row>
    <row r="1145" spans="1:7" hidden="1">
      <c r="A1145" s="296" t="s">
        <v>2743</v>
      </c>
      <c r="B1145" s="297" t="s">
        <v>2744</v>
      </c>
      <c r="C1145" s="296" t="s">
        <v>2743</v>
      </c>
      <c r="D1145" s="296" t="s">
        <v>61</v>
      </c>
      <c r="E1145" s="296" t="s">
        <v>91</v>
      </c>
      <c r="F1145" s="296" t="s">
        <v>299</v>
      </c>
      <c r="G1145" s="296" t="s">
        <v>295</v>
      </c>
    </row>
    <row r="1146" spans="1:7" hidden="1">
      <c r="A1146" s="296" t="s">
        <v>2745</v>
      </c>
      <c r="B1146" s="297" t="s">
        <v>2746</v>
      </c>
      <c r="C1146" s="296" t="s">
        <v>2745</v>
      </c>
      <c r="D1146" s="296" t="s">
        <v>61</v>
      </c>
      <c r="E1146" s="296" t="s">
        <v>91</v>
      </c>
      <c r="F1146" s="296" t="s">
        <v>299</v>
      </c>
      <c r="G1146" s="296" t="s">
        <v>295</v>
      </c>
    </row>
    <row r="1147" spans="1:7" hidden="1">
      <c r="A1147" s="296" t="s">
        <v>2747</v>
      </c>
      <c r="B1147" s="297" t="s">
        <v>2748</v>
      </c>
      <c r="C1147" s="296" t="s">
        <v>2747</v>
      </c>
      <c r="D1147" s="296" t="s">
        <v>61</v>
      </c>
      <c r="E1147" s="296" t="s">
        <v>91</v>
      </c>
      <c r="F1147" s="296" t="s">
        <v>299</v>
      </c>
      <c r="G1147" s="296" t="s">
        <v>295</v>
      </c>
    </row>
    <row r="1148" spans="1:7" hidden="1">
      <c r="A1148" s="296" t="s">
        <v>2749</v>
      </c>
      <c r="B1148" s="297" t="s">
        <v>2750</v>
      </c>
      <c r="C1148" s="296" t="s">
        <v>2749</v>
      </c>
      <c r="E1148" s="296" t="s">
        <v>475</v>
      </c>
      <c r="F1148" s="296" t="s">
        <v>294</v>
      </c>
      <c r="G1148" s="296" t="s">
        <v>295</v>
      </c>
    </row>
    <row r="1149" spans="1:7" hidden="1">
      <c r="A1149" s="296" t="s">
        <v>2751</v>
      </c>
      <c r="B1149" s="297" t="s">
        <v>2752</v>
      </c>
      <c r="C1149" s="296" t="s">
        <v>2751</v>
      </c>
      <c r="D1149" s="296" t="s">
        <v>61</v>
      </c>
      <c r="E1149" s="296" t="s">
        <v>91</v>
      </c>
      <c r="F1149" s="296" t="s">
        <v>299</v>
      </c>
      <c r="G1149" s="296" t="s">
        <v>295</v>
      </c>
    </row>
    <row r="1150" spans="1:7" hidden="1">
      <c r="A1150" s="296" t="s">
        <v>2753</v>
      </c>
      <c r="B1150" s="297" t="s">
        <v>2754</v>
      </c>
      <c r="C1150" s="296" t="s">
        <v>2753</v>
      </c>
      <c r="D1150" s="296" t="s">
        <v>61</v>
      </c>
      <c r="E1150" s="296" t="s">
        <v>91</v>
      </c>
      <c r="F1150" s="296" t="s">
        <v>299</v>
      </c>
      <c r="G1150" s="296" t="s">
        <v>295</v>
      </c>
    </row>
    <row r="1151" spans="1:7" hidden="1">
      <c r="A1151" s="296" t="s">
        <v>2755</v>
      </c>
      <c r="B1151" s="297" t="s">
        <v>2756</v>
      </c>
      <c r="C1151" s="296" t="s">
        <v>2755</v>
      </c>
      <c r="E1151" s="296" t="s">
        <v>475</v>
      </c>
      <c r="F1151" s="296" t="s">
        <v>294</v>
      </c>
      <c r="G1151" s="296" t="s">
        <v>295</v>
      </c>
    </row>
    <row r="1152" spans="1:7" hidden="1">
      <c r="A1152" s="296" t="s">
        <v>2757</v>
      </c>
      <c r="B1152" s="297" t="s">
        <v>2758</v>
      </c>
      <c r="C1152" s="296" t="s">
        <v>2757</v>
      </c>
      <c r="E1152" s="296" t="s">
        <v>475</v>
      </c>
      <c r="F1152" s="296" t="s">
        <v>294</v>
      </c>
      <c r="G1152" s="296" t="s">
        <v>295</v>
      </c>
    </row>
    <row r="1153" spans="1:7" hidden="1">
      <c r="A1153" s="296" t="s">
        <v>2759</v>
      </c>
      <c r="B1153" s="297" t="s">
        <v>2760</v>
      </c>
      <c r="C1153" s="296" t="s">
        <v>2759</v>
      </c>
      <c r="D1153" s="296" t="s">
        <v>61</v>
      </c>
      <c r="E1153" s="296" t="s">
        <v>91</v>
      </c>
      <c r="F1153" s="296" t="s">
        <v>299</v>
      </c>
      <c r="G1153" s="296" t="s">
        <v>295</v>
      </c>
    </row>
    <row r="1154" spans="1:7" hidden="1">
      <c r="A1154" s="296" t="s">
        <v>2761</v>
      </c>
      <c r="B1154" s="297" t="s">
        <v>2762</v>
      </c>
      <c r="C1154" s="296" t="s">
        <v>2761</v>
      </c>
      <c r="D1154" s="296" t="s">
        <v>61</v>
      </c>
      <c r="E1154" s="296" t="s">
        <v>91</v>
      </c>
      <c r="F1154" s="296" t="s">
        <v>299</v>
      </c>
      <c r="G1154" s="296" t="s">
        <v>295</v>
      </c>
    </row>
    <row r="1155" spans="1:7" hidden="1">
      <c r="A1155" s="296" t="s">
        <v>2763</v>
      </c>
      <c r="B1155" s="297" t="s">
        <v>2764</v>
      </c>
      <c r="C1155" s="296" t="s">
        <v>2763</v>
      </c>
      <c r="D1155" s="296" t="s">
        <v>61</v>
      </c>
      <c r="E1155" s="296" t="s">
        <v>91</v>
      </c>
      <c r="F1155" s="296" t="s">
        <v>299</v>
      </c>
      <c r="G1155" s="296" t="s">
        <v>295</v>
      </c>
    </row>
    <row r="1156" spans="1:7" hidden="1">
      <c r="A1156" s="296" t="s">
        <v>2765</v>
      </c>
      <c r="B1156" s="297" t="s">
        <v>2766</v>
      </c>
      <c r="C1156" s="296" t="s">
        <v>2765</v>
      </c>
      <c r="D1156" s="296" t="s">
        <v>61</v>
      </c>
      <c r="E1156" s="296" t="s">
        <v>91</v>
      </c>
      <c r="F1156" s="296" t="s">
        <v>299</v>
      </c>
      <c r="G1156" s="296" t="s">
        <v>295</v>
      </c>
    </row>
    <row r="1157" spans="1:7" hidden="1">
      <c r="A1157" s="296" t="s">
        <v>2767</v>
      </c>
      <c r="B1157" s="297" t="s">
        <v>2768</v>
      </c>
      <c r="C1157" s="296" t="s">
        <v>2767</v>
      </c>
      <c r="D1157" s="296" t="s">
        <v>61</v>
      </c>
      <c r="E1157" s="296" t="s">
        <v>91</v>
      </c>
      <c r="F1157" s="296" t="s">
        <v>299</v>
      </c>
      <c r="G1157" s="296" t="s">
        <v>295</v>
      </c>
    </row>
    <row r="1158" spans="1:7" hidden="1">
      <c r="A1158" s="296" t="s">
        <v>2769</v>
      </c>
      <c r="B1158" s="297" t="s">
        <v>2770</v>
      </c>
      <c r="C1158" s="296" t="s">
        <v>2769</v>
      </c>
      <c r="E1158" s="296" t="s">
        <v>475</v>
      </c>
      <c r="F1158" s="296" t="s">
        <v>294</v>
      </c>
      <c r="G1158" s="296" t="s">
        <v>295</v>
      </c>
    </row>
    <row r="1159" spans="1:7" hidden="1">
      <c r="A1159" s="296" t="s">
        <v>2771</v>
      </c>
      <c r="B1159" s="297" t="s">
        <v>2772</v>
      </c>
      <c r="C1159" s="296" t="s">
        <v>2771</v>
      </c>
      <c r="D1159" s="296" t="s">
        <v>61</v>
      </c>
      <c r="E1159" s="296" t="s">
        <v>91</v>
      </c>
      <c r="F1159" s="296" t="s">
        <v>299</v>
      </c>
      <c r="G1159" s="296" t="s">
        <v>295</v>
      </c>
    </row>
    <row r="1160" spans="1:7">
      <c r="A1160" s="296" t="s">
        <v>2773</v>
      </c>
      <c r="B1160" s="297" t="s">
        <v>416</v>
      </c>
      <c r="C1160" s="296" t="s">
        <v>2773</v>
      </c>
      <c r="E1160" s="296" t="s">
        <v>402</v>
      </c>
      <c r="F1160" s="296" t="s">
        <v>299</v>
      </c>
      <c r="G1160" s="296" t="s">
        <v>295</v>
      </c>
    </row>
    <row r="1161" spans="1:7">
      <c r="A1161" s="296" t="s">
        <v>2774</v>
      </c>
      <c r="B1161" s="297" t="s">
        <v>449</v>
      </c>
      <c r="C1161" s="296" t="s">
        <v>2774</v>
      </c>
      <c r="E1161" s="296" t="s">
        <v>431</v>
      </c>
      <c r="F1161" s="296" t="s">
        <v>299</v>
      </c>
      <c r="G1161" s="296" t="s">
        <v>295</v>
      </c>
    </row>
    <row r="1162" spans="1:7" hidden="1">
      <c r="A1162" s="296" t="s">
        <v>2775</v>
      </c>
      <c r="B1162" s="297" t="s">
        <v>2776</v>
      </c>
      <c r="C1162" s="296" t="s">
        <v>2775</v>
      </c>
      <c r="D1162" s="296" t="s">
        <v>61</v>
      </c>
      <c r="E1162" s="296" t="s">
        <v>91</v>
      </c>
      <c r="F1162" s="296" t="s">
        <v>299</v>
      </c>
      <c r="G1162" s="296" t="s">
        <v>295</v>
      </c>
    </row>
    <row r="1163" spans="1:7" hidden="1">
      <c r="A1163" s="296" t="s">
        <v>2777</v>
      </c>
      <c r="B1163" s="297" t="s">
        <v>2778</v>
      </c>
      <c r="C1163" s="296" t="s">
        <v>2777</v>
      </c>
      <c r="E1163" s="296" t="s">
        <v>475</v>
      </c>
      <c r="F1163" s="296" t="s">
        <v>294</v>
      </c>
      <c r="G1163" s="296" t="s">
        <v>295</v>
      </c>
    </row>
    <row r="1164" spans="1:7" hidden="1">
      <c r="A1164" s="296" t="s">
        <v>2779</v>
      </c>
      <c r="B1164" s="297" t="s">
        <v>2780</v>
      </c>
      <c r="C1164" s="296" t="s">
        <v>2779</v>
      </c>
      <c r="E1164" s="296" t="s">
        <v>475</v>
      </c>
      <c r="F1164" s="296" t="s">
        <v>294</v>
      </c>
      <c r="G1164" s="296" t="s">
        <v>295</v>
      </c>
    </row>
    <row r="1165" spans="1:7" hidden="1">
      <c r="A1165" s="296" t="s">
        <v>2781</v>
      </c>
      <c r="B1165" s="297" t="s">
        <v>2782</v>
      </c>
      <c r="C1165" s="296" t="s">
        <v>2781</v>
      </c>
      <c r="E1165" s="296" t="s">
        <v>475</v>
      </c>
      <c r="F1165" s="296" t="s">
        <v>294</v>
      </c>
      <c r="G1165" s="296" t="s">
        <v>295</v>
      </c>
    </row>
    <row r="1166" spans="1:7" hidden="1">
      <c r="A1166" s="296" t="s">
        <v>2783</v>
      </c>
      <c r="B1166" s="297" t="s">
        <v>2784</v>
      </c>
      <c r="C1166" s="296" t="s">
        <v>2783</v>
      </c>
      <c r="E1166" s="296" t="s">
        <v>475</v>
      </c>
      <c r="F1166" s="296" t="s">
        <v>294</v>
      </c>
      <c r="G1166" s="296" t="s">
        <v>295</v>
      </c>
    </row>
    <row r="1167" spans="1:7" hidden="1">
      <c r="A1167" s="296" t="s">
        <v>2785</v>
      </c>
      <c r="B1167" s="297" t="s">
        <v>2786</v>
      </c>
      <c r="C1167" s="296" t="s">
        <v>2785</v>
      </c>
      <c r="E1167" s="296" t="s">
        <v>475</v>
      </c>
      <c r="F1167" s="296" t="s">
        <v>294</v>
      </c>
      <c r="G1167" s="296" t="s">
        <v>295</v>
      </c>
    </row>
    <row r="1168" spans="1:7" hidden="1">
      <c r="A1168" s="296" t="s">
        <v>2787</v>
      </c>
      <c r="B1168" s="297" t="s">
        <v>2788</v>
      </c>
      <c r="C1168" s="296" t="s">
        <v>2787</v>
      </c>
      <c r="D1168" s="296" t="s">
        <v>61</v>
      </c>
      <c r="E1168" s="296" t="s">
        <v>91</v>
      </c>
      <c r="F1168" s="296" t="s">
        <v>299</v>
      </c>
      <c r="G1168" s="296" t="s">
        <v>295</v>
      </c>
    </row>
    <row r="1169" spans="1:7" hidden="1">
      <c r="A1169" s="296" t="s">
        <v>2789</v>
      </c>
      <c r="B1169" s="297" t="s">
        <v>2790</v>
      </c>
      <c r="C1169" s="296" t="s">
        <v>2789</v>
      </c>
      <c r="D1169" s="296" t="s">
        <v>61</v>
      </c>
      <c r="E1169" s="296" t="s">
        <v>91</v>
      </c>
      <c r="F1169" s="296" t="s">
        <v>299</v>
      </c>
      <c r="G1169" s="296" t="s">
        <v>295</v>
      </c>
    </row>
    <row r="1170" spans="1:7" hidden="1">
      <c r="A1170" s="296" t="s">
        <v>2791</v>
      </c>
      <c r="B1170" s="297" t="s">
        <v>2792</v>
      </c>
      <c r="C1170" s="296" t="s">
        <v>2791</v>
      </c>
      <c r="D1170" s="296" t="s">
        <v>61</v>
      </c>
      <c r="E1170" s="296" t="s">
        <v>91</v>
      </c>
      <c r="F1170" s="296" t="s">
        <v>299</v>
      </c>
      <c r="G1170" s="296" t="s">
        <v>295</v>
      </c>
    </row>
    <row r="1171" spans="1:7" hidden="1">
      <c r="A1171" s="296" t="s">
        <v>2793</v>
      </c>
      <c r="B1171" s="297" t="s">
        <v>2794</v>
      </c>
      <c r="C1171" s="296" t="s">
        <v>2793</v>
      </c>
      <c r="D1171" s="296" t="s">
        <v>61</v>
      </c>
      <c r="E1171" s="296" t="s">
        <v>91</v>
      </c>
      <c r="F1171" s="296" t="s">
        <v>299</v>
      </c>
      <c r="G1171" s="296" t="s">
        <v>295</v>
      </c>
    </row>
    <row r="1172" spans="1:7" hidden="1">
      <c r="A1172" s="296" t="s">
        <v>2795</v>
      </c>
      <c r="B1172" s="297" t="s">
        <v>2796</v>
      </c>
      <c r="C1172" s="296" t="s">
        <v>2795</v>
      </c>
      <c r="D1172" s="296" t="s">
        <v>61</v>
      </c>
      <c r="E1172" s="296" t="s">
        <v>91</v>
      </c>
      <c r="F1172" s="296" t="s">
        <v>299</v>
      </c>
      <c r="G1172" s="296" t="s">
        <v>295</v>
      </c>
    </row>
    <row r="1173" spans="1:7" hidden="1">
      <c r="A1173" s="296" t="s">
        <v>2797</v>
      </c>
      <c r="B1173" s="297" t="s">
        <v>2798</v>
      </c>
      <c r="C1173" s="296" t="s">
        <v>2797</v>
      </c>
      <c r="D1173" s="296" t="s">
        <v>61</v>
      </c>
      <c r="E1173" s="296" t="s">
        <v>91</v>
      </c>
      <c r="F1173" s="296" t="s">
        <v>299</v>
      </c>
      <c r="G1173" s="296" t="s">
        <v>295</v>
      </c>
    </row>
    <row r="1174" spans="1:7" hidden="1">
      <c r="A1174" s="296" t="s">
        <v>2799</v>
      </c>
      <c r="B1174" s="297" t="s">
        <v>2800</v>
      </c>
      <c r="C1174" s="296" t="s">
        <v>2799</v>
      </c>
      <c r="D1174" s="296" t="s">
        <v>61</v>
      </c>
      <c r="E1174" s="296" t="s">
        <v>91</v>
      </c>
      <c r="F1174" s="296" t="s">
        <v>299</v>
      </c>
      <c r="G1174" s="296" t="s">
        <v>295</v>
      </c>
    </row>
    <row r="1175" spans="1:7">
      <c r="A1175" s="296" t="s">
        <v>2801</v>
      </c>
      <c r="B1175" s="297" t="s">
        <v>408</v>
      </c>
      <c r="C1175" s="296" t="s">
        <v>2801</v>
      </c>
      <c r="E1175" s="296" t="s">
        <v>402</v>
      </c>
      <c r="F1175" s="296" t="s">
        <v>299</v>
      </c>
      <c r="G1175" s="296" t="s">
        <v>295</v>
      </c>
    </row>
    <row r="1176" spans="1:7">
      <c r="A1176" s="296" t="s">
        <v>2802</v>
      </c>
      <c r="B1176" s="297" t="s">
        <v>2803</v>
      </c>
      <c r="C1176" s="296" t="s">
        <v>2802</v>
      </c>
      <c r="E1176" s="296" t="s">
        <v>402</v>
      </c>
      <c r="F1176" s="296" t="s">
        <v>299</v>
      </c>
      <c r="G1176" s="296" t="s">
        <v>295</v>
      </c>
    </row>
    <row r="1177" spans="1:7">
      <c r="A1177" s="296" t="s">
        <v>2804</v>
      </c>
      <c r="B1177" s="298" t="s">
        <v>2805</v>
      </c>
      <c r="C1177" s="296" t="s">
        <v>2804</v>
      </c>
      <c r="E1177" s="296" t="s">
        <v>431</v>
      </c>
      <c r="F1177" s="296" t="s">
        <v>299</v>
      </c>
      <c r="G1177" s="296" t="s">
        <v>295</v>
      </c>
    </row>
    <row r="1178" spans="1:7">
      <c r="A1178" s="296" t="s">
        <v>2806</v>
      </c>
      <c r="B1178" s="298" t="s">
        <v>2807</v>
      </c>
      <c r="C1178" s="296" t="s">
        <v>2806</v>
      </c>
      <c r="E1178" s="296" t="s">
        <v>431</v>
      </c>
      <c r="F1178" s="296" t="s">
        <v>299</v>
      </c>
      <c r="G1178" s="296" t="s">
        <v>295</v>
      </c>
    </row>
    <row r="1179" spans="1:7">
      <c r="A1179" s="296" t="s">
        <v>2808</v>
      </c>
      <c r="B1179" s="298" t="s">
        <v>2809</v>
      </c>
      <c r="C1179" s="296" t="s">
        <v>2808</v>
      </c>
      <c r="E1179" s="296" t="s">
        <v>431</v>
      </c>
      <c r="F1179" s="296" t="s">
        <v>299</v>
      </c>
      <c r="G1179" s="296" t="s">
        <v>295</v>
      </c>
    </row>
    <row r="1180" spans="1:7">
      <c r="A1180" s="296" t="s">
        <v>2810</v>
      </c>
      <c r="B1180" s="299" t="s">
        <v>2811</v>
      </c>
      <c r="C1180" s="296" t="s">
        <v>2810</v>
      </c>
      <c r="E1180" s="296" t="s">
        <v>431</v>
      </c>
      <c r="F1180" s="296" t="s">
        <v>299</v>
      </c>
      <c r="G1180" s="296" t="s">
        <v>295</v>
      </c>
    </row>
    <row r="1181" spans="1:7" hidden="1">
      <c r="A1181" s="296" t="s">
        <v>2812</v>
      </c>
      <c r="B1181" s="300" t="s">
        <v>2813</v>
      </c>
      <c r="C1181" s="296" t="s">
        <v>2812</v>
      </c>
      <c r="E1181" s="296" t="s">
        <v>716</v>
      </c>
      <c r="F1181" s="296" t="s">
        <v>294</v>
      </c>
      <c r="G1181" s="296" t="s">
        <v>295</v>
      </c>
    </row>
    <row r="1182" spans="1:7" hidden="1">
      <c r="A1182" s="296" t="s">
        <v>2814</v>
      </c>
      <c r="B1182" s="300" t="s">
        <v>2815</v>
      </c>
      <c r="C1182" s="296" t="s">
        <v>2814</v>
      </c>
      <c r="E1182" s="296" t="s">
        <v>716</v>
      </c>
      <c r="F1182" s="296" t="s">
        <v>294</v>
      </c>
      <c r="G1182" s="296" t="s">
        <v>295</v>
      </c>
    </row>
    <row r="1183" spans="1:7" hidden="1">
      <c r="A1183" s="296" t="s">
        <v>2816</v>
      </c>
      <c r="B1183" s="300" t="s">
        <v>2817</v>
      </c>
      <c r="C1183" s="296" t="s">
        <v>2816</v>
      </c>
      <c r="E1183" s="296" t="s">
        <v>716</v>
      </c>
      <c r="F1183" s="296" t="s">
        <v>294</v>
      </c>
      <c r="G1183" s="296" t="s">
        <v>295</v>
      </c>
    </row>
    <row r="1184" spans="1:7" hidden="1">
      <c r="A1184" s="296" t="s">
        <v>2818</v>
      </c>
      <c r="B1184" s="300" t="s">
        <v>2819</v>
      </c>
      <c r="C1184" s="296" t="s">
        <v>2818</v>
      </c>
      <c r="E1184" s="296" t="s">
        <v>716</v>
      </c>
      <c r="F1184" s="296" t="s">
        <v>294</v>
      </c>
      <c r="G1184" s="296" t="s">
        <v>295</v>
      </c>
    </row>
    <row r="1185" spans="1:7" hidden="1">
      <c r="A1185" s="296" t="s">
        <v>2820</v>
      </c>
      <c r="B1185" s="300" t="s">
        <v>2821</v>
      </c>
      <c r="C1185" s="296" t="s">
        <v>2820</v>
      </c>
      <c r="E1185" s="296" t="s">
        <v>475</v>
      </c>
      <c r="F1185" s="296" t="s">
        <v>294</v>
      </c>
      <c r="G1185" s="296" t="s">
        <v>295</v>
      </c>
    </row>
    <row r="1186" spans="1:7" hidden="1">
      <c r="A1186" s="296" t="s">
        <v>2822</v>
      </c>
      <c r="B1186" s="300" t="s">
        <v>2823</v>
      </c>
      <c r="C1186" s="296" t="s">
        <v>2822</v>
      </c>
      <c r="E1186" s="296" t="s">
        <v>475</v>
      </c>
      <c r="F1186" s="296" t="s">
        <v>294</v>
      </c>
      <c r="G1186" s="296" t="s">
        <v>295</v>
      </c>
    </row>
    <row r="1187" spans="1:7" hidden="1">
      <c r="A1187" s="296" t="s">
        <v>2824</v>
      </c>
      <c r="B1187" s="301" t="s">
        <v>349</v>
      </c>
      <c r="C1187" s="296" t="s">
        <v>2824</v>
      </c>
      <c r="E1187" s="296" t="s">
        <v>332</v>
      </c>
      <c r="F1187" s="296" t="s">
        <v>299</v>
      </c>
      <c r="G1187" s="296" t="s">
        <v>295</v>
      </c>
    </row>
    <row r="1188" spans="1:7" hidden="1">
      <c r="A1188" s="296" t="s">
        <v>2825</v>
      </c>
      <c r="B1188" s="301" t="s">
        <v>340</v>
      </c>
      <c r="C1188" s="296" t="s">
        <v>2825</v>
      </c>
      <c r="E1188" s="296" t="s">
        <v>332</v>
      </c>
      <c r="F1188" s="296" t="s">
        <v>299</v>
      </c>
      <c r="G1188" s="296" t="s">
        <v>295</v>
      </c>
    </row>
    <row r="1189" spans="1:7" hidden="1">
      <c r="A1189" s="296" t="s">
        <v>2826</v>
      </c>
      <c r="B1189" s="297" t="s">
        <v>2827</v>
      </c>
      <c r="C1189" s="296" t="s">
        <v>2826</v>
      </c>
      <c r="D1189" s="296" t="s">
        <v>457</v>
      </c>
      <c r="E1189" s="296" t="s">
        <v>91</v>
      </c>
      <c r="F1189" s="296" t="s">
        <v>299</v>
      </c>
      <c r="G1189" s="296" t="s">
        <v>295</v>
      </c>
    </row>
    <row r="1190" spans="1:7" hidden="1">
      <c r="A1190" s="296" t="s">
        <v>2828</v>
      </c>
      <c r="B1190" s="297" t="s">
        <v>2829</v>
      </c>
      <c r="C1190" s="296" t="s">
        <v>2828</v>
      </c>
      <c r="D1190" s="296" t="s">
        <v>457</v>
      </c>
      <c r="E1190" s="296" t="s">
        <v>91</v>
      </c>
      <c r="F1190" s="296" t="s">
        <v>299</v>
      </c>
      <c r="G1190" s="296" t="s">
        <v>295</v>
      </c>
    </row>
    <row r="1191" spans="1:7" hidden="1">
      <c r="A1191" s="296" t="s">
        <v>2830</v>
      </c>
      <c r="B1191" s="297" t="s">
        <v>2831</v>
      </c>
      <c r="C1191" s="296" t="s">
        <v>2830</v>
      </c>
      <c r="D1191" s="296" t="s">
        <v>457</v>
      </c>
      <c r="E1191" s="296" t="s">
        <v>91</v>
      </c>
      <c r="F1191" s="296" t="s">
        <v>299</v>
      </c>
      <c r="G1191" s="296" t="s">
        <v>295</v>
      </c>
    </row>
    <row r="1192" spans="1:7" hidden="1">
      <c r="A1192" s="296" t="s">
        <v>2832</v>
      </c>
      <c r="B1192" s="297" t="s">
        <v>2833</v>
      </c>
      <c r="C1192" s="296" t="s">
        <v>2832</v>
      </c>
      <c r="D1192" s="296" t="s">
        <v>457</v>
      </c>
      <c r="E1192" s="296" t="s">
        <v>91</v>
      </c>
      <c r="F1192" s="296" t="s">
        <v>299</v>
      </c>
      <c r="G1192" s="296" t="s">
        <v>295</v>
      </c>
    </row>
    <row r="1193" spans="1:7" hidden="1">
      <c r="A1193" s="296" t="s">
        <v>2834</v>
      </c>
      <c r="B1193" s="297" t="s">
        <v>2835</v>
      </c>
      <c r="C1193" s="296" t="s">
        <v>2834</v>
      </c>
      <c r="D1193" s="296" t="s">
        <v>457</v>
      </c>
      <c r="E1193" s="296" t="s">
        <v>91</v>
      </c>
      <c r="F1193" s="296" t="s">
        <v>299</v>
      </c>
      <c r="G1193" s="296" t="s">
        <v>295</v>
      </c>
    </row>
    <row r="1194" spans="1:7" hidden="1">
      <c r="A1194" s="296" t="s">
        <v>2836</v>
      </c>
      <c r="B1194" s="297" t="s">
        <v>2837</v>
      </c>
      <c r="C1194" s="296" t="s">
        <v>2836</v>
      </c>
      <c r="D1194" s="296" t="s">
        <v>457</v>
      </c>
      <c r="E1194" s="296" t="s">
        <v>91</v>
      </c>
      <c r="F1194" s="296" t="s">
        <v>299</v>
      </c>
      <c r="G1194" s="296" t="s">
        <v>295</v>
      </c>
    </row>
    <row r="1195" spans="1:7" hidden="1">
      <c r="A1195" s="296" t="s">
        <v>2838</v>
      </c>
      <c r="B1195" s="297" t="s">
        <v>2839</v>
      </c>
      <c r="C1195" s="296" t="s">
        <v>2838</v>
      </c>
      <c r="D1195" s="296" t="s">
        <v>457</v>
      </c>
      <c r="E1195" s="296" t="s">
        <v>91</v>
      </c>
      <c r="F1195" s="296" t="s">
        <v>299</v>
      </c>
      <c r="G1195" s="296" t="s">
        <v>295</v>
      </c>
    </row>
    <row r="1196" spans="1:7" hidden="1">
      <c r="A1196" s="296" t="s">
        <v>2840</v>
      </c>
      <c r="B1196" s="297" t="s">
        <v>2841</v>
      </c>
      <c r="C1196" s="296" t="s">
        <v>2840</v>
      </c>
      <c r="D1196" s="296" t="s">
        <v>457</v>
      </c>
      <c r="E1196" s="296" t="s">
        <v>91</v>
      </c>
      <c r="F1196" s="296" t="s">
        <v>299</v>
      </c>
      <c r="G1196" s="296" t="s">
        <v>295</v>
      </c>
    </row>
    <row r="1197" spans="1:7" hidden="1">
      <c r="A1197" s="296" t="s">
        <v>2842</v>
      </c>
      <c r="B1197" s="297" t="s">
        <v>2843</v>
      </c>
      <c r="C1197" s="296" t="s">
        <v>2842</v>
      </c>
      <c r="D1197" s="296" t="s">
        <v>457</v>
      </c>
      <c r="E1197" s="296" t="s">
        <v>91</v>
      </c>
      <c r="F1197" s="296" t="s">
        <v>299</v>
      </c>
      <c r="G1197" s="296" t="s">
        <v>295</v>
      </c>
    </row>
    <row r="1198" spans="1:7" hidden="1">
      <c r="A1198" s="296" t="s">
        <v>2844</v>
      </c>
      <c r="B1198" s="297" t="s">
        <v>2845</v>
      </c>
      <c r="C1198" s="296" t="s">
        <v>2844</v>
      </c>
      <c r="D1198" s="296" t="s">
        <v>457</v>
      </c>
      <c r="E1198" s="296" t="s">
        <v>91</v>
      </c>
      <c r="F1198" s="296" t="s">
        <v>299</v>
      </c>
      <c r="G1198" s="296" t="s">
        <v>295</v>
      </c>
    </row>
    <row r="1199" spans="1:7" hidden="1">
      <c r="A1199" s="296" t="s">
        <v>2846</v>
      </c>
      <c r="B1199" s="297" t="s">
        <v>2847</v>
      </c>
      <c r="C1199" s="296" t="s">
        <v>2846</v>
      </c>
      <c r="D1199" s="296" t="s">
        <v>457</v>
      </c>
      <c r="E1199" s="296" t="s">
        <v>91</v>
      </c>
      <c r="F1199" s="296" t="s">
        <v>299</v>
      </c>
      <c r="G1199" s="296" t="s">
        <v>295</v>
      </c>
    </row>
    <row r="1200" spans="1:7" hidden="1">
      <c r="A1200" s="296" t="s">
        <v>2848</v>
      </c>
      <c r="B1200" s="297" t="s">
        <v>2849</v>
      </c>
      <c r="C1200" s="296" t="s">
        <v>2848</v>
      </c>
      <c r="D1200" s="296" t="s">
        <v>457</v>
      </c>
      <c r="E1200" s="296" t="s">
        <v>91</v>
      </c>
      <c r="F1200" s="296" t="s">
        <v>299</v>
      </c>
      <c r="G1200" s="296" t="s">
        <v>295</v>
      </c>
    </row>
    <row r="1201" spans="1:7" hidden="1">
      <c r="A1201" s="296" t="s">
        <v>2850</v>
      </c>
      <c r="B1201" s="297" t="s">
        <v>2851</v>
      </c>
      <c r="C1201" s="296" t="s">
        <v>2850</v>
      </c>
      <c r="D1201" s="296" t="s">
        <v>457</v>
      </c>
      <c r="E1201" s="296" t="s">
        <v>91</v>
      </c>
      <c r="F1201" s="296" t="s">
        <v>299</v>
      </c>
      <c r="G1201" s="296" t="s">
        <v>295</v>
      </c>
    </row>
    <row r="1202" spans="1:7" hidden="1">
      <c r="A1202" s="296" t="s">
        <v>2852</v>
      </c>
      <c r="B1202" s="297" t="s">
        <v>2853</v>
      </c>
      <c r="C1202" s="296" t="s">
        <v>2852</v>
      </c>
      <c r="D1202" s="296" t="s">
        <v>457</v>
      </c>
      <c r="E1202" s="296" t="s">
        <v>91</v>
      </c>
      <c r="F1202" s="296" t="s">
        <v>299</v>
      </c>
      <c r="G1202" s="296" t="s">
        <v>295</v>
      </c>
    </row>
    <row r="1203" spans="1:7" hidden="1">
      <c r="A1203" s="296" t="s">
        <v>2854</v>
      </c>
      <c r="B1203" s="297" t="s">
        <v>2855</v>
      </c>
      <c r="C1203" s="296" t="s">
        <v>2854</v>
      </c>
      <c r="D1203" s="296" t="s">
        <v>457</v>
      </c>
      <c r="E1203" s="296" t="s">
        <v>91</v>
      </c>
      <c r="F1203" s="296" t="s">
        <v>299</v>
      </c>
      <c r="G1203" s="296" t="s">
        <v>295</v>
      </c>
    </row>
    <row r="1204" spans="1:7" hidden="1">
      <c r="A1204" s="296" t="s">
        <v>2856</v>
      </c>
      <c r="B1204" s="297" t="s">
        <v>2857</v>
      </c>
      <c r="C1204" s="296" t="s">
        <v>2856</v>
      </c>
      <c r="D1204" s="296" t="s">
        <v>457</v>
      </c>
      <c r="E1204" s="296" t="s">
        <v>91</v>
      </c>
      <c r="F1204" s="296" t="s">
        <v>299</v>
      </c>
      <c r="G1204" s="296" t="s">
        <v>295</v>
      </c>
    </row>
    <row r="1205" spans="1:7" hidden="1">
      <c r="A1205" s="296" t="s">
        <v>2858</v>
      </c>
      <c r="B1205" s="297" t="s">
        <v>2859</v>
      </c>
      <c r="C1205" s="296" t="s">
        <v>2858</v>
      </c>
      <c r="D1205" s="296" t="s">
        <v>457</v>
      </c>
      <c r="E1205" s="296" t="s">
        <v>91</v>
      </c>
      <c r="F1205" s="296" t="s">
        <v>299</v>
      </c>
      <c r="G1205" s="296" t="s">
        <v>295</v>
      </c>
    </row>
    <row r="1206" spans="1:7" hidden="1">
      <c r="A1206" s="296" t="s">
        <v>2860</v>
      </c>
      <c r="B1206" s="297" t="s">
        <v>2861</v>
      </c>
      <c r="C1206" s="296" t="s">
        <v>2860</v>
      </c>
      <c r="D1206" s="296" t="s">
        <v>457</v>
      </c>
      <c r="E1206" s="296" t="s">
        <v>91</v>
      </c>
      <c r="F1206" s="296" t="s">
        <v>299</v>
      </c>
      <c r="G1206" s="296" t="s">
        <v>295</v>
      </c>
    </row>
    <row r="1207" spans="1:7" hidden="1">
      <c r="A1207" s="296" t="s">
        <v>2862</v>
      </c>
      <c r="B1207" s="297" t="s">
        <v>2863</v>
      </c>
      <c r="C1207" s="296" t="s">
        <v>2862</v>
      </c>
      <c r="D1207" s="296" t="s">
        <v>457</v>
      </c>
      <c r="E1207" s="296" t="s">
        <v>91</v>
      </c>
      <c r="F1207" s="296" t="s">
        <v>299</v>
      </c>
      <c r="G1207" s="296" t="s">
        <v>295</v>
      </c>
    </row>
    <row r="1208" spans="1:7" hidden="1">
      <c r="A1208" s="296" t="s">
        <v>2864</v>
      </c>
      <c r="B1208" s="297" t="s">
        <v>2865</v>
      </c>
      <c r="C1208" s="296" t="s">
        <v>2864</v>
      </c>
      <c r="D1208" s="296" t="s">
        <v>457</v>
      </c>
      <c r="E1208" s="296" t="s">
        <v>91</v>
      </c>
      <c r="F1208" s="296" t="s">
        <v>299</v>
      </c>
      <c r="G1208" s="296" t="s">
        <v>295</v>
      </c>
    </row>
    <row r="1209" spans="1:7" hidden="1">
      <c r="A1209" s="296" t="s">
        <v>2866</v>
      </c>
      <c r="B1209" s="297" t="s">
        <v>2867</v>
      </c>
      <c r="C1209" s="296" t="s">
        <v>2866</v>
      </c>
      <c r="D1209" s="296" t="s">
        <v>457</v>
      </c>
      <c r="E1209" s="296" t="s">
        <v>91</v>
      </c>
      <c r="F1209" s="296" t="s">
        <v>299</v>
      </c>
      <c r="G1209" s="296" t="s">
        <v>295</v>
      </c>
    </row>
    <row r="1210" spans="1:7" hidden="1">
      <c r="A1210" s="296" t="s">
        <v>2868</v>
      </c>
      <c r="B1210" s="297" t="s">
        <v>2869</v>
      </c>
      <c r="C1210" s="296" t="s">
        <v>2868</v>
      </c>
      <c r="D1210" s="296" t="s">
        <v>457</v>
      </c>
      <c r="E1210" s="296" t="s">
        <v>91</v>
      </c>
      <c r="F1210" s="296" t="s">
        <v>299</v>
      </c>
      <c r="G1210" s="296" t="s">
        <v>295</v>
      </c>
    </row>
    <row r="1211" spans="1:7" hidden="1">
      <c r="A1211" s="296" t="s">
        <v>2870</v>
      </c>
      <c r="B1211" s="297" t="s">
        <v>2871</v>
      </c>
      <c r="C1211" s="296" t="s">
        <v>2870</v>
      </c>
      <c r="D1211" s="296" t="s">
        <v>457</v>
      </c>
      <c r="E1211" s="296" t="s">
        <v>91</v>
      </c>
      <c r="F1211" s="296" t="s">
        <v>299</v>
      </c>
      <c r="G1211" s="296" t="s">
        <v>295</v>
      </c>
    </row>
    <row r="1212" spans="1:7" hidden="1">
      <c r="A1212" s="296" t="s">
        <v>2872</v>
      </c>
      <c r="B1212" s="297" t="s">
        <v>2873</v>
      </c>
      <c r="C1212" s="296" t="s">
        <v>2872</v>
      </c>
      <c r="D1212" s="296" t="s">
        <v>457</v>
      </c>
      <c r="E1212" s="296" t="s">
        <v>91</v>
      </c>
      <c r="F1212" s="296" t="s">
        <v>299</v>
      </c>
      <c r="G1212" s="296" t="s">
        <v>295</v>
      </c>
    </row>
    <row r="1213" spans="1:7" hidden="1">
      <c r="A1213" s="296" t="s">
        <v>2874</v>
      </c>
      <c r="B1213" s="297" t="s">
        <v>2875</v>
      </c>
      <c r="C1213" s="296" t="s">
        <v>2874</v>
      </c>
      <c r="D1213" s="296" t="s">
        <v>457</v>
      </c>
      <c r="E1213" s="296" t="s">
        <v>91</v>
      </c>
      <c r="F1213" s="296" t="s">
        <v>299</v>
      </c>
      <c r="G1213" s="296" t="s">
        <v>295</v>
      </c>
    </row>
    <row r="1214" spans="1:7" hidden="1">
      <c r="A1214" s="296" t="s">
        <v>2876</v>
      </c>
      <c r="B1214" s="297" t="s">
        <v>2877</v>
      </c>
      <c r="C1214" s="296" t="s">
        <v>2876</v>
      </c>
      <c r="D1214" s="296" t="s">
        <v>457</v>
      </c>
      <c r="E1214" s="296" t="s">
        <v>91</v>
      </c>
      <c r="F1214" s="296" t="s">
        <v>299</v>
      </c>
      <c r="G1214" s="296" t="s">
        <v>295</v>
      </c>
    </row>
    <row r="1215" spans="1:7" hidden="1">
      <c r="A1215" s="296" t="s">
        <v>2878</v>
      </c>
      <c r="B1215" s="297" t="s">
        <v>2879</v>
      </c>
      <c r="C1215" s="296" t="s">
        <v>2878</v>
      </c>
      <c r="D1215" s="302" t="s">
        <v>2880</v>
      </c>
      <c r="E1215" s="296" t="s">
        <v>91</v>
      </c>
      <c r="F1215" s="296" t="s">
        <v>299</v>
      </c>
      <c r="G1215" s="296" t="s">
        <v>295</v>
      </c>
    </row>
    <row r="1216" spans="1:7" hidden="1">
      <c r="A1216" s="296" t="s">
        <v>2881</v>
      </c>
      <c r="B1216" s="297" t="s">
        <v>2882</v>
      </c>
      <c r="C1216" s="296" t="s">
        <v>2881</v>
      </c>
      <c r="D1216" s="302" t="s">
        <v>2880</v>
      </c>
      <c r="E1216" s="296" t="s">
        <v>91</v>
      </c>
      <c r="F1216" s="296" t="s">
        <v>299</v>
      </c>
      <c r="G1216" s="296" t="s">
        <v>295</v>
      </c>
    </row>
    <row r="1217" spans="1:7" hidden="1">
      <c r="A1217" s="296" t="s">
        <v>2883</v>
      </c>
      <c r="B1217" s="297" t="s">
        <v>2884</v>
      </c>
      <c r="C1217" s="296" t="s">
        <v>2883</v>
      </c>
      <c r="D1217" s="302" t="s">
        <v>2880</v>
      </c>
      <c r="E1217" s="296" t="s">
        <v>91</v>
      </c>
      <c r="F1217" s="296" t="s">
        <v>299</v>
      </c>
      <c r="G1217" s="296" t="s">
        <v>295</v>
      </c>
    </row>
    <row r="1218" spans="1:7" hidden="1">
      <c r="A1218" s="296" t="s">
        <v>2885</v>
      </c>
      <c r="B1218" s="297" t="s">
        <v>2886</v>
      </c>
      <c r="C1218" s="296" t="s">
        <v>2885</v>
      </c>
      <c r="D1218" s="302" t="s">
        <v>2880</v>
      </c>
      <c r="E1218" s="296" t="s">
        <v>91</v>
      </c>
      <c r="F1218" s="296" t="s">
        <v>299</v>
      </c>
      <c r="G1218" s="296" t="s">
        <v>295</v>
      </c>
    </row>
    <row r="1219" spans="1:7" hidden="1">
      <c r="A1219" s="296" t="s">
        <v>2887</v>
      </c>
      <c r="B1219" s="297" t="s">
        <v>2888</v>
      </c>
      <c r="C1219" s="296" t="s">
        <v>2887</v>
      </c>
      <c r="D1219" s="302" t="s">
        <v>2880</v>
      </c>
      <c r="E1219" s="296" t="s">
        <v>91</v>
      </c>
      <c r="F1219" s="296" t="s">
        <v>299</v>
      </c>
      <c r="G1219" s="296" t="s">
        <v>295</v>
      </c>
    </row>
    <row r="1220" spans="1:7" hidden="1">
      <c r="A1220" s="296" t="s">
        <v>2889</v>
      </c>
      <c r="B1220" s="297" t="s">
        <v>2890</v>
      </c>
      <c r="C1220" s="296" t="s">
        <v>2889</v>
      </c>
      <c r="D1220" s="302" t="s">
        <v>2880</v>
      </c>
      <c r="E1220" s="296" t="s">
        <v>91</v>
      </c>
      <c r="F1220" s="296" t="s">
        <v>299</v>
      </c>
      <c r="G1220" s="296" t="s">
        <v>295</v>
      </c>
    </row>
    <row r="1221" spans="1:7" hidden="1">
      <c r="A1221" s="296" t="s">
        <v>2891</v>
      </c>
      <c r="B1221" s="297" t="s">
        <v>2892</v>
      </c>
      <c r="C1221" s="296" t="s">
        <v>2891</v>
      </c>
      <c r="D1221" s="302" t="s">
        <v>2880</v>
      </c>
      <c r="E1221" s="296" t="s">
        <v>91</v>
      </c>
      <c r="F1221" s="296" t="s">
        <v>299</v>
      </c>
      <c r="G1221" s="296" t="s">
        <v>295</v>
      </c>
    </row>
    <row r="1222" spans="1:7" hidden="1">
      <c r="A1222" s="296" t="s">
        <v>2893</v>
      </c>
      <c r="B1222" s="297" t="s">
        <v>2894</v>
      </c>
      <c r="C1222" s="296" t="s">
        <v>2893</v>
      </c>
      <c r="D1222" s="302" t="s">
        <v>2880</v>
      </c>
      <c r="E1222" s="296" t="s">
        <v>91</v>
      </c>
      <c r="F1222" s="296" t="s">
        <v>299</v>
      </c>
      <c r="G1222" s="296" t="s">
        <v>295</v>
      </c>
    </row>
    <row r="1223" spans="1:7" hidden="1">
      <c r="A1223" s="296" t="s">
        <v>2895</v>
      </c>
      <c r="B1223" s="297" t="s">
        <v>2896</v>
      </c>
      <c r="C1223" s="296" t="s">
        <v>2895</v>
      </c>
      <c r="D1223" s="302" t="s">
        <v>2880</v>
      </c>
      <c r="E1223" s="296" t="s">
        <v>91</v>
      </c>
      <c r="F1223" s="296" t="s">
        <v>299</v>
      </c>
      <c r="G1223" s="296" t="s">
        <v>295</v>
      </c>
    </row>
    <row r="1224" spans="1:7" hidden="1">
      <c r="A1224" s="296" t="s">
        <v>2897</v>
      </c>
      <c r="B1224" s="297" t="s">
        <v>2898</v>
      </c>
      <c r="C1224" s="296" t="s">
        <v>2897</v>
      </c>
      <c r="D1224" s="302" t="s">
        <v>2880</v>
      </c>
      <c r="E1224" s="296" t="s">
        <v>91</v>
      </c>
      <c r="F1224" s="296" t="s">
        <v>299</v>
      </c>
      <c r="G1224" s="296" t="s">
        <v>295</v>
      </c>
    </row>
    <row r="1225" spans="1:7" hidden="1">
      <c r="A1225" s="296" t="s">
        <v>2899</v>
      </c>
      <c r="B1225" s="297" t="s">
        <v>2900</v>
      </c>
      <c r="C1225" s="296" t="s">
        <v>2899</v>
      </c>
      <c r="D1225" s="302" t="s">
        <v>2880</v>
      </c>
      <c r="E1225" s="296" t="s">
        <v>91</v>
      </c>
      <c r="F1225" s="296" t="s">
        <v>299</v>
      </c>
      <c r="G1225" s="296" t="s">
        <v>295</v>
      </c>
    </row>
    <row r="1226" spans="1:7" hidden="1">
      <c r="A1226" s="296" t="s">
        <v>2901</v>
      </c>
      <c r="B1226" s="297" t="s">
        <v>2902</v>
      </c>
      <c r="C1226" s="296" t="s">
        <v>2901</v>
      </c>
      <c r="D1226" s="302" t="s">
        <v>2880</v>
      </c>
      <c r="E1226" s="296" t="s">
        <v>91</v>
      </c>
      <c r="F1226" s="296" t="s">
        <v>299</v>
      </c>
      <c r="G1226" s="296" t="s">
        <v>295</v>
      </c>
    </row>
    <row r="1227" spans="1:7" hidden="1">
      <c r="A1227" s="296" t="s">
        <v>2903</v>
      </c>
      <c r="B1227" s="297" t="s">
        <v>2904</v>
      </c>
      <c r="C1227" s="296" t="s">
        <v>2903</v>
      </c>
      <c r="D1227" s="302" t="s">
        <v>2880</v>
      </c>
      <c r="E1227" s="296" t="s">
        <v>91</v>
      </c>
      <c r="F1227" s="296" t="s">
        <v>299</v>
      </c>
      <c r="G1227" s="296" t="s">
        <v>295</v>
      </c>
    </row>
    <row r="1228" spans="1:7" hidden="1">
      <c r="A1228" s="296" t="s">
        <v>2905</v>
      </c>
      <c r="B1228" s="297" t="s">
        <v>2906</v>
      </c>
      <c r="C1228" s="296" t="s">
        <v>2905</v>
      </c>
      <c r="D1228" s="302" t="s">
        <v>2880</v>
      </c>
      <c r="E1228" s="296" t="s">
        <v>91</v>
      </c>
      <c r="F1228" s="296" t="s">
        <v>299</v>
      </c>
      <c r="G1228" s="296" t="s">
        <v>295</v>
      </c>
    </row>
    <row r="1229" spans="1:7" hidden="1">
      <c r="A1229" s="296" t="s">
        <v>2907</v>
      </c>
      <c r="B1229" s="297" t="s">
        <v>2908</v>
      </c>
      <c r="C1229" s="296" t="s">
        <v>2907</v>
      </c>
      <c r="D1229" s="302" t="s">
        <v>2880</v>
      </c>
      <c r="E1229" s="296" t="s">
        <v>91</v>
      </c>
      <c r="F1229" s="296" t="s">
        <v>299</v>
      </c>
      <c r="G1229" s="296" t="s">
        <v>295</v>
      </c>
    </row>
    <row r="1230" spans="1:7" hidden="1">
      <c r="A1230" s="296" t="s">
        <v>2909</v>
      </c>
      <c r="B1230" s="297" t="s">
        <v>2910</v>
      </c>
      <c r="C1230" s="296" t="s">
        <v>2909</v>
      </c>
      <c r="D1230" s="302" t="s">
        <v>2880</v>
      </c>
      <c r="E1230" s="296" t="s">
        <v>91</v>
      </c>
      <c r="F1230" s="296" t="s">
        <v>299</v>
      </c>
      <c r="G1230" s="296" t="s">
        <v>295</v>
      </c>
    </row>
    <row r="1231" spans="1:7" hidden="1">
      <c r="A1231" s="296" t="s">
        <v>2911</v>
      </c>
      <c r="B1231" s="297" t="s">
        <v>2912</v>
      </c>
      <c r="C1231" s="296" t="s">
        <v>2911</v>
      </c>
      <c r="D1231" s="302" t="s">
        <v>2880</v>
      </c>
      <c r="E1231" s="296" t="s">
        <v>91</v>
      </c>
      <c r="F1231" s="296" t="s">
        <v>299</v>
      </c>
      <c r="G1231" s="296" t="s">
        <v>295</v>
      </c>
    </row>
    <row r="1232" spans="1:7" hidden="1">
      <c r="A1232" s="296" t="s">
        <v>2913</v>
      </c>
      <c r="B1232" s="297" t="s">
        <v>2914</v>
      </c>
      <c r="C1232" s="296" t="s">
        <v>2913</v>
      </c>
      <c r="D1232" s="302" t="s">
        <v>2880</v>
      </c>
      <c r="E1232" s="296" t="s">
        <v>91</v>
      </c>
      <c r="F1232" s="296" t="s">
        <v>299</v>
      </c>
      <c r="G1232" s="296" t="s">
        <v>295</v>
      </c>
    </row>
    <row r="1233" spans="1:7" hidden="1">
      <c r="A1233" s="296" t="s">
        <v>2915</v>
      </c>
      <c r="B1233" s="297" t="s">
        <v>2916</v>
      </c>
      <c r="C1233" s="296" t="s">
        <v>2915</v>
      </c>
      <c r="D1233" s="302" t="s">
        <v>2880</v>
      </c>
      <c r="E1233" s="296" t="s">
        <v>91</v>
      </c>
      <c r="F1233" s="296" t="s">
        <v>299</v>
      </c>
      <c r="G1233" s="296" t="s">
        <v>295</v>
      </c>
    </row>
    <row r="1234" spans="1:7" hidden="1">
      <c r="A1234" s="296" t="s">
        <v>2917</v>
      </c>
      <c r="B1234" s="297" t="s">
        <v>2918</v>
      </c>
      <c r="C1234" s="296" t="s">
        <v>2917</v>
      </c>
      <c r="D1234" s="302" t="s">
        <v>2880</v>
      </c>
      <c r="E1234" s="296" t="s">
        <v>91</v>
      </c>
      <c r="F1234" s="296" t="s">
        <v>299</v>
      </c>
      <c r="G1234" s="296" t="s">
        <v>295</v>
      </c>
    </row>
    <row r="1235" spans="1:7" hidden="1">
      <c r="A1235" s="296" t="s">
        <v>2919</v>
      </c>
      <c r="B1235" s="297" t="s">
        <v>2920</v>
      </c>
      <c r="C1235" s="296" t="s">
        <v>2919</v>
      </c>
      <c r="D1235" s="302" t="s">
        <v>2880</v>
      </c>
      <c r="E1235" s="296" t="s">
        <v>91</v>
      </c>
      <c r="F1235" s="296" t="s">
        <v>299</v>
      </c>
      <c r="G1235" s="296" t="s">
        <v>295</v>
      </c>
    </row>
    <row r="1236" spans="1:7" hidden="1">
      <c r="A1236" s="296" t="s">
        <v>2921</v>
      </c>
      <c r="B1236" s="297" t="s">
        <v>2922</v>
      </c>
      <c r="C1236" s="296" t="s">
        <v>2921</v>
      </c>
      <c r="D1236" s="302" t="s">
        <v>2923</v>
      </c>
      <c r="E1236" s="296" t="s">
        <v>91</v>
      </c>
      <c r="F1236" s="296" t="s">
        <v>299</v>
      </c>
      <c r="G1236" s="296" t="s">
        <v>295</v>
      </c>
    </row>
    <row r="1237" spans="1:7" hidden="1">
      <c r="A1237" s="296" t="s">
        <v>2924</v>
      </c>
      <c r="B1237" s="297" t="s">
        <v>2925</v>
      </c>
      <c r="C1237" s="296" t="s">
        <v>2924</v>
      </c>
      <c r="D1237" s="302" t="s">
        <v>2923</v>
      </c>
      <c r="E1237" s="296" t="s">
        <v>91</v>
      </c>
      <c r="F1237" s="296" t="s">
        <v>299</v>
      </c>
      <c r="G1237" s="296" t="s">
        <v>295</v>
      </c>
    </row>
    <row r="1238" spans="1:7" hidden="1">
      <c r="A1238" s="296" t="s">
        <v>2926</v>
      </c>
      <c r="B1238" s="297" t="s">
        <v>2927</v>
      </c>
      <c r="C1238" s="296" t="s">
        <v>2926</v>
      </c>
      <c r="D1238" s="302" t="s">
        <v>2923</v>
      </c>
      <c r="E1238" s="296" t="s">
        <v>91</v>
      </c>
      <c r="F1238" s="296" t="s">
        <v>299</v>
      </c>
      <c r="G1238" s="296" t="s">
        <v>295</v>
      </c>
    </row>
    <row r="1239" spans="1:7" hidden="1">
      <c r="A1239" s="296" t="s">
        <v>2928</v>
      </c>
      <c r="B1239" s="297" t="s">
        <v>2929</v>
      </c>
      <c r="C1239" s="296" t="s">
        <v>2928</v>
      </c>
      <c r="D1239" s="302" t="s">
        <v>2923</v>
      </c>
      <c r="E1239" s="296" t="s">
        <v>91</v>
      </c>
      <c r="F1239" s="296" t="s">
        <v>299</v>
      </c>
      <c r="G1239" s="296" t="s">
        <v>295</v>
      </c>
    </row>
    <row r="1240" spans="1:7" hidden="1">
      <c r="A1240" s="296" t="s">
        <v>2930</v>
      </c>
      <c r="B1240" s="297" t="s">
        <v>2931</v>
      </c>
      <c r="C1240" s="296" t="s">
        <v>2930</v>
      </c>
      <c r="D1240" s="302" t="s">
        <v>2923</v>
      </c>
      <c r="E1240" s="296" t="s">
        <v>91</v>
      </c>
      <c r="F1240" s="296" t="s">
        <v>299</v>
      </c>
      <c r="G1240" s="296" t="s">
        <v>295</v>
      </c>
    </row>
    <row r="1241" spans="1:7" hidden="1">
      <c r="A1241" s="296" t="s">
        <v>2932</v>
      </c>
      <c r="B1241" s="297" t="s">
        <v>2933</v>
      </c>
      <c r="C1241" s="296" t="s">
        <v>2932</v>
      </c>
      <c r="D1241" s="302" t="s">
        <v>2923</v>
      </c>
      <c r="E1241" s="296" t="s">
        <v>91</v>
      </c>
      <c r="F1241" s="296" t="s">
        <v>299</v>
      </c>
      <c r="G1241" s="296" t="s">
        <v>295</v>
      </c>
    </row>
    <row r="1242" spans="1:7" hidden="1">
      <c r="A1242" s="296" t="s">
        <v>2934</v>
      </c>
      <c r="B1242" s="297" t="s">
        <v>2935</v>
      </c>
      <c r="C1242" s="296" t="s">
        <v>2934</v>
      </c>
      <c r="D1242" s="302" t="s">
        <v>2923</v>
      </c>
      <c r="E1242" s="296" t="s">
        <v>91</v>
      </c>
      <c r="F1242" s="296" t="s">
        <v>299</v>
      </c>
      <c r="G1242" s="296" t="s">
        <v>295</v>
      </c>
    </row>
    <row r="1243" spans="1:7" hidden="1">
      <c r="A1243" s="296" t="s">
        <v>2936</v>
      </c>
      <c r="B1243" s="297" t="s">
        <v>2937</v>
      </c>
      <c r="C1243" s="296" t="s">
        <v>2936</v>
      </c>
      <c r="D1243" s="302" t="s">
        <v>2923</v>
      </c>
      <c r="E1243" s="296" t="s">
        <v>91</v>
      </c>
      <c r="F1243" s="296" t="s">
        <v>299</v>
      </c>
      <c r="G1243" s="296" t="s">
        <v>295</v>
      </c>
    </row>
    <row r="1244" spans="1:7" hidden="1">
      <c r="A1244" s="296" t="s">
        <v>2938</v>
      </c>
      <c r="B1244" s="297" t="s">
        <v>2939</v>
      </c>
      <c r="C1244" s="296" t="s">
        <v>2938</v>
      </c>
      <c r="D1244" s="302" t="s">
        <v>2923</v>
      </c>
      <c r="E1244" s="296" t="s">
        <v>91</v>
      </c>
      <c r="F1244" s="296" t="s">
        <v>299</v>
      </c>
      <c r="G1244" s="296" t="s">
        <v>295</v>
      </c>
    </row>
    <row r="1245" spans="1:7" hidden="1">
      <c r="A1245" s="296" t="s">
        <v>2940</v>
      </c>
      <c r="B1245" s="297" t="s">
        <v>2941</v>
      </c>
      <c r="C1245" s="296" t="s">
        <v>2940</v>
      </c>
      <c r="D1245" s="302" t="s">
        <v>2923</v>
      </c>
      <c r="E1245" s="296" t="s">
        <v>91</v>
      </c>
      <c r="F1245" s="296" t="s">
        <v>299</v>
      </c>
      <c r="G1245" s="296" t="s">
        <v>295</v>
      </c>
    </row>
    <row r="1246" spans="1:7" hidden="1">
      <c r="A1246" s="296" t="s">
        <v>2942</v>
      </c>
      <c r="B1246" s="297" t="s">
        <v>2943</v>
      </c>
      <c r="C1246" s="296" t="s">
        <v>2942</v>
      </c>
      <c r="D1246" s="302" t="s">
        <v>2923</v>
      </c>
      <c r="E1246" s="296" t="s">
        <v>91</v>
      </c>
      <c r="F1246" s="296" t="s">
        <v>299</v>
      </c>
      <c r="G1246" s="296" t="s">
        <v>295</v>
      </c>
    </row>
    <row r="1247" spans="1:7">
      <c r="A1247" s="296" t="s">
        <v>2944</v>
      </c>
      <c r="B1247" s="297" t="s">
        <v>380</v>
      </c>
      <c r="C1247" s="296" t="s">
        <v>2944</v>
      </c>
      <c r="E1247" s="296" t="s">
        <v>402</v>
      </c>
      <c r="F1247" s="296" t="s">
        <v>299</v>
      </c>
      <c r="G1247" s="296" t="s">
        <v>295</v>
      </c>
    </row>
    <row r="1248" spans="1:7">
      <c r="A1248" s="296" t="s">
        <v>2945</v>
      </c>
      <c r="B1248" s="297" t="s">
        <v>424</v>
      </c>
      <c r="C1248" s="296" t="s">
        <v>2945</v>
      </c>
      <c r="E1248" s="296" t="s">
        <v>431</v>
      </c>
      <c r="F1248" s="296" t="s">
        <v>299</v>
      </c>
      <c r="G1248" s="296" t="s">
        <v>295</v>
      </c>
    </row>
    <row r="1249" spans="1:7" hidden="1">
      <c r="A1249" s="296" t="s">
        <v>2946</v>
      </c>
      <c r="B1249" s="297" t="s">
        <v>2947</v>
      </c>
      <c r="C1249" s="296" t="s">
        <v>2946</v>
      </c>
      <c r="E1249" s="296" t="s">
        <v>91</v>
      </c>
      <c r="F1249" s="296" t="s">
        <v>299</v>
      </c>
      <c r="G1249" s="296" t="s">
        <v>295</v>
      </c>
    </row>
    <row r="1250" spans="1:7" hidden="1">
      <c r="A1250" s="296" t="s">
        <v>2948</v>
      </c>
      <c r="B1250" s="297" t="s">
        <v>2949</v>
      </c>
      <c r="C1250" s="296" t="s">
        <v>2948</v>
      </c>
      <c r="E1250" s="296" t="s">
        <v>91</v>
      </c>
      <c r="F1250" s="296" t="s">
        <v>299</v>
      </c>
      <c r="G1250" s="296" t="s">
        <v>295</v>
      </c>
    </row>
    <row r="1251" spans="1:7" hidden="1">
      <c r="A1251" s="296" t="s">
        <v>2950</v>
      </c>
      <c r="B1251" s="297" t="s">
        <v>2951</v>
      </c>
      <c r="C1251" s="296" t="s">
        <v>2950</v>
      </c>
      <c r="E1251" s="296" t="s">
        <v>91</v>
      </c>
      <c r="F1251" s="296" t="s">
        <v>299</v>
      </c>
      <c r="G1251" s="296" t="s">
        <v>295</v>
      </c>
    </row>
    <row r="1252" spans="1:7" hidden="1">
      <c r="A1252" s="296" t="s">
        <v>2952</v>
      </c>
      <c r="B1252" s="297" t="s">
        <v>2953</v>
      </c>
      <c r="C1252" s="296" t="s">
        <v>2952</v>
      </c>
      <c r="E1252" s="296" t="s">
        <v>91</v>
      </c>
      <c r="F1252" s="296" t="s">
        <v>299</v>
      </c>
      <c r="G1252" s="296" t="s">
        <v>295</v>
      </c>
    </row>
    <row r="1253" spans="1:7" hidden="1">
      <c r="A1253" s="296" t="s">
        <v>2954</v>
      </c>
      <c r="B1253" s="297" t="s">
        <v>2955</v>
      </c>
      <c r="C1253" s="296" t="s">
        <v>2954</v>
      </c>
      <c r="E1253" s="296" t="s">
        <v>91</v>
      </c>
      <c r="F1253" s="296" t="s">
        <v>299</v>
      </c>
      <c r="G1253" s="296" t="s">
        <v>295</v>
      </c>
    </row>
    <row r="1254" spans="1:7" hidden="1">
      <c r="A1254" s="296" t="s">
        <v>2956</v>
      </c>
      <c r="B1254" s="297" t="s">
        <v>2957</v>
      </c>
      <c r="C1254" s="296" t="s">
        <v>2956</v>
      </c>
      <c r="E1254" s="296" t="s">
        <v>91</v>
      </c>
      <c r="F1254" s="296" t="s">
        <v>299</v>
      </c>
      <c r="G1254" s="296" t="s">
        <v>295</v>
      </c>
    </row>
    <row r="1255" spans="1:7" hidden="1">
      <c r="A1255" s="296" t="s">
        <v>2958</v>
      </c>
      <c r="B1255" s="297" t="s">
        <v>2959</v>
      </c>
      <c r="C1255" s="296" t="s">
        <v>2958</v>
      </c>
      <c r="E1255" s="296" t="s">
        <v>91</v>
      </c>
      <c r="F1255" s="296" t="s">
        <v>299</v>
      </c>
      <c r="G1255" s="296" t="s">
        <v>295</v>
      </c>
    </row>
    <row r="1256" spans="1:7" hidden="1">
      <c r="A1256" s="296" t="s">
        <v>2960</v>
      </c>
      <c r="B1256" s="297" t="s">
        <v>2961</v>
      </c>
      <c r="C1256" s="296" t="s">
        <v>2960</v>
      </c>
      <c r="E1256" s="296" t="s">
        <v>91</v>
      </c>
      <c r="F1256" s="296" t="s">
        <v>299</v>
      </c>
      <c r="G1256" s="296" t="s">
        <v>295</v>
      </c>
    </row>
    <row r="1257" spans="1:7" hidden="1">
      <c r="A1257" s="296" t="s">
        <v>2962</v>
      </c>
      <c r="B1257" s="297" t="s">
        <v>2963</v>
      </c>
      <c r="C1257" s="296" t="s">
        <v>2962</v>
      </c>
      <c r="E1257" s="296" t="s">
        <v>91</v>
      </c>
      <c r="F1257" s="296" t="s">
        <v>299</v>
      </c>
      <c r="G1257" s="296" t="s">
        <v>295</v>
      </c>
    </row>
    <row r="1258" spans="1:7" hidden="1">
      <c r="A1258" s="296" t="s">
        <v>2964</v>
      </c>
      <c r="B1258" s="297" t="s">
        <v>2965</v>
      </c>
      <c r="C1258" s="296" t="s">
        <v>2964</v>
      </c>
      <c r="E1258" s="296" t="s">
        <v>91</v>
      </c>
      <c r="F1258" s="296" t="s">
        <v>299</v>
      </c>
      <c r="G1258" s="296" t="s">
        <v>295</v>
      </c>
    </row>
    <row r="1259" spans="1:7" hidden="1">
      <c r="A1259" s="296" t="s">
        <v>2966</v>
      </c>
      <c r="B1259" s="297" t="s">
        <v>2967</v>
      </c>
      <c r="C1259" s="296" t="s">
        <v>2966</v>
      </c>
      <c r="E1259" s="296" t="s">
        <v>91</v>
      </c>
      <c r="F1259" s="296" t="s">
        <v>299</v>
      </c>
      <c r="G1259" s="296" t="s">
        <v>295</v>
      </c>
    </row>
    <row r="1260" spans="1:7" hidden="1">
      <c r="A1260" s="296" t="s">
        <v>2968</v>
      </c>
      <c r="B1260" s="297" t="s">
        <v>2969</v>
      </c>
      <c r="C1260" s="296" t="s">
        <v>2968</v>
      </c>
      <c r="E1260" s="296" t="s">
        <v>91</v>
      </c>
      <c r="F1260" s="296" t="s">
        <v>299</v>
      </c>
      <c r="G1260" s="296" t="s">
        <v>295</v>
      </c>
    </row>
    <row r="1261" spans="1:7" hidden="1">
      <c r="A1261" s="296" t="s">
        <v>2970</v>
      </c>
      <c r="B1261" s="297" t="s">
        <v>2971</v>
      </c>
      <c r="C1261" s="296" t="s">
        <v>2970</v>
      </c>
      <c r="E1261" s="296" t="s">
        <v>91</v>
      </c>
      <c r="F1261" s="296" t="s">
        <v>299</v>
      </c>
      <c r="G1261" s="296" t="s">
        <v>295</v>
      </c>
    </row>
    <row r="1262" spans="1:7" hidden="1">
      <c r="A1262" s="296" t="s">
        <v>2972</v>
      </c>
      <c r="B1262" s="297" t="s">
        <v>2973</v>
      </c>
      <c r="C1262" s="296" t="s">
        <v>2972</v>
      </c>
      <c r="E1262" s="296" t="s">
        <v>91</v>
      </c>
      <c r="F1262" s="296" t="s">
        <v>299</v>
      </c>
      <c r="G1262" s="296" t="s">
        <v>295</v>
      </c>
    </row>
    <row r="1263" spans="1:7" hidden="1">
      <c r="A1263" s="296" t="s">
        <v>2974</v>
      </c>
      <c r="B1263" s="297" t="s">
        <v>2975</v>
      </c>
      <c r="C1263" s="296" t="s">
        <v>2974</v>
      </c>
      <c r="E1263" s="296" t="s">
        <v>91</v>
      </c>
      <c r="F1263" s="296" t="s">
        <v>299</v>
      </c>
      <c r="G1263" s="296" t="s">
        <v>295</v>
      </c>
    </row>
    <row r="1264" spans="1:7" hidden="1">
      <c r="A1264" s="296" t="s">
        <v>2976</v>
      </c>
      <c r="B1264" s="297" t="s">
        <v>2977</v>
      </c>
      <c r="C1264" s="296" t="s">
        <v>2976</v>
      </c>
      <c r="E1264" s="296" t="s">
        <v>91</v>
      </c>
      <c r="F1264" s="296" t="s">
        <v>299</v>
      </c>
      <c r="G1264" s="296" t="s">
        <v>295</v>
      </c>
    </row>
    <row r="1265" spans="1:7" hidden="1">
      <c r="A1265" s="296" t="s">
        <v>2978</v>
      </c>
      <c r="B1265" s="297" t="s">
        <v>2979</v>
      </c>
      <c r="C1265" s="296" t="s">
        <v>2978</v>
      </c>
      <c r="E1265" s="296" t="s">
        <v>91</v>
      </c>
      <c r="F1265" s="296" t="s">
        <v>299</v>
      </c>
      <c r="G1265" s="296" t="s">
        <v>295</v>
      </c>
    </row>
    <row r="1266" spans="1:7" hidden="1">
      <c r="A1266" s="296" t="s">
        <v>2980</v>
      </c>
      <c r="B1266" s="297" t="s">
        <v>2981</v>
      </c>
      <c r="C1266" s="296" t="s">
        <v>2980</v>
      </c>
      <c r="E1266" s="296" t="s">
        <v>91</v>
      </c>
      <c r="F1266" s="296" t="s">
        <v>299</v>
      </c>
      <c r="G1266" s="296" t="s">
        <v>295</v>
      </c>
    </row>
    <row r="1267" spans="1:7" hidden="1">
      <c r="A1267" s="296" t="s">
        <v>2982</v>
      </c>
      <c r="B1267" s="297" t="s">
        <v>2983</v>
      </c>
      <c r="C1267" s="296" t="s">
        <v>2982</v>
      </c>
      <c r="E1267" s="296" t="s">
        <v>91</v>
      </c>
      <c r="F1267" s="296" t="s">
        <v>299</v>
      </c>
      <c r="G1267" s="296" t="s">
        <v>295</v>
      </c>
    </row>
    <row r="1268" spans="1:7" hidden="1">
      <c r="A1268" s="296" t="s">
        <v>2984</v>
      </c>
      <c r="B1268" s="297" t="s">
        <v>2985</v>
      </c>
      <c r="C1268" s="296" t="s">
        <v>2984</v>
      </c>
      <c r="E1268" s="296" t="s">
        <v>91</v>
      </c>
      <c r="F1268" s="296" t="s">
        <v>299</v>
      </c>
      <c r="G1268" s="296" t="s">
        <v>295</v>
      </c>
    </row>
    <row r="1269" spans="1:7" hidden="1">
      <c r="A1269" s="296" t="s">
        <v>2986</v>
      </c>
      <c r="B1269" s="297" t="s">
        <v>2987</v>
      </c>
      <c r="C1269" s="296" t="s">
        <v>2986</v>
      </c>
      <c r="E1269" s="296" t="s">
        <v>91</v>
      </c>
      <c r="F1269" s="296" t="s">
        <v>299</v>
      </c>
      <c r="G1269" s="296" t="s">
        <v>295</v>
      </c>
    </row>
    <row r="1270" spans="1:7" hidden="1">
      <c r="A1270" s="296" t="s">
        <v>2988</v>
      </c>
      <c r="B1270" s="297" t="s">
        <v>2989</v>
      </c>
      <c r="C1270" s="296" t="s">
        <v>2988</v>
      </c>
      <c r="E1270" s="296" t="s">
        <v>91</v>
      </c>
      <c r="F1270" s="296" t="s">
        <v>299</v>
      </c>
      <c r="G1270" s="296" t="s">
        <v>295</v>
      </c>
    </row>
    <row r="1271" spans="1:7" hidden="1">
      <c r="A1271" s="296" t="s">
        <v>2990</v>
      </c>
      <c r="B1271" s="297" t="s">
        <v>2991</v>
      </c>
      <c r="C1271" s="296" t="s">
        <v>2990</v>
      </c>
      <c r="E1271" s="296" t="s">
        <v>91</v>
      </c>
      <c r="F1271" s="296" t="s">
        <v>299</v>
      </c>
      <c r="G1271" s="296" t="s">
        <v>295</v>
      </c>
    </row>
    <row r="1272" spans="1:7" hidden="1">
      <c r="A1272" s="296" t="s">
        <v>2992</v>
      </c>
      <c r="B1272" s="297" t="s">
        <v>2993</v>
      </c>
      <c r="C1272" s="296" t="s">
        <v>2992</v>
      </c>
      <c r="E1272" s="296" t="s">
        <v>91</v>
      </c>
      <c r="F1272" s="296" t="s">
        <v>299</v>
      </c>
      <c r="G1272" s="296" t="s">
        <v>295</v>
      </c>
    </row>
    <row r="1273" spans="1:7" hidden="1">
      <c r="A1273" s="296" t="s">
        <v>2994</v>
      </c>
      <c r="B1273" s="297" t="s">
        <v>2995</v>
      </c>
      <c r="C1273" s="296" t="s">
        <v>2994</v>
      </c>
      <c r="E1273" s="296" t="s">
        <v>91</v>
      </c>
      <c r="F1273" s="296" t="s">
        <v>299</v>
      </c>
      <c r="G1273" s="296" t="s">
        <v>295</v>
      </c>
    </row>
    <row r="1274" spans="1:7" hidden="1">
      <c r="A1274" s="296" t="s">
        <v>2996</v>
      </c>
      <c r="B1274" s="297" t="s">
        <v>2997</v>
      </c>
      <c r="C1274" s="296" t="s">
        <v>2996</v>
      </c>
      <c r="E1274" s="296" t="s">
        <v>91</v>
      </c>
      <c r="F1274" s="296" t="s">
        <v>299</v>
      </c>
      <c r="G1274" s="296" t="s">
        <v>295</v>
      </c>
    </row>
    <row r="1275" spans="1:7" hidden="1">
      <c r="A1275" s="296" t="s">
        <v>2998</v>
      </c>
      <c r="B1275" s="297" t="s">
        <v>2999</v>
      </c>
      <c r="C1275" s="296" t="s">
        <v>2998</v>
      </c>
      <c r="E1275" s="296" t="s">
        <v>91</v>
      </c>
      <c r="F1275" s="296" t="s">
        <v>299</v>
      </c>
      <c r="G1275" s="296" t="s">
        <v>295</v>
      </c>
    </row>
    <row r="1276" spans="1:7" hidden="1">
      <c r="A1276" s="296" t="s">
        <v>3000</v>
      </c>
      <c r="B1276" s="297" t="s">
        <v>3001</v>
      </c>
      <c r="C1276" s="296" t="s">
        <v>3000</v>
      </c>
      <c r="E1276" s="296" t="s">
        <v>91</v>
      </c>
      <c r="F1276" s="296" t="s">
        <v>299</v>
      </c>
      <c r="G1276" s="296" t="s">
        <v>295</v>
      </c>
    </row>
    <row r="1277" spans="1:7" hidden="1">
      <c r="A1277" s="296" t="s">
        <v>3002</v>
      </c>
      <c r="B1277" s="297" t="s">
        <v>3003</v>
      </c>
      <c r="C1277" s="296" t="s">
        <v>3002</v>
      </c>
      <c r="E1277" s="296" t="s">
        <v>91</v>
      </c>
      <c r="F1277" s="296" t="s">
        <v>299</v>
      </c>
      <c r="G1277" s="296" t="s">
        <v>295</v>
      </c>
    </row>
    <row r="1278" spans="1:7" hidden="1">
      <c r="A1278" s="296" t="s">
        <v>3004</v>
      </c>
      <c r="B1278" s="297" t="s">
        <v>3005</v>
      </c>
      <c r="C1278" s="296" t="s">
        <v>3004</v>
      </c>
      <c r="E1278" s="296" t="s">
        <v>91</v>
      </c>
      <c r="F1278" s="296" t="s">
        <v>299</v>
      </c>
      <c r="G1278" s="296" t="s">
        <v>295</v>
      </c>
    </row>
    <row r="1279" spans="1:7" hidden="1">
      <c r="A1279" s="296" t="s">
        <v>3006</v>
      </c>
      <c r="B1279" s="297" t="s">
        <v>3007</v>
      </c>
      <c r="C1279" s="296" t="s">
        <v>3006</v>
      </c>
      <c r="E1279" s="296" t="s">
        <v>91</v>
      </c>
      <c r="F1279" s="296" t="s">
        <v>299</v>
      </c>
      <c r="G1279" s="296" t="s">
        <v>295</v>
      </c>
    </row>
    <row r="1280" spans="1:7" hidden="1">
      <c r="A1280" s="296" t="s">
        <v>3008</v>
      </c>
      <c r="B1280" s="297" t="s">
        <v>3009</v>
      </c>
      <c r="C1280" s="296" t="s">
        <v>3008</v>
      </c>
      <c r="E1280" s="296" t="s">
        <v>91</v>
      </c>
      <c r="F1280" s="296" t="s">
        <v>299</v>
      </c>
      <c r="G1280" s="296" t="s">
        <v>295</v>
      </c>
    </row>
    <row r="1281" spans="1:7" hidden="1">
      <c r="A1281" s="296" t="s">
        <v>3010</v>
      </c>
      <c r="B1281" s="297" t="s">
        <v>3011</v>
      </c>
      <c r="C1281" s="296" t="s">
        <v>3010</v>
      </c>
      <c r="E1281" s="296" t="s">
        <v>91</v>
      </c>
      <c r="F1281" s="296" t="s">
        <v>299</v>
      </c>
      <c r="G1281" s="296" t="s">
        <v>295</v>
      </c>
    </row>
    <row r="1282" spans="1:7" hidden="1">
      <c r="A1282" s="296" t="s">
        <v>3012</v>
      </c>
      <c r="B1282" s="297" t="s">
        <v>3013</v>
      </c>
      <c r="C1282" s="296" t="s">
        <v>3012</v>
      </c>
      <c r="E1282" s="296" t="s">
        <v>91</v>
      </c>
      <c r="F1282" s="296" t="s">
        <v>299</v>
      </c>
      <c r="G1282" s="296" t="s">
        <v>295</v>
      </c>
    </row>
    <row r="1283" spans="1:7" hidden="1">
      <c r="A1283" s="296" t="s">
        <v>3014</v>
      </c>
      <c r="B1283" s="297" t="s">
        <v>3015</v>
      </c>
      <c r="C1283" s="296" t="s">
        <v>3014</v>
      </c>
      <c r="E1283" s="296" t="s">
        <v>91</v>
      </c>
      <c r="F1283" s="296" t="s">
        <v>299</v>
      </c>
      <c r="G1283" s="296" t="s">
        <v>295</v>
      </c>
    </row>
    <row r="1284" spans="1:7" hidden="1">
      <c r="A1284" s="296" t="s">
        <v>3016</v>
      </c>
      <c r="B1284" s="297" t="s">
        <v>3017</v>
      </c>
      <c r="C1284" s="296" t="s">
        <v>3016</v>
      </c>
      <c r="E1284" s="296" t="s">
        <v>91</v>
      </c>
      <c r="F1284" s="296" t="s">
        <v>299</v>
      </c>
      <c r="G1284" s="296" t="s">
        <v>295</v>
      </c>
    </row>
    <row r="1285" spans="1:7" hidden="1">
      <c r="A1285" s="296" t="s">
        <v>3018</v>
      </c>
      <c r="B1285" s="297" t="s">
        <v>3019</v>
      </c>
      <c r="C1285" s="296" t="s">
        <v>3018</v>
      </c>
      <c r="E1285" s="296" t="s">
        <v>91</v>
      </c>
      <c r="F1285" s="296" t="s">
        <v>299</v>
      </c>
      <c r="G1285" s="296" t="s">
        <v>295</v>
      </c>
    </row>
    <row r="1286" spans="1:7" hidden="1">
      <c r="A1286" s="296" t="s">
        <v>3020</v>
      </c>
      <c r="B1286" s="297" t="s">
        <v>3021</v>
      </c>
      <c r="C1286" s="296" t="s">
        <v>3020</v>
      </c>
      <c r="E1286" s="296" t="s">
        <v>91</v>
      </c>
      <c r="F1286" s="296" t="s">
        <v>299</v>
      </c>
      <c r="G1286" s="296" t="s">
        <v>295</v>
      </c>
    </row>
    <row r="1287" spans="1:7" hidden="1">
      <c r="A1287" s="296" t="s">
        <v>3022</v>
      </c>
      <c r="B1287" s="297" t="s">
        <v>3023</v>
      </c>
      <c r="C1287" s="296" t="s">
        <v>3022</v>
      </c>
      <c r="E1287" s="296" t="s">
        <v>91</v>
      </c>
      <c r="F1287" s="296" t="s">
        <v>299</v>
      </c>
      <c r="G1287" s="296" t="s">
        <v>295</v>
      </c>
    </row>
    <row r="1288" spans="1:7" hidden="1">
      <c r="A1288" s="296" t="s">
        <v>3024</v>
      </c>
      <c r="B1288" s="297" t="s">
        <v>3025</v>
      </c>
      <c r="C1288" s="296" t="s">
        <v>3024</v>
      </c>
      <c r="E1288" s="296" t="s">
        <v>91</v>
      </c>
      <c r="F1288" s="296" t="s">
        <v>299</v>
      </c>
      <c r="G1288" s="296" t="s">
        <v>295</v>
      </c>
    </row>
    <row r="1289" spans="1:7" hidden="1">
      <c r="A1289" s="296" t="s">
        <v>3026</v>
      </c>
      <c r="B1289" s="297" t="s">
        <v>3027</v>
      </c>
      <c r="C1289" s="296" t="s">
        <v>3026</v>
      </c>
      <c r="E1289" s="296" t="s">
        <v>91</v>
      </c>
      <c r="F1289" s="296" t="s">
        <v>299</v>
      </c>
      <c r="G1289" s="296" t="s">
        <v>295</v>
      </c>
    </row>
    <row r="1290" spans="1:7" hidden="1">
      <c r="A1290" s="296" t="s">
        <v>3028</v>
      </c>
      <c r="B1290" s="297" t="s">
        <v>3029</v>
      </c>
      <c r="C1290" s="296" t="s">
        <v>3028</v>
      </c>
      <c r="E1290" s="296" t="s">
        <v>91</v>
      </c>
      <c r="F1290" s="296" t="s">
        <v>299</v>
      </c>
      <c r="G1290" s="296" t="s">
        <v>295</v>
      </c>
    </row>
    <row r="1291" spans="1:7" hidden="1">
      <c r="A1291" s="296" t="s">
        <v>3030</v>
      </c>
      <c r="B1291" s="297" t="s">
        <v>3031</v>
      </c>
      <c r="C1291" s="296" t="s">
        <v>3030</v>
      </c>
      <c r="E1291" s="296" t="s">
        <v>91</v>
      </c>
      <c r="F1291" s="296" t="s">
        <v>299</v>
      </c>
      <c r="G1291" s="296" t="s">
        <v>295</v>
      </c>
    </row>
    <row r="1292" spans="1:7" hidden="1">
      <c r="A1292" s="296" t="s">
        <v>3032</v>
      </c>
      <c r="B1292" s="297" t="s">
        <v>3033</v>
      </c>
      <c r="C1292" s="296" t="s">
        <v>3032</v>
      </c>
      <c r="E1292" s="296" t="s">
        <v>91</v>
      </c>
      <c r="F1292" s="296" t="s">
        <v>299</v>
      </c>
      <c r="G1292" s="296" t="s">
        <v>295</v>
      </c>
    </row>
    <row r="1293" spans="1:7" hidden="1">
      <c r="A1293" s="296" t="s">
        <v>3034</v>
      </c>
      <c r="B1293" s="297" t="s">
        <v>3035</v>
      </c>
      <c r="C1293" s="296" t="s">
        <v>3034</v>
      </c>
      <c r="E1293" s="296" t="s">
        <v>91</v>
      </c>
      <c r="F1293" s="296" t="s">
        <v>299</v>
      </c>
      <c r="G1293" s="296" t="s">
        <v>295</v>
      </c>
    </row>
    <row r="1294" spans="1:7" hidden="1">
      <c r="A1294" s="296" t="s">
        <v>3036</v>
      </c>
      <c r="B1294" s="297" t="s">
        <v>3037</v>
      </c>
      <c r="C1294" s="296" t="s">
        <v>3036</v>
      </c>
      <c r="E1294" s="296" t="s">
        <v>91</v>
      </c>
      <c r="F1294" s="296" t="s">
        <v>299</v>
      </c>
      <c r="G1294" s="296" t="s">
        <v>295</v>
      </c>
    </row>
    <row r="1295" spans="1:7" hidden="1">
      <c r="A1295" s="296" t="s">
        <v>3038</v>
      </c>
      <c r="B1295" s="297" t="s">
        <v>3039</v>
      </c>
      <c r="C1295" s="296" t="s">
        <v>3038</v>
      </c>
      <c r="E1295" s="296" t="s">
        <v>91</v>
      </c>
      <c r="F1295" s="296" t="s">
        <v>299</v>
      </c>
      <c r="G1295" s="296" t="s">
        <v>295</v>
      </c>
    </row>
    <row r="1296" spans="1:7" hidden="1">
      <c r="A1296" s="296" t="s">
        <v>3040</v>
      </c>
      <c r="B1296" s="297" t="s">
        <v>3041</v>
      </c>
      <c r="C1296" s="296" t="s">
        <v>3040</v>
      </c>
      <c r="E1296" s="296" t="s">
        <v>91</v>
      </c>
      <c r="F1296" s="296" t="s">
        <v>299</v>
      </c>
      <c r="G1296" s="296" t="s">
        <v>295</v>
      </c>
    </row>
    <row r="1297" spans="1:7" hidden="1">
      <c r="A1297" s="296" t="s">
        <v>3042</v>
      </c>
      <c r="B1297" s="297" t="s">
        <v>3043</v>
      </c>
      <c r="C1297" s="296" t="s">
        <v>3042</v>
      </c>
      <c r="E1297" s="296" t="s">
        <v>91</v>
      </c>
      <c r="F1297" s="296" t="s">
        <v>299</v>
      </c>
      <c r="G1297" s="296" t="s">
        <v>295</v>
      </c>
    </row>
    <row r="1298" spans="1:7" hidden="1">
      <c r="A1298" s="296" t="s">
        <v>3044</v>
      </c>
      <c r="B1298" s="297" t="s">
        <v>3045</v>
      </c>
      <c r="C1298" s="296" t="s">
        <v>3044</v>
      </c>
      <c r="E1298" s="296" t="s">
        <v>91</v>
      </c>
      <c r="F1298" s="296" t="s">
        <v>299</v>
      </c>
      <c r="G1298" s="296" t="s">
        <v>295</v>
      </c>
    </row>
    <row r="1299" spans="1:7" hidden="1">
      <c r="A1299" s="296" t="s">
        <v>3046</v>
      </c>
      <c r="B1299" s="297" t="s">
        <v>3047</v>
      </c>
      <c r="C1299" s="296" t="s">
        <v>3046</v>
      </c>
      <c r="E1299" s="296" t="s">
        <v>91</v>
      </c>
      <c r="F1299" s="296" t="s">
        <v>299</v>
      </c>
      <c r="G1299" s="296" t="s">
        <v>295</v>
      </c>
    </row>
    <row r="1300" spans="1:7" hidden="1">
      <c r="A1300" s="296" t="s">
        <v>3048</v>
      </c>
      <c r="B1300" s="297" t="s">
        <v>3049</v>
      </c>
      <c r="C1300" s="296" t="s">
        <v>3048</v>
      </c>
      <c r="E1300" s="296" t="s">
        <v>91</v>
      </c>
      <c r="F1300" s="296" t="s">
        <v>299</v>
      </c>
      <c r="G1300" s="296" t="s">
        <v>295</v>
      </c>
    </row>
    <row r="1301" spans="1:7" hidden="1">
      <c r="A1301" s="296" t="s">
        <v>3050</v>
      </c>
      <c r="B1301" s="297" t="s">
        <v>3051</v>
      </c>
      <c r="C1301" s="296" t="s">
        <v>3050</v>
      </c>
      <c r="E1301" s="296" t="s">
        <v>91</v>
      </c>
      <c r="F1301" s="296" t="s">
        <v>299</v>
      </c>
      <c r="G1301" s="296" t="s">
        <v>295</v>
      </c>
    </row>
    <row r="1302" spans="1:7" hidden="1">
      <c r="A1302" s="296" t="s">
        <v>3052</v>
      </c>
      <c r="B1302" s="297" t="s">
        <v>3053</v>
      </c>
      <c r="C1302" s="296" t="s">
        <v>3052</v>
      </c>
      <c r="E1302" s="296" t="s">
        <v>91</v>
      </c>
      <c r="F1302" s="296" t="s">
        <v>299</v>
      </c>
      <c r="G1302" s="296" t="s">
        <v>295</v>
      </c>
    </row>
    <row r="1303" spans="1:7" hidden="1">
      <c r="A1303" s="296" t="s">
        <v>3054</v>
      </c>
      <c r="B1303" s="297" t="s">
        <v>3055</v>
      </c>
      <c r="C1303" s="296" t="s">
        <v>3054</v>
      </c>
      <c r="E1303" s="296" t="s">
        <v>91</v>
      </c>
      <c r="F1303" s="296" t="s">
        <v>299</v>
      </c>
      <c r="G1303" s="296" t="s">
        <v>295</v>
      </c>
    </row>
    <row r="1304" spans="1:7" hidden="1">
      <c r="A1304" s="296" t="s">
        <v>3056</v>
      </c>
      <c r="B1304" s="297" t="s">
        <v>3057</v>
      </c>
      <c r="C1304" s="296" t="s">
        <v>3056</v>
      </c>
      <c r="E1304" s="296" t="s">
        <v>91</v>
      </c>
      <c r="F1304" s="296" t="s">
        <v>299</v>
      </c>
      <c r="G1304" s="296" t="s">
        <v>295</v>
      </c>
    </row>
    <row r="1305" spans="1:7" hidden="1">
      <c r="A1305" s="296" t="s">
        <v>3058</v>
      </c>
      <c r="B1305" s="297" t="s">
        <v>3059</v>
      </c>
      <c r="C1305" s="296" t="s">
        <v>3058</v>
      </c>
      <c r="E1305" s="296" t="s">
        <v>91</v>
      </c>
      <c r="F1305" s="296" t="s">
        <v>299</v>
      </c>
      <c r="G1305" s="296" t="s">
        <v>295</v>
      </c>
    </row>
    <row r="1306" spans="1:7" hidden="1">
      <c r="A1306" s="296" t="s">
        <v>3060</v>
      </c>
      <c r="B1306" s="297" t="s">
        <v>3061</v>
      </c>
      <c r="C1306" s="296" t="s">
        <v>3060</v>
      </c>
      <c r="E1306" s="296" t="s">
        <v>91</v>
      </c>
      <c r="F1306" s="296" t="s">
        <v>299</v>
      </c>
      <c r="G1306" s="296" t="s">
        <v>295</v>
      </c>
    </row>
    <row r="1307" spans="1:7" hidden="1">
      <c r="A1307" s="296" t="s">
        <v>3062</v>
      </c>
      <c r="B1307" s="297" t="s">
        <v>3063</v>
      </c>
      <c r="C1307" s="296" t="s">
        <v>3062</v>
      </c>
      <c r="E1307" s="296" t="s">
        <v>91</v>
      </c>
      <c r="F1307" s="296" t="s">
        <v>299</v>
      </c>
      <c r="G1307" s="296" t="s">
        <v>295</v>
      </c>
    </row>
    <row r="1308" spans="1:7" hidden="1">
      <c r="A1308" s="296" t="s">
        <v>3064</v>
      </c>
      <c r="B1308" s="297" t="s">
        <v>3065</v>
      </c>
      <c r="C1308" s="296" t="s">
        <v>3064</v>
      </c>
      <c r="E1308" s="296" t="s">
        <v>91</v>
      </c>
      <c r="F1308" s="296" t="s">
        <v>299</v>
      </c>
      <c r="G1308" s="296" t="s">
        <v>295</v>
      </c>
    </row>
    <row r="1309" spans="1:7" hidden="1">
      <c r="A1309" s="296" t="s">
        <v>3066</v>
      </c>
      <c r="B1309" s="297" t="s">
        <v>3067</v>
      </c>
      <c r="C1309" s="296" t="s">
        <v>3066</v>
      </c>
      <c r="E1309" s="296" t="s">
        <v>91</v>
      </c>
      <c r="F1309" s="296" t="s">
        <v>299</v>
      </c>
      <c r="G1309" s="296" t="s">
        <v>295</v>
      </c>
    </row>
    <row r="1310" spans="1:7" hidden="1">
      <c r="A1310" s="296" t="s">
        <v>3068</v>
      </c>
      <c r="B1310" s="297" t="s">
        <v>3069</v>
      </c>
      <c r="C1310" s="296" t="s">
        <v>3068</v>
      </c>
      <c r="E1310" s="296" t="s">
        <v>91</v>
      </c>
      <c r="F1310" s="296" t="s">
        <v>299</v>
      </c>
      <c r="G1310" s="296" t="s">
        <v>295</v>
      </c>
    </row>
    <row r="1311" spans="1:7" hidden="1">
      <c r="A1311" s="296" t="s">
        <v>3070</v>
      </c>
      <c r="B1311" s="297" t="s">
        <v>3071</v>
      </c>
      <c r="C1311" s="296" t="s">
        <v>3070</v>
      </c>
      <c r="E1311" s="296" t="s">
        <v>91</v>
      </c>
      <c r="F1311" s="296" t="s">
        <v>299</v>
      </c>
      <c r="G1311" s="296" t="s">
        <v>295</v>
      </c>
    </row>
    <row r="1312" spans="1:7" hidden="1">
      <c r="A1312" s="296" t="s">
        <v>3072</v>
      </c>
      <c r="B1312" s="297" t="s">
        <v>3073</v>
      </c>
      <c r="C1312" s="296" t="s">
        <v>3072</v>
      </c>
      <c r="E1312" s="296" t="s">
        <v>91</v>
      </c>
      <c r="F1312" s="296" t="s">
        <v>299</v>
      </c>
      <c r="G1312" s="296" t="s">
        <v>295</v>
      </c>
    </row>
    <row r="1313" spans="1:7" hidden="1">
      <c r="A1313" s="296" t="s">
        <v>3074</v>
      </c>
      <c r="B1313" s="297" t="s">
        <v>3075</v>
      </c>
      <c r="C1313" s="296" t="s">
        <v>3074</v>
      </c>
      <c r="E1313" s="296" t="s">
        <v>91</v>
      </c>
      <c r="F1313" s="296" t="s">
        <v>299</v>
      </c>
      <c r="G1313" s="296" t="s">
        <v>295</v>
      </c>
    </row>
    <row r="1314" spans="1:7" hidden="1">
      <c r="A1314" s="296" t="s">
        <v>3076</v>
      </c>
      <c r="B1314" s="297" t="s">
        <v>3077</v>
      </c>
      <c r="C1314" s="296" t="s">
        <v>3076</v>
      </c>
      <c r="E1314" s="296" t="s">
        <v>91</v>
      </c>
      <c r="F1314" s="296" t="s">
        <v>299</v>
      </c>
      <c r="G1314" s="296" t="s">
        <v>295</v>
      </c>
    </row>
    <row r="1315" spans="1:7" hidden="1">
      <c r="A1315" s="296" t="s">
        <v>3078</v>
      </c>
      <c r="B1315" s="297" t="s">
        <v>3079</v>
      </c>
      <c r="C1315" s="296" t="s">
        <v>3078</v>
      </c>
      <c r="E1315" s="296" t="s">
        <v>91</v>
      </c>
      <c r="F1315" s="296" t="s">
        <v>299</v>
      </c>
      <c r="G1315" s="296" t="s">
        <v>295</v>
      </c>
    </row>
    <row r="1316" spans="1:7" hidden="1">
      <c r="A1316" s="296" t="s">
        <v>3080</v>
      </c>
      <c r="B1316" s="297" t="s">
        <v>3081</v>
      </c>
      <c r="C1316" s="296" t="s">
        <v>3080</v>
      </c>
      <c r="E1316" s="296" t="s">
        <v>91</v>
      </c>
      <c r="F1316" s="296" t="s">
        <v>299</v>
      </c>
      <c r="G1316" s="296" t="s">
        <v>295</v>
      </c>
    </row>
    <row r="1317" spans="1:7" hidden="1">
      <c r="A1317" s="296" t="s">
        <v>3082</v>
      </c>
      <c r="B1317" s="297" t="s">
        <v>3083</v>
      </c>
      <c r="C1317" s="296" t="s">
        <v>3082</v>
      </c>
      <c r="E1317" s="296" t="s">
        <v>91</v>
      </c>
      <c r="F1317" s="296" t="s">
        <v>299</v>
      </c>
      <c r="G1317" s="296" t="s">
        <v>295</v>
      </c>
    </row>
    <row r="1318" spans="1:7" hidden="1">
      <c r="A1318" s="296" t="s">
        <v>3084</v>
      </c>
      <c r="B1318" s="297" t="s">
        <v>3085</v>
      </c>
      <c r="C1318" s="296" t="s">
        <v>3084</v>
      </c>
      <c r="E1318" s="296" t="s">
        <v>91</v>
      </c>
      <c r="F1318" s="296" t="s">
        <v>299</v>
      </c>
      <c r="G1318" s="296" t="s">
        <v>295</v>
      </c>
    </row>
    <row r="1319" spans="1:7" hidden="1">
      <c r="A1319" s="296" t="s">
        <v>3086</v>
      </c>
      <c r="B1319" s="297" t="s">
        <v>355</v>
      </c>
      <c r="C1319" s="296" t="s">
        <v>3086</v>
      </c>
      <c r="E1319" s="296" t="s">
        <v>332</v>
      </c>
      <c r="F1319" s="296" t="s">
        <v>299</v>
      </c>
      <c r="G1319" s="296" t="s">
        <v>295</v>
      </c>
    </row>
    <row r="1320" spans="1:7">
      <c r="A1320" s="296" t="s">
        <v>3087</v>
      </c>
      <c r="B1320" s="297" t="s">
        <v>3088</v>
      </c>
      <c r="C1320" s="296" t="s">
        <v>3087</v>
      </c>
      <c r="E1320" s="296" t="s">
        <v>431</v>
      </c>
      <c r="F1320" s="296" t="s">
        <v>299</v>
      </c>
      <c r="G1320" s="296" t="s">
        <v>295</v>
      </c>
    </row>
    <row r="1321" spans="1:7">
      <c r="A1321" s="296" t="s">
        <v>3089</v>
      </c>
      <c r="B1321" s="297" t="s">
        <v>410</v>
      </c>
      <c r="C1321" s="296" t="s">
        <v>3089</v>
      </c>
      <c r="E1321" s="296" t="s">
        <v>402</v>
      </c>
      <c r="F1321" s="296" t="s">
        <v>299</v>
      </c>
      <c r="G1321" s="296" t="s">
        <v>295</v>
      </c>
    </row>
    <row r="1322" spans="1:7" hidden="1">
      <c r="A1322" s="296" t="s">
        <v>3090</v>
      </c>
      <c r="B1322" s="297" t="s">
        <v>458</v>
      </c>
      <c r="C1322" s="296" t="s">
        <v>3090</v>
      </c>
      <c r="E1322" s="296" t="s">
        <v>91</v>
      </c>
      <c r="F1322" s="296" t="s">
        <v>299</v>
      </c>
      <c r="G1322" s="296" t="s">
        <v>295</v>
      </c>
    </row>
    <row r="1323" spans="1:7" hidden="1">
      <c r="A1323" s="296" t="s">
        <v>3091</v>
      </c>
      <c r="B1323" s="297" t="s">
        <v>3092</v>
      </c>
      <c r="C1323" s="296" t="s">
        <v>3091</v>
      </c>
      <c r="E1323" s="296" t="s">
        <v>475</v>
      </c>
      <c r="F1323" s="296" t="s">
        <v>294</v>
      </c>
      <c r="G1323" s="296" t="s">
        <v>295</v>
      </c>
    </row>
    <row r="1324" spans="1:7" hidden="1">
      <c r="A1324" s="296" t="s">
        <v>3093</v>
      </c>
      <c r="B1324" s="297" t="s">
        <v>3094</v>
      </c>
      <c r="C1324" s="296" t="s">
        <v>3093</v>
      </c>
      <c r="E1324" s="296" t="s">
        <v>475</v>
      </c>
      <c r="F1324" s="296" t="s">
        <v>294</v>
      </c>
      <c r="G1324" s="296" t="s">
        <v>295</v>
      </c>
    </row>
    <row r="1325" spans="1:7" hidden="1">
      <c r="A1325" s="296" t="s">
        <v>3095</v>
      </c>
      <c r="B1325" s="297" t="s">
        <v>3096</v>
      </c>
      <c r="C1325" s="296" t="s">
        <v>3095</v>
      </c>
      <c r="E1325" s="296" t="s">
        <v>475</v>
      </c>
      <c r="F1325" s="296" t="s">
        <v>294</v>
      </c>
      <c r="G1325" s="296" t="s">
        <v>295</v>
      </c>
    </row>
    <row r="1326" spans="1:7" hidden="1">
      <c r="A1326" s="296" t="s">
        <v>3097</v>
      </c>
      <c r="B1326" s="297" t="s">
        <v>3098</v>
      </c>
      <c r="C1326" s="296" t="s">
        <v>3097</v>
      </c>
      <c r="E1326" s="296" t="s">
        <v>475</v>
      </c>
      <c r="F1326" s="296" t="s">
        <v>294</v>
      </c>
      <c r="G1326" s="296" t="s">
        <v>295</v>
      </c>
    </row>
    <row r="1327" spans="1:7" hidden="1">
      <c r="A1327" s="296" t="s">
        <v>3099</v>
      </c>
      <c r="B1327" s="297" t="s">
        <v>3100</v>
      </c>
      <c r="C1327" s="296" t="s">
        <v>3099</v>
      </c>
      <c r="E1327" s="296" t="s">
        <v>91</v>
      </c>
      <c r="F1327" s="296" t="s">
        <v>299</v>
      </c>
      <c r="G1327" s="296" t="s">
        <v>295</v>
      </c>
    </row>
    <row r="1328" spans="1:7" hidden="1">
      <c r="A1328" s="296" t="s">
        <v>3101</v>
      </c>
      <c r="B1328" s="297" t="s">
        <v>3102</v>
      </c>
      <c r="C1328" s="296" t="s">
        <v>3101</v>
      </c>
      <c r="E1328" s="296" t="s">
        <v>91</v>
      </c>
      <c r="F1328" s="296" t="s">
        <v>299</v>
      </c>
      <c r="G1328" s="296" t="s">
        <v>295</v>
      </c>
    </row>
    <row r="1329" spans="1:7" hidden="1">
      <c r="A1329" s="296" t="s">
        <v>3103</v>
      </c>
      <c r="B1329" s="297" t="s">
        <v>3104</v>
      </c>
      <c r="C1329" s="296" t="s">
        <v>3103</v>
      </c>
      <c r="E1329" s="296" t="s">
        <v>91</v>
      </c>
      <c r="F1329" s="296" t="s">
        <v>299</v>
      </c>
      <c r="G1329" s="296" t="s">
        <v>295</v>
      </c>
    </row>
    <row r="1330" spans="1:7" hidden="1">
      <c r="A1330" s="296" t="s">
        <v>3105</v>
      </c>
      <c r="B1330" s="297" t="s">
        <v>3106</v>
      </c>
      <c r="C1330" s="296" t="s">
        <v>3105</v>
      </c>
      <c r="E1330" s="296" t="s">
        <v>91</v>
      </c>
      <c r="F1330" s="296" t="s">
        <v>299</v>
      </c>
      <c r="G1330" s="296" t="s">
        <v>295</v>
      </c>
    </row>
    <row r="1331" spans="1:7" hidden="1">
      <c r="A1331" s="296" t="s">
        <v>3107</v>
      </c>
      <c r="B1331" s="297" t="s">
        <v>3108</v>
      </c>
      <c r="C1331" s="296" t="s">
        <v>3107</v>
      </c>
      <c r="E1331" s="296" t="s">
        <v>91</v>
      </c>
      <c r="F1331" s="296" t="s">
        <v>299</v>
      </c>
      <c r="G1331" s="296" t="s">
        <v>295</v>
      </c>
    </row>
    <row r="1332" spans="1:7" hidden="1">
      <c r="A1332" s="296" t="s">
        <v>3109</v>
      </c>
      <c r="B1332" s="297" t="s">
        <v>3110</v>
      </c>
      <c r="C1332" s="296" t="s">
        <v>3109</v>
      </c>
      <c r="E1332" s="296" t="s">
        <v>91</v>
      </c>
      <c r="F1332" s="296" t="s">
        <v>299</v>
      </c>
      <c r="G1332" s="296" t="s">
        <v>295</v>
      </c>
    </row>
    <row r="1333" spans="1:7" hidden="1">
      <c r="A1333" s="296" t="s">
        <v>3111</v>
      </c>
      <c r="B1333" s="297" t="s">
        <v>3112</v>
      </c>
      <c r="C1333" s="296" t="s">
        <v>3111</v>
      </c>
      <c r="E1333" s="296" t="s">
        <v>91</v>
      </c>
      <c r="F1333" s="296" t="s">
        <v>299</v>
      </c>
      <c r="G1333" s="296" t="s">
        <v>295</v>
      </c>
    </row>
    <row r="1334" spans="1:7" hidden="1">
      <c r="A1334" s="296" t="s">
        <v>3113</v>
      </c>
      <c r="B1334" s="297" t="s">
        <v>3114</v>
      </c>
      <c r="C1334" s="296" t="s">
        <v>3113</v>
      </c>
      <c r="E1334" s="296" t="s">
        <v>91</v>
      </c>
      <c r="F1334" s="296" t="s">
        <v>299</v>
      </c>
      <c r="G1334" s="296" t="s">
        <v>295</v>
      </c>
    </row>
    <row r="1335" spans="1:7" hidden="1">
      <c r="A1335" s="296" t="s">
        <v>3115</v>
      </c>
      <c r="B1335" s="297" t="s">
        <v>3116</v>
      </c>
      <c r="C1335" s="296" t="s">
        <v>3115</v>
      </c>
      <c r="E1335" s="296" t="s">
        <v>91</v>
      </c>
      <c r="F1335" s="296" t="s">
        <v>299</v>
      </c>
      <c r="G1335" s="296" t="s">
        <v>295</v>
      </c>
    </row>
    <row r="1336" spans="1:7" hidden="1">
      <c r="A1336" s="296" t="s">
        <v>3117</v>
      </c>
      <c r="B1336" s="297" t="s">
        <v>3118</v>
      </c>
      <c r="C1336" s="296" t="s">
        <v>3117</v>
      </c>
      <c r="E1336" s="296" t="s">
        <v>91</v>
      </c>
      <c r="F1336" s="296" t="s">
        <v>299</v>
      </c>
      <c r="G1336" s="296" t="s">
        <v>295</v>
      </c>
    </row>
    <row r="1337" spans="1:7" hidden="1">
      <c r="A1337" s="296" t="s">
        <v>3119</v>
      </c>
      <c r="B1337" s="297" t="s">
        <v>3120</v>
      </c>
      <c r="C1337" s="296" t="s">
        <v>3119</v>
      </c>
      <c r="D1337" s="296" t="s">
        <v>61</v>
      </c>
      <c r="E1337" s="296" t="s">
        <v>91</v>
      </c>
      <c r="F1337" s="296" t="s">
        <v>299</v>
      </c>
      <c r="G1337" s="296" t="s">
        <v>295</v>
      </c>
    </row>
    <row r="1338" spans="1:7" hidden="1">
      <c r="A1338" s="296" t="s">
        <v>3121</v>
      </c>
      <c r="B1338" s="297" t="s">
        <v>3122</v>
      </c>
      <c r="C1338" s="296" t="s">
        <v>3121</v>
      </c>
      <c r="D1338" s="296" t="s">
        <v>61</v>
      </c>
      <c r="E1338" s="296" t="s">
        <v>91</v>
      </c>
      <c r="F1338" s="296" t="s">
        <v>299</v>
      </c>
      <c r="G1338" s="296" t="s">
        <v>295</v>
      </c>
    </row>
    <row r="1339" spans="1:7" hidden="1">
      <c r="A1339" s="296" t="s">
        <v>3123</v>
      </c>
      <c r="B1339" s="297" t="s">
        <v>3124</v>
      </c>
      <c r="C1339" s="296" t="s">
        <v>3123</v>
      </c>
      <c r="D1339" s="296" t="s">
        <v>61</v>
      </c>
      <c r="E1339" s="296" t="s">
        <v>91</v>
      </c>
      <c r="F1339" s="296" t="s">
        <v>299</v>
      </c>
      <c r="G1339" s="296" t="s">
        <v>295</v>
      </c>
    </row>
    <row r="1340" spans="1:7" hidden="1">
      <c r="A1340" s="296" t="s">
        <v>3125</v>
      </c>
      <c r="B1340" s="297" t="s">
        <v>3126</v>
      </c>
      <c r="C1340" s="296" t="s">
        <v>3125</v>
      </c>
      <c r="D1340" s="296" t="s">
        <v>61</v>
      </c>
      <c r="E1340" s="296" t="s">
        <v>91</v>
      </c>
      <c r="F1340" s="296" t="s">
        <v>299</v>
      </c>
      <c r="G1340" s="296" t="s">
        <v>295</v>
      </c>
    </row>
    <row r="1341" spans="1:7" hidden="1">
      <c r="A1341" s="296" t="s">
        <v>3127</v>
      </c>
      <c r="B1341" s="297" t="s">
        <v>3128</v>
      </c>
      <c r="C1341" s="296" t="s">
        <v>3127</v>
      </c>
      <c r="D1341" s="296" t="s">
        <v>61</v>
      </c>
      <c r="E1341" s="296" t="s">
        <v>91</v>
      </c>
      <c r="F1341" s="296" t="s">
        <v>299</v>
      </c>
      <c r="G1341" s="296" t="s">
        <v>295</v>
      </c>
    </row>
    <row r="1342" spans="1:7" hidden="1">
      <c r="A1342" s="296" t="s">
        <v>3129</v>
      </c>
      <c r="B1342" s="297" t="s">
        <v>3130</v>
      </c>
      <c r="C1342" s="296" t="s">
        <v>3129</v>
      </c>
      <c r="D1342" s="296" t="s">
        <v>61</v>
      </c>
      <c r="E1342" s="296" t="s">
        <v>91</v>
      </c>
      <c r="F1342" s="296" t="s">
        <v>299</v>
      </c>
      <c r="G1342" s="296" t="s">
        <v>295</v>
      </c>
    </row>
    <row r="1343" spans="1:7" hidden="1">
      <c r="A1343" s="296" t="s">
        <v>3131</v>
      </c>
      <c r="B1343" s="297" t="s">
        <v>3132</v>
      </c>
      <c r="C1343" s="296" t="s">
        <v>3131</v>
      </c>
      <c r="D1343" s="296" t="s">
        <v>457</v>
      </c>
      <c r="E1343" s="296" t="s">
        <v>91</v>
      </c>
      <c r="F1343" s="296" t="s">
        <v>299</v>
      </c>
      <c r="G1343" s="296" t="s">
        <v>295</v>
      </c>
    </row>
    <row r="1344" spans="1:7" hidden="1">
      <c r="A1344" s="296" t="s">
        <v>3133</v>
      </c>
      <c r="B1344" s="297" t="s">
        <v>3134</v>
      </c>
      <c r="C1344" s="296" t="s">
        <v>3133</v>
      </c>
      <c r="D1344" s="296" t="s">
        <v>457</v>
      </c>
      <c r="E1344" s="296" t="s">
        <v>91</v>
      </c>
      <c r="F1344" s="296" t="s">
        <v>299</v>
      </c>
      <c r="G1344" s="296" t="s">
        <v>295</v>
      </c>
    </row>
    <row r="1345" spans="1:7" hidden="1">
      <c r="A1345" s="296" t="s">
        <v>3135</v>
      </c>
      <c r="B1345" s="297" t="s">
        <v>3136</v>
      </c>
      <c r="C1345" s="296" t="s">
        <v>3135</v>
      </c>
      <c r="D1345" s="296" t="s">
        <v>61</v>
      </c>
      <c r="E1345" s="296" t="s">
        <v>91</v>
      </c>
      <c r="F1345" s="296" t="s">
        <v>299</v>
      </c>
      <c r="G1345" s="296" t="s">
        <v>295</v>
      </c>
    </row>
    <row r="1346" spans="1:7" hidden="1">
      <c r="A1346" s="296" t="s">
        <v>3137</v>
      </c>
      <c r="B1346" s="297" t="s">
        <v>3138</v>
      </c>
      <c r="C1346" s="296" t="s">
        <v>3137</v>
      </c>
      <c r="D1346" s="296" t="s">
        <v>61</v>
      </c>
      <c r="E1346" s="296" t="s">
        <v>91</v>
      </c>
      <c r="F1346" s="296" t="s">
        <v>299</v>
      </c>
      <c r="G1346" s="296" t="s">
        <v>295</v>
      </c>
    </row>
    <row r="1347" spans="1:7" hidden="1">
      <c r="A1347" s="296" t="s">
        <v>3139</v>
      </c>
      <c r="B1347" s="297" t="s">
        <v>3140</v>
      </c>
      <c r="C1347" s="296" t="s">
        <v>3139</v>
      </c>
      <c r="D1347" s="296" t="s">
        <v>61</v>
      </c>
      <c r="E1347" s="296" t="s">
        <v>91</v>
      </c>
      <c r="F1347" s="296" t="s">
        <v>299</v>
      </c>
      <c r="G1347" s="296" t="s">
        <v>295</v>
      </c>
    </row>
    <row r="1348" spans="1:7" hidden="1">
      <c r="A1348" s="296" t="s">
        <v>3141</v>
      </c>
      <c r="B1348" s="297" t="s">
        <v>3142</v>
      </c>
      <c r="C1348" s="296" t="s">
        <v>3141</v>
      </c>
      <c r="D1348" s="296" t="s">
        <v>61</v>
      </c>
      <c r="E1348" s="296" t="s">
        <v>91</v>
      </c>
      <c r="F1348" s="296" t="s">
        <v>299</v>
      </c>
      <c r="G1348" s="296" t="s">
        <v>295</v>
      </c>
    </row>
    <row r="1349" spans="1:7" hidden="1">
      <c r="A1349" s="296" t="s">
        <v>3143</v>
      </c>
      <c r="B1349" s="297" t="s">
        <v>3144</v>
      </c>
      <c r="C1349" s="296" t="s">
        <v>3143</v>
      </c>
      <c r="D1349" s="296" t="s">
        <v>61</v>
      </c>
      <c r="E1349" s="296" t="s">
        <v>91</v>
      </c>
      <c r="F1349" s="296" t="s">
        <v>299</v>
      </c>
      <c r="G1349" s="296" t="s">
        <v>295</v>
      </c>
    </row>
    <row r="1350" spans="1:7" hidden="1">
      <c r="A1350" s="296" t="s">
        <v>3145</v>
      </c>
      <c r="B1350" s="297" t="s">
        <v>3146</v>
      </c>
      <c r="C1350" s="296" t="s">
        <v>3145</v>
      </c>
      <c r="D1350" s="296" t="s">
        <v>61</v>
      </c>
      <c r="E1350" s="296" t="s">
        <v>91</v>
      </c>
      <c r="F1350" s="296" t="s">
        <v>299</v>
      </c>
      <c r="G1350" s="296" t="s">
        <v>295</v>
      </c>
    </row>
    <row r="1351" spans="1:7" hidden="1">
      <c r="A1351" s="296" t="s">
        <v>3147</v>
      </c>
      <c r="B1351" s="297" t="s">
        <v>3148</v>
      </c>
      <c r="C1351" s="296" t="s">
        <v>3147</v>
      </c>
      <c r="D1351" s="296" t="s">
        <v>61</v>
      </c>
      <c r="E1351" s="296" t="s">
        <v>91</v>
      </c>
      <c r="F1351" s="296" t="s">
        <v>299</v>
      </c>
      <c r="G1351" s="296" t="s">
        <v>295</v>
      </c>
    </row>
    <row r="1352" spans="1:7" hidden="1">
      <c r="A1352" s="296" t="s">
        <v>3149</v>
      </c>
      <c r="B1352" s="297" t="s">
        <v>3150</v>
      </c>
      <c r="C1352" s="296" t="s">
        <v>3149</v>
      </c>
      <c r="D1352" s="296" t="s">
        <v>61</v>
      </c>
      <c r="E1352" s="296" t="s">
        <v>91</v>
      </c>
      <c r="F1352" s="296" t="s">
        <v>299</v>
      </c>
      <c r="G1352" s="296" t="s">
        <v>295</v>
      </c>
    </row>
    <row r="1353" spans="1:7" hidden="1">
      <c r="A1353" s="296" t="s">
        <v>3151</v>
      </c>
      <c r="B1353" s="297" t="s">
        <v>3152</v>
      </c>
      <c r="C1353" s="296" t="s">
        <v>3151</v>
      </c>
      <c r="D1353" s="296" t="s">
        <v>61</v>
      </c>
      <c r="E1353" s="296" t="s">
        <v>91</v>
      </c>
      <c r="F1353" s="296" t="s">
        <v>299</v>
      </c>
      <c r="G1353" s="296" t="s">
        <v>295</v>
      </c>
    </row>
    <row r="1354" spans="1:7" hidden="1">
      <c r="A1354" s="296" t="s">
        <v>3153</v>
      </c>
      <c r="B1354" s="297" t="s">
        <v>3154</v>
      </c>
      <c r="C1354" s="296" t="s">
        <v>3153</v>
      </c>
      <c r="D1354" s="296" t="s">
        <v>61</v>
      </c>
      <c r="E1354" s="296" t="s">
        <v>91</v>
      </c>
      <c r="F1354" s="296" t="s">
        <v>299</v>
      </c>
      <c r="G1354" s="296" t="s">
        <v>295</v>
      </c>
    </row>
    <row r="1355" spans="1:7" hidden="1">
      <c r="A1355" s="296" t="s">
        <v>3155</v>
      </c>
      <c r="B1355" s="297" t="s">
        <v>3156</v>
      </c>
      <c r="C1355" s="296" t="s">
        <v>3155</v>
      </c>
      <c r="D1355" s="296" t="s">
        <v>61</v>
      </c>
      <c r="E1355" s="296" t="s">
        <v>91</v>
      </c>
      <c r="F1355" s="296" t="s">
        <v>299</v>
      </c>
      <c r="G1355" s="296" t="s">
        <v>295</v>
      </c>
    </row>
    <row r="1356" spans="1:7" hidden="1">
      <c r="A1356" s="296" t="s">
        <v>3157</v>
      </c>
      <c r="B1356" s="297" t="s">
        <v>3158</v>
      </c>
      <c r="C1356" s="296" t="s">
        <v>3157</v>
      </c>
      <c r="D1356" s="296" t="s">
        <v>61</v>
      </c>
      <c r="E1356" s="296" t="s">
        <v>91</v>
      </c>
      <c r="F1356" s="296" t="s">
        <v>299</v>
      </c>
      <c r="G1356" s="296" t="s">
        <v>295</v>
      </c>
    </row>
    <row r="1357" spans="1:7" hidden="1">
      <c r="A1357" s="296" t="s">
        <v>3159</v>
      </c>
      <c r="B1357" s="297" t="s">
        <v>3160</v>
      </c>
      <c r="C1357" s="296" t="s">
        <v>3159</v>
      </c>
      <c r="D1357" s="296" t="s">
        <v>61</v>
      </c>
      <c r="E1357" s="296" t="s">
        <v>91</v>
      </c>
      <c r="F1357" s="296" t="s">
        <v>299</v>
      </c>
      <c r="G1357" s="296" t="s">
        <v>295</v>
      </c>
    </row>
    <row r="1358" spans="1:7" hidden="1">
      <c r="A1358" s="296" t="s">
        <v>3161</v>
      </c>
      <c r="B1358" s="297" t="s">
        <v>326</v>
      </c>
      <c r="C1358" s="296" t="s">
        <v>3161</v>
      </c>
      <c r="E1358" s="296" t="s">
        <v>332</v>
      </c>
      <c r="F1358" s="296" t="s">
        <v>299</v>
      </c>
      <c r="G1358" s="296" t="s">
        <v>295</v>
      </c>
    </row>
    <row r="1359" spans="1:7" hidden="1">
      <c r="A1359" s="296" t="s">
        <v>3162</v>
      </c>
      <c r="B1359" s="297" t="s">
        <v>329</v>
      </c>
      <c r="C1359" s="296" t="s">
        <v>3162</v>
      </c>
      <c r="E1359" s="296" t="s">
        <v>332</v>
      </c>
      <c r="F1359" s="296" t="s">
        <v>299</v>
      </c>
      <c r="G1359" s="296" t="s">
        <v>295</v>
      </c>
    </row>
    <row r="1360" spans="1:7" hidden="1">
      <c r="A1360" s="296" t="s">
        <v>3163</v>
      </c>
      <c r="B1360" s="297" t="s">
        <v>3164</v>
      </c>
      <c r="C1360" s="296" t="s">
        <v>3163</v>
      </c>
      <c r="D1360" s="296" t="s">
        <v>457</v>
      </c>
      <c r="E1360" s="296" t="s">
        <v>91</v>
      </c>
      <c r="F1360" s="296" t="s">
        <v>299</v>
      </c>
      <c r="G1360" s="296" t="s">
        <v>295</v>
      </c>
    </row>
    <row r="1361" spans="1:7" hidden="1">
      <c r="A1361" s="296" t="s">
        <v>3165</v>
      </c>
      <c r="B1361" s="297" t="s">
        <v>3166</v>
      </c>
      <c r="C1361" s="296" t="s">
        <v>3165</v>
      </c>
      <c r="D1361" s="296" t="s">
        <v>457</v>
      </c>
      <c r="E1361" s="296" t="s">
        <v>91</v>
      </c>
      <c r="F1361" s="296" t="s">
        <v>299</v>
      </c>
      <c r="G1361" s="296" t="s">
        <v>295</v>
      </c>
    </row>
    <row r="1362" spans="1:7" hidden="1">
      <c r="A1362" s="296" t="s">
        <v>3167</v>
      </c>
      <c r="B1362" s="297" t="s">
        <v>3168</v>
      </c>
      <c r="C1362" s="296" t="s">
        <v>3167</v>
      </c>
      <c r="D1362" s="296" t="s">
        <v>61</v>
      </c>
      <c r="E1362" s="296" t="s">
        <v>91</v>
      </c>
      <c r="F1362" s="296" t="s">
        <v>299</v>
      </c>
      <c r="G1362" s="296" t="s">
        <v>295</v>
      </c>
    </row>
    <row r="1363" spans="1:7" hidden="1">
      <c r="A1363" s="296" t="s">
        <v>3169</v>
      </c>
      <c r="B1363" s="297" t="s">
        <v>3170</v>
      </c>
      <c r="C1363" s="296" t="s">
        <v>3169</v>
      </c>
      <c r="D1363" s="296" t="s">
        <v>61</v>
      </c>
      <c r="E1363" s="296" t="s">
        <v>91</v>
      </c>
      <c r="F1363" s="296" t="s">
        <v>299</v>
      </c>
      <c r="G1363" s="296" t="s">
        <v>295</v>
      </c>
    </row>
    <row r="1364" spans="1:7" hidden="1">
      <c r="A1364" s="296" t="s">
        <v>3171</v>
      </c>
      <c r="B1364" s="297" t="s">
        <v>3172</v>
      </c>
      <c r="C1364" s="296" t="s">
        <v>3171</v>
      </c>
      <c r="D1364" s="296" t="s">
        <v>61</v>
      </c>
      <c r="E1364" s="296" t="s">
        <v>91</v>
      </c>
      <c r="F1364" s="296" t="s">
        <v>299</v>
      </c>
      <c r="G1364" s="296" t="s">
        <v>295</v>
      </c>
    </row>
    <row r="1365" spans="1:7" hidden="1">
      <c r="A1365" s="296" t="s">
        <v>3173</v>
      </c>
      <c r="B1365" s="297" t="s">
        <v>3174</v>
      </c>
      <c r="C1365" s="296" t="s">
        <v>3173</v>
      </c>
      <c r="D1365" s="296" t="s">
        <v>61</v>
      </c>
      <c r="E1365" s="296" t="s">
        <v>91</v>
      </c>
      <c r="F1365" s="296" t="s">
        <v>299</v>
      </c>
      <c r="G1365" s="296" t="s">
        <v>295</v>
      </c>
    </row>
    <row r="1366" spans="1:7" hidden="1">
      <c r="A1366" s="296" t="s">
        <v>3175</v>
      </c>
      <c r="B1366" s="297" t="s">
        <v>3176</v>
      </c>
      <c r="C1366" s="296" t="s">
        <v>3175</v>
      </c>
      <c r="D1366" s="296" t="s">
        <v>61</v>
      </c>
      <c r="E1366" s="296" t="s">
        <v>91</v>
      </c>
      <c r="F1366" s="296" t="s">
        <v>299</v>
      </c>
      <c r="G1366" s="296" t="s">
        <v>295</v>
      </c>
    </row>
    <row r="1367" spans="1:7" hidden="1">
      <c r="A1367" s="296" t="s">
        <v>3177</v>
      </c>
      <c r="B1367" s="297" t="s">
        <v>3178</v>
      </c>
      <c r="C1367" s="296" t="s">
        <v>3177</v>
      </c>
      <c r="D1367" s="296" t="s">
        <v>61</v>
      </c>
      <c r="E1367" s="296" t="s">
        <v>91</v>
      </c>
      <c r="F1367" s="296" t="s">
        <v>299</v>
      </c>
      <c r="G1367" s="296" t="s">
        <v>295</v>
      </c>
    </row>
    <row r="1368" spans="1:7" hidden="1">
      <c r="A1368" s="296" t="s">
        <v>3179</v>
      </c>
      <c r="B1368" s="297" t="s">
        <v>3180</v>
      </c>
      <c r="C1368" s="296" t="s">
        <v>3179</v>
      </c>
      <c r="D1368" s="296" t="s">
        <v>61</v>
      </c>
      <c r="E1368" s="296" t="s">
        <v>91</v>
      </c>
      <c r="F1368" s="296" t="s">
        <v>299</v>
      </c>
      <c r="G1368" s="296" t="s">
        <v>295</v>
      </c>
    </row>
    <row r="1369" spans="1:7" hidden="1">
      <c r="A1369" s="296" t="s">
        <v>3181</v>
      </c>
      <c r="B1369" s="297" t="s">
        <v>3182</v>
      </c>
      <c r="C1369" s="296" t="s">
        <v>3181</v>
      </c>
      <c r="D1369" s="296" t="s">
        <v>61</v>
      </c>
      <c r="E1369" s="296" t="s">
        <v>91</v>
      </c>
      <c r="F1369" s="296" t="s">
        <v>299</v>
      </c>
      <c r="G1369" s="296" t="s">
        <v>295</v>
      </c>
    </row>
    <row r="1370" spans="1:7" hidden="1">
      <c r="A1370" s="296" t="s">
        <v>3183</v>
      </c>
      <c r="B1370" s="297" t="s">
        <v>3184</v>
      </c>
      <c r="C1370" s="296" t="s">
        <v>3183</v>
      </c>
      <c r="D1370" s="296" t="s">
        <v>61</v>
      </c>
      <c r="E1370" s="296" t="s">
        <v>91</v>
      </c>
      <c r="F1370" s="296" t="s">
        <v>299</v>
      </c>
      <c r="G1370" s="296" t="s">
        <v>295</v>
      </c>
    </row>
    <row r="1371" spans="1:7" hidden="1">
      <c r="A1371" s="296" t="s">
        <v>3185</v>
      </c>
      <c r="B1371" s="297" t="s">
        <v>3186</v>
      </c>
      <c r="C1371" s="296" t="s">
        <v>3185</v>
      </c>
      <c r="D1371" s="296" t="s">
        <v>61</v>
      </c>
      <c r="E1371" s="296" t="s">
        <v>91</v>
      </c>
      <c r="F1371" s="296" t="s">
        <v>299</v>
      </c>
      <c r="G1371" s="296" t="s">
        <v>295</v>
      </c>
    </row>
    <row r="1372" spans="1:7" hidden="1">
      <c r="A1372" s="296" t="s">
        <v>3187</v>
      </c>
      <c r="B1372" s="297" t="s">
        <v>3188</v>
      </c>
      <c r="C1372" s="296" t="s">
        <v>3187</v>
      </c>
      <c r="D1372" s="296" t="s">
        <v>61</v>
      </c>
      <c r="E1372" s="296" t="s">
        <v>91</v>
      </c>
      <c r="F1372" s="296" t="s">
        <v>299</v>
      </c>
      <c r="G1372" s="296" t="s">
        <v>295</v>
      </c>
    </row>
    <row r="1373" spans="1:7" hidden="1">
      <c r="A1373" s="296" t="s">
        <v>3189</v>
      </c>
      <c r="B1373" s="297" t="s">
        <v>3190</v>
      </c>
      <c r="C1373" s="296" t="s">
        <v>3189</v>
      </c>
      <c r="D1373" s="296" t="s">
        <v>61</v>
      </c>
      <c r="E1373" s="296" t="s">
        <v>91</v>
      </c>
      <c r="F1373" s="296" t="s">
        <v>299</v>
      </c>
      <c r="G1373" s="296" t="s">
        <v>295</v>
      </c>
    </row>
    <row r="1374" spans="1:7" hidden="1">
      <c r="A1374" s="296" t="s">
        <v>3191</v>
      </c>
      <c r="B1374" s="297" t="s">
        <v>3192</v>
      </c>
      <c r="C1374" s="296" t="s">
        <v>3191</v>
      </c>
      <c r="D1374" s="296" t="s">
        <v>61</v>
      </c>
      <c r="E1374" s="296" t="s">
        <v>91</v>
      </c>
      <c r="F1374" s="296" t="s">
        <v>299</v>
      </c>
      <c r="G1374" s="296" t="s">
        <v>295</v>
      </c>
    </row>
    <row r="1375" spans="1:7" hidden="1">
      <c r="A1375" s="296" t="s">
        <v>3193</v>
      </c>
      <c r="B1375" s="297" t="s">
        <v>3194</v>
      </c>
      <c r="C1375" s="296" t="s">
        <v>3193</v>
      </c>
      <c r="D1375" s="296" t="s">
        <v>61</v>
      </c>
      <c r="E1375" s="296" t="s">
        <v>91</v>
      </c>
      <c r="F1375" s="296" t="s">
        <v>299</v>
      </c>
      <c r="G1375" s="296" t="s">
        <v>295</v>
      </c>
    </row>
    <row r="1376" spans="1:7" hidden="1">
      <c r="A1376" s="296" t="s">
        <v>3195</v>
      </c>
      <c r="B1376" s="297" t="s">
        <v>3196</v>
      </c>
      <c r="C1376" s="296" t="s">
        <v>3195</v>
      </c>
      <c r="D1376" s="296" t="s">
        <v>61</v>
      </c>
      <c r="E1376" s="296" t="s">
        <v>91</v>
      </c>
      <c r="F1376" s="296" t="s">
        <v>299</v>
      </c>
      <c r="G1376" s="296" t="s">
        <v>295</v>
      </c>
    </row>
    <row r="1377" spans="1:7" hidden="1">
      <c r="A1377" s="296" t="s">
        <v>3197</v>
      </c>
      <c r="B1377" s="297" t="s">
        <v>3198</v>
      </c>
      <c r="C1377" s="296" t="s">
        <v>3197</v>
      </c>
      <c r="D1377" s="296" t="s">
        <v>61</v>
      </c>
      <c r="E1377" s="296" t="s">
        <v>91</v>
      </c>
      <c r="F1377" s="296" t="s">
        <v>299</v>
      </c>
      <c r="G1377" s="296" t="s">
        <v>295</v>
      </c>
    </row>
    <row r="1378" spans="1:7" hidden="1">
      <c r="A1378" s="296" t="s">
        <v>3199</v>
      </c>
      <c r="B1378" s="297" t="s">
        <v>3200</v>
      </c>
      <c r="C1378" s="296" t="s">
        <v>3199</v>
      </c>
      <c r="D1378" s="296" t="s">
        <v>61</v>
      </c>
      <c r="E1378" s="296" t="s">
        <v>91</v>
      </c>
      <c r="F1378" s="296" t="s">
        <v>299</v>
      </c>
      <c r="G1378" s="296" t="s">
        <v>295</v>
      </c>
    </row>
    <row r="1379" spans="1:7" hidden="1">
      <c r="A1379" s="296" t="s">
        <v>3201</v>
      </c>
      <c r="B1379" s="297" t="s">
        <v>3202</v>
      </c>
      <c r="C1379" s="296" t="s">
        <v>3201</v>
      </c>
      <c r="D1379" s="296" t="s">
        <v>61</v>
      </c>
      <c r="E1379" s="296" t="s">
        <v>91</v>
      </c>
      <c r="F1379" s="296" t="s">
        <v>299</v>
      </c>
      <c r="G1379" s="296" t="s">
        <v>295</v>
      </c>
    </row>
    <row r="1380" spans="1:7" hidden="1">
      <c r="A1380" s="296" t="s">
        <v>3203</v>
      </c>
      <c r="B1380" s="297" t="s">
        <v>3204</v>
      </c>
      <c r="C1380" s="296" t="s">
        <v>3203</v>
      </c>
      <c r="D1380" s="296" t="s">
        <v>457</v>
      </c>
      <c r="E1380" s="296" t="s">
        <v>91</v>
      </c>
      <c r="F1380" s="296" t="s">
        <v>299</v>
      </c>
      <c r="G1380" s="296" t="s">
        <v>295</v>
      </c>
    </row>
    <row r="1381" spans="1:7" hidden="1">
      <c r="A1381" s="296" t="s">
        <v>3205</v>
      </c>
      <c r="B1381" s="297" t="s">
        <v>3206</v>
      </c>
      <c r="C1381" s="296" t="s">
        <v>3205</v>
      </c>
      <c r="D1381" s="296" t="s">
        <v>457</v>
      </c>
      <c r="E1381" s="296" t="s">
        <v>91</v>
      </c>
      <c r="F1381" s="296" t="s">
        <v>299</v>
      </c>
      <c r="G1381" s="296" t="s">
        <v>295</v>
      </c>
    </row>
    <row r="1382" spans="1:7" hidden="1">
      <c r="A1382" s="296" t="s">
        <v>3207</v>
      </c>
      <c r="B1382" s="297" t="s">
        <v>3208</v>
      </c>
      <c r="C1382" s="296" t="s">
        <v>3207</v>
      </c>
      <c r="D1382" s="296" t="s">
        <v>61</v>
      </c>
      <c r="E1382" s="296" t="s">
        <v>91</v>
      </c>
      <c r="F1382" s="296" t="s">
        <v>299</v>
      </c>
      <c r="G1382" s="296" t="s">
        <v>295</v>
      </c>
    </row>
    <row r="1383" spans="1:7" hidden="1">
      <c r="A1383" s="296" t="s">
        <v>3209</v>
      </c>
      <c r="B1383" s="297" t="s">
        <v>3210</v>
      </c>
      <c r="C1383" s="296" t="s">
        <v>3209</v>
      </c>
      <c r="D1383" s="296" t="s">
        <v>61</v>
      </c>
      <c r="E1383" s="296" t="s">
        <v>91</v>
      </c>
      <c r="F1383" s="296" t="s">
        <v>299</v>
      </c>
      <c r="G1383" s="296" t="s">
        <v>295</v>
      </c>
    </row>
    <row r="1384" spans="1:7" hidden="1">
      <c r="A1384" s="296" t="s">
        <v>3211</v>
      </c>
      <c r="B1384" s="297" t="s">
        <v>3212</v>
      </c>
      <c r="C1384" s="296" t="s">
        <v>3211</v>
      </c>
      <c r="D1384" s="296" t="s">
        <v>61</v>
      </c>
      <c r="E1384" s="296" t="s">
        <v>91</v>
      </c>
      <c r="F1384" s="296" t="s">
        <v>299</v>
      </c>
      <c r="G1384" s="296" t="s">
        <v>295</v>
      </c>
    </row>
    <row r="1385" spans="1:7" hidden="1">
      <c r="A1385" s="296" t="s">
        <v>3213</v>
      </c>
      <c r="B1385" s="297" t="s">
        <v>3214</v>
      </c>
      <c r="C1385" s="296" t="s">
        <v>3213</v>
      </c>
      <c r="D1385" s="296" t="s">
        <v>61</v>
      </c>
      <c r="E1385" s="296" t="s">
        <v>91</v>
      </c>
      <c r="F1385" s="296" t="s">
        <v>299</v>
      </c>
      <c r="G1385" s="296" t="s">
        <v>295</v>
      </c>
    </row>
    <row r="1386" spans="1:7" hidden="1">
      <c r="A1386" s="296" t="s">
        <v>3215</v>
      </c>
      <c r="B1386" s="297" t="s">
        <v>3216</v>
      </c>
      <c r="C1386" s="296" t="s">
        <v>3215</v>
      </c>
      <c r="D1386" s="296" t="s">
        <v>461</v>
      </c>
      <c r="E1386" s="296" t="s">
        <v>91</v>
      </c>
      <c r="F1386" s="296" t="s">
        <v>299</v>
      </c>
      <c r="G1386" s="296" t="s">
        <v>295</v>
      </c>
    </row>
    <row r="1387" spans="1:7" hidden="1">
      <c r="A1387" s="296" t="s">
        <v>3217</v>
      </c>
      <c r="B1387" s="297" t="s">
        <v>3218</v>
      </c>
      <c r="C1387" s="296" t="s">
        <v>3217</v>
      </c>
      <c r="D1387" s="296" t="s">
        <v>461</v>
      </c>
      <c r="E1387" s="296" t="s">
        <v>91</v>
      </c>
      <c r="F1387" s="296" t="s">
        <v>299</v>
      </c>
      <c r="G1387" s="296" t="s">
        <v>295</v>
      </c>
    </row>
    <row r="1388" spans="1:7" hidden="1">
      <c r="A1388" s="296" t="s">
        <v>3219</v>
      </c>
      <c r="B1388" s="297" t="s">
        <v>3220</v>
      </c>
      <c r="C1388" s="296" t="s">
        <v>3219</v>
      </c>
      <c r="D1388" s="296" t="s">
        <v>461</v>
      </c>
      <c r="E1388" s="296" t="s">
        <v>91</v>
      </c>
      <c r="F1388" s="296" t="s">
        <v>299</v>
      </c>
      <c r="G1388" s="296" t="s">
        <v>295</v>
      </c>
    </row>
    <row r="1389" spans="1:7" hidden="1">
      <c r="A1389" s="296" t="s">
        <v>3221</v>
      </c>
      <c r="B1389" s="297" t="s">
        <v>3222</v>
      </c>
      <c r="C1389" s="296" t="s">
        <v>3221</v>
      </c>
      <c r="D1389" s="296" t="s">
        <v>461</v>
      </c>
      <c r="E1389" s="296" t="s">
        <v>91</v>
      </c>
      <c r="F1389" s="296" t="s">
        <v>299</v>
      </c>
      <c r="G1389" s="296" t="s">
        <v>295</v>
      </c>
    </row>
    <row r="1390" spans="1:7" hidden="1">
      <c r="A1390" s="296" t="s">
        <v>3223</v>
      </c>
      <c r="B1390" s="297" t="s">
        <v>3224</v>
      </c>
      <c r="C1390" s="296" t="s">
        <v>3223</v>
      </c>
      <c r="D1390" s="296" t="s">
        <v>461</v>
      </c>
      <c r="E1390" s="296" t="s">
        <v>91</v>
      </c>
      <c r="F1390" s="296" t="s">
        <v>299</v>
      </c>
      <c r="G1390" s="296" t="s">
        <v>295</v>
      </c>
    </row>
    <row r="1391" spans="1:7" hidden="1">
      <c r="A1391" s="296" t="s">
        <v>3225</v>
      </c>
      <c r="B1391" s="297" t="s">
        <v>3226</v>
      </c>
      <c r="C1391" s="296" t="s">
        <v>3225</v>
      </c>
      <c r="D1391" s="296" t="s">
        <v>461</v>
      </c>
      <c r="E1391" s="296" t="s">
        <v>91</v>
      </c>
      <c r="F1391" s="296" t="s">
        <v>299</v>
      </c>
      <c r="G1391" s="296" t="s">
        <v>295</v>
      </c>
    </row>
    <row r="1392" spans="1:7" hidden="1">
      <c r="A1392" s="296" t="s">
        <v>3227</v>
      </c>
      <c r="B1392" s="297" t="s">
        <v>3228</v>
      </c>
      <c r="C1392" s="296" t="s">
        <v>3227</v>
      </c>
      <c r="D1392" s="296" t="s">
        <v>461</v>
      </c>
      <c r="E1392" s="296" t="s">
        <v>91</v>
      </c>
      <c r="F1392" s="296" t="s">
        <v>299</v>
      </c>
      <c r="G1392" s="296" t="s">
        <v>295</v>
      </c>
    </row>
    <row r="1393" spans="1:7" hidden="1">
      <c r="A1393" s="296" t="s">
        <v>3229</v>
      </c>
      <c r="B1393" s="297" t="s">
        <v>3230</v>
      </c>
      <c r="C1393" s="296" t="s">
        <v>3229</v>
      </c>
      <c r="E1393" s="296" t="s">
        <v>475</v>
      </c>
      <c r="F1393" s="296" t="s">
        <v>294</v>
      </c>
      <c r="G1393" s="296" t="s">
        <v>295</v>
      </c>
    </row>
    <row r="1394" spans="1:7" hidden="1">
      <c r="A1394" s="296" t="s">
        <v>3231</v>
      </c>
      <c r="B1394" s="297" t="s">
        <v>3232</v>
      </c>
      <c r="C1394" s="296" t="s">
        <v>3231</v>
      </c>
      <c r="E1394" s="296" t="s">
        <v>475</v>
      </c>
      <c r="F1394" s="296" t="s">
        <v>294</v>
      </c>
      <c r="G1394" s="296" t="s">
        <v>295</v>
      </c>
    </row>
    <row r="1395" spans="1:7" hidden="1">
      <c r="A1395" s="296" t="s">
        <v>3233</v>
      </c>
      <c r="B1395" s="297" t="s">
        <v>3234</v>
      </c>
      <c r="C1395" s="296" t="s">
        <v>3233</v>
      </c>
      <c r="E1395" s="296" t="s">
        <v>475</v>
      </c>
      <c r="F1395" s="296" t="s">
        <v>294</v>
      </c>
      <c r="G1395" s="296" t="s">
        <v>295</v>
      </c>
    </row>
    <row r="1396" spans="1:7" hidden="1">
      <c r="A1396" s="296" t="s">
        <v>3235</v>
      </c>
      <c r="B1396" s="297" t="s">
        <v>3236</v>
      </c>
      <c r="C1396" s="296" t="s">
        <v>3235</v>
      </c>
      <c r="E1396" s="296" t="s">
        <v>475</v>
      </c>
      <c r="F1396" s="296" t="s">
        <v>294</v>
      </c>
      <c r="G1396" s="296" t="s">
        <v>295</v>
      </c>
    </row>
    <row r="1397" spans="1:7" hidden="1">
      <c r="A1397" s="296" t="s">
        <v>3237</v>
      </c>
      <c r="B1397" s="297" t="s">
        <v>3238</v>
      </c>
      <c r="C1397" s="296" t="s">
        <v>3237</v>
      </c>
      <c r="E1397" s="296" t="s">
        <v>475</v>
      </c>
      <c r="F1397" s="296" t="s">
        <v>294</v>
      </c>
      <c r="G1397" s="296" t="s">
        <v>295</v>
      </c>
    </row>
    <row r="1398" spans="1:7" hidden="1">
      <c r="B1398" s="296" t="s">
        <v>3239</v>
      </c>
      <c r="D1398" s="296" t="s">
        <v>61</v>
      </c>
      <c r="E1398" s="296" t="s">
        <v>91</v>
      </c>
      <c r="F1398" s="296" t="s">
        <v>299</v>
      </c>
      <c r="G1398" s="296" t="s">
        <v>295</v>
      </c>
    </row>
    <row r="1399" spans="1:7" hidden="1">
      <c r="B1399" s="296" t="s">
        <v>3240</v>
      </c>
      <c r="D1399" s="296" t="s">
        <v>457</v>
      </c>
      <c r="E1399" s="296" t="s">
        <v>91</v>
      </c>
      <c r="F1399" s="296" t="s">
        <v>299</v>
      </c>
      <c r="G1399" s="296" t="s">
        <v>295</v>
      </c>
    </row>
    <row r="1400" spans="1:7" hidden="1">
      <c r="B1400" s="296" t="s">
        <v>3241</v>
      </c>
      <c r="E1400" s="296" t="s">
        <v>475</v>
      </c>
      <c r="F1400" s="296" t="s">
        <v>294</v>
      </c>
      <c r="G1400" s="296" t="s">
        <v>295</v>
      </c>
    </row>
    <row r="1401" spans="1:7" hidden="1">
      <c r="B1401" s="297" t="s">
        <v>3242</v>
      </c>
      <c r="D1401" s="296" t="s">
        <v>61</v>
      </c>
    </row>
    <row r="1402" spans="1:7" hidden="1">
      <c r="B1402" s="297" t="s">
        <v>3243</v>
      </c>
      <c r="D1402" s="296" t="s">
        <v>457</v>
      </c>
    </row>
    <row r="1403" spans="1:7" hidden="1">
      <c r="B1403" s="297" t="s">
        <v>3244</v>
      </c>
      <c r="D1403" s="296" t="s">
        <v>457</v>
      </c>
    </row>
    <row r="1404" spans="1:7" hidden="1">
      <c r="B1404" s="297" t="s">
        <v>3245</v>
      </c>
      <c r="D1404" s="296" t="s">
        <v>61</v>
      </c>
    </row>
    <row r="1405" spans="1:7" hidden="1">
      <c r="B1405" s="297" t="s">
        <v>3246</v>
      </c>
    </row>
    <row r="1406" spans="1:7" hidden="1">
      <c r="B1406" s="297" t="s">
        <v>3247</v>
      </c>
    </row>
    <row r="1407" spans="1:7" hidden="1">
      <c r="B1407" s="297" t="s">
        <v>3248</v>
      </c>
    </row>
    <row r="1408" spans="1:7" hidden="1">
      <c r="B1408" s="297" t="s">
        <v>3249</v>
      </c>
    </row>
    <row r="1409" spans="2:2" hidden="1">
      <c r="B1409" s="297" t="s">
        <v>3250</v>
      </c>
    </row>
    <row r="1410" spans="2:2" hidden="1">
      <c r="B1410" s="297" t="s">
        <v>3251</v>
      </c>
    </row>
    <row r="1411" spans="2:2" hidden="1">
      <c r="B1411" s="297" t="s">
        <v>3252</v>
      </c>
    </row>
    <row r="1412" spans="2:2" hidden="1">
      <c r="B1412" s="297" t="s">
        <v>3253</v>
      </c>
    </row>
    <row r="1413" spans="2:2" hidden="1">
      <c r="B1413" s="297" t="s">
        <v>3254</v>
      </c>
    </row>
    <row r="1414" spans="2:2" hidden="1">
      <c r="B1414" s="297" t="s">
        <v>3255</v>
      </c>
    </row>
    <row r="1415" spans="2:2" hidden="1">
      <c r="B1415" s="297" t="s">
        <v>3256</v>
      </c>
    </row>
    <row r="1416" spans="2:2" hidden="1">
      <c r="B1416" s="297" t="s">
        <v>3257</v>
      </c>
    </row>
    <row r="1417" spans="2:2" hidden="1">
      <c r="B1417" s="297" t="s">
        <v>3258</v>
      </c>
    </row>
    <row r="1418" spans="2:2" hidden="1">
      <c r="B1418" s="297" t="s">
        <v>3259</v>
      </c>
    </row>
    <row r="1419" spans="2:2" hidden="1">
      <c r="B1419" s="297" t="s">
        <v>3260</v>
      </c>
    </row>
    <row r="1420" spans="2:2" hidden="1">
      <c r="B1420" s="297" t="s">
        <v>3261</v>
      </c>
    </row>
  </sheetData>
  <autoFilter ref="A1:G1420" xr:uid="{D2DF6990-A847-4422-ACA0-6470F81E1976}">
    <filterColumn colId="4">
      <filters>
        <filter val="State General Funds"/>
        <filter val="State General Funds - Prior Year"/>
      </filters>
    </filterColumn>
    <sortState xmlns:xlrd2="http://schemas.microsoft.com/office/spreadsheetml/2017/richdata2" ref="A2:G1246">
      <sortCondition ref="A1:A1246"/>
    </sortState>
  </autoFilter>
  <conditionalFormatting sqref="B1:B1397 B1401:B1048576">
    <cfRule type="duplicateValues" dxfId="20" priority="2"/>
  </conditionalFormatting>
  <conditionalFormatting sqref="B1:B1399 B1401:B1048576">
    <cfRule type="duplicateValues" dxfId="19" priority="1"/>
  </conditionalFormatting>
  <conditionalFormatting sqref="B1177:B1180">
    <cfRule type="duplicateValues" dxfId="18" priority="9"/>
  </conditionalFormatting>
  <conditionalFormatting sqref="B1181:B1184">
    <cfRule type="duplicateValues" dxfId="17" priority="8"/>
  </conditionalFormatting>
  <conditionalFormatting sqref="B1185:B1186">
    <cfRule type="duplicateValues" dxfId="16" priority="7"/>
  </conditionalFormatting>
  <conditionalFormatting sqref="B1189:B1214">
    <cfRule type="duplicateValues" dxfId="15" priority="6"/>
  </conditionalFormatting>
  <conditionalFormatting sqref="B1215:B1246">
    <cfRule type="duplicateValues" dxfId="14" priority="10"/>
  </conditionalFormatting>
  <conditionalFormatting sqref="B1360:B1397 B1:B1357 B1401:B1048576">
    <cfRule type="duplicateValues" dxfId="13" priority="3"/>
  </conditionalFormatting>
  <conditionalFormatting sqref="B1360:B1397 B1327:B1357 B1:B1321 B1401:B1048576">
    <cfRule type="duplicateValues" dxfId="12" priority="4"/>
    <cfRule type="duplicateValues" dxfId="11" priority="5"/>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EBF3-9420-46E8-B912-358F6E85E53D}">
  <dimension ref="A1:E60"/>
  <sheetViews>
    <sheetView topLeftCell="A36" workbookViewId="0">
      <selection activeCell="N40" sqref="N40"/>
    </sheetView>
  </sheetViews>
  <sheetFormatPr defaultRowHeight="12.75"/>
  <cols>
    <col min="1" max="1" width="12.6640625" bestFit="1" customWidth="1"/>
    <col min="2" max="2" width="18.6640625" bestFit="1" customWidth="1"/>
    <col min="3" max="3" width="75" bestFit="1" customWidth="1"/>
    <col min="4" max="4" width="13.33203125" bestFit="1" customWidth="1"/>
    <col min="5" max="5" width="28" bestFit="1" customWidth="1"/>
  </cols>
  <sheetData>
    <row r="1" spans="1:5" ht="15">
      <c r="A1" s="293" t="s">
        <v>478</v>
      </c>
      <c r="B1" s="293" t="s">
        <v>476</v>
      </c>
      <c r="C1" s="294" t="s">
        <v>477</v>
      </c>
      <c r="D1" s="293" t="s">
        <v>476</v>
      </c>
      <c r="E1" s="293" t="s">
        <v>479</v>
      </c>
    </row>
    <row r="2" spans="1:5" ht="15">
      <c r="A2" s="304"/>
      <c r="B2" s="296" t="s">
        <v>801</v>
      </c>
      <c r="C2" s="297" t="s">
        <v>802</v>
      </c>
      <c r="D2" s="296" t="s">
        <v>801</v>
      </c>
      <c r="E2" s="296" t="s">
        <v>332</v>
      </c>
    </row>
    <row r="3" spans="1:5" ht="15">
      <c r="A3" s="296" t="s">
        <v>335</v>
      </c>
      <c r="B3" s="296" t="s">
        <v>817</v>
      </c>
      <c r="C3" s="297" t="s">
        <v>336</v>
      </c>
      <c r="D3" s="296" t="s">
        <v>817</v>
      </c>
      <c r="E3" s="296" t="s">
        <v>332</v>
      </c>
    </row>
    <row r="4" spans="1:5" ht="15">
      <c r="A4" s="296" t="s">
        <v>333</v>
      </c>
      <c r="B4" s="296" t="s">
        <v>848</v>
      </c>
      <c r="C4" s="297" t="s">
        <v>334</v>
      </c>
      <c r="D4" s="296" t="s">
        <v>848</v>
      </c>
      <c r="E4" s="296" t="s">
        <v>332</v>
      </c>
    </row>
    <row r="5" spans="1:5" ht="15">
      <c r="A5" s="296" t="s">
        <v>3266</v>
      </c>
      <c r="B5" s="296" t="s">
        <v>849</v>
      </c>
      <c r="C5" s="297" t="s">
        <v>324</v>
      </c>
      <c r="D5" s="296" t="s">
        <v>849</v>
      </c>
      <c r="E5" s="296" t="s">
        <v>850</v>
      </c>
    </row>
    <row r="6" spans="1:5" ht="15">
      <c r="A6" s="88" t="s">
        <v>337</v>
      </c>
      <c r="B6" s="296" t="s">
        <v>947</v>
      </c>
      <c r="C6" s="297" t="s">
        <v>338</v>
      </c>
      <c r="D6" s="296" t="s">
        <v>947</v>
      </c>
      <c r="E6" s="296" t="s">
        <v>332</v>
      </c>
    </row>
    <row r="7" spans="1:5" ht="15">
      <c r="A7" s="296" t="s">
        <v>45</v>
      </c>
      <c r="B7" s="296" t="s">
        <v>1290</v>
      </c>
      <c r="C7" s="297" t="s">
        <v>345</v>
      </c>
      <c r="D7" s="296" t="s">
        <v>1290</v>
      </c>
      <c r="E7" s="296" t="s">
        <v>332</v>
      </c>
    </row>
    <row r="8" spans="1:5" ht="15">
      <c r="A8" s="296" t="s">
        <v>236</v>
      </c>
      <c r="B8" s="296" t="s">
        <v>1291</v>
      </c>
      <c r="C8" s="297" t="s">
        <v>327</v>
      </c>
      <c r="D8" s="296" t="s">
        <v>1291</v>
      </c>
      <c r="E8" s="296" t="s">
        <v>850</v>
      </c>
    </row>
    <row r="9" spans="1:5" ht="15">
      <c r="A9" s="296" t="s">
        <v>310</v>
      </c>
      <c r="B9" s="296" t="s">
        <v>1292</v>
      </c>
      <c r="C9" s="297" t="s">
        <v>311</v>
      </c>
      <c r="D9" s="296" t="s">
        <v>1292</v>
      </c>
      <c r="E9" s="296" t="s">
        <v>332</v>
      </c>
    </row>
    <row r="10" spans="1:5" ht="15">
      <c r="A10" s="88" t="s">
        <v>341</v>
      </c>
      <c r="B10" s="296" t="s">
        <v>1293</v>
      </c>
      <c r="C10" s="297" t="s">
        <v>342</v>
      </c>
      <c r="D10" s="296" t="s">
        <v>1293</v>
      </c>
      <c r="E10" s="296" t="s">
        <v>332</v>
      </c>
    </row>
    <row r="11" spans="1:5" ht="15">
      <c r="A11" s="88" t="s">
        <v>343</v>
      </c>
      <c r="B11" s="296" t="s">
        <v>1341</v>
      </c>
      <c r="C11" s="297" t="s">
        <v>344</v>
      </c>
      <c r="D11" s="296" t="s">
        <v>1341</v>
      </c>
      <c r="E11" s="296" t="s">
        <v>332</v>
      </c>
    </row>
    <row r="12" spans="1:5" ht="15">
      <c r="A12" s="304"/>
      <c r="B12" s="296" t="s">
        <v>1565</v>
      </c>
      <c r="C12" s="297" t="s">
        <v>1566</v>
      </c>
      <c r="D12" s="296" t="s">
        <v>1565</v>
      </c>
      <c r="E12" s="296" t="s">
        <v>332</v>
      </c>
    </row>
    <row r="13" spans="1:5" ht="15">
      <c r="A13" s="304"/>
      <c r="B13" s="296" t="s">
        <v>1862</v>
      </c>
      <c r="C13" s="297" t="s">
        <v>1863</v>
      </c>
      <c r="D13" s="296" t="s">
        <v>1862</v>
      </c>
      <c r="E13" s="296" t="s">
        <v>332</v>
      </c>
    </row>
    <row r="14" spans="1:5" ht="15">
      <c r="A14" s="88" t="s">
        <v>352</v>
      </c>
      <c r="B14" s="296" t="s">
        <v>1963</v>
      </c>
      <c r="C14" s="297" t="s">
        <v>353</v>
      </c>
      <c r="D14" s="296" t="s">
        <v>1963</v>
      </c>
      <c r="E14" s="296" t="s">
        <v>332</v>
      </c>
    </row>
    <row r="15" spans="1:5" ht="15">
      <c r="A15" s="296" t="s">
        <v>350</v>
      </c>
      <c r="B15" s="296" t="s">
        <v>1978</v>
      </c>
      <c r="C15" s="297" t="s">
        <v>351</v>
      </c>
      <c r="D15" s="296" t="s">
        <v>1978</v>
      </c>
      <c r="E15" s="296" t="s">
        <v>332</v>
      </c>
    </row>
    <row r="16" spans="1:5" ht="15">
      <c r="A16" s="296" t="s">
        <v>314</v>
      </c>
      <c r="B16" s="296" t="s">
        <v>1979</v>
      </c>
      <c r="C16" s="297" t="s">
        <v>315</v>
      </c>
      <c r="D16" s="296" t="s">
        <v>1979</v>
      </c>
      <c r="E16" s="296" t="s">
        <v>332</v>
      </c>
    </row>
    <row r="17" spans="1:5" ht="15">
      <c r="A17" s="304"/>
      <c r="B17" s="296" t="s">
        <v>1996</v>
      </c>
      <c r="C17" s="297" t="s">
        <v>1997</v>
      </c>
      <c r="D17" s="296" t="s">
        <v>1996</v>
      </c>
      <c r="E17" s="296" t="s">
        <v>332</v>
      </c>
    </row>
    <row r="18" spans="1:5" ht="15">
      <c r="A18" s="304"/>
      <c r="B18" s="296" t="s">
        <v>2225</v>
      </c>
      <c r="C18" s="297" t="s">
        <v>2226</v>
      </c>
      <c r="D18" s="296" t="s">
        <v>2225</v>
      </c>
      <c r="E18" s="296" t="s">
        <v>332</v>
      </c>
    </row>
    <row r="19" spans="1:5" ht="15">
      <c r="A19" s="296" t="s">
        <v>356</v>
      </c>
      <c r="B19" s="296" t="s">
        <v>2267</v>
      </c>
      <c r="C19" s="297" t="s">
        <v>357</v>
      </c>
      <c r="D19" s="296" t="s">
        <v>2267</v>
      </c>
      <c r="E19" s="296" t="s">
        <v>332</v>
      </c>
    </row>
    <row r="20" spans="1:5" ht="15">
      <c r="A20" s="296" t="s">
        <v>3263</v>
      </c>
      <c r="B20" s="296" t="s">
        <v>2506</v>
      </c>
      <c r="C20" s="297" t="s">
        <v>361</v>
      </c>
      <c r="D20" s="296" t="s">
        <v>2506</v>
      </c>
      <c r="E20" s="296" t="s">
        <v>332</v>
      </c>
    </row>
    <row r="21" spans="1:5" ht="15">
      <c r="A21" s="88" t="s">
        <v>358</v>
      </c>
      <c r="B21" s="296" t="s">
        <v>2559</v>
      </c>
      <c r="C21" s="297" t="s">
        <v>359</v>
      </c>
      <c r="D21" s="296" t="s">
        <v>2559</v>
      </c>
      <c r="E21" s="296" t="s">
        <v>332</v>
      </c>
    </row>
    <row r="22" spans="1:5" ht="15">
      <c r="A22" s="296" t="s">
        <v>3264</v>
      </c>
      <c r="B22" s="296" t="s">
        <v>2634</v>
      </c>
      <c r="C22" s="297" t="s">
        <v>363</v>
      </c>
      <c r="D22" s="296" t="s">
        <v>2634</v>
      </c>
      <c r="E22" s="296" t="s">
        <v>332</v>
      </c>
    </row>
    <row r="23" spans="1:5" ht="15">
      <c r="A23" s="88" t="s">
        <v>348</v>
      </c>
      <c r="B23" s="296" t="s">
        <v>2824</v>
      </c>
      <c r="C23" s="301" t="s">
        <v>349</v>
      </c>
      <c r="D23" s="296" t="s">
        <v>2824</v>
      </c>
      <c r="E23" s="296" t="s">
        <v>332</v>
      </c>
    </row>
    <row r="24" spans="1:5" ht="15">
      <c r="A24" s="296" t="s">
        <v>3262</v>
      </c>
      <c r="B24" s="296" t="s">
        <v>2825</v>
      </c>
      <c r="C24" s="301" t="s">
        <v>340</v>
      </c>
      <c r="D24" s="296" t="s">
        <v>2825</v>
      </c>
      <c r="E24" s="296" t="s">
        <v>332</v>
      </c>
    </row>
    <row r="25" spans="1:5" ht="15">
      <c r="A25" s="296" t="s">
        <v>354</v>
      </c>
      <c r="B25" s="296" t="s">
        <v>3086</v>
      </c>
      <c r="C25" s="297" t="s">
        <v>355</v>
      </c>
      <c r="D25" s="296" t="s">
        <v>3086</v>
      </c>
      <c r="E25" s="296" t="s">
        <v>332</v>
      </c>
    </row>
    <row r="26" spans="1:5" ht="15">
      <c r="A26" s="296" t="s">
        <v>3265</v>
      </c>
      <c r="B26" s="296" t="s">
        <v>3161</v>
      </c>
      <c r="C26" s="297" t="s">
        <v>326</v>
      </c>
      <c r="D26" s="296" t="s">
        <v>3161</v>
      </c>
      <c r="E26" s="296" t="s">
        <v>332</v>
      </c>
    </row>
    <row r="27" spans="1:5" ht="15">
      <c r="A27" s="88" t="s">
        <v>328</v>
      </c>
      <c r="B27" s="296" t="s">
        <v>3162</v>
      </c>
      <c r="C27" s="297" t="s">
        <v>329</v>
      </c>
      <c r="D27" s="296" t="s">
        <v>3162</v>
      </c>
      <c r="E27" s="296" t="s">
        <v>332</v>
      </c>
    </row>
    <row r="28" spans="1:5" ht="15">
      <c r="A28" s="296" t="s">
        <v>377</v>
      </c>
      <c r="B28" s="296" t="s">
        <v>667</v>
      </c>
      <c r="C28" s="297" t="s">
        <v>378</v>
      </c>
      <c r="D28" s="296" t="s">
        <v>667</v>
      </c>
      <c r="E28" s="296" t="s">
        <v>402</v>
      </c>
    </row>
    <row r="29" spans="1:5" ht="15">
      <c r="A29" s="296" t="s">
        <v>381</v>
      </c>
      <c r="B29" s="296" t="s">
        <v>1322</v>
      </c>
      <c r="C29" s="297" t="s">
        <v>382</v>
      </c>
      <c r="D29" s="296" t="s">
        <v>1322</v>
      </c>
      <c r="E29" s="296" t="s">
        <v>402</v>
      </c>
    </row>
    <row r="30" spans="1:5" ht="15">
      <c r="A30" s="305" t="s">
        <v>403</v>
      </c>
      <c r="B30" s="296" t="s">
        <v>1482</v>
      </c>
      <c r="C30" s="297" t="s">
        <v>404</v>
      </c>
      <c r="D30" s="296" t="s">
        <v>1482</v>
      </c>
      <c r="E30" s="296" t="s">
        <v>402</v>
      </c>
    </row>
    <row r="31" spans="1:5" ht="15">
      <c r="A31" s="296" t="s">
        <v>400</v>
      </c>
      <c r="B31" s="296" t="s">
        <v>1583</v>
      </c>
      <c r="C31" s="297" t="s">
        <v>401</v>
      </c>
      <c r="D31" s="296" t="s">
        <v>1583</v>
      </c>
      <c r="E31" s="296" t="s">
        <v>402</v>
      </c>
    </row>
    <row r="32" spans="1:5" ht="15">
      <c r="A32" s="305" t="s">
        <v>429</v>
      </c>
      <c r="B32" s="296" t="s">
        <v>1584</v>
      </c>
      <c r="C32" s="297" t="s">
        <v>430</v>
      </c>
      <c r="D32" s="296" t="s">
        <v>1584</v>
      </c>
      <c r="E32" s="296" t="s">
        <v>431</v>
      </c>
    </row>
    <row r="33" spans="1:5" ht="15">
      <c r="A33" s="305" t="s">
        <v>385</v>
      </c>
      <c r="B33" s="296" t="s">
        <v>1639</v>
      </c>
      <c r="C33" s="297" t="s">
        <v>386</v>
      </c>
      <c r="D33" s="296" t="s">
        <v>1639</v>
      </c>
      <c r="E33" s="296" t="s">
        <v>402</v>
      </c>
    </row>
    <row r="34" spans="1:5" ht="15">
      <c r="A34" s="305" t="s">
        <v>442</v>
      </c>
      <c r="B34" s="296" t="s">
        <v>1640</v>
      </c>
      <c r="C34" s="297" t="s">
        <v>443</v>
      </c>
      <c r="D34" s="296" t="s">
        <v>1640</v>
      </c>
      <c r="E34" s="296" t="s">
        <v>431</v>
      </c>
    </row>
    <row r="35" spans="1:5" ht="15">
      <c r="A35" s="296" t="s">
        <v>383</v>
      </c>
      <c r="B35" s="296" t="s">
        <v>1683</v>
      </c>
      <c r="C35" s="297" t="s">
        <v>384</v>
      </c>
      <c r="D35" s="296" t="s">
        <v>1683</v>
      </c>
      <c r="E35" s="296" t="s">
        <v>402</v>
      </c>
    </row>
    <row r="36" spans="1:5" ht="15">
      <c r="A36" s="88" t="s">
        <v>391</v>
      </c>
      <c r="B36" s="296" t="s">
        <v>1922</v>
      </c>
      <c r="C36" s="297" t="s">
        <v>392</v>
      </c>
      <c r="D36" s="296" t="s">
        <v>1922</v>
      </c>
      <c r="E36" s="296" t="s">
        <v>402</v>
      </c>
    </row>
    <row r="37" spans="1:5" ht="15">
      <c r="A37" s="296" t="s">
        <v>393</v>
      </c>
      <c r="B37" s="296" t="s">
        <v>2114</v>
      </c>
      <c r="C37" s="297" t="s">
        <v>394</v>
      </c>
      <c r="D37" s="296" t="s">
        <v>2114</v>
      </c>
      <c r="E37" s="296" t="s">
        <v>402</v>
      </c>
    </row>
    <row r="38" spans="1:5" ht="15">
      <c r="A38" s="296" t="s">
        <v>389</v>
      </c>
      <c r="B38" s="296" t="s">
        <v>2387</v>
      </c>
      <c r="C38" s="297" t="s">
        <v>390</v>
      </c>
      <c r="D38" s="296" t="s">
        <v>2387</v>
      </c>
      <c r="E38" s="296" t="s">
        <v>402</v>
      </c>
    </row>
    <row r="39" spans="1:5" ht="15">
      <c r="A39" s="305" t="s">
        <v>387</v>
      </c>
      <c r="B39" s="296" t="s">
        <v>2509</v>
      </c>
      <c r="C39" s="297" t="s">
        <v>388</v>
      </c>
      <c r="D39" s="296" t="s">
        <v>2509</v>
      </c>
      <c r="E39" s="296" t="s">
        <v>402</v>
      </c>
    </row>
    <row r="40" spans="1:5" ht="15">
      <c r="A40" s="305" t="s">
        <v>444</v>
      </c>
      <c r="B40" s="296" t="s">
        <v>2512</v>
      </c>
      <c r="C40" s="297" t="s">
        <v>445</v>
      </c>
      <c r="D40" s="296" t="s">
        <v>2512</v>
      </c>
      <c r="E40" s="296" t="s">
        <v>431</v>
      </c>
    </row>
    <row r="41" spans="1:5" ht="15">
      <c r="A41" s="296" t="s">
        <v>168</v>
      </c>
      <c r="B41" s="296" t="s">
        <v>2574</v>
      </c>
      <c r="C41" s="297" t="s">
        <v>402</v>
      </c>
      <c r="D41" s="296" t="s">
        <v>2574</v>
      </c>
      <c r="E41" s="296" t="s">
        <v>402</v>
      </c>
    </row>
    <row r="42" spans="1:5" ht="15">
      <c r="A42" s="296" t="s">
        <v>54</v>
      </c>
      <c r="B42" s="296" t="s">
        <v>2575</v>
      </c>
      <c r="C42" s="297" t="s">
        <v>431</v>
      </c>
      <c r="D42" s="296" t="s">
        <v>2575</v>
      </c>
      <c r="E42" s="296" t="s">
        <v>431</v>
      </c>
    </row>
    <row r="43" spans="1:5" ht="15">
      <c r="A43" s="88" t="s">
        <v>411</v>
      </c>
      <c r="B43" s="296" t="s">
        <v>2659</v>
      </c>
      <c r="C43" s="297" t="s">
        <v>412</v>
      </c>
      <c r="D43" s="296" t="s">
        <v>2659</v>
      </c>
      <c r="E43" s="296" t="s">
        <v>402</v>
      </c>
    </row>
    <row r="44" spans="1:5" ht="15">
      <c r="A44" s="296" t="s">
        <v>413</v>
      </c>
      <c r="B44" s="296" t="s">
        <v>2676</v>
      </c>
      <c r="C44" s="297" t="s">
        <v>414</v>
      </c>
      <c r="D44" s="296" t="s">
        <v>2676</v>
      </c>
      <c r="E44" s="296" t="s">
        <v>402</v>
      </c>
    </row>
    <row r="45" spans="1:5" ht="15">
      <c r="A45" s="305" t="s">
        <v>415</v>
      </c>
      <c r="B45" s="296" t="s">
        <v>2773</v>
      </c>
      <c r="C45" s="297" t="s">
        <v>416</v>
      </c>
      <c r="D45" s="296" t="s">
        <v>2773</v>
      </c>
      <c r="E45" s="296" t="s">
        <v>402</v>
      </c>
    </row>
    <row r="46" spans="1:5" ht="15">
      <c r="A46" s="305" t="s">
        <v>448</v>
      </c>
      <c r="B46" s="296" t="s">
        <v>2774</v>
      </c>
      <c r="C46" s="297" t="s">
        <v>449</v>
      </c>
      <c r="D46" s="296" t="s">
        <v>2774</v>
      </c>
      <c r="E46" s="296" t="s">
        <v>431</v>
      </c>
    </row>
    <row r="47" spans="1:5" ht="15">
      <c r="A47" s="296" t="s">
        <v>407</v>
      </c>
      <c r="B47" s="296" t="s">
        <v>2801</v>
      </c>
      <c r="C47" s="297" t="s">
        <v>408</v>
      </c>
      <c r="D47" s="296" t="s">
        <v>2801</v>
      </c>
      <c r="E47" s="296" t="s">
        <v>402</v>
      </c>
    </row>
    <row r="48" spans="1:5" ht="15">
      <c r="A48" s="305" t="s">
        <v>395</v>
      </c>
      <c r="B48" s="296" t="s">
        <v>2802</v>
      </c>
      <c r="C48" s="297" t="s">
        <v>2803</v>
      </c>
      <c r="D48" s="296" t="s">
        <v>2802</v>
      </c>
      <c r="E48" s="296" t="s">
        <v>402</v>
      </c>
    </row>
    <row r="49" spans="1:5" ht="15">
      <c r="A49" s="304"/>
      <c r="B49" s="296" t="s">
        <v>2804</v>
      </c>
      <c r="C49" s="298" t="s">
        <v>2805</v>
      </c>
      <c r="D49" s="296" t="s">
        <v>2804</v>
      </c>
      <c r="E49" s="296" t="s">
        <v>431</v>
      </c>
    </row>
    <row r="50" spans="1:5" ht="15">
      <c r="A50" s="304"/>
      <c r="B50" s="296" t="s">
        <v>2806</v>
      </c>
      <c r="C50" s="298" t="s">
        <v>2807</v>
      </c>
      <c r="D50" s="296" t="s">
        <v>2806</v>
      </c>
      <c r="E50" s="296" t="s">
        <v>431</v>
      </c>
    </row>
    <row r="51" spans="1:5" ht="15">
      <c r="A51" s="304"/>
      <c r="B51" s="296" t="s">
        <v>2808</v>
      </c>
      <c r="C51" s="298" t="s">
        <v>2809</v>
      </c>
      <c r="D51" s="296" t="s">
        <v>2808</v>
      </c>
      <c r="E51" s="296" t="s">
        <v>431</v>
      </c>
    </row>
    <row r="52" spans="1:5" ht="15">
      <c r="A52" s="296" t="s">
        <v>432</v>
      </c>
      <c r="B52" s="296" t="s">
        <v>2810</v>
      </c>
      <c r="C52" s="299" t="s">
        <v>2811</v>
      </c>
      <c r="D52" s="296" t="s">
        <v>2810</v>
      </c>
      <c r="E52" s="296" t="s">
        <v>431</v>
      </c>
    </row>
    <row r="53" spans="1:5" ht="15">
      <c r="A53" s="296" t="s">
        <v>379</v>
      </c>
      <c r="B53" s="296" t="s">
        <v>2944</v>
      </c>
      <c r="C53" s="297" t="s">
        <v>380</v>
      </c>
      <c r="D53" s="296" t="s">
        <v>2944</v>
      </c>
      <c r="E53" s="296" t="s">
        <v>402</v>
      </c>
    </row>
    <row r="54" spans="1:5" ht="15">
      <c r="A54" s="296" t="s">
        <v>423</v>
      </c>
      <c r="B54" s="296" t="s">
        <v>2945</v>
      </c>
      <c r="C54" s="297" t="s">
        <v>424</v>
      </c>
      <c r="D54" s="296" t="s">
        <v>2945</v>
      </c>
      <c r="E54" s="296" t="s">
        <v>431</v>
      </c>
    </row>
    <row r="55" spans="1:5" ht="15">
      <c r="A55" s="296" t="s">
        <v>446</v>
      </c>
      <c r="B55" s="296" t="s">
        <v>3087</v>
      </c>
      <c r="C55" s="297" t="s">
        <v>3088</v>
      </c>
      <c r="D55" s="296" t="s">
        <v>3087</v>
      </c>
      <c r="E55" s="296" t="s">
        <v>431</v>
      </c>
    </row>
    <row r="56" spans="1:5" ht="15">
      <c r="A56" s="296" t="s">
        <v>409</v>
      </c>
      <c r="B56" s="296" t="s">
        <v>3089</v>
      </c>
      <c r="C56" s="297" t="s">
        <v>410</v>
      </c>
      <c r="D56" s="296" t="s">
        <v>3089</v>
      </c>
      <c r="E56" s="296" t="s">
        <v>402</v>
      </c>
    </row>
    <row r="57" spans="1:5" ht="15">
      <c r="A57" s="296" t="s">
        <v>346</v>
      </c>
      <c r="B57" s="296" t="s">
        <v>3272</v>
      </c>
      <c r="C57" s="297" t="s">
        <v>347</v>
      </c>
      <c r="D57" s="296" t="s">
        <v>3272</v>
      </c>
      <c r="E57" s="296" t="s">
        <v>332</v>
      </c>
    </row>
    <row r="58" spans="1:5">
      <c r="A58" t="s">
        <v>61</v>
      </c>
      <c r="B58" t="s">
        <v>3267</v>
      </c>
      <c r="C58" t="s">
        <v>3268</v>
      </c>
    </row>
    <row r="59" spans="1:5">
      <c r="A59" t="s">
        <v>296</v>
      </c>
      <c r="B59" t="s">
        <v>3267</v>
      </c>
      <c r="C59" t="s">
        <v>3268</v>
      </c>
    </row>
    <row r="60" spans="1:5">
      <c r="A60" t="s">
        <v>457</v>
      </c>
      <c r="B60" t="s">
        <v>3267</v>
      </c>
      <c r="C60" t="s">
        <v>3268</v>
      </c>
    </row>
  </sheetData>
  <autoFilter ref="B1:E56" xr:uid="{993EEBF3-9420-46E8-B912-358F6E85E53D}"/>
  <conditionalFormatting sqref="C1:C25">
    <cfRule type="duplicateValues" dxfId="10" priority="9"/>
    <cfRule type="duplicateValues" dxfId="9" priority="10"/>
    <cfRule type="duplicateValues" dxfId="8" priority="11"/>
  </conditionalFormatting>
  <conditionalFormatting sqref="C1:C27">
    <cfRule type="duplicateValues" dxfId="7" priority="7"/>
    <cfRule type="duplicateValues" dxfId="6" priority="8"/>
  </conditionalFormatting>
  <conditionalFormatting sqref="C28:C57">
    <cfRule type="duplicateValues" dxfId="5" priority="2"/>
    <cfRule type="duplicateValues" dxfId="4" priority="3"/>
    <cfRule type="duplicateValues" dxfId="3" priority="4"/>
    <cfRule type="duplicateValues" dxfId="2" priority="5"/>
    <cfRule type="duplicateValues" dxfId="1" priority="6"/>
  </conditionalFormatting>
  <conditionalFormatting sqref="C49:C52">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38"/>
  <sheetViews>
    <sheetView showWhiteSpace="0" topLeftCell="B24" zoomScaleNormal="100" workbookViewId="0">
      <selection activeCell="C35" sqref="C35"/>
    </sheetView>
  </sheetViews>
  <sheetFormatPr defaultRowHeight="12.75"/>
  <cols>
    <col min="1" max="1" width="5.83203125" customWidth="1"/>
    <col min="2" max="2" width="31.1640625" customWidth="1"/>
    <col min="3" max="3" width="198.1640625" style="1" customWidth="1"/>
  </cols>
  <sheetData>
    <row r="1" spans="2:3" s="2" customFormat="1" ht="19.5" customHeight="1" thickTop="1">
      <c r="B1" s="13"/>
      <c r="C1" s="318" t="s">
        <v>0</v>
      </c>
    </row>
    <row r="2" spans="2:3" s="2" customFormat="1" ht="19.5" customHeight="1" thickBot="1">
      <c r="B2" s="14" t="s">
        <v>7</v>
      </c>
      <c r="C2" s="319"/>
    </row>
    <row r="3" spans="2:3" s="2" customFormat="1" ht="18.75" customHeight="1" thickTop="1">
      <c r="B3" s="320" t="s">
        <v>2</v>
      </c>
      <c r="C3" s="5" t="s">
        <v>26</v>
      </c>
    </row>
    <row r="4" spans="2:3" s="2" customFormat="1" ht="15" customHeight="1" thickBot="1">
      <c r="B4" s="321"/>
      <c r="C4" s="4"/>
    </row>
    <row r="5" spans="2:3" s="2" customFormat="1" ht="15.75" thickTop="1">
      <c r="B5" s="320" t="s">
        <v>3</v>
      </c>
      <c r="C5" s="5" t="s">
        <v>14</v>
      </c>
    </row>
    <row r="6" spans="2:3" s="2" customFormat="1" ht="15" customHeight="1" thickBot="1">
      <c r="B6" s="321"/>
      <c r="C6" s="4"/>
    </row>
    <row r="7" spans="2:3" s="2" customFormat="1" ht="15.75" thickTop="1">
      <c r="B7" s="320" t="s">
        <v>6</v>
      </c>
      <c r="C7" s="5" t="s">
        <v>13</v>
      </c>
    </row>
    <row r="8" spans="2:3" s="2" customFormat="1" ht="17.850000000000001" customHeight="1">
      <c r="B8" s="322"/>
      <c r="C8" s="70" t="s">
        <v>9</v>
      </c>
    </row>
    <row r="9" spans="2:3" s="2" customFormat="1" ht="30">
      <c r="B9" s="322"/>
      <c r="C9" s="10" t="s">
        <v>10</v>
      </c>
    </row>
    <row r="10" spans="2:3" s="2" customFormat="1" ht="29.25">
      <c r="B10" s="322"/>
      <c r="C10" s="3" t="s">
        <v>11</v>
      </c>
    </row>
    <row r="11" spans="2:3" s="2" customFormat="1" ht="20.25" customHeight="1">
      <c r="B11" s="322"/>
      <c r="C11" s="17" t="s">
        <v>12</v>
      </c>
    </row>
    <row r="12" spans="2:3" s="2" customFormat="1" ht="15" customHeight="1" thickBot="1">
      <c r="B12" s="16"/>
      <c r="C12" s="17"/>
    </row>
    <row r="13" spans="2:3" s="2" customFormat="1" ht="15.75" thickTop="1">
      <c r="B13" s="320" t="s">
        <v>8</v>
      </c>
      <c r="C13" s="5" t="s">
        <v>16</v>
      </c>
    </row>
    <row r="14" spans="2:3" s="2" customFormat="1" ht="15" customHeight="1" thickBot="1">
      <c r="B14" s="321"/>
      <c r="C14" s="12"/>
    </row>
    <row r="15" spans="2:3" s="2" customFormat="1" ht="15.75" thickTop="1">
      <c r="B15" s="320" t="s">
        <v>15</v>
      </c>
      <c r="C15" s="5" t="s">
        <v>27</v>
      </c>
    </row>
    <row r="16" spans="2:3" s="2" customFormat="1" ht="15" customHeight="1" thickBot="1">
      <c r="B16" s="321"/>
      <c r="C16" s="4"/>
    </row>
    <row r="17" spans="2:8" s="2" customFormat="1" ht="15.75" thickTop="1">
      <c r="B17" s="320" t="s">
        <v>4</v>
      </c>
      <c r="C17" s="5" t="s">
        <v>17</v>
      </c>
    </row>
    <row r="18" spans="2:8" s="2" customFormat="1" ht="15">
      <c r="B18" s="322"/>
      <c r="C18" s="6" t="s">
        <v>1</v>
      </c>
    </row>
    <row r="19" spans="2:8" s="2" customFormat="1" ht="15">
      <c r="B19" s="322"/>
      <c r="C19" s="3" t="s">
        <v>18</v>
      </c>
    </row>
    <row r="20" spans="2:8" s="2" customFormat="1" ht="15" customHeight="1" thickBot="1">
      <c r="B20" s="321"/>
      <c r="C20" s="3"/>
    </row>
    <row r="21" spans="2:8" s="2" customFormat="1" ht="22.35" customHeight="1" thickTop="1">
      <c r="B21" s="67" t="s">
        <v>113</v>
      </c>
      <c r="C21" s="69" t="s">
        <v>19</v>
      </c>
      <c r="H21" s="7"/>
    </row>
    <row r="22" spans="2:8" s="2" customFormat="1" ht="25.35" customHeight="1">
      <c r="B22" s="16" t="s">
        <v>5</v>
      </c>
      <c r="C22" s="9" t="s">
        <v>111</v>
      </c>
    </row>
    <row r="23" spans="2:8" s="2" customFormat="1" ht="15" customHeight="1" thickBot="1">
      <c r="B23" s="66"/>
      <c r="C23" s="9"/>
    </row>
    <row r="24" spans="2:8" s="2" customFormat="1" ht="27.6" customHeight="1" thickTop="1">
      <c r="B24" s="67" t="s">
        <v>113</v>
      </c>
      <c r="C24" s="69" t="s">
        <v>21</v>
      </c>
    </row>
    <row r="25" spans="2:8" s="2" customFormat="1" ht="31.5" customHeight="1">
      <c r="B25" s="16" t="s">
        <v>20</v>
      </c>
      <c r="C25" s="10" t="s">
        <v>112</v>
      </c>
    </row>
    <row r="26" spans="2:8" s="2" customFormat="1" ht="17.100000000000001" customHeight="1" thickBot="1">
      <c r="B26" s="66"/>
      <c r="C26" s="10"/>
    </row>
    <row r="27" spans="2:8" s="2" customFormat="1" ht="32.85" customHeight="1" thickTop="1">
      <c r="B27" s="67" t="s">
        <v>113</v>
      </c>
      <c r="C27" s="69" t="s">
        <v>123</v>
      </c>
    </row>
    <row r="28" spans="2:8" s="2" customFormat="1" ht="33.75">
      <c r="B28" s="16" t="s">
        <v>130</v>
      </c>
      <c r="C28" s="68" t="s">
        <v>131</v>
      </c>
    </row>
    <row r="29" spans="2:8" s="2" customFormat="1" ht="10.35" customHeight="1" thickBot="1">
      <c r="B29" s="66"/>
      <c r="C29" s="3"/>
    </row>
    <row r="30" spans="2:8" s="2" customFormat="1" ht="25.35" customHeight="1" thickTop="1">
      <c r="B30" s="67" t="s">
        <v>113</v>
      </c>
      <c r="C30" s="69" t="s">
        <v>24</v>
      </c>
    </row>
    <row r="31" spans="2:8" s="2" customFormat="1" ht="13.35" customHeight="1">
      <c r="B31" s="16" t="s">
        <v>22</v>
      </c>
      <c r="C31" s="11" t="s">
        <v>121</v>
      </c>
    </row>
    <row r="32" spans="2:8" s="2" customFormat="1" ht="15" customHeight="1" thickBot="1">
      <c r="B32" s="65"/>
      <c r="C32" s="11"/>
    </row>
    <row r="33" spans="2:3" s="2" customFormat="1" ht="29.85" customHeight="1" thickTop="1">
      <c r="B33" s="67" t="s">
        <v>113</v>
      </c>
      <c r="C33" s="5" t="s">
        <v>114</v>
      </c>
    </row>
    <row r="34" spans="2:3" s="2" customFormat="1" ht="26.1" customHeight="1" thickBot="1">
      <c r="B34" s="16" t="s">
        <v>129</v>
      </c>
      <c r="C34" s="4" t="s">
        <v>128</v>
      </c>
    </row>
    <row r="35" spans="2:3" s="2" customFormat="1" ht="108" customHeight="1" thickTop="1" thickBot="1">
      <c r="B35" s="8" t="s">
        <v>25</v>
      </c>
      <c r="C35" s="15" t="s">
        <v>134</v>
      </c>
    </row>
    <row r="36" spans="2:3" s="2" customFormat="1" ht="18" customHeight="1" thickTop="1">
      <c r="B36" s="325" t="s">
        <v>28</v>
      </c>
      <c r="C36" s="326"/>
    </row>
    <row r="37" spans="2:3" ht="13.5" customHeight="1" thickBot="1">
      <c r="B37" s="350" t="s">
        <v>29</v>
      </c>
      <c r="C37" s="351"/>
    </row>
    <row r="38" spans="2:3" ht="13.5" thickTop="1"/>
  </sheetData>
  <customSheetViews>
    <customSheetView guid="{95AEA7F6-35A0-4B86-9806-DAA78DC72018}" fitToPage="1" state="hidden" topLeftCell="B24">
      <selection activeCell="C35" sqref="C35"/>
      <pageMargins left="0.25" right="0.25" top="0.5" bottom="0.25" header="0.3" footer="0.3"/>
      <printOptions horizontalCentered="1" verticalCentered="1"/>
      <pageSetup scale="61" orientation="landscape" horizontalDpi="1200" verticalDpi="1200" r:id="rId1"/>
      <headerFooter>
        <oddHeader>&amp;L&amp;G&amp;RRev 3.21.17</oddHeader>
      </headerFooter>
    </customSheetView>
  </customSheetViews>
  <mergeCells count="9">
    <mergeCell ref="B3:B4"/>
    <mergeCell ref="B7:B11"/>
    <mergeCell ref="C1:C2"/>
    <mergeCell ref="B36:C36"/>
    <mergeCell ref="B37:C37"/>
    <mergeCell ref="B5:B6"/>
    <mergeCell ref="B15:B16"/>
    <mergeCell ref="B13:B14"/>
    <mergeCell ref="B17:B20"/>
  </mergeCells>
  <hyperlinks>
    <hyperlink ref="B35" r:id="rId2" xr:uid="{00000000-0004-0000-0100-000000000000}"/>
    <hyperlink ref="B37" r:id="rId3" xr:uid="{00000000-0004-0000-0100-000001000000}"/>
    <hyperlink ref="B37:C37" r:id="rId4" display="www.sao.georgia.gov/reporting-structure-and-chart-accounts" xr:uid="{00000000-0004-0000-0100-000002000000}"/>
    <hyperlink ref="C31" r:id="rId5" xr:uid="{00000000-0004-0000-0100-000003000000}"/>
  </hyperlinks>
  <printOptions horizontalCentered="1" verticalCentered="1"/>
  <pageMargins left="0.25" right="0.25" top="0.5" bottom="0.25" header="0.3" footer="0.3"/>
  <pageSetup scale="61" orientation="landscape" horizontalDpi="1200" verticalDpi="1200" r:id="rId6"/>
  <headerFooter>
    <oddHeader>&amp;L&amp;G&amp;RRev 3.21.17</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1"/>
  <sheetViews>
    <sheetView zoomScale="70" zoomScaleNormal="70" workbookViewId="0">
      <selection activeCell="H2" sqref="H1:H1048576"/>
    </sheetView>
  </sheetViews>
  <sheetFormatPr defaultColWidth="9.33203125" defaultRowHeight="12.75"/>
  <cols>
    <col min="1" max="1" width="16.1640625" style="95" customWidth="1"/>
    <col min="2" max="2" width="12.33203125" style="95" customWidth="1"/>
    <col min="3" max="3" width="26" style="95" customWidth="1"/>
    <col min="4" max="4" width="16.33203125" style="95" customWidth="1"/>
    <col min="5" max="5" width="12.6640625" style="95" customWidth="1"/>
    <col min="6" max="6" width="18.33203125" style="95" customWidth="1"/>
    <col min="7" max="7" width="13.83203125" style="95" customWidth="1"/>
    <col min="8" max="8" width="54.83203125" style="95" customWidth="1"/>
    <col min="9" max="9" width="36.1640625" style="95" customWidth="1"/>
    <col min="10" max="10" width="31.1640625" style="95" customWidth="1"/>
    <col min="11" max="11" width="62" style="95" customWidth="1"/>
    <col min="12" max="12" width="39" style="95" customWidth="1"/>
    <col min="13" max="13" width="15" style="95" customWidth="1"/>
    <col min="14" max="14" width="14" style="97" customWidth="1"/>
    <col min="15" max="15" width="26.1640625" style="95" customWidth="1"/>
    <col min="16" max="16" width="54.83203125" style="95" customWidth="1"/>
    <col min="17" max="16384" width="9.33203125" style="95"/>
  </cols>
  <sheetData>
    <row r="1" spans="1:16" ht="20.25" customHeight="1" thickBot="1">
      <c r="A1" s="352" t="s">
        <v>30</v>
      </c>
      <c r="B1" s="352"/>
      <c r="C1" s="352"/>
      <c r="D1" s="352"/>
      <c r="E1" s="352"/>
      <c r="F1" s="352"/>
      <c r="G1" s="352"/>
      <c r="H1" s="352"/>
      <c r="I1" s="352"/>
      <c r="J1" s="352"/>
      <c r="K1" s="352"/>
      <c r="L1" s="352"/>
      <c r="M1" s="352"/>
      <c r="N1" s="352"/>
      <c r="O1" s="352"/>
      <c r="P1" s="352"/>
    </row>
    <row r="2" spans="1:16" ht="16.5" thickBot="1">
      <c r="A2" s="96" t="s">
        <v>31</v>
      </c>
      <c r="B2" s="96"/>
      <c r="C2" s="357"/>
      <c r="D2" s="358"/>
      <c r="E2" s="359"/>
      <c r="F2" s="208"/>
    </row>
    <row r="3" spans="1:16" ht="16.5" thickBot="1">
      <c r="A3" s="98" t="s">
        <v>32</v>
      </c>
      <c r="B3" s="98"/>
      <c r="C3" s="360"/>
      <c r="D3" s="361"/>
      <c r="E3" s="362"/>
      <c r="F3" s="209"/>
      <c r="I3" s="356" t="s">
        <v>182</v>
      </c>
      <c r="J3" s="356"/>
      <c r="K3" s="356"/>
      <c r="L3" s="356"/>
      <c r="M3" s="356"/>
      <c r="N3" s="356"/>
      <c r="O3" s="356"/>
    </row>
    <row r="4" spans="1:16" ht="16.5" thickBot="1">
      <c r="A4" s="98" t="s">
        <v>33</v>
      </c>
      <c r="B4" s="98"/>
      <c r="C4" s="363"/>
      <c r="D4" s="358"/>
      <c r="E4" s="359"/>
      <c r="F4" s="208"/>
    </row>
    <row r="5" spans="1:16" s="18" customFormat="1">
      <c r="A5" s="21"/>
      <c r="B5" s="21"/>
      <c r="C5" s="21"/>
      <c r="I5" s="22"/>
      <c r="M5" s="22" t="s">
        <v>470</v>
      </c>
      <c r="N5" s="30"/>
    </row>
    <row r="6" spans="1:16" s="18" customFormat="1" ht="25.5" customHeight="1">
      <c r="A6" s="22"/>
      <c r="B6" s="22"/>
      <c r="L6" s="23"/>
      <c r="M6" s="312" t="s">
        <v>3298</v>
      </c>
      <c r="N6" s="112"/>
    </row>
    <row r="7" spans="1:16" s="18" customFormat="1" ht="17.25" customHeight="1" thickBot="1">
      <c r="A7" s="25"/>
      <c r="B7" s="25"/>
      <c r="C7" s="22"/>
      <c r="D7" s="18" t="s">
        <v>3271</v>
      </c>
      <c r="H7" s="310" t="s">
        <v>474</v>
      </c>
      <c r="N7" s="30"/>
    </row>
    <row r="8" spans="1:16" s="18" customFormat="1" ht="13.5" thickBot="1">
      <c r="A8" s="26"/>
      <c r="B8" s="26"/>
      <c r="C8" s="26"/>
      <c r="D8" s="26"/>
      <c r="E8" s="26"/>
      <c r="F8" s="26"/>
      <c r="G8" s="26"/>
      <c r="H8" s="310" t="s">
        <v>266</v>
      </c>
      <c r="I8" s="353" t="s">
        <v>174</v>
      </c>
      <c r="J8" s="354"/>
      <c r="K8" s="354"/>
      <c r="L8" s="355"/>
      <c r="N8" s="27"/>
      <c r="O8" s="27"/>
      <c r="P8" s="87"/>
    </row>
    <row r="9" spans="1:16" s="30" customFormat="1" ht="111.75" customHeight="1" thickBot="1">
      <c r="A9" s="29" t="s">
        <v>142</v>
      </c>
      <c r="B9" s="29" t="s">
        <v>181</v>
      </c>
      <c r="C9" s="28" t="s">
        <v>35</v>
      </c>
      <c r="D9" s="29" t="s">
        <v>153</v>
      </c>
      <c r="E9" s="29" t="s">
        <v>36</v>
      </c>
      <c r="F9" s="29" t="s">
        <v>258</v>
      </c>
      <c r="G9" s="28" t="s">
        <v>37</v>
      </c>
      <c r="H9" s="311" t="s">
        <v>268</v>
      </c>
      <c r="I9" s="29" t="s">
        <v>173</v>
      </c>
      <c r="J9" s="29" t="s">
        <v>176</v>
      </c>
      <c r="K9" s="29" t="s">
        <v>172</v>
      </c>
      <c r="L9" s="29" t="s">
        <v>137</v>
      </c>
      <c r="M9" s="29" t="s">
        <v>471</v>
      </c>
      <c r="N9" s="29" t="s">
        <v>472</v>
      </c>
      <c r="O9" s="29" t="s">
        <v>473</v>
      </c>
      <c r="P9" s="29" t="s">
        <v>140</v>
      </c>
    </row>
    <row r="10" spans="1:16">
      <c r="A10" s="100"/>
      <c r="B10" s="100"/>
      <c r="C10" s="100"/>
      <c r="D10" s="100"/>
      <c r="E10" s="100"/>
      <c r="F10" s="102"/>
      <c r="G10" s="102"/>
      <c r="H10" s="102"/>
      <c r="I10" s="103" t="str">
        <f t="shared" ref="I10" si="0">IF(OR(G10="CCDF",G10="CCDBG",G10="CMHSB",G10="CSBG",G10="FED2",G10="FHAHP",G10="FCIVE",G10="FTEMP",G10="LIHEA",G10="MCHSB",G10="MAP",G10="PTSAB",G10="SSBG",G10="SSBGY",G10="SCIP",G10="TANF",G10="TANFX",G10="TANFZ",G10="TANFU",G10="TANFY",G10="ZFED2",G10="ZMAP",G10="MAP"),"Restricted",IF(OR(G10="YCCDF",G10="YCCDBG",G10="YCMHSB",G10="YCSBG",G10="YFED2",G10="YFHAHP",G10="YFCIVE",G10="YFTEMP",G10="YLIHEA",G10="YMCHSB",G10="YMAP",G10="YPTSAB",G10="YSSBG",G10="YSSBGY",G10="YSCIP",G10="YTANF",G10="YTANFX",G10="YTANFZ",G10="YTANFU",G10="YTANFY"),"Restricted",IF(OR(G10="ZCCBG",G10="ZCCDF",G10="ZCMHS",G10="ZCSBG",G10="ZEDER",G10="ZFHWP",G10="ZFCIV",G10="ZLIHE",G10="ZMCHS",G10="ZMAP",G10="ZPTSA",G10="ZPHHS",G10="ZPHIT",G10="ZSSBG",G10="ZSCIP",G10="ZTANF",G10="ZTANX",G10="ZTANU",G10="ZFED2",G10="STIM1",G10="ZSFSG",G10="ZTANE",G10="ZTANZ"),"Restricted",IF(OR(G10="ALL",G10="")," ","select from drop down"))))</f>
        <v xml:space="preserve"> </v>
      </c>
      <c r="J10" s="205" t="str">
        <f t="shared" ref="J10" si="1">IF(OR(I10="Restricted",I10="Committed",I10="Assigned", I10="Nonspendable",I10="Unassigned",),"Select Rationale",IF(OR(I10="N/A- TCSG",I10="N/A- Custodial funds (formerly Agency Funds)",I10="N/A- Private Purpose Trust funds", I10="N/A- ISF or BTA"),"N/A"," "))</f>
        <v xml:space="preserve"> </v>
      </c>
      <c r="K10" s="103" t="str">
        <f t="shared" ref="K10" si="2">IF(OR(I10="Restricted",I10="Committed",I10="Assigned", I10="Nonspendable"),"Please Add Details Here",IF(OR(I10="Unassigned",I10="N/A- TCSG",I10="N/A- Custodial funds (formerly Agency Funds)",I10="N/A- Private Purpose Trust funds", I10="N/A- ISF or BTA"),"N/A"," "))</f>
        <v xml:space="preserve"> </v>
      </c>
      <c r="L10" s="103" t="str">
        <f t="shared" ref="L10" si="3">IF(OR(I10="Restricted",I10="Committed",I10="Assigned", I10="Nonspendable"),"Please Add Fund Usage Description",IF(OR(I10="Unassigned",I10="N/A- TCSG",I10="N/A- Custodial funds (formerly Agency Funds)",I10="N/A- Private Purpose Trust funds", I10="N/A- ISF or BTA"),"N/A"," "))</f>
        <v xml:space="preserve"> </v>
      </c>
      <c r="M10" s="104" t="str">
        <f t="shared" ref="M10" si="4">IF(OR(J10="Indirect Federal funds",J10="Direct Federal Funds", J10="Direct Federal Relief -COVID", J10="Indirect Federal Relief -COVID"),"Add CFDA",IF(J10=" ", " ","N/A"))</f>
        <v xml:space="preserve"> </v>
      </c>
      <c r="N10" s="206"/>
      <c r="O10" s="105" t="str">
        <f t="shared" ref="O10" si="5">IF(N10="Y","N/A",IF(N10=""," ","Please Add"))</f>
        <v xml:space="preserve"> </v>
      </c>
      <c r="P10" s="108"/>
    </row>
    <row r="11" spans="1:16" ht="26.25" customHeight="1">
      <c r="A11" s="100"/>
      <c r="B11" s="100"/>
      <c r="C11" s="100"/>
      <c r="D11" s="292"/>
      <c r="E11" s="100"/>
      <c r="F11" s="102"/>
      <c r="G11" s="102"/>
      <c r="H11" s="102"/>
      <c r="I11" s="103" t="str">
        <f t="shared" ref="I11:I74" si="6">IF(OR(G11="CCDF",G11="CCDBG",G11="CMHSB",G11="CSBG",G11="FED2",G11="FHAHP",G11="FCIVE",G11="FTEMP",G11="LIHEA",G11="MCHSB",G11="MAP",G11="PTSAB",G11="SSBG",G11="SSBGY",G11="SCIP",G11="TANF",G11="TANFX",G11="TANFZ",G11="TANFU",G11="TANFY",G11="ZFED2",G11="ZMAP",G11="MAP"),"Restricted",IF(OR(G11="YCCDF",G11="YCCDBG",G11="YCMHSB",G11="YCSBG",G11="YFED2",G11="YFHAHP",G11="YFCIVE",G11="YFTEMP",G11="YLIHEA",G11="YMCHSB",G11="YMAP",G11="YPTSAB",G11="YSSBG",G11="YSSBGY",G11="YSCIP",G11="YTANF",G11="YTANFX",G11="YTANFZ",G11="YTANFU",G11="YTANFY"),"Restricted",IF(OR(G11="ZCCBG",G11="ZCCDF",G11="ZCMHS",G11="ZCSBG",G11="ZEDER",G11="ZFHWP",G11="ZFCIV",G11="ZLIHE",G11="ZMCHS",G11="ZMAP",G11="ZPTSA",G11="ZPHHS",G11="ZPHIT",G11="ZSSBG",G11="ZSCIP",G11="ZTANF",G11="ZTANX",G11="ZTANU",G11="ZFED2",G11="STIM1",G11="ZSFSG",G11="ZTANE",G11="ZTANZ"),"Restricted",IF(OR(G11="ALL",G11="")," ","select from drop down"))))</f>
        <v xml:space="preserve"> </v>
      </c>
      <c r="J11" s="205" t="str">
        <f t="shared" ref="J11:J74" si="7">IF(OR(I11="Restricted",I11="Committed",I11="Assigned", I11="Nonspendable",I11="Unassigned",),"Select Rationale",IF(OR(I11="N/A- TCSG",I11="N/A- Custodial funds (formerly Agency Funds)",I11="N/A- Private Purpose Trust funds", I11="N/A- ISF or BTA"),"N/A"," "))</f>
        <v xml:space="preserve"> </v>
      </c>
      <c r="K11" s="103" t="str">
        <f t="shared" ref="K11:K74" si="8">IF(OR(I11="Restricted",I11="Committed",I11="Assigned", I11="Nonspendable"),"Please Add Details Here",IF(OR(I11="Unassigned",I11="N/A- TCSG",I11="N/A- Custodial funds (formerly Agency Funds)",I11="N/A- Private Purpose Trust funds", I11="N/A- ISF or BTA"),"N/A"," "))</f>
        <v xml:space="preserve"> </v>
      </c>
      <c r="L11" s="103" t="str">
        <f t="shared" ref="L11:L74" si="9">IF(OR(I11="Restricted",I11="Committed",I11="Assigned", I11="Nonspendable"),"Please Add Fund Usage Description",IF(OR(I11="Unassigned",I11="N/A- TCSG",I11="N/A- Custodial funds (formerly Agency Funds)",I11="N/A- Private Purpose Trust funds", I11="N/A- ISF or BTA"),"N/A"," "))</f>
        <v xml:space="preserve"> </v>
      </c>
      <c r="M11" s="104" t="str">
        <f t="shared" ref="M11:M74" si="10">IF(OR(J11="Indirect Federal funds",J11="Direct Federal Funds", J11="Direct Federal Relief -COVID", J11="Indirect Federal Relief -COVID"),"Add CFDA",IF(J11=" ", " ","N/A"))</f>
        <v xml:space="preserve"> </v>
      </c>
      <c r="N11" s="206"/>
      <c r="O11" s="105" t="str">
        <f t="shared" ref="O11:O74" si="11">IF(N11="Y","N/A",IF(N11=""," ","Please Add"))</f>
        <v xml:space="preserve"> </v>
      </c>
      <c r="P11" s="108"/>
    </row>
    <row r="12" spans="1:16" ht="26.25" customHeight="1">
      <c r="A12" s="100"/>
      <c r="B12" s="100"/>
      <c r="C12" s="100"/>
      <c r="D12" s="292"/>
      <c r="E12" s="100"/>
      <c r="F12" s="102"/>
      <c r="G12" s="102"/>
      <c r="H12" s="102"/>
      <c r="I12" s="103" t="str">
        <f t="shared" si="6"/>
        <v xml:space="preserve"> </v>
      </c>
      <c r="J12" s="205" t="str">
        <f t="shared" si="7"/>
        <v xml:space="preserve"> </v>
      </c>
      <c r="K12" s="103" t="str">
        <f t="shared" si="8"/>
        <v xml:space="preserve"> </v>
      </c>
      <c r="L12" s="103" t="str">
        <f t="shared" si="9"/>
        <v xml:space="preserve"> </v>
      </c>
      <c r="M12" s="104" t="str">
        <f t="shared" si="10"/>
        <v xml:space="preserve"> </v>
      </c>
      <c r="N12" s="206"/>
      <c r="O12" s="105" t="str">
        <f t="shared" si="11"/>
        <v xml:space="preserve"> </v>
      </c>
      <c r="P12" s="108"/>
    </row>
    <row r="13" spans="1:16" ht="26.25" customHeight="1">
      <c r="A13" s="100"/>
      <c r="B13" s="100"/>
      <c r="C13" s="100"/>
      <c r="D13" s="292"/>
      <c r="E13" s="100"/>
      <c r="F13" s="102"/>
      <c r="G13" s="102"/>
      <c r="H13" s="102"/>
      <c r="I13" s="103" t="str">
        <f t="shared" si="6"/>
        <v xml:space="preserve"> </v>
      </c>
      <c r="J13" s="205" t="str">
        <f t="shared" si="7"/>
        <v xml:space="preserve"> </v>
      </c>
      <c r="K13" s="103" t="str">
        <f t="shared" si="8"/>
        <v xml:space="preserve"> </v>
      </c>
      <c r="L13" s="103" t="str">
        <f t="shared" si="9"/>
        <v xml:space="preserve"> </v>
      </c>
      <c r="M13" s="104" t="str">
        <f t="shared" si="10"/>
        <v xml:space="preserve"> </v>
      </c>
      <c r="N13" s="206"/>
      <c r="O13" s="105" t="str">
        <f t="shared" si="11"/>
        <v xml:space="preserve"> </v>
      </c>
      <c r="P13" s="108"/>
    </row>
    <row r="14" spans="1:16" ht="26.25" customHeight="1">
      <c r="A14" s="100"/>
      <c r="B14" s="100"/>
      <c r="C14" s="100"/>
      <c r="D14" s="292"/>
      <c r="E14" s="100"/>
      <c r="F14" s="102"/>
      <c r="G14" s="102"/>
      <c r="H14" s="102"/>
      <c r="I14" s="103" t="str">
        <f t="shared" si="6"/>
        <v xml:space="preserve"> </v>
      </c>
      <c r="J14" s="205" t="str">
        <f t="shared" si="7"/>
        <v xml:space="preserve"> </v>
      </c>
      <c r="K14" s="103" t="str">
        <f t="shared" si="8"/>
        <v xml:space="preserve"> </v>
      </c>
      <c r="L14" s="103" t="str">
        <f t="shared" si="9"/>
        <v xml:space="preserve"> </v>
      </c>
      <c r="M14" s="104" t="str">
        <f t="shared" si="10"/>
        <v xml:space="preserve"> </v>
      </c>
      <c r="N14" s="206"/>
      <c r="O14" s="105" t="str">
        <f t="shared" si="11"/>
        <v xml:space="preserve"> </v>
      </c>
      <c r="P14" s="108"/>
    </row>
    <row r="15" spans="1:16" ht="26.25" customHeight="1">
      <c r="A15" s="100"/>
      <c r="B15" s="100"/>
      <c r="C15" s="100"/>
      <c r="D15" s="292"/>
      <c r="E15" s="100"/>
      <c r="F15" s="102"/>
      <c r="G15" s="102"/>
      <c r="H15" s="102"/>
      <c r="I15" s="103" t="str">
        <f t="shared" si="6"/>
        <v xml:space="preserve"> </v>
      </c>
      <c r="J15" s="205" t="str">
        <f t="shared" si="7"/>
        <v xml:space="preserve"> </v>
      </c>
      <c r="K15" s="103" t="str">
        <f t="shared" si="8"/>
        <v xml:space="preserve"> </v>
      </c>
      <c r="L15" s="103" t="str">
        <f t="shared" si="9"/>
        <v xml:space="preserve"> </v>
      </c>
      <c r="M15" s="104" t="str">
        <f t="shared" si="10"/>
        <v xml:space="preserve"> </v>
      </c>
      <c r="N15" s="206"/>
      <c r="O15" s="105" t="str">
        <f t="shared" si="11"/>
        <v xml:space="preserve"> </v>
      </c>
      <c r="P15" s="108"/>
    </row>
    <row r="16" spans="1:16" ht="26.25" customHeight="1">
      <c r="A16" s="100"/>
      <c r="B16" s="100"/>
      <c r="C16" s="100"/>
      <c r="D16" s="100"/>
      <c r="E16" s="100"/>
      <c r="F16" s="102"/>
      <c r="G16" s="102"/>
      <c r="H16" s="102"/>
      <c r="I16" s="103" t="str">
        <f t="shared" si="6"/>
        <v xml:space="preserve"> </v>
      </c>
      <c r="J16" s="205" t="str">
        <f t="shared" si="7"/>
        <v xml:space="preserve"> </v>
      </c>
      <c r="K16" s="103" t="str">
        <f t="shared" si="8"/>
        <v xml:space="preserve"> </v>
      </c>
      <c r="L16" s="103" t="str">
        <f t="shared" si="9"/>
        <v xml:space="preserve"> </v>
      </c>
      <c r="M16" s="104" t="str">
        <f t="shared" si="10"/>
        <v xml:space="preserve"> </v>
      </c>
      <c r="N16" s="206"/>
      <c r="O16" s="105" t="str">
        <f t="shared" si="11"/>
        <v xml:space="preserve"> </v>
      </c>
      <c r="P16" s="108"/>
    </row>
    <row r="17" spans="1:16">
      <c r="A17" s="100"/>
      <c r="B17" s="100"/>
      <c r="C17" s="100"/>
      <c r="D17" s="211"/>
      <c r="E17" s="100"/>
      <c r="F17" s="102"/>
      <c r="G17" s="102"/>
      <c r="H17" s="102"/>
      <c r="I17" s="103" t="str">
        <f t="shared" si="6"/>
        <v xml:space="preserve"> </v>
      </c>
      <c r="J17" s="205" t="str">
        <f t="shared" si="7"/>
        <v xml:space="preserve"> </v>
      </c>
      <c r="K17" s="103" t="str">
        <f t="shared" si="8"/>
        <v xml:space="preserve"> </v>
      </c>
      <c r="L17" s="103" t="str">
        <f t="shared" si="9"/>
        <v xml:space="preserve"> </v>
      </c>
      <c r="M17" s="104" t="str">
        <f t="shared" si="10"/>
        <v xml:space="preserve"> </v>
      </c>
      <c r="N17" s="206"/>
      <c r="O17" s="105" t="str">
        <f t="shared" si="11"/>
        <v xml:space="preserve"> </v>
      </c>
      <c r="P17" s="108"/>
    </row>
    <row r="18" spans="1:16">
      <c r="A18" s="100"/>
      <c r="B18" s="100"/>
      <c r="C18" s="100"/>
      <c r="D18" s="211"/>
      <c r="E18" s="100"/>
      <c r="F18" s="102"/>
      <c r="G18" s="211"/>
      <c r="H18" s="211"/>
      <c r="I18" s="103" t="str">
        <f t="shared" si="6"/>
        <v xml:space="preserve"> </v>
      </c>
      <c r="J18" s="205" t="str">
        <f t="shared" si="7"/>
        <v xml:space="preserve"> </v>
      </c>
      <c r="K18" s="103" t="str">
        <f t="shared" si="8"/>
        <v xml:space="preserve"> </v>
      </c>
      <c r="L18" s="103" t="str">
        <f t="shared" si="9"/>
        <v xml:space="preserve"> </v>
      </c>
      <c r="M18" s="104" t="str">
        <f t="shared" si="10"/>
        <v xml:space="preserve"> </v>
      </c>
      <c r="N18" s="206"/>
      <c r="O18" s="105" t="str">
        <f t="shared" si="11"/>
        <v xml:space="preserve"> </v>
      </c>
      <c r="P18" s="108"/>
    </row>
    <row r="19" spans="1:16" ht="26.25" customHeight="1">
      <c r="A19" s="100"/>
      <c r="B19" s="100"/>
      <c r="C19" s="100"/>
      <c r="D19" s="102"/>
      <c r="E19" s="100"/>
      <c r="F19" s="102"/>
      <c r="G19" s="102"/>
      <c r="H19" s="102"/>
      <c r="I19" s="103" t="str">
        <f t="shared" si="6"/>
        <v xml:space="preserve"> </v>
      </c>
      <c r="J19" s="205" t="str">
        <f t="shared" si="7"/>
        <v xml:space="preserve"> </v>
      </c>
      <c r="K19" s="103" t="str">
        <f t="shared" si="8"/>
        <v xml:space="preserve"> </v>
      </c>
      <c r="L19" s="103" t="str">
        <f t="shared" si="9"/>
        <v xml:space="preserve"> </v>
      </c>
      <c r="M19" s="104" t="str">
        <f t="shared" si="10"/>
        <v xml:space="preserve"> </v>
      </c>
      <c r="N19" s="206"/>
      <c r="O19" s="105" t="str">
        <f t="shared" si="11"/>
        <v xml:space="preserve"> </v>
      </c>
      <c r="P19" s="108"/>
    </row>
    <row r="20" spans="1:16">
      <c r="A20" s="100"/>
      <c r="B20" s="100"/>
      <c r="C20" s="100"/>
      <c r="D20" s="211"/>
      <c r="E20" s="100"/>
      <c r="F20" s="102"/>
      <c r="G20" s="102"/>
      <c r="H20" s="102"/>
      <c r="I20" s="103" t="str">
        <f t="shared" si="6"/>
        <v xml:space="preserve"> </v>
      </c>
      <c r="J20" s="205" t="str">
        <f t="shared" si="7"/>
        <v xml:space="preserve"> </v>
      </c>
      <c r="K20" s="103" t="str">
        <f t="shared" si="8"/>
        <v xml:space="preserve"> </v>
      </c>
      <c r="L20" s="103" t="str">
        <f t="shared" si="9"/>
        <v xml:space="preserve"> </v>
      </c>
      <c r="M20" s="104" t="str">
        <f t="shared" si="10"/>
        <v xml:space="preserve"> </v>
      </c>
      <c r="N20" s="206"/>
      <c r="O20" s="105" t="str">
        <f t="shared" si="11"/>
        <v xml:space="preserve"> </v>
      </c>
      <c r="P20" s="108"/>
    </row>
    <row r="21" spans="1:16">
      <c r="A21" s="100"/>
      <c r="B21" s="100"/>
      <c r="C21" s="100"/>
      <c r="D21" s="211"/>
      <c r="E21" s="100"/>
      <c r="F21" s="102"/>
      <c r="G21" s="102"/>
      <c r="H21" s="102"/>
      <c r="I21" s="103" t="str">
        <f t="shared" si="6"/>
        <v xml:space="preserve"> </v>
      </c>
      <c r="J21" s="205" t="str">
        <f t="shared" si="7"/>
        <v xml:space="preserve"> </v>
      </c>
      <c r="K21" s="103" t="str">
        <f t="shared" si="8"/>
        <v xml:space="preserve"> </v>
      </c>
      <c r="L21" s="103" t="str">
        <f t="shared" si="9"/>
        <v xml:space="preserve"> </v>
      </c>
      <c r="M21" s="104" t="str">
        <f t="shared" si="10"/>
        <v xml:space="preserve"> </v>
      </c>
      <c r="N21" s="206"/>
      <c r="O21" s="105" t="str">
        <f t="shared" si="11"/>
        <v xml:space="preserve"> </v>
      </c>
      <c r="P21" s="108"/>
    </row>
    <row r="22" spans="1:16">
      <c r="A22" s="100"/>
      <c r="B22" s="100"/>
      <c r="C22" s="100"/>
      <c r="D22" s="100"/>
      <c r="E22" s="100"/>
      <c r="F22" s="102"/>
      <c r="G22" s="102"/>
      <c r="H22" s="102"/>
      <c r="I22" s="103" t="str">
        <f t="shared" si="6"/>
        <v xml:space="preserve"> </v>
      </c>
      <c r="J22" s="205" t="str">
        <f t="shared" si="7"/>
        <v xml:space="preserve"> </v>
      </c>
      <c r="K22" s="103" t="str">
        <f t="shared" si="8"/>
        <v xml:space="preserve"> </v>
      </c>
      <c r="L22" s="103" t="str">
        <f t="shared" si="9"/>
        <v xml:space="preserve"> </v>
      </c>
      <c r="M22" s="104" t="str">
        <f t="shared" si="10"/>
        <v xml:space="preserve"> </v>
      </c>
      <c r="N22" s="206"/>
      <c r="O22" s="105" t="str">
        <f t="shared" si="11"/>
        <v xml:space="preserve"> </v>
      </c>
      <c r="P22" s="108"/>
    </row>
    <row r="23" spans="1:16">
      <c r="A23" s="100"/>
      <c r="B23" s="100"/>
      <c r="C23" s="100"/>
      <c r="D23" s="100"/>
      <c r="E23" s="100"/>
      <c r="F23" s="102"/>
      <c r="G23" s="102"/>
      <c r="H23" s="102"/>
      <c r="I23" s="103" t="str">
        <f t="shared" si="6"/>
        <v xml:space="preserve"> </v>
      </c>
      <c r="J23" s="205" t="str">
        <f t="shared" si="7"/>
        <v xml:space="preserve"> </v>
      </c>
      <c r="K23" s="103" t="str">
        <f t="shared" si="8"/>
        <v xml:space="preserve"> </v>
      </c>
      <c r="L23" s="103" t="str">
        <f t="shared" si="9"/>
        <v xml:space="preserve"> </v>
      </c>
      <c r="M23" s="104" t="str">
        <f t="shared" si="10"/>
        <v xml:space="preserve"> </v>
      </c>
      <c r="N23" s="206"/>
      <c r="O23" s="105" t="str">
        <f t="shared" si="11"/>
        <v xml:space="preserve"> </v>
      </c>
      <c r="P23" s="108"/>
    </row>
    <row r="24" spans="1:16">
      <c r="A24" s="100"/>
      <c r="B24" s="100"/>
      <c r="C24" s="100"/>
      <c r="D24" s="100"/>
      <c r="E24" s="100"/>
      <c r="F24" s="102"/>
      <c r="G24" s="102"/>
      <c r="H24" s="102"/>
      <c r="I24" s="103" t="str">
        <f t="shared" si="6"/>
        <v xml:space="preserve"> </v>
      </c>
      <c r="J24" s="205" t="str">
        <f t="shared" si="7"/>
        <v xml:space="preserve"> </v>
      </c>
      <c r="K24" s="103" t="str">
        <f t="shared" si="8"/>
        <v xml:space="preserve"> </v>
      </c>
      <c r="L24" s="103" t="str">
        <f t="shared" si="9"/>
        <v xml:space="preserve"> </v>
      </c>
      <c r="M24" s="104" t="str">
        <f t="shared" si="10"/>
        <v xml:space="preserve"> </v>
      </c>
      <c r="N24" s="206"/>
      <c r="O24" s="105" t="str">
        <f t="shared" si="11"/>
        <v xml:space="preserve"> </v>
      </c>
      <c r="P24" s="108"/>
    </row>
    <row r="25" spans="1:16">
      <c r="A25" s="100"/>
      <c r="B25" s="100"/>
      <c r="C25" s="100"/>
      <c r="D25" s="100"/>
      <c r="E25" s="100"/>
      <c r="F25" s="102"/>
      <c r="G25" s="102"/>
      <c r="H25" s="102"/>
      <c r="I25" s="103" t="str">
        <f t="shared" si="6"/>
        <v xml:space="preserve"> </v>
      </c>
      <c r="J25" s="205" t="str">
        <f t="shared" si="7"/>
        <v xml:space="preserve"> </v>
      </c>
      <c r="K25" s="103" t="str">
        <f t="shared" si="8"/>
        <v xml:space="preserve"> </v>
      </c>
      <c r="L25" s="103" t="str">
        <f t="shared" si="9"/>
        <v xml:space="preserve"> </v>
      </c>
      <c r="M25" s="104" t="str">
        <f t="shared" si="10"/>
        <v xml:space="preserve"> </v>
      </c>
      <c r="N25" s="206"/>
      <c r="O25" s="105" t="str">
        <f t="shared" si="11"/>
        <v xml:space="preserve"> </v>
      </c>
      <c r="P25" s="108"/>
    </row>
    <row r="26" spans="1:16">
      <c r="A26" s="100"/>
      <c r="B26" s="100"/>
      <c r="C26" s="100"/>
      <c r="D26" s="100"/>
      <c r="E26" s="100"/>
      <c r="F26" s="102"/>
      <c r="G26" s="102"/>
      <c r="H26" s="102"/>
      <c r="I26" s="103" t="str">
        <f t="shared" si="6"/>
        <v xml:space="preserve"> </v>
      </c>
      <c r="J26" s="205" t="str">
        <f t="shared" si="7"/>
        <v xml:space="preserve"> </v>
      </c>
      <c r="K26" s="103" t="str">
        <f t="shared" si="8"/>
        <v xml:space="preserve"> </v>
      </c>
      <c r="L26" s="103" t="str">
        <f t="shared" si="9"/>
        <v xml:space="preserve"> </v>
      </c>
      <c r="M26" s="104" t="str">
        <f t="shared" si="10"/>
        <v xml:space="preserve"> </v>
      </c>
      <c r="N26" s="206"/>
      <c r="O26" s="105" t="str">
        <f t="shared" si="11"/>
        <v xml:space="preserve"> </v>
      </c>
      <c r="P26" s="108"/>
    </row>
    <row r="27" spans="1:16">
      <c r="A27" s="100"/>
      <c r="B27" s="100"/>
      <c r="C27" s="100"/>
      <c r="D27" s="100"/>
      <c r="E27" s="100"/>
      <c r="F27" s="102"/>
      <c r="G27" s="102"/>
      <c r="H27" s="102"/>
      <c r="I27" s="103" t="str">
        <f t="shared" si="6"/>
        <v xml:space="preserve"> </v>
      </c>
      <c r="J27" s="205" t="str">
        <f t="shared" si="7"/>
        <v xml:space="preserve"> </v>
      </c>
      <c r="K27" s="103" t="str">
        <f t="shared" si="8"/>
        <v xml:space="preserve"> </v>
      </c>
      <c r="L27" s="103" t="str">
        <f t="shared" si="9"/>
        <v xml:space="preserve"> </v>
      </c>
      <c r="M27" s="104" t="str">
        <f t="shared" si="10"/>
        <v xml:space="preserve"> </v>
      </c>
      <c r="N27" s="206"/>
      <c r="O27" s="105" t="str">
        <f t="shared" si="11"/>
        <v xml:space="preserve"> </v>
      </c>
      <c r="P27" s="108"/>
    </row>
    <row r="28" spans="1:16">
      <c r="A28" s="100"/>
      <c r="B28" s="100"/>
      <c r="C28" s="100"/>
      <c r="D28" s="100"/>
      <c r="E28" s="100"/>
      <c r="F28" s="102"/>
      <c r="G28" s="102"/>
      <c r="H28" s="102"/>
      <c r="I28" s="103" t="str">
        <f t="shared" si="6"/>
        <v xml:space="preserve"> </v>
      </c>
      <c r="J28" s="205" t="str">
        <f t="shared" si="7"/>
        <v xml:space="preserve"> </v>
      </c>
      <c r="K28" s="103" t="str">
        <f t="shared" si="8"/>
        <v xml:space="preserve"> </v>
      </c>
      <c r="L28" s="103" t="str">
        <f t="shared" si="9"/>
        <v xml:space="preserve"> </v>
      </c>
      <c r="M28" s="104" t="str">
        <f t="shared" si="10"/>
        <v xml:space="preserve"> </v>
      </c>
      <c r="N28" s="206"/>
      <c r="O28" s="105" t="str">
        <f t="shared" si="11"/>
        <v xml:space="preserve"> </v>
      </c>
      <c r="P28" s="108"/>
    </row>
    <row r="29" spans="1:16">
      <c r="A29" s="100"/>
      <c r="B29" s="100"/>
      <c r="C29" s="100"/>
      <c r="D29" s="100"/>
      <c r="E29" s="100"/>
      <c r="F29" s="102"/>
      <c r="G29" s="102"/>
      <c r="H29" s="102"/>
      <c r="I29" s="103" t="str">
        <f t="shared" si="6"/>
        <v xml:space="preserve"> </v>
      </c>
      <c r="J29" s="205" t="str">
        <f t="shared" si="7"/>
        <v xml:space="preserve"> </v>
      </c>
      <c r="K29" s="103" t="str">
        <f t="shared" si="8"/>
        <v xml:space="preserve"> </v>
      </c>
      <c r="L29" s="103" t="str">
        <f t="shared" si="9"/>
        <v xml:space="preserve"> </v>
      </c>
      <c r="M29" s="104" t="str">
        <f t="shared" si="10"/>
        <v xml:space="preserve"> </v>
      </c>
      <c r="N29" s="206"/>
      <c r="O29" s="105" t="str">
        <f t="shared" si="11"/>
        <v xml:space="preserve"> </v>
      </c>
      <c r="P29" s="108"/>
    </row>
    <row r="30" spans="1:16">
      <c r="A30" s="100"/>
      <c r="B30" s="100"/>
      <c r="C30" s="100"/>
      <c r="D30" s="100"/>
      <c r="E30" s="100"/>
      <c r="F30" s="102"/>
      <c r="G30" s="102"/>
      <c r="H30" s="102"/>
      <c r="I30" s="103" t="str">
        <f t="shared" si="6"/>
        <v xml:space="preserve"> </v>
      </c>
      <c r="J30" s="205" t="str">
        <f t="shared" si="7"/>
        <v xml:space="preserve"> </v>
      </c>
      <c r="K30" s="103" t="str">
        <f t="shared" si="8"/>
        <v xml:space="preserve"> </v>
      </c>
      <c r="L30" s="103" t="str">
        <f t="shared" si="9"/>
        <v xml:space="preserve"> </v>
      </c>
      <c r="M30" s="104" t="str">
        <f t="shared" si="10"/>
        <v xml:space="preserve"> </v>
      </c>
      <c r="N30" s="206"/>
      <c r="O30" s="105" t="str">
        <f t="shared" si="11"/>
        <v xml:space="preserve"> </v>
      </c>
      <c r="P30" s="108"/>
    </row>
    <row r="31" spans="1:16">
      <c r="A31" s="100"/>
      <c r="B31" s="100"/>
      <c r="C31" s="100"/>
      <c r="D31" s="100"/>
      <c r="E31" s="100"/>
      <c r="F31" s="102"/>
      <c r="G31" s="102"/>
      <c r="H31" s="102"/>
      <c r="I31" s="103" t="str">
        <f t="shared" si="6"/>
        <v xml:space="preserve"> </v>
      </c>
      <c r="J31" s="205" t="str">
        <f t="shared" si="7"/>
        <v xml:space="preserve"> </v>
      </c>
      <c r="K31" s="103" t="str">
        <f t="shared" si="8"/>
        <v xml:space="preserve"> </v>
      </c>
      <c r="L31" s="103" t="str">
        <f t="shared" si="9"/>
        <v xml:space="preserve"> </v>
      </c>
      <c r="M31" s="104" t="str">
        <f t="shared" si="10"/>
        <v xml:space="preserve"> </v>
      </c>
      <c r="N31" s="206"/>
      <c r="O31" s="105" t="str">
        <f t="shared" si="11"/>
        <v xml:space="preserve"> </v>
      </c>
      <c r="P31" s="108"/>
    </row>
    <row r="32" spans="1:16">
      <c r="A32" s="100"/>
      <c r="B32" s="100"/>
      <c r="C32" s="100"/>
      <c r="D32" s="100"/>
      <c r="E32" s="100"/>
      <c r="F32" s="102"/>
      <c r="G32" s="102"/>
      <c r="H32" s="102"/>
      <c r="I32" s="103" t="str">
        <f t="shared" si="6"/>
        <v xml:space="preserve"> </v>
      </c>
      <c r="J32" s="205" t="str">
        <f t="shared" si="7"/>
        <v xml:space="preserve"> </v>
      </c>
      <c r="K32" s="103" t="str">
        <f t="shared" si="8"/>
        <v xml:space="preserve"> </v>
      </c>
      <c r="L32" s="103" t="str">
        <f t="shared" si="9"/>
        <v xml:space="preserve"> </v>
      </c>
      <c r="M32" s="104" t="str">
        <f t="shared" si="10"/>
        <v xml:space="preserve"> </v>
      </c>
      <c r="N32" s="206"/>
      <c r="O32" s="105" t="str">
        <f t="shared" si="11"/>
        <v xml:space="preserve"> </v>
      </c>
      <c r="P32" s="108"/>
    </row>
    <row r="33" spans="1:16">
      <c r="A33" s="100"/>
      <c r="B33" s="100"/>
      <c r="C33" s="100"/>
      <c r="D33" s="100"/>
      <c r="E33" s="100"/>
      <c r="F33" s="102"/>
      <c r="G33" s="102"/>
      <c r="H33" s="102"/>
      <c r="I33" s="103" t="str">
        <f t="shared" si="6"/>
        <v xml:space="preserve"> </v>
      </c>
      <c r="J33" s="205" t="str">
        <f t="shared" si="7"/>
        <v xml:space="preserve"> </v>
      </c>
      <c r="K33" s="103" t="str">
        <f t="shared" si="8"/>
        <v xml:space="preserve"> </v>
      </c>
      <c r="L33" s="103" t="str">
        <f t="shared" si="9"/>
        <v xml:space="preserve"> </v>
      </c>
      <c r="M33" s="104" t="str">
        <f t="shared" si="10"/>
        <v xml:space="preserve"> </v>
      </c>
      <c r="N33" s="206"/>
      <c r="O33" s="105" t="str">
        <f t="shared" si="11"/>
        <v xml:space="preserve"> </v>
      </c>
      <c r="P33" s="108"/>
    </row>
    <row r="34" spans="1:16">
      <c r="A34" s="100"/>
      <c r="B34" s="100"/>
      <c r="C34" s="100"/>
      <c r="D34" s="100"/>
      <c r="E34" s="100"/>
      <c r="F34" s="102"/>
      <c r="G34" s="102"/>
      <c r="H34" s="102"/>
      <c r="I34" s="103" t="str">
        <f t="shared" si="6"/>
        <v xml:space="preserve"> </v>
      </c>
      <c r="J34" s="205" t="str">
        <f t="shared" si="7"/>
        <v xml:space="preserve"> </v>
      </c>
      <c r="K34" s="103" t="str">
        <f t="shared" si="8"/>
        <v xml:space="preserve"> </v>
      </c>
      <c r="L34" s="103" t="str">
        <f t="shared" si="9"/>
        <v xml:space="preserve"> </v>
      </c>
      <c r="M34" s="104" t="str">
        <f t="shared" si="10"/>
        <v xml:space="preserve"> </v>
      </c>
      <c r="N34" s="206"/>
      <c r="O34" s="105" t="str">
        <f t="shared" si="11"/>
        <v xml:space="preserve"> </v>
      </c>
      <c r="P34" s="108"/>
    </row>
    <row r="35" spans="1:16">
      <c r="A35" s="100"/>
      <c r="B35" s="100"/>
      <c r="C35" s="100"/>
      <c r="D35" s="100"/>
      <c r="E35" s="100"/>
      <c r="F35" s="102"/>
      <c r="G35" s="102"/>
      <c r="H35" s="102"/>
      <c r="I35" s="103" t="str">
        <f t="shared" si="6"/>
        <v xml:space="preserve"> </v>
      </c>
      <c r="J35" s="205" t="str">
        <f t="shared" si="7"/>
        <v xml:space="preserve"> </v>
      </c>
      <c r="K35" s="103" t="str">
        <f t="shared" si="8"/>
        <v xml:space="preserve"> </v>
      </c>
      <c r="L35" s="103" t="str">
        <f t="shared" si="9"/>
        <v xml:space="preserve"> </v>
      </c>
      <c r="M35" s="104" t="str">
        <f t="shared" si="10"/>
        <v xml:space="preserve"> </v>
      </c>
      <c r="N35" s="206"/>
      <c r="O35" s="105" t="str">
        <f t="shared" si="11"/>
        <v xml:space="preserve"> </v>
      </c>
      <c r="P35" s="108"/>
    </row>
    <row r="36" spans="1:16">
      <c r="A36" s="100"/>
      <c r="B36" s="100"/>
      <c r="C36" s="100"/>
      <c r="D36" s="100"/>
      <c r="E36" s="100"/>
      <c r="F36" s="102"/>
      <c r="G36" s="102"/>
      <c r="H36" s="102"/>
      <c r="I36" s="103" t="str">
        <f t="shared" si="6"/>
        <v xml:space="preserve"> </v>
      </c>
      <c r="J36" s="205" t="str">
        <f t="shared" si="7"/>
        <v xml:space="preserve"> </v>
      </c>
      <c r="K36" s="103" t="str">
        <f t="shared" si="8"/>
        <v xml:space="preserve"> </v>
      </c>
      <c r="L36" s="103" t="str">
        <f t="shared" si="9"/>
        <v xml:space="preserve"> </v>
      </c>
      <c r="M36" s="104" t="str">
        <f t="shared" si="10"/>
        <v xml:space="preserve"> </v>
      </c>
      <c r="N36" s="206"/>
      <c r="O36" s="105" t="str">
        <f t="shared" si="11"/>
        <v xml:space="preserve"> </v>
      </c>
      <c r="P36" s="108"/>
    </row>
    <row r="37" spans="1:16">
      <c r="A37" s="100"/>
      <c r="B37" s="100"/>
      <c r="C37" s="100"/>
      <c r="D37" s="100"/>
      <c r="E37" s="100"/>
      <c r="F37" s="102"/>
      <c r="G37" s="102"/>
      <c r="H37" s="102"/>
      <c r="I37" s="103" t="str">
        <f t="shared" si="6"/>
        <v xml:space="preserve"> </v>
      </c>
      <c r="J37" s="205" t="str">
        <f t="shared" si="7"/>
        <v xml:space="preserve"> </v>
      </c>
      <c r="K37" s="103" t="str">
        <f t="shared" si="8"/>
        <v xml:space="preserve"> </v>
      </c>
      <c r="L37" s="103" t="str">
        <f t="shared" si="9"/>
        <v xml:space="preserve"> </v>
      </c>
      <c r="M37" s="104" t="str">
        <f t="shared" si="10"/>
        <v xml:space="preserve"> </v>
      </c>
      <c r="N37" s="206"/>
      <c r="O37" s="105" t="str">
        <f t="shared" si="11"/>
        <v xml:space="preserve"> </v>
      </c>
      <c r="P37" s="108"/>
    </row>
    <row r="38" spans="1:16">
      <c r="A38" s="100"/>
      <c r="B38" s="100"/>
      <c r="C38" s="100"/>
      <c r="D38" s="100"/>
      <c r="E38" s="100"/>
      <c r="F38" s="102"/>
      <c r="G38" s="102"/>
      <c r="H38" s="102"/>
      <c r="I38" s="103" t="str">
        <f t="shared" si="6"/>
        <v xml:space="preserve"> </v>
      </c>
      <c r="J38" s="205" t="str">
        <f t="shared" si="7"/>
        <v xml:space="preserve"> </v>
      </c>
      <c r="K38" s="103" t="str">
        <f t="shared" si="8"/>
        <v xml:space="preserve"> </v>
      </c>
      <c r="L38" s="103" t="str">
        <f t="shared" si="9"/>
        <v xml:space="preserve"> </v>
      </c>
      <c r="M38" s="104" t="str">
        <f t="shared" si="10"/>
        <v xml:space="preserve"> </v>
      </c>
      <c r="N38" s="206"/>
      <c r="O38" s="105" t="str">
        <f t="shared" si="11"/>
        <v xml:space="preserve"> </v>
      </c>
      <c r="P38" s="108"/>
    </row>
    <row r="39" spans="1:16">
      <c r="A39" s="100"/>
      <c r="B39" s="100"/>
      <c r="C39" s="100"/>
      <c r="D39" s="100"/>
      <c r="E39" s="100"/>
      <c r="F39" s="102"/>
      <c r="G39" s="102"/>
      <c r="H39" s="102"/>
      <c r="I39" s="103" t="str">
        <f t="shared" si="6"/>
        <v xml:space="preserve"> </v>
      </c>
      <c r="J39" s="205" t="str">
        <f t="shared" si="7"/>
        <v xml:space="preserve"> </v>
      </c>
      <c r="K39" s="103" t="str">
        <f t="shared" si="8"/>
        <v xml:space="preserve"> </v>
      </c>
      <c r="L39" s="103" t="str">
        <f t="shared" si="9"/>
        <v xml:space="preserve"> </v>
      </c>
      <c r="M39" s="104" t="str">
        <f t="shared" si="10"/>
        <v xml:space="preserve"> </v>
      </c>
      <c r="N39" s="206"/>
      <c r="O39" s="105" t="str">
        <f t="shared" si="11"/>
        <v xml:space="preserve"> </v>
      </c>
      <c r="P39" s="108"/>
    </row>
    <row r="40" spans="1:16">
      <c r="A40" s="100"/>
      <c r="B40" s="100"/>
      <c r="C40" s="100"/>
      <c r="D40" s="100"/>
      <c r="E40" s="100"/>
      <c r="F40" s="102"/>
      <c r="G40" s="102"/>
      <c r="H40" s="102"/>
      <c r="I40" s="103" t="str">
        <f t="shared" si="6"/>
        <v xml:space="preserve"> </v>
      </c>
      <c r="J40" s="205" t="str">
        <f t="shared" si="7"/>
        <v xml:space="preserve"> </v>
      </c>
      <c r="K40" s="103" t="str">
        <f t="shared" si="8"/>
        <v xml:space="preserve"> </v>
      </c>
      <c r="L40" s="103" t="str">
        <f t="shared" si="9"/>
        <v xml:space="preserve"> </v>
      </c>
      <c r="M40" s="104" t="str">
        <f t="shared" si="10"/>
        <v xml:space="preserve"> </v>
      </c>
      <c r="N40" s="206"/>
      <c r="O40" s="105" t="str">
        <f t="shared" si="11"/>
        <v xml:space="preserve"> </v>
      </c>
      <c r="P40" s="108"/>
    </row>
    <row r="41" spans="1:16">
      <c r="A41" s="100"/>
      <c r="B41" s="100"/>
      <c r="C41" s="100"/>
      <c r="D41" s="100"/>
      <c r="E41" s="100"/>
      <c r="F41" s="102"/>
      <c r="G41" s="102"/>
      <c r="H41" s="102"/>
      <c r="I41" s="103" t="str">
        <f t="shared" si="6"/>
        <v xml:space="preserve"> </v>
      </c>
      <c r="J41" s="205" t="str">
        <f t="shared" si="7"/>
        <v xml:space="preserve"> </v>
      </c>
      <c r="K41" s="103" t="str">
        <f t="shared" si="8"/>
        <v xml:space="preserve"> </v>
      </c>
      <c r="L41" s="103" t="str">
        <f t="shared" si="9"/>
        <v xml:space="preserve"> </v>
      </c>
      <c r="M41" s="104" t="str">
        <f t="shared" si="10"/>
        <v xml:space="preserve"> </v>
      </c>
      <c r="N41" s="206"/>
      <c r="O41" s="105" t="str">
        <f t="shared" si="11"/>
        <v xml:space="preserve"> </v>
      </c>
      <c r="P41" s="108"/>
    </row>
    <row r="42" spans="1:16">
      <c r="A42" s="100"/>
      <c r="B42" s="100"/>
      <c r="C42" s="100"/>
      <c r="D42" s="100"/>
      <c r="E42" s="100"/>
      <c r="F42" s="102"/>
      <c r="G42" s="102"/>
      <c r="H42" s="102"/>
      <c r="I42" s="103" t="str">
        <f t="shared" si="6"/>
        <v xml:space="preserve"> </v>
      </c>
      <c r="J42" s="205" t="str">
        <f t="shared" si="7"/>
        <v xml:space="preserve"> </v>
      </c>
      <c r="K42" s="103" t="str">
        <f t="shared" si="8"/>
        <v xml:space="preserve"> </v>
      </c>
      <c r="L42" s="103" t="str">
        <f t="shared" si="9"/>
        <v xml:space="preserve"> </v>
      </c>
      <c r="M42" s="104" t="str">
        <f t="shared" si="10"/>
        <v xml:space="preserve"> </v>
      </c>
      <c r="N42" s="206"/>
      <c r="O42" s="105" t="str">
        <f t="shared" si="11"/>
        <v xml:space="preserve"> </v>
      </c>
      <c r="P42" s="108"/>
    </row>
    <row r="43" spans="1:16">
      <c r="A43" s="100"/>
      <c r="B43" s="100"/>
      <c r="C43" s="100"/>
      <c r="D43" s="100"/>
      <c r="E43" s="100"/>
      <c r="F43" s="102"/>
      <c r="G43" s="102"/>
      <c r="H43" s="102"/>
      <c r="I43" s="103" t="str">
        <f t="shared" si="6"/>
        <v xml:space="preserve"> </v>
      </c>
      <c r="J43" s="205" t="str">
        <f t="shared" si="7"/>
        <v xml:space="preserve"> </v>
      </c>
      <c r="K43" s="103" t="str">
        <f t="shared" si="8"/>
        <v xml:space="preserve"> </v>
      </c>
      <c r="L43" s="103" t="str">
        <f t="shared" si="9"/>
        <v xml:space="preserve"> </v>
      </c>
      <c r="M43" s="104" t="str">
        <f t="shared" si="10"/>
        <v xml:space="preserve"> </v>
      </c>
      <c r="N43" s="206"/>
      <c r="O43" s="105" t="str">
        <f t="shared" si="11"/>
        <v xml:space="preserve"> </v>
      </c>
      <c r="P43" s="108"/>
    </row>
    <row r="44" spans="1:16">
      <c r="A44" s="100"/>
      <c r="B44" s="100"/>
      <c r="C44" s="100"/>
      <c r="D44" s="100"/>
      <c r="E44" s="100"/>
      <c r="F44" s="102"/>
      <c r="G44" s="102"/>
      <c r="H44" s="102"/>
      <c r="I44" s="103" t="str">
        <f t="shared" si="6"/>
        <v xml:space="preserve"> </v>
      </c>
      <c r="J44" s="205" t="str">
        <f t="shared" si="7"/>
        <v xml:space="preserve"> </v>
      </c>
      <c r="K44" s="103" t="str">
        <f t="shared" si="8"/>
        <v xml:space="preserve"> </v>
      </c>
      <c r="L44" s="103" t="str">
        <f t="shared" si="9"/>
        <v xml:space="preserve"> </v>
      </c>
      <c r="M44" s="104" t="str">
        <f t="shared" si="10"/>
        <v xml:space="preserve"> </v>
      </c>
      <c r="N44" s="206"/>
      <c r="O44" s="105" t="str">
        <f t="shared" si="11"/>
        <v xml:space="preserve"> </v>
      </c>
      <c r="P44" s="108"/>
    </row>
    <row r="45" spans="1:16">
      <c r="A45" s="100"/>
      <c r="B45" s="100"/>
      <c r="C45" s="100"/>
      <c r="D45" s="100"/>
      <c r="E45" s="100"/>
      <c r="F45" s="102"/>
      <c r="G45" s="102"/>
      <c r="H45" s="102"/>
      <c r="I45" s="103" t="str">
        <f t="shared" si="6"/>
        <v xml:space="preserve"> </v>
      </c>
      <c r="J45" s="205" t="str">
        <f t="shared" si="7"/>
        <v xml:space="preserve"> </v>
      </c>
      <c r="K45" s="103" t="str">
        <f t="shared" si="8"/>
        <v xml:space="preserve"> </v>
      </c>
      <c r="L45" s="103" t="str">
        <f t="shared" si="9"/>
        <v xml:space="preserve"> </v>
      </c>
      <c r="M45" s="104" t="str">
        <f t="shared" si="10"/>
        <v xml:space="preserve"> </v>
      </c>
      <c r="N45" s="206"/>
      <c r="O45" s="105" t="str">
        <f t="shared" si="11"/>
        <v xml:space="preserve"> </v>
      </c>
      <c r="P45" s="108"/>
    </row>
    <row r="46" spans="1:16">
      <c r="A46" s="100"/>
      <c r="B46" s="100"/>
      <c r="C46" s="100"/>
      <c r="D46" s="100"/>
      <c r="E46" s="100"/>
      <c r="F46" s="102"/>
      <c r="G46" s="102"/>
      <c r="H46" s="102"/>
      <c r="I46" s="103" t="str">
        <f t="shared" si="6"/>
        <v xml:space="preserve"> </v>
      </c>
      <c r="J46" s="205" t="str">
        <f t="shared" si="7"/>
        <v xml:space="preserve"> </v>
      </c>
      <c r="K46" s="103" t="str">
        <f t="shared" si="8"/>
        <v xml:space="preserve"> </v>
      </c>
      <c r="L46" s="103" t="str">
        <f t="shared" si="9"/>
        <v xml:space="preserve"> </v>
      </c>
      <c r="M46" s="104" t="str">
        <f t="shared" si="10"/>
        <v xml:space="preserve"> </v>
      </c>
      <c r="N46" s="206"/>
      <c r="O46" s="105" t="str">
        <f t="shared" si="11"/>
        <v xml:space="preserve"> </v>
      </c>
      <c r="P46" s="108"/>
    </row>
    <row r="47" spans="1:16">
      <c r="A47" s="100"/>
      <c r="B47" s="100"/>
      <c r="C47" s="100"/>
      <c r="D47" s="100"/>
      <c r="E47" s="100"/>
      <c r="F47" s="102"/>
      <c r="G47" s="102"/>
      <c r="H47" s="102"/>
      <c r="I47" s="103" t="str">
        <f t="shared" si="6"/>
        <v xml:space="preserve"> </v>
      </c>
      <c r="J47" s="205" t="str">
        <f t="shared" si="7"/>
        <v xml:space="preserve"> </v>
      </c>
      <c r="K47" s="103" t="str">
        <f t="shared" si="8"/>
        <v xml:space="preserve"> </v>
      </c>
      <c r="L47" s="103" t="str">
        <f t="shared" si="9"/>
        <v xml:space="preserve"> </v>
      </c>
      <c r="M47" s="104" t="str">
        <f t="shared" si="10"/>
        <v xml:space="preserve"> </v>
      </c>
      <c r="N47" s="206"/>
      <c r="O47" s="105" t="str">
        <f t="shared" si="11"/>
        <v xml:space="preserve"> </v>
      </c>
      <c r="P47" s="108"/>
    </row>
    <row r="48" spans="1:16">
      <c r="A48" s="100"/>
      <c r="B48" s="100"/>
      <c r="C48" s="100"/>
      <c r="D48" s="100"/>
      <c r="E48" s="100"/>
      <c r="F48" s="102"/>
      <c r="G48" s="102"/>
      <c r="H48" s="102"/>
      <c r="I48" s="103" t="str">
        <f t="shared" si="6"/>
        <v xml:space="preserve"> </v>
      </c>
      <c r="J48" s="205" t="str">
        <f t="shared" si="7"/>
        <v xml:space="preserve"> </v>
      </c>
      <c r="K48" s="103" t="str">
        <f t="shared" si="8"/>
        <v xml:space="preserve"> </v>
      </c>
      <c r="L48" s="103" t="str">
        <f t="shared" si="9"/>
        <v xml:space="preserve"> </v>
      </c>
      <c r="M48" s="104" t="str">
        <f t="shared" si="10"/>
        <v xml:space="preserve"> </v>
      </c>
      <c r="N48" s="206"/>
      <c r="O48" s="105" t="str">
        <f t="shared" si="11"/>
        <v xml:space="preserve"> </v>
      </c>
      <c r="P48" s="108"/>
    </row>
    <row r="49" spans="1:16">
      <c r="A49" s="100"/>
      <c r="B49" s="100"/>
      <c r="C49" s="100"/>
      <c r="D49" s="100"/>
      <c r="E49" s="100"/>
      <c r="F49" s="102"/>
      <c r="G49" s="102"/>
      <c r="H49" s="102"/>
      <c r="I49" s="103" t="str">
        <f t="shared" si="6"/>
        <v xml:space="preserve"> </v>
      </c>
      <c r="J49" s="205" t="str">
        <f t="shared" si="7"/>
        <v xml:space="preserve"> </v>
      </c>
      <c r="K49" s="103" t="str">
        <f t="shared" si="8"/>
        <v xml:space="preserve"> </v>
      </c>
      <c r="L49" s="103" t="str">
        <f t="shared" si="9"/>
        <v xml:space="preserve"> </v>
      </c>
      <c r="M49" s="104" t="str">
        <f t="shared" si="10"/>
        <v xml:space="preserve"> </v>
      </c>
      <c r="N49" s="206"/>
      <c r="O49" s="105" t="str">
        <f t="shared" si="11"/>
        <v xml:space="preserve"> </v>
      </c>
      <c r="P49" s="108"/>
    </row>
    <row r="50" spans="1:16">
      <c r="A50" s="100"/>
      <c r="B50" s="100"/>
      <c r="C50" s="100"/>
      <c r="D50" s="100"/>
      <c r="E50" s="100"/>
      <c r="F50" s="102"/>
      <c r="G50" s="102"/>
      <c r="H50" s="102"/>
      <c r="I50" s="103" t="str">
        <f t="shared" si="6"/>
        <v xml:space="preserve"> </v>
      </c>
      <c r="J50" s="205" t="str">
        <f t="shared" si="7"/>
        <v xml:space="preserve"> </v>
      </c>
      <c r="K50" s="103" t="str">
        <f t="shared" si="8"/>
        <v xml:space="preserve"> </v>
      </c>
      <c r="L50" s="103" t="str">
        <f t="shared" si="9"/>
        <v xml:space="preserve"> </v>
      </c>
      <c r="M50" s="104" t="str">
        <f t="shared" si="10"/>
        <v xml:space="preserve"> </v>
      </c>
      <c r="N50" s="206"/>
      <c r="O50" s="105" t="str">
        <f t="shared" si="11"/>
        <v xml:space="preserve"> </v>
      </c>
      <c r="P50" s="108"/>
    </row>
    <row r="51" spans="1:16">
      <c r="A51" s="100"/>
      <c r="B51" s="100"/>
      <c r="C51" s="100"/>
      <c r="D51" s="100"/>
      <c r="E51" s="100"/>
      <c r="F51" s="102"/>
      <c r="G51" s="102"/>
      <c r="H51" s="102"/>
      <c r="I51" s="103" t="str">
        <f t="shared" si="6"/>
        <v xml:space="preserve"> </v>
      </c>
      <c r="J51" s="205" t="str">
        <f t="shared" si="7"/>
        <v xml:space="preserve"> </v>
      </c>
      <c r="K51" s="103" t="str">
        <f t="shared" si="8"/>
        <v xml:space="preserve"> </v>
      </c>
      <c r="L51" s="103" t="str">
        <f t="shared" si="9"/>
        <v xml:space="preserve"> </v>
      </c>
      <c r="M51" s="104" t="str">
        <f t="shared" si="10"/>
        <v xml:space="preserve"> </v>
      </c>
      <c r="N51" s="206"/>
      <c r="O51" s="105" t="str">
        <f t="shared" si="11"/>
        <v xml:space="preserve"> </v>
      </c>
      <c r="P51" s="108"/>
    </row>
    <row r="52" spans="1:16">
      <c r="A52" s="100"/>
      <c r="B52" s="100"/>
      <c r="C52" s="100"/>
      <c r="D52" s="100"/>
      <c r="E52" s="100"/>
      <c r="F52" s="102"/>
      <c r="G52" s="102"/>
      <c r="H52" s="102"/>
      <c r="I52" s="103" t="str">
        <f t="shared" si="6"/>
        <v xml:space="preserve"> </v>
      </c>
      <c r="J52" s="205" t="str">
        <f t="shared" si="7"/>
        <v xml:space="preserve"> </v>
      </c>
      <c r="K52" s="103" t="str">
        <f t="shared" si="8"/>
        <v xml:space="preserve"> </v>
      </c>
      <c r="L52" s="103" t="str">
        <f t="shared" si="9"/>
        <v xml:space="preserve"> </v>
      </c>
      <c r="M52" s="104" t="str">
        <f t="shared" si="10"/>
        <v xml:space="preserve"> </v>
      </c>
      <c r="N52" s="206"/>
      <c r="O52" s="105" t="str">
        <f t="shared" si="11"/>
        <v xml:space="preserve"> </v>
      </c>
      <c r="P52" s="108"/>
    </row>
    <row r="53" spans="1:16">
      <c r="A53" s="100"/>
      <c r="B53" s="100"/>
      <c r="C53" s="100"/>
      <c r="D53" s="100"/>
      <c r="E53" s="100"/>
      <c r="F53" s="102"/>
      <c r="G53" s="102"/>
      <c r="H53" s="102"/>
      <c r="I53" s="103" t="str">
        <f t="shared" si="6"/>
        <v xml:space="preserve"> </v>
      </c>
      <c r="J53" s="205" t="str">
        <f t="shared" si="7"/>
        <v xml:space="preserve"> </v>
      </c>
      <c r="K53" s="103" t="str">
        <f t="shared" si="8"/>
        <v xml:space="preserve"> </v>
      </c>
      <c r="L53" s="103" t="str">
        <f t="shared" si="9"/>
        <v xml:space="preserve"> </v>
      </c>
      <c r="M53" s="104" t="str">
        <f t="shared" si="10"/>
        <v xml:space="preserve"> </v>
      </c>
      <c r="N53" s="206"/>
      <c r="O53" s="105" t="str">
        <f t="shared" si="11"/>
        <v xml:space="preserve"> </v>
      </c>
      <c r="P53" s="108"/>
    </row>
    <row r="54" spans="1:16">
      <c r="A54" s="100"/>
      <c r="B54" s="100"/>
      <c r="C54" s="100"/>
      <c r="D54" s="100"/>
      <c r="E54" s="100"/>
      <c r="F54" s="102"/>
      <c r="G54" s="102"/>
      <c r="H54" s="102"/>
      <c r="I54" s="103" t="str">
        <f t="shared" si="6"/>
        <v xml:space="preserve"> </v>
      </c>
      <c r="J54" s="205" t="str">
        <f t="shared" si="7"/>
        <v xml:space="preserve"> </v>
      </c>
      <c r="K54" s="103" t="str">
        <f t="shared" si="8"/>
        <v xml:space="preserve"> </v>
      </c>
      <c r="L54" s="103" t="str">
        <f t="shared" si="9"/>
        <v xml:space="preserve"> </v>
      </c>
      <c r="M54" s="104" t="str">
        <f t="shared" si="10"/>
        <v xml:space="preserve"> </v>
      </c>
      <c r="N54" s="206"/>
      <c r="O54" s="105" t="str">
        <f t="shared" si="11"/>
        <v xml:space="preserve"> </v>
      </c>
      <c r="P54" s="108"/>
    </row>
    <row r="55" spans="1:16">
      <c r="A55" s="100"/>
      <c r="B55" s="100"/>
      <c r="C55" s="100"/>
      <c r="D55" s="100"/>
      <c r="E55" s="100"/>
      <c r="F55" s="102"/>
      <c r="G55" s="102"/>
      <c r="H55" s="102"/>
      <c r="I55" s="103" t="str">
        <f t="shared" si="6"/>
        <v xml:space="preserve"> </v>
      </c>
      <c r="J55" s="205" t="str">
        <f t="shared" si="7"/>
        <v xml:space="preserve"> </v>
      </c>
      <c r="K55" s="103" t="str">
        <f t="shared" si="8"/>
        <v xml:space="preserve"> </v>
      </c>
      <c r="L55" s="103" t="str">
        <f t="shared" si="9"/>
        <v xml:space="preserve"> </v>
      </c>
      <c r="M55" s="104" t="str">
        <f t="shared" si="10"/>
        <v xml:space="preserve"> </v>
      </c>
      <c r="N55" s="206"/>
      <c r="O55" s="105" t="str">
        <f t="shared" si="11"/>
        <v xml:space="preserve"> </v>
      </c>
      <c r="P55" s="108"/>
    </row>
    <row r="56" spans="1:16">
      <c r="A56" s="100"/>
      <c r="B56" s="100"/>
      <c r="C56" s="100"/>
      <c r="D56" s="100"/>
      <c r="E56" s="100"/>
      <c r="F56" s="102"/>
      <c r="G56" s="102"/>
      <c r="H56" s="102"/>
      <c r="I56" s="103" t="str">
        <f t="shared" si="6"/>
        <v xml:space="preserve"> </v>
      </c>
      <c r="J56" s="205" t="str">
        <f t="shared" si="7"/>
        <v xml:space="preserve"> </v>
      </c>
      <c r="K56" s="103" t="str">
        <f t="shared" si="8"/>
        <v xml:space="preserve"> </v>
      </c>
      <c r="L56" s="103" t="str">
        <f t="shared" si="9"/>
        <v xml:space="preserve"> </v>
      </c>
      <c r="M56" s="104" t="str">
        <f t="shared" si="10"/>
        <v xml:space="preserve"> </v>
      </c>
      <c r="N56" s="206"/>
      <c r="O56" s="105" t="str">
        <f t="shared" si="11"/>
        <v xml:space="preserve"> </v>
      </c>
      <c r="P56" s="108"/>
    </row>
    <row r="57" spans="1:16">
      <c r="A57" s="100"/>
      <c r="B57" s="100"/>
      <c r="C57" s="100"/>
      <c r="D57" s="100"/>
      <c r="E57" s="100"/>
      <c r="F57" s="102"/>
      <c r="G57" s="102"/>
      <c r="H57" s="102"/>
      <c r="I57" s="103" t="str">
        <f t="shared" si="6"/>
        <v xml:space="preserve"> </v>
      </c>
      <c r="J57" s="205" t="str">
        <f t="shared" si="7"/>
        <v xml:space="preserve"> </v>
      </c>
      <c r="K57" s="103" t="str">
        <f t="shared" si="8"/>
        <v xml:space="preserve"> </v>
      </c>
      <c r="L57" s="103" t="str">
        <f t="shared" si="9"/>
        <v xml:space="preserve"> </v>
      </c>
      <c r="M57" s="104" t="str">
        <f t="shared" si="10"/>
        <v xml:space="preserve"> </v>
      </c>
      <c r="N57" s="206"/>
      <c r="O57" s="105" t="str">
        <f t="shared" si="11"/>
        <v xml:space="preserve"> </v>
      </c>
      <c r="P57" s="108"/>
    </row>
    <row r="58" spans="1:16">
      <c r="A58" s="100"/>
      <c r="B58" s="100"/>
      <c r="C58" s="100"/>
      <c r="D58" s="100"/>
      <c r="E58" s="100"/>
      <c r="F58" s="102"/>
      <c r="G58" s="102"/>
      <c r="H58" s="102"/>
      <c r="I58" s="103" t="str">
        <f t="shared" si="6"/>
        <v xml:space="preserve"> </v>
      </c>
      <c r="J58" s="205" t="str">
        <f t="shared" si="7"/>
        <v xml:space="preserve"> </v>
      </c>
      <c r="K58" s="103" t="str">
        <f t="shared" si="8"/>
        <v xml:space="preserve"> </v>
      </c>
      <c r="L58" s="103" t="str">
        <f t="shared" si="9"/>
        <v xml:space="preserve"> </v>
      </c>
      <c r="M58" s="104" t="str">
        <f t="shared" si="10"/>
        <v xml:space="preserve"> </v>
      </c>
      <c r="N58" s="206"/>
      <c r="O58" s="105" t="str">
        <f t="shared" si="11"/>
        <v xml:space="preserve"> </v>
      </c>
      <c r="P58" s="108"/>
    </row>
    <row r="59" spans="1:16">
      <c r="A59" s="100"/>
      <c r="B59" s="100"/>
      <c r="C59" s="100"/>
      <c r="D59" s="100"/>
      <c r="E59" s="100"/>
      <c r="F59" s="102"/>
      <c r="G59" s="102"/>
      <c r="H59" s="102"/>
      <c r="I59" s="103" t="str">
        <f t="shared" si="6"/>
        <v xml:space="preserve"> </v>
      </c>
      <c r="J59" s="205" t="str">
        <f t="shared" si="7"/>
        <v xml:space="preserve"> </v>
      </c>
      <c r="K59" s="103" t="str">
        <f t="shared" si="8"/>
        <v xml:space="preserve"> </v>
      </c>
      <c r="L59" s="103" t="str">
        <f t="shared" si="9"/>
        <v xml:space="preserve"> </v>
      </c>
      <c r="M59" s="104" t="str">
        <f t="shared" si="10"/>
        <v xml:space="preserve"> </v>
      </c>
      <c r="N59" s="206"/>
      <c r="O59" s="105" t="str">
        <f t="shared" si="11"/>
        <v xml:space="preserve"> </v>
      </c>
      <c r="P59" s="108"/>
    </row>
    <row r="60" spans="1:16">
      <c r="A60" s="100"/>
      <c r="B60" s="100"/>
      <c r="C60" s="100"/>
      <c r="D60" s="100"/>
      <c r="E60" s="100"/>
      <c r="F60" s="102"/>
      <c r="G60" s="102"/>
      <c r="H60" s="102"/>
      <c r="I60" s="103" t="str">
        <f t="shared" si="6"/>
        <v xml:space="preserve"> </v>
      </c>
      <c r="J60" s="205" t="str">
        <f t="shared" si="7"/>
        <v xml:space="preserve"> </v>
      </c>
      <c r="K60" s="103" t="str">
        <f t="shared" si="8"/>
        <v xml:space="preserve"> </v>
      </c>
      <c r="L60" s="103" t="str">
        <f t="shared" si="9"/>
        <v xml:space="preserve"> </v>
      </c>
      <c r="M60" s="104" t="str">
        <f t="shared" si="10"/>
        <v xml:space="preserve"> </v>
      </c>
      <c r="N60" s="206"/>
      <c r="O60" s="105" t="str">
        <f t="shared" si="11"/>
        <v xml:space="preserve"> </v>
      </c>
      <c r="P60" s="108"/>
    </row>
    <row r="61" spans="1:16">
      <c r="A61" s="100"/>
      <c r="B61" s="100"/>
      <c r="C61" s="100"/>
      <c r="D61" s="100"/>
      <c r="E61" s="100"/>
      <c r="F61" s="102"/>
      <c r="G61" s="102"/>
      <c r="H61" s="102"/>
      <c r="I61" s="103" t="str">
        <f t="shared" si="6"/>
        <v xml:space="preserve"> </v>
      </c>
      <c r="J61" s="205" t="str">
        <f t="shared" si="7"/>
        <v xml:space="preserve"> </v>
      </c>
      <c r="K61" s="103" t="str">
        <f t="shared" si="8"/>
        <v xml:space="preserve"> </v>
      </c>
      <c r="L61" s="103" t="str">
        <f t="shared" si="9"/>
        <v xml:space="preserve"> </v>
      </c>
      <c r="M61" s="104" t="str">
        <f t="shared" si="10"/>
        <v xml:space="preserve"> </v>
      </c>
      <c r="N61" s="206"/>
      <c r="O61" s="105" t="str">
        <f t="shared" si="11"/>
        <v xml:space="preserve"> </v>
      </c>
      <c r="P61" s="108"/>
    </row>
    <row r="62" spans="1:16">
      <c r="A62" s="100"/>
      <c r="B62" s="100"/>
      <c r="C62" s="100"/>
      <c r="D62" s="100"/>
      <c r="E62" s="100"/>
      <c r="F62" s="102"/>
      <c r="G62" s="102"/>
      <c r="H62" s="102"/>
      <c r="I62" s="103" t="str">
        <f t="shared" si="6"/>
        <v xml:space="preserve"> </v>
      </c>
      <c r="J62" s="205" t="str">
        <f t="shared" si="7"/>
        <v xml:space="preserve"> </v>
      </c>
      <c r="K62" s="103" t="str">
        <f t="shared" si="8"/>
        <v xml:space="preserve"> </v>
      </c>
      <c r="L62" s="103" t="str">
        <f t="shared" si="9"/>
        <v xml:space="preserve"> </v>
      </c>
      <c r="M62" s="104" t="str">
        <f t="shared" si="10"/>
        <v xml:space="preserve"> </v>
      </c>
      <c r="N62" s="206"/>
      <c r="O62" s="105" t="str">
        <f t="shared" si="11"/>
        <v xml:space="preserve"> </v>
      </c>
      <c r="P62" s="108"/>
    </row>
    <row r="63" spans="1:16">
      <c r="A63" s="100"/>
      <c r="B63" s="100"/>
      <c r="C63" s="100"/>
      <c r="D63" s="100"/>
      <c r="E63" s="100"/>
      <c r="F63" s="102"/>
      <c r="G63" s="102"/>
      <c r="H63" s="102"/>
      <c r="I63" s="103" t="str">
        <f t="shared" si="6"/>
        <v xml:space="preserve"> </v>
      </c>
      <c r="J63" s="205" t="str">
        <f t="shared" si="7"/>
        <v xml:space="preserve"> </v>
      </c>
      <c r="K63" s="103" t="str">
        <f t="shared" si="8"/>
        <v xml:space="preserve"> </v>
      </c>
      <c r="L63" s="103" t="str">
        <f t="shared" si="9"/>
        <v xml:space="preserve"> </v>
      </c>
      <c r="M63" s="104" t="str">
        <f t="shared" si="10"/>
        <v xml:space="preserve"> </v>
      </c>
      <c r="N63" s="206"/>
      <c r="O63" s="105" t="str">
        <f t="shared" si="11"/>
        <v xml:space="preserve"> </v>
      </c>
      <c r="P63" s="108"/>
    </row>
    <row r="64" spans="1:16">
      <c r="A64" s="100"/>
      <c r="B64" s="100"/>
      <c r="C64" s="100"/>
      <c r="D64" s="100"/>
      <c r="E64" s="100"/>
      <c r="F64" s="102"/>
      <c r="G64" s="102"/>
      <c r="H64" s="102"/>
      <c r="I64" s="103" t="str">
        <f t="shared" si="6"/>
        <v xml:space="preserve"> </v>
      </c>
      <c r="J64" s="205" t="str">
        <f t="shared" si="7"/>
        <v xml:space="preserve"> </v>
      </c>
      <c r="K64" s="103" t="str">
        <f t="shared" si="8"/>
        <v xml:space="preserve"> </v>
      </c>
      <c r="L64" s="103" t="str">
        <f t="shared" si="9"/>
        <v xml:space="preserve"> </v>
      </c>
      <c r="M64" s="104" t="str">
        <f t="shared" si="10"/>
        <v xml:space="preserve"> </v>
      </c>
      <c r="N64" s="206"/>
      <c r="O64" s="105" t="str">
        <f t="shared" si="11"/>
        <v xml:space="preserve"> </v>
      </c>
      <c r="P64" s="108"/>
    </row>
    <row r="65" spans="1:16">
      <c r="A65" s="100"/>
      <c r="B65" s="100"/>
      <c r="C65" s="100"/>
      <c r="D65" s="100"/>
      <c r="E65" s="100"/>
      <c r="F65" s="102"/>
      <c r="G65" s="102"/>
      <c r="H65" s="102"/>
      <c r="I65" s="103" t="str">
        <f t="shared" si="6"/>
        <v xml:space="preserve"> </v>
      </c>
      <c r="J65" s="205" t="str">
        <f t="shared" si="7"/>
        <v xml:space="preserve"> </v>
      </c>
      <c r="K65" s="103" t="str">
        <f t="shared" si="8"/>
        <v xml:space="preserve"> </v>
      </c>
      <c r="L65" s="103" t="str">
        <f t="shared" si="9"/>
        <v xml:space="preserve"> </v>
      </c>
      <c r="M65" s="104" t="str">
        <f t="shared" si="10"/>
        <v xml:space="preserve"> </v>
      </c>
      <c r="N65" s="206"/>
      <c r="O65" s="105" t="str">
        <f t="shared" si="11"/>
        <v xml:space="preserve"> </v>
      </c>
      <c r="P65" s="108"/>
    </row>
    <row r="66" spans="1:16">
      <c r="A66" s="100"/>
      <c r="B66" s="100"/>
      <c r="C66" s="100"/>
      <c r="D66" s="100"/>
      <c r="E66" s="100"/>
      <c r="F66" s="102"/>
      <c r="G66" s="102"/>
      <c r="H66" s="102"/>
      <c r="I66" s="103" t="str">
        <f t="shared" si="6"/>
        <v xml:space="preserve"> </v>
      </c>
      <c r="J66" s="205" t="str">
        <f t="shared" si="7"/>
        <v xml:space="preserve"> </v>
      </c>
      <c r="K66" s="103" t="str">
        <f t="shared" si="8"/>
        <v xml:space="preserve"> </v>
      </c>
      <c r="L66" s="103" t="str">
        <f t="shared" si="9"/>
        <v xml:space="preserve"> </v>
      </c>
      <c r="M66" s="104" t="str">
        <f t="shared" si="10"/>
        <v xml:space="preserve"> </v>
      </c>
      <c r="N66" s="206"/>
      <c r="O66" s="105" t="str">
        <f t="shared" si="11"/>
        <v xml:space="preserve"> </v>
      </c>
      <c r="P66" s="108"/>
    </row>
    <row r="67" spans="1:16">
      <c r="A67" s="100"/>
      <c r="B67" s="100"/>
      <c r="C67" s="100"/>
      <c r="D67" s="100"/>
      <c r="E67" s="100"/>
      <c r="F67" s="102"/>
      <c r="G67" s="102"/>
      <c r="H67" s="102"/>
      <c r="I67" s="103" t="str">
        <f t="shared" si="6"/>
        <v xml:space="preserve"> </v>
      </c>
      <c r="J67" s="205" t="str">
        <f t="shared" si="7"/>
        <v xml:space="preserve"> </v>
      </c>
      <c r="K67" s="103" t="str">
        <f t="shared" si="8"/>
        <v xml:space="preserve"> </v>
      </c>
      <c r="L67" s="103" t="str">
        <f t="shared" si="9"/>
        <v xml:space="preserve"> </v>
      </c>
      <c r="M67" s="104" t="str">
        <f t="shared" si="10"/>
        <v xml:space="preserve"> </v>
      </c>
      <c r="N67" s="206"/>
      <c r="O67" s="105" t="str">
        <f t="shared" si="11"/>
        <v xml:space="preserve"> </v>
      </c>
      <c r="P67" s="108"/>
    </row>
    <row r="68" spans="1:16">
      <c r="A68" s="104"/>
      <c r="B68" s="104"/>
      <c r="C68" s="104"/>
      <c r="D68" s="104"/>
      <c r="E68" s="104"/>
      <c r="F68" s="102"/>
      <c r="G68" s="102"/>
      <c r="H68" s="102"/>
      <c r="I68" s="103" t="str">
        <f t="shared" si="6"/>
        <v xml:space="preserve"> </v>
      </c>
      <c r="J68" s="205" t="str">
        <f t="shared" si="7"/>
        <v xml:space="preserve"> </v>
      </c>
      <c r="K68" s="103" t="str">
        <f t="shared" si="8"/>
        <v xml:space="preserve"> </v>
      </c>
      <c r="L68" s="103" t="str">
        <f t="shared" si="9"/>
        <v xml:space="preserve"> </v>
      </c>
      <c r="M68" s="104" t="str">
        <f t="shared" si="10"/>
        <v xml:space="preserve"> </v>
      </c>
      <c r="N68" s="206"/>
      <c r="O68" s="105" t="str">
        <f t="shared" si="11"/>
        <v xml:space="preserve"> </v>
      </c>
      <c r="P68" s="108"/>
    </row>
    <row r="69" spans="1:16">
      <c r="A69" s="100"/>
      <c r="B69" s="100"/>
      <c r="C69" s="100"/>
      <c r="D69" s="100"/>
      <c r="E69" s="100"/>
      <c r="F69" s="102"/>
      <c r="G69" s="102"/>
      <c r="H69" s="102"/>
      <c r="I69" s="103" t="str">
        <f t="shared" si="6"/>
        <v xml:space="preserve"> </v>
      </c>
      <c r="J69" s="205" t="str">
        <f t="shared" si="7"/>
        <v xml:space="preserve"> </v>
      </c>
      <c r="K69" s="103" t="str">
        <f t="shared" si="8"/>
        <v xml:space="preserve"> </v>
      </c>
      <c r="L69" s="103" t="str">
        <f t="shared" si="9"/>
        <v xml:space="preserve"> </v>
      </c>
      <c r="M69" s="104" t="str">
        <f t="shared" si="10"/>
        <v xml:space="preserve"> </v>
      </c>
      <c r="N69" s="206"/>
      <c r="O69" s="105" t="str">
        <f t="shared" si="11"/>
        <v xml:space="preserve"> </v>
      </c>
      <c r="P69" s="108"/>
    </row>
    <row r="70" spans="1:16">
      <c r="A70" s="100"/>
      <c r="B70" s="100"/>
      <c r="C70" s="100"/>
      <c r="D70" s="100"/>
      <c r="E70" s="100"/>
      <c r="F70" s="102"/>
      <c r="G70" s="102"/>
      <c r="H70" s="102"/>
      <c r="I70" s="103" t="str">
        <f t="shared" si="6"/>
        <v xml:space="preserve"> </v>
      </c>
      <c r="J70" s="205" t="str">
        <f t="shared" si="7"/>
        <v xml:space="preserve"> </v>
      </c>
      <c r="K70" s="103" t="str">
        <f t="shared" si="8"/>
        <v xml:space="preserve"> </v>
      </c>
      <c r="L70" s="103" t="str">
        <f t="shared" si="9"/>
        <v xml:space="preserve"> </v>
      </c>
      <c r="M70" s="104" t="str">
        <f t="shared" si="10"/>
        <v xml:space="preserve"> </v>
      </c>
      <c r="N70" s="206"/>
      <c r="O70" s="105" t="str">
        <f t="shared" si="11"/>
        <v xml:space="preserve"> </v>
      </c>
      <c r="P70" s="108"/>
    </row>
    <row r="71" spans="1:16">
      <c r="A71" s="100"/>
      <c r="B71" s="100"/>
      <c r="C71" s="100"/>
      <c r="D71" s="100"/>
      <c r="E71" s="100"/>
      <c r="F71" s="102"/>
      <c r="G71" s="102"/>
      <c r="H71" s="102"/>
      <c r="I71" s="103" t="str">
        <f t="shared" si="6"/>
        <v xml:space="preserve"> </v>
      </c>
      <c r="J71" s="205" t="str">
        <f t="shared" si="7"/>
        <v xml:space="preserve"> </v>
      </c>
      <c r="K71" s="103" t="str">
        <f t="shared" si="8"/>
        <v xml:space="preserve"> </v>
      </c>
      <c r="L71" s="103" t="str">
        <f t="shared" si="9"/>
        <v xml:space="preserve"> </v>
      </c>
      <c r="M71" s="104" t="str">
        <f t="shared" si="10"/>
        <v xml:space="preserve"> </v>
      </c>
      <c r="N71" s="206"/>
      <c r="O71" s="105" t="str">
        <f t="shared" si="11"/>
        <v xml:space="preserve"> </v>
      </c>
      <c r="P71" s="108"/>
    </row>
    <row r="72" spans="1:16">
      <c r="A72" s="100"/>
      <c r="B72" s="100"/>
      <c r="C72" s="100"/>
      <c r="D72" s="100"/>
      <c r="E72" s="100"/>
      <c r="F72" s="102"/>
      <c r="G72" s="102"/>
      <c r="H72" s="102"/>
      <c r="I72" s="103" t="str">
        <f t="shared" si="6"/>
        <v xml:space="preserve"> </v>
      </c>
      <c r="J72" s="205" t="str">
        <f t="shared" si="7"/>
        <v xml:space="preserve"> </v>
      </c>
      <c r="K72" s="103" t="str">
        <f t="shared" si="8"/>
        <v xml:space="preserve"> </v>
      </c>
      <c r="L72" s="103" t="str">
        <f t="shared" si="9"/>
        <v xml:space="preserve"> </v>
      </c>
      <c r="M72" s="104" t="str">
        <f t="shared" si="10"/>
        <v xml:space="preserve"> </v>
      </c>
      <c r="N72" s="206"/>
      <c r="O72" s="105" t="str">
        <f t="shared" si="11"/>
        <v xml:space="preserve"> </v>
      </c>
      <c r="P72" s="108"/>
    </row>
    <row r="73" spans="1:16">
      <c r="A73" s="100"/>
      <c r="B73" s="100"/>
      <c r="C73" s="100"/>
      <c r="D73" s="100"/>
      <c r="E73" s="100"/>
      <c r="F73" s="102"/>
      <c r="G73" s="102"/>
      <c r="H73" s="102"/>
      <c r="I73" s="103" t="str">
        <f t="shared" si="6"/>
        <v xml:space="preserve"> </v>
      </c>
      <c r="J73" s="205" t="str">
        <f t="shared" si="7"/>
        <v xml:space="preserve"> </v>
      </c>
      <c r="K73" s="103" t="str">
        <f t="shared" si="8"/>
        <v xml:space="preserve"> </v>
      </c>
      <c r="L73" s="103" t="str">
        <f t="shared" si="9"/>
        <v xml:space="preserve"> </v>
      </c>
      <c r="M73" s="104" t="str">
        <f t="shared" si="10"/>
        <v xml:space="preserve"> </v>
      </c>
      <c r="N73" s="206"/>
      <c r="O73" s="105" t="str">
        <f t="shared" si="11"/>
        <v xml:space="preserve"> </v>
      </c>
      <c r="P73" s="108"/>
    </row>
    <row r="74" spans="1:16">
      <c r="A74" s="100"/>
      <c r="B74" s="100"/>
      <c r="C74" s="100"/>
      <c r="D74" s="100"/>
      <c r="E74" s="100"/>
      <c r="F74" s="102"/>
      <c r="G74" s="102"/>
      <c r="H74" s="102"/>
      <c r="I74" s="103" t="str">
        <f t="shared" si="6"/>
        <v xml:space="preserve"> </v>
      </c>
      <c r="J74" s="205" t="str">
        <f t="shared" si="7"/>
        <v xml:space="preserve"> </v>
      </c>
      <c r="K74" s="103" t="str">
        <f t="shared" si="8"/>
        <v xml:space="preserve"> </v>
      </c>
      <c r="L74" s="103" t="str">
        <f t="shared" si="9"/>
        <v xml:space="preserve"> </v>
      </c>
      <c r="M74" s="104" t="str">
        <f t="shared" si="10"/>
        <v xml:space="preserve"> </v>
      </c>
      <c r="N74" s="206"/>
      <c r="O74" s="105" t="str">
        <f t="shared" si="11"/>
        <v xml:space="preserve"> </v>
      </c>
      <c r="P74" s="108"/>
    </row>
    <row r="75" spans="1:16">
      <c r="A75" s="100"/>
      <c r="B75" s="100"/>
      <c r="C75" s="100"/>
      <c r="D75" s="100"/>
      <c r="E75" s="100"/>
      <c r="F75" s="102"/>
      <c r="G75" s="102"/>
      <c r="H75" s="102"/>
      <c r="I75" s="103" t="str">
        <f t="shared" ref="I75:I137" si="12">IF(OR(G75="CCDF",G75="CCDBG",G75="CMHSB",G75="CSBG",G75="FED2",G75="FHAHP",G75="FCIVE",G75="FTEMP",G75="LIHEA",G75="MCHSB",G75="MAP",G75="PTSAB",G75="SSBG",G75="SSBGY",G75="SCIP",G75="TANF",G75="TANFX",G75="TANFZ",G75="TANFU",G75="TANFY",G75="ZFED2",G75="ZMAP",G75="MAP"),"Restricted",IF(OR(G75="YCCDF",G75="YCCDBG",G75="YCMHSB",G75="YCSBG",G75="YFED2",G75="YFHAHP",G75="YFCIVE",G75="YFTEMP",G75="YLIHEA",G75="YMCHSB",G75="YMAP",G75="YPTSAB",G75="YSSBG",G75="YSSBGY",G75="YSCIP",G75="YTANF",G75="YTANFX",G75="YTANFZ",G75="YTANFU",G75="YTANFY"),"Restricted",IF(OR(G75="ZCCBG",G75="ZCCDF",G75="ZCMHS",G75="ZCSBG",G75="ZEDER",G75="ZFHWP",G75="ZFCIV",G75="ZLIHE",G75="ZMCHS",G75="ZMAP",G75="ZPTSA",G75="ZPHHS",G75="ZPHIT",G75="ZSSBG",G75="ZSCIP",G75="ZTANF",G75="ZTANX",G75="ZTANU",G75="ZFED2",G75="STIM1",G75="ZSFSG",G75="ZTANE",G75="ZTANZ"),"Restricted",IF(OR(G75="ALL",G75="")," ","select from drop down"))))</f>
        <v xml:space="preserve"> </v>
      </c>
      <c r="J75" s="205" t="str">
        <f t="shared" ref="J75:J137" si="13">IF(OR(I75="Restricted",I75="Committed",I75="Assigned", I75="Nonspendable",I75="Unassigned",),"Select Rationale",IF(OR(I75="N/A- TCSG",I75="N/A- Custodial funds (formerly Agency Funds)",I75="N/A- Private Purpose Trust funds", I75="N/A- ISF or BTA"),"N/A"," "))</f>
        <v xml:space="preserve"> </v>
      </c>
      <c r="K75" s="103" t="str">
        <f t="shared" ref="K75:K137" si="14">IF(OR(I75="Restricted",I75="Committed",I75="Assigned", I75="Nonspendable"),"Please Add Details Here",IF(OR(I75="Unassigned",I75="N/A- TCSG",I75="N/A- Custodial funds (formerly Agency Funds)",I75="N/A- Private Purpose Trust funds", I75="N/A- ISF or BTA"),"N/A"," "))</f>
        <v xml:space="preserve"> </v>
      </c>
      <c r="L75" s="103" t="str">
        <f t="shared" ref="L75:L137" si="15">IF(OR(I75="Restricted",I75="Committed",I75="Assigned", I75="Nonspendable"),"Please Add Fund Usage Description",IF(OR(I75="Unassigned",I75="N/A- TCSG",I75="N/A- Custodial funds (formerly Agency Funds)",I75="N/A- Private Purpose Trust funds", I75="N/A- ISF or BTA"),"N/A"," "))</f>
        <v xml:space="preserve"> </v>
      </c>
      <c r="M75" s="104" t="str">
        <f t="shared" ref="M75:M137" si="16">IF(OR(J75="Indirect Federal funds",J75="Direct Federal Funds", J75="Direct Federal Relief -COVID", J75="Indirect Federal Relief -COVID"),"Add CFDA",IF(J75=" ", " ","N/A"))</f>
        <v xml:space="preserve"> </v>
      </c>
      <c r="N75" s="206"/>
      <c r="O75" s="105" t="str">
        <f t="shared" ref="O75:O137" si="17">IF(N75="Y","N/A",IF(N75=""," ","Please Add"))</f>
        <v xml:space="preserve"> </v>
      </c>
      <c r="P75" s="108"/>
    </row>
    <row r="76" spans="1:16">
      <c r="A76" s="100"/>
      <c r="B76" s="100"/>
      <c r="C76" s="100"/>
      <c r="D76" s="100"/>
      <c r="E76" s="100"/>
      <c r="F76" s="102"/>
      <c r="G76" s="102"/>
      <c r="H76" s="102"/>
      <c r="I76" s="103" t="str">
        <f t="shared" si="12"/>
        <v xml:space="preserve"> </v>
      </c>
      <c r="J76" s="205" t="str">
        <f t="shared" si="13"/>
        <v xml:space="preserve"> </v>
      </c>
      <c r="K76" s="103" t="str">
        <f t="shared" si="14"/>
        <v xml:space="preserve"> </v>
      </c>
      <c r="L76" s="103" t="str">
        <f t="shared" si="15"/>
        <v xml:space="preserve"> </v>
      </c>
      <c r="M76" s="104" t="str">
        <f t="shared" si="16"/>
        <v xml:space="preserve"> </v>
      </c>
      <c r="N76" s="206"/>
      <c r="O76" s="105" t="str">
        <f t="shared" si="17"/>
        <v xml:space="preserve"> </v>
      </c>
      <c r="P76" s="108"/>
    </row>
    <row r="77" spans="1:16">
      <c r="A77" s="100"/>
      <c r="B77" s="100"/>
      <c r="C77" s="100"/>
      <c r="D77" s="100"/>
      <c r="E77" s="100"/>
      <c r="F77" s="102"/>
      <c r="G77" s="102"/>
      <c r="H77" s="102"/>
      <c r="I77" s="103" t="str">
        <f t="shared" si="12"/>
        <v xml:space="preserve"> </v>
      </c>
      <c r="J77" s="205" t="str">
        <f t="shared" si="13"/>
        <v xml:space="preserve"> </v>
      </c>
      <c r="K77" s="103" t="str">
        <f t="shared" si="14"/>
        <v xml:space="preserve"> </v>
      </c>
      <c r="L77" s="103" t="str">
        <f t="shared" si="15"/>
        <v xml:space="preserve"> </v>
      </c>
      <c r="M77" s="104" t="str">
        <f t="shared" si="16"/>
        <v xml:space="preserve"> </v>
      </c>
      <c r="N77" s="206"/>
      <c r="O77" s="105" t="str">
        <f t="shared" si="17"/>
        <v xml:space="preserve"> </v>
      </c>
      <c r="P77" s="108"/>
    </row>
    <row r="78" spans="1:16">
      <c r="A78" s="100"/>
      <c r="B78" s="100"/>
      <c r="C78" s="100"/>
      <c r="D78" s="100"/>
      <c r="E78" s="100"/>
      <c r="F78" s="102"/>
      <c r="G78" s="102"/>
      <c r="H78" s="102"/>
      <c r="I78" s="103" t="str">
        <f t="shared" si="12"/>
        <v xml:space="preserve"> </v>
      </c>
      <c r="J78" s="205" t="str">
        <f t="shared" si="13"/>
        <v xml:space="preserve"> </v>
      </c>
      <c r="K78" s="103" t="str">
        <f t="shared" si="14"/>
        <v xml:space="preserve"> </v>
      </c>
      <c r="L78" s="103" t="str">
        <f t="shared" si="15"/>
        <v xml:space="preserve"> </v>
      </c>
      <c r="M78" s="104" t="str">
        <f t="shared" si="16"/>
        <v xml:space="preserve"> </v>
      </c>
      <c r="N78" s="206"/>
      <c r="O78" s="105" t="str">
        <f t="shared" si="17"/>
        <v xml:space="preserve"> </v>
      </c>
      <c r="P78" s="108"/>
    </row>
    <row r="79" spans="1:16">
      <c r="A79" s="100"/>
      <c r="B79" s="100"/>
      <c r="C79" s="100"/>
      <c r="D79" s="100"/>
      <c r="E79" s="100"/>
      <c r="F79" s="102"/>
      <c r="G79" s="102"/>
      <c r="H79" s="102"/>
      <c r="I79" s="103" t="str">
        <f t="shared" si="12"/>
        <v xml:space="preserve"> </v>
      </c>
      <c r="J79" s="205" t="str">
        <f t="shared" si="13"/>
        <v xml:space="preserve"> </v>
      </c>
      <c r="K79" s="103" t="str">
        <f t="shared" si="14"/>
        <v xml:space="preserve"> </v>
      </c>
      <c r="L79" s="103" t="str">
        <f t="shared" si="15"/>
        <v xml:space="preserve"> </v>
      </c>
      <c r="M79" s="104" t="str">
        <f t="shared" si="16"/>
        <v xml:space="preserve"> </v>
      </c>
      <c r="N79" s="206"/>
      <c r="O79" s="105" t="str">
        <f t="shared" si="17"/>
        <v xml:space="preserve"> </v>
      </c>
      <c r="P79" s="108"/>
    </row>
    <row r="80" spans="1:16">
      <c r="A80" s="100"/>
      <c r="B80" s="100"/>
      <c r="C80" s="100"/>
      <c r="D80" s="100"/>
      <c r="E80" s="100"/>
      <c r="F80" s="102"/>
      <c r="G80" s="102"/>
      <c r="H80" s="102"/>
      <c r="I80" s="103" t="str">
        <f t="shared" si="12"/>
        <v xml:space="preserve"> </v>
      </c>
      <c r="J80" s="205" t="str">
        <f t="shared" si="13"/>
        <v xml:space="preserve"> </v>
      </c>
      <c r="K80" s="103" t="str">
        <f t="shared" si="14"/>
        <v xml:space="preserve"> </v>
      </c>
      <c r="L80" s="103" t="str">
        <f t="shared" si="15"/>
        <v xml:space="preserve"> </v>
      </c>
      <c r="M80" s="104" t="str">
        <f t="shared" si="16"/>
        <v xml:space="preserve"> </v>
      </c>
      <c r="N80" s="206"/>
      <c r="O80" s="105" t="str">
        <f t="shared" si="17"/>
        <v xml:space="preserve"> </v>
      </c>
      <c r="P80" s="108"/>
    </row>
    <row r="81" spans="1:16">
      <c r="A81" s="99"/>
      <c r="B81" s="99"/>
      <c r="C81" s="100"/>
      <c r="D81" s="100"/>
      <c r="E81" s="101"/>
      <c r="F81" s="102"/>
      <c r="G81" s="102"/>
      <c r="H81" s="102"/>
      <c r="I81" s="103" t="str">
        <f t="shared" si="12"/>
        <v xml:space="preserve"> </v>
      </c>
      <c r="J81" s="205" t="str">
        <f t="shared" si="13"/>
        <v xml:space="preserve"> </v>
      </c>
      <c r="K81" s="103" t="str">
        <f t="shared" si="14"/>
        <v xml:space="preserve"> </v>
      </c>
      <c r="L81" s="103" t="str">
        <f t="shared" si="15"/>
        <v xml:space="preserve"> </v>
      </c>
      <c r="M81" s="104" t="str">
        <f t="shared" si="16"/>
        <v xml:space="preserve"> </v>
      </c>
      <c r="N81" s="206"/>
      <c r="O81" s="105" t="str">
        <f t="shared" si="17"/>
        <v xml:space="preserve"> </v>
      </c>
      <c r="P81" s="108"/>
    </row>
    <row r="82" spans="1:16">
      <c r="A82" s="100"/>
      <c r="B82" s="100"/>
      <c r="C82" s="100"/>
      <c r="D82" s="100"/>
      <c r="E82" s="100"/>
      <c r="F82" s="102"/>
      <c r="G82" s="102"/>
      <c r="H82" s="102"/>
      <c r="I82" s="103" t="str">
        <f t="shared" si="12"/>
        <v xml:space="preserve"> </v>
      </c>
      <c r="J82" s="205" t="str">
        <f t="shared" si="13"/>
        <v xml:space="preserve"> </v>
      </c>
      <c r="K82" s="103" t="str">
        <f t="shared" si="14"/>
        <v xml:space="preserve"> </v>
      </c>
      <c r="L82" s="103" t="str">
        <f t="shared" si="15"/>
        <v xml:space="preserve"> </v>
      </c>
      <c r="M82" s="104" t="str">
        <f t="shared" si="16"/>
        <v xml:space="preserve"> </v>
      </c>
      <c r="N82" s="206"/>
      <c r="O82" s="105" t="str">
        <f t="shared" si="17"/>
        <v xml:space="preserve"> </v>
      </c>
      <c r="P82" s="108"/>
    </row>
    <row r="83" spans="1:16">
      <c r="A83" s="100"/>
      <c r="B83" s="100"/>
      <c r="C83" s="100"/>
      <c r="D83" s="100"/>
      <c r="E83" s="100"/>
      <c r="F83" s="102"/>
      <c r="G83" s="102"/>
      <c r="H83" s="102"/>
      <c r="I83" s="103" t="str">
        <f t="shared" si="12"/>
        <v xml:space="preserve"> </v>
      </c>
      <c r="J83" s="205" t="str">
        <f t="shared" si="13"/>
        <v xml:space="preserve"> </v>
      </c>
      <c r="K83" s="103" t="str">
        <f t="shared" si="14"/>
        <v xml:space="preserve"> </v>
      </c>
      <c r="L83" s="103" t="str">
        <f t="shared" si="15"/>
        <v xml:space="preserve"> </v>
      </c>
      <c r="M83" s="104" t="str">
        <f t="shared" si="16"/>
        <v xml:space="preserve"> </v>
      </c>
      <c r="N83" s="206"/>
      <c r="O83" s="105" t="str">
        <f t="shared" si="17"/>
        <v xml:space="preserve"> </v>
      </c>
      <c r="P83" s="108"/>
    </row>
    <row r="84" spans="1:16">
      <c r="A84" s="100"/>
      <c r="B84" s="100"/>
      <c r="C84" s="100"/>
      <c r="D84" s="100"/>
      <c r="E84" s="100"/>
      <c r="F84" s="102"/>
      <c r="G84" s="102"/>
      <c r="H84" s="102"/>
      <c r="I84" s="103" t="str">
        <f t="shared" si="12"/>
        <v xml:space="preserve"> </v>
      </c>
      <c r="J84" s="205" t="str">
        <f t="shared" si="13"/>
        <v xml:space="preserve"> </v>
      </c>
      <c r="K84" s="103" t="str">
        <f t="shared" si="14"/>
        <v xml:space="preserve"> </v>
      </c>
      <c r="L84" s="103" t="str">
        <f t="shared" si="15"/>
        <v xml:space="preserve"> </v>
      </c>
      <c r="M84" s="104" t="str">
        <f t="shared" si="16"/>
        <v xml:space="preserve"> </v>
      </c>
      <c r="N84" s="206"/>
      <c r="O84" s="105" t="str">
        <f t="shared" si="17"/>
        <v xml:space="preserve"> </v>
      </c>
      <c r="P84" s="108"/>
    </row>
    <row r="85" spans="1:16">
      <c r="A85" s="100"/>
      <c r="B85" s="100"/>
      <c r="C85" s="100"/>
      <c r="D85" s="100"/>
      <c r="E85" s="100"/>
      <c r="F85" s="102"/>
      <c r="G85" s="102"/>
      <c r="H85" s="102"/>
      <c r="I85" s="103" t="str">
        <f t="shared" si="12"/>
        <v xml:space="preserve"> </v>
      </c>
      <c r="J85" s="205" t="str">
        <f t="shared" si="13"/>
        <v xml:space="preserve"> </v>
      </c>
      <c r="K85" s="103" t="str">
        <f t="shared" si="14"/>
        <v xml:space="preserve"> </v>
      </c>
      <c r="L85" s="103" t="str">
        <f t="shared" si="15"/>
        <v xml:space="preserve"> </v>
      </c>
      <c r="M85" s="104" t="str">
        <f t="shared" si="16"/>
        <v xml:space="preserve"> </v>
      </c>
      <c r="N85" s="206"/>
      <c r="O85" s="105" t="str">
        <f t="shared" si="17"/>
        <v xml:space="preserve"> </v>
      </c>
      <c r="P85" s="108"/>
    </row>
    <row r="86" spans="1:16">
      <c r="A86" s="100"/>
      <c r="B86" s="100"/>
      <c r="C86" s="100"/>
      <c r="D86" s="100"/>
      <c r="E86" s="100"/>
      <c r="F86" s="102"/>
      <c r="G86" s="102"/>
      <c r="H86" s="102"/>
      <c r="I86" s="103" t="str">
        <f t="shared" si="12"/>
        <v xml:space="preserve"> </v>
      </c>
      <c r="J86" s="205" t="str">
        <f t="shared" si="13"/>
        <v xml:space="preserve"> </v>
      </c>
      <c r="K86" s="103" t="str">
        <f t="shared" si="14"/>
        <v xml:space="preserve"> </v>
      </c>
      <c r="L86" s="103" t="str">
        <f t="shared" si="15"/>
        <v xml:space="preserve"> </v>
      </c>
      <c r="M86" s="104" t="str">
        <f t="shared" si="16"/>
        <v xml:space="preserve"> </v>
      </c>
      <c r="N86" s="206"/>
      <c r="O86" s="105" t="str">
        <f t="shared" si="17"/>
        <v xml:space="preserve"> </v>
      </c>
      <c r="P86" s="108"/>
    </row>
    <row r="87" spans="1:16">
      <c r="A87" s="100"/>
      <c r="C87" s="100"/>
      <c r="D87" s="100"/>
      <c r="E87" s="100"/>
      <c r="F87" s="102"/>
      <c r="G87" s="102"/>
      <c r="H87" s="102"/>
      <c r="I87" s="103" t="str">
        <f t="shared" si="12"/>
        <v xml:space="preserve"> </v>
      </c>
      <c r="J87" s="205" t="str">
        <f t="shared" si="13"/>
        <v xml:space="preserve"> </v>
      </c>
      <c r="K87" s="103" t="str">
        <f t="shared" si="14"/>
        <v xml:space="preserve"> </v>
      </c>
      <c r="L87" s="103" t="str">
        <f t="shared" si="15"/>
        <v xml:space="preserve"> </v>
      </c>
      <c r="M87" s="104" t="str">
        <f t="shared" si="16"/>
        <v xml:space="preserve"> </v>
      </c>
      <c r="N87" s="206"/>
      <c r="O87" s="105" t="str">
        <f t="shared" si="17"/>
        <v xml:space="preserve"> </v>
      </c>
      <c r="P87" s="108"/>
    </row>
    <row r="88" spans="1:16">
      <c r="A88" s="100"/>
      <c r="B88" s="100"/>
      <c r="C88" s="100"/>
      <c r="D88" s="100"/>
      <c r="E88" s="100"/>
      <c r="F88" s="102"/>
      <c r="G88" s="102"/>
      <c r="H88" s="102"/>
      <c r="I88" s="103" t="str">
        <f t="shared" si="12"/>
        <v xml:space="preserve"> </v>
      </c>
      <c r="J88" s="205" t="str">
        <f t="shared" si="13"/>
        <v xml:space="preserve"> </v>
      </c>
      <c r="K88" s="103" t="str">
        <f t="shared" si="14"/>
        <v xml:space="preserve"> </v>
      </c>
      <c r="L88" s="103" t="str">
        <f t="shared" si="15"/>
        <v xml:space="preserve"> </v>
      </c>
      <c r="M88" s="104" t="str">
        <f t="shared" si="16"/>
        <v xml:space="preserve"> </v>
      </c>
      <c r="N88" s="206"/>
      <c r="O88" s="105" t="str">
        <f t="shared" si="17"/>
        <v xml:space="preserve"> </v>
      </c>
      <c r="P88" s="108"/>
    </row>
    <row r="89" spans="1:16">
      <c r="A89" s="100"/>
      <c r="B89" s="100"/>
      <c r="C89" s="100"/>
      <c r="D89" s="100"/>
      <c r="E89" s="100"/>
      <c r="F89" s="102"/>
      <c r="G89" s="102"/>
      <c r="H89" s="102"/>
      <c r="I89" s="103" t="str">
        <f t="shared" si="12"/>
        <v xml:space="preserve"> </v>
      </c>
      <c r="J89" s="205" t="str">
        <f t="shared" si="13"/>
        <v xml:space="preserve"> </v>
      </c>
      <c r="K89" s="103" t="str">
        <f t="shared" si="14"/>
        <v xml:space="preserve"> </v>
      </c>
      <c r="L89" s="103" t="str">
        <f t="shared" si="15"/>
        <v xml:space="preserve"> </v>
      </c>
      <c r="M89" s="104" t="str">
        <f t="shared" si="16"/>
        <v xml:space="preserve"> </v>
      </c>
      <c r="N89" s="206"/>
      <c r="O89" s="105" t="str">
        <f t="shared" si="17"/>
        <v xml:space="preserve"> </v>
      </c>
      <c r="P89" s="108"/>
    </row>
    <row r="90" spans="1:16">
      <c r="A90" s="100"/>
      <c r="B90" s="100"/>
      <c r="C90" s="100"/>
      <c r="D90" s="100"/>
      <c r="E90" s="100"/>
      <c r="F90" s="102"/>
      <c r="G90" s="102"/>
      <c r="H90" s="102"/>
      <c r="I90" s="103" t="str">
        <f t="shared" si="12"/>
        <v xml:space="preserve"> </v>
      </c>
      <c r="J90" s="205" t="str">
        <f t="shared" si="13"/>
        <v xml:space="preserve"> </v>
      </c>
      <c r="K90" s="103" t="str">
        <f t="shared" si="14"/>
        <v xml:space="preserve"> </v>
      </c>
      <c r="L90" s="103" t="str">
        <f t="shared" si="15"/>
        <v xml:space="preserve"> </v>
      </c>
      <c r="M90" s="104" t="str">
        <f t="shared" si="16"/>
        <v xml:space="preserve"> </v>
      </c>
      <c r="N90" s="206"/>
      <c r="O90" s="105" t="str">
        <f t="shared" si="17"/>
        <v xml:space="preserve"> </v>
      </c>
      <c r="P90" s="108"/>
    </row>
    <row r="91" spans="1:16">
      <c r="A91" s="100"/>
      <c r="B91" s="100"/>
      <c r="C91" s="100"/>
      <c r="D91" s="100"/>
      <c r="E91" s="100"/>
      <c r="F91" s="102"/>
      <c r="G91" s="102"/>
      <c r="H91" s="102"/>
      <c r="I91" s="103" t="str">
        <f t="shared" si="12"/>
        <v xml:space="preserve"> </v>
      </c>
      <c r="J91" s="205" t="str">
        <f t="shared" si="13"/>
        <v xml:space="preserve"> </v>
      </c>
      <c r="K91" s="103" t="str">
        <f t="shared" si="14"/>
        <v xml:space="preserve"> </v>
      </c>
      <c r="L91" s="103" t="str">
        <f t="shared" si="15"/>
        <v xml:space="preserve"> </v>
      </c>
      <c r="M91" s="104" t="str">
        <f t="shared" si="16"/>
        <v xml:space="preserve"> </v>
      </c>
      <c r="N91" s="206"/>
      <c r="O91" s="105" t="str">
        <f t="shared" si="17"/>
        <v xml:space="preserve"> </v>
      </c>
      <c r="P91" s="108"/>
    </row>
    <row r="92" spans="1:16">
      <c r="A92" s="100"/>
      <c r="B92" s="100"/>
      <c r="C92" s="100"/>
      <c r="D92" s="100"/>
      <c r="E92" s="100"/>
      <c r="F92" s="102"/>
      <c r="G92" s="102"/>
      <c r="H92" s="102"/>
      <c r="I92" s="103" t="str">
        <f t="shared" si="12"/>
        <v xml:space="preserve"> </v>
      </c>
      <c r="J92" s="205" t="str">
        <f t="shared" si="13"/>
        <v xml:space="preserve"> </v>
      </c>
      <c r="K92" s="103" t="str">
        <f t="shared" si="14"/>
        <v xml:space="preserve"> </v>
      </c>
      <c r="L92" s="103" t="str">
        <f t="shared" si="15"/>
        <v xml:space="preserve"> </v>
      </c>
      <c r="M92" s="104" t="str">
        <f t="shared" si="16"/>
        <v xml:space="preserve"> </v>
      </c>
      <c r="N92" s="206"/>
      <c r="O92" s="105" t="str">
        <f t="shared" si="17"/>
        <v xml:space="preserve"> </v>
      </c>
      <c r="P92" s="108"/>
    </row>
    <row r="93" spans="1:16">
      <c r="A93" s="100"/>
      <c r="B93" s="100"/>
      <c r="C93" s="100"/>
      <c r="D93" s="100"/>
      <c r="E93" s="100"/>
      <c r="F93" s="102"/>
      <c r="G93" s="102"/>
      <c r="H93" s="102"/>
      <c r="I93" s="103" t="str">
        <f t="shared" si="12"/>
        <v xml:space="preserve"> </v>
      </c>
      <c r="J93" s="205" t="str">
        <f t="shared" si="13"/>
        <v xml:space="preserve"> </v>
      </c>
      <c r="K93" s="103" t="str">
        <f t="shared" si="14"/>
        <v xml:space="preserve"> </v>
      </c>
      <c r="L93" s="103" t="str">
        <f t="shared" si="15"/>
        <v xml:space="preserve"> </v>
      </c>
      <c r="M93" s="104" t="str">
        <f t="shared" si="16"/>
        <v xml:space="preserve"> </v>
      </c>
      <c r="N93" s="206"/>
      <c r="O93" s="105" t="str">
        <f t="shared" si="17"/>
        <v xml:space="preserve"> </v>
      </c>
      <c r="P93" s="108"/>
    </row>
    <row r="94" spans="1:16">
      <c r="A94" s="100"/>
      <c r="B94" s="100"/>
      <c r="C94" s="100"/>
      <c r="D94" s="100"/>
      <c r="E94" s="100"/>
      <c r="F94" s="102"/>
      <c r="G94" s="102"/>
      <c r="H94" s="102"/>
      <c r="I94" s="103" t="str">
        <f t="shared" si="12"/>
        <v xml:space="preserve"> </v>
      </c>
      <c r="J94" s="205" t="str">
        <f t="shared" si="13"/>
        <v xml:space="preserve"> </v>
      </c>
      <c r="K94" s="103" t="str">
        <f t="shared" si="14"/>
        <v xml:space="preserve"> </v>
      </c>
      <c r="L94" s="103" t="str">
        <f t="shared" si="15"/>
        <v xml:space="preserve"> </v>
      </c>
      <c r="M94" s="104" t="str">
        <f t="shared" si="16"/>
        <v xml:space="preserve"> </v>
      </c>
      <c r="N94" s="206"/>
      <c r="O94" s="105" t="str">
        <f t="shared" si="17"/>
        <v xml:space="preserve"> </v>
      </c>
      <c r="P94" s="108"/>
    </row>
    <row r="95" spans="1:16">
      <c r="A95" s="100"/>
      <c r="B95" s="100"/>
      <c r="C95" s="100"/>
      <c r="D95" s="100"/>
      <c r="E95" s="100"/>
      <c r="F95" s="102"/>
      <c r="G95" s="102"/>
      <c r="H95" s="102"/>
      <c r="I95" s="103" t="str">
        <f t="shared" si="12"/>
        <v xml:space="preserve"> </v>
      </c>
      <c r="J95" s="205" t="str">
        <f t="shared" si="13"/>
        <v xml:space="preserve"> </v>
      </c>
      <c r="K95" s="103" t="str">
        <f t="shared" si="14"/>
        <v xml:space="preserve"> </v>
      </c>
      <c r="L95" s="103" t="str">
        <f t="shared" si="15"/>
        <v xml:space="preserve"> </v>
      </c>
      <c r="M95" s="104" t="str">
        <f t="shared" si="16"/>
        <v xml:space="preserve"> </v>
      </c>
      <c r="N95" s="206"/>
      <c r="O95" s="105" t="str">
        <f t="shared" si="17"/>
        <v xml:space="preserve"> </v>
      </c>
      <c r="P95" s="108"/>
    </row>
    <row r="96" spans="1:16">
      <c r="A96" s="100"/>
      <c r="B96" s="100"/>
      <c r="C96" s="100"/>
      <c r="D96" s="100"/>
      <c r="E96" s="100"/>
      <c r="F96" s="102"/>
      <c r="G96" s="102"/>
      <c r="H96" s="102"/>
      <c r="I96" s="103" t="str">
        <f t="shared" si="12"/>
        <v xml:space="preserve"> </v>
      </c>
      <c r="J96" s="205" t="str">
        <f t="shared" si="13"/>
        <v xml:space="preserve"> </v>
      </c>
      <c r="K96" s="103" t="str">
        <f t="shared" si="14"/>
        <v xml:space="preserve"> </v>
      </c>
      <c r="L96" s="103" t="str">
        <f t="shared" si="15"/>
        <v xml:space="preserve"> </v>
      </c>
      <c r="M96" s="104" t="str">
        <f t="shared" si="16"/>
        <v xml:space="preserve"> </v>
      </c>
      <c r="N96" s="206"/>
      <c r="O96" s="105" t="str">
        <f t="shared" si="17"/>
        <v xml:space="preserve"> </v>
      </c>
      <c r="P96" s="108"/>
    </row>
    <row r="97" spans="1:16">
      <c r="A97" s="100"/>
      <c r="B97" s="100"/>
      <c r="C97" s="100"/>
      <c r="D97" s="100"/>
      <c r="E97" s="100"/>
      <c r="F97" s="102"/>
      <c r="G97" s="102"/>
      <c r="H97" s="102"/>
      <c r="I97" s="103" t="str">
        <f t="shared" si="12"/>
        <v xml:space="preserve"> </v>
      </c>
      <c r="J97" s="205" t="str">
        <f t="shared" si="13"/>
        <v xml:space="preserve"> </v>
      </c>
      <c r="K97" s="103" t="str">
        <f t="shared" si="14"/>
        <v xml:space="preserve"> </v>
      </c>
      <c r="L97" s="103" t="str">
        <f t="shared" si="15"/>
        <v xml:space="preserve"> </v>
      </c>
      <c r="M97" s="104" t="str">
        <f t="shared" si="16"/>
        <v xml:space="preserve"> </v>
      </c>
      <c r="N97" s="206"/>
      <c r="O97" s="105" t="str">
        <f t="shared" si="17"/>
        <v xml:space="preserve"> </v>
      </c>
      <c r="P97" s="108"/>
    </row>
    <row r="98" spans="1:16">
      <c r="A98" s="100"/>
      <c r="B98" s="100"/>
      <c r="C98" s="100"/>
      <c r="D98" s="100"/>
      <c r="E98" s="100"/>
      <c r="F98" s="102"/>
      <c r="G98" s="102"/>
      <c r="H98" s="102"/>
      <c r="I98" s="103" t="str">
        <f t="shared" si="12"/>
        <v xml:space="preserve"> </v>
      </c>
      <c r="J98" s="205" t="str">
        <f t="shared" si="13"/>
        <v xml:space="preserve"> </v>
      </c>
      <c r="K98" s="103" t="str">
        <f t="shared" si="14"/>
        <v xml:space="preserve"> </v>
      </c>
      <c r="L98" s="103" t="str">
        <f t="shared" si="15"/>
        <v xml:space="preserve"> </v>
      </c>
      <c r="M98" s="104" t="str">
        <f t="shared" si="16"/>
        <v xml:space="preserve"> </v>
      </c>
      <c r="N98" s="206"/>
      <c r="O98" s="105" t="str">
        <f t="shared" si="17"/>
        <v xml:space="preserve"> </v>
      </c>
      <c r="P98" s="108"/>
    </row>
    <row r="99" spans="1:16">
      <c r="A99" s="100"/>
      <c r="B99" s="100"/>
      <c r="C99" s="100"/>
      <c r="D99" s="100"/>
      <c r="E99" s="100"/>
      <c r="F99" s="102"/>
      <c r="G99" s="102"/>
      <c r="H99" s="102"/>
      <c r="I99" s="103" t="str">
        <f t="shared" si="12"/>
        <v xml:space="preserve"> </v>
      </c>
      <c r="J99" s="205" t="str">
        <f t="shared" si="13"/>
        <v xml:space="preserve"> </v>
      </c>
      <c r="K99" s="103" t="str">
        <f t="shared" si="14"/>
        <v xml:space="preserve"> </v>
      </c>
      <c r="L99" s="103" t="str">
        <f t="shared" si="15"/>
        <v xml:space="preserve"> </v>
      </c>
      <c r="M99" s="104" t="str">
        <f t="shared" si="16"/>
        <v xml:space="preserve"> </v>
      </c>
      <c r="N99" s="206"/>
      <c r="O99" s="105" t="str">
        <f t="shared" si="17"/>
        <v xml:space="preserve"> </v>
      </c>
      <c r="P99" s="108"/>
    </row>
    <row r="100" spans="1:16">
      <c r="A100" s="100"/>
      <c r="B100" s="100"/>
      <c r="C100" s="100"/>
      <c r="D100" s="100"/>
      <c r="E100" s="100"/>
      <c r="F100" s="102"/>
      <c r="G100" s="102"/>
      <c r="H100" s="102"/>
      <c r="I100" s="103" t="str">
        <f t="shared" si="12"/>
        <v xml:space="preserve"> </v>
      </c>
      <c r="J100" s="205" t="str">
        <f t="shared" si="13"/>
        <v xml:space="preserve"> </v>
      </c>
      <c r="K100" s="103" t="str">
        <f t="shared" si="14"/>
        <v xml:space="preserve"> </v>
      </c>
      <c r="L100" s="103" t="str">
        <f t="shared" si="15"/>
        <v xml:space="preserve"> </v>
      </c>
      <c r="M100" s="104" t="str">
        <f t="shared" si="16"/>
        <v xml:space="preserve"> </v>
      </c>
      <c r="N100" s="206"/>
      <c r="O100" s="105" t="str">
        <f t="shared" si="17"/>
        <v xml:space="preserve"> </v>
      </c>
      <c r="P100" s="108"/>
    </row>
    <row r="101" spans="1:16">
      <c r="A101" s="100"/>
      <c r="B101" s="100"/>
      <c r="C101" s="100"/>
      <c r="D101" s="100"/>
      <c r="E101" s="100"/>
      <c r="F101" s="102"/>
      <c r="G101" s="102"/>
      <c r="H101" s="102"/>
      <c r="I101" s="103" t="str">
        <f t="shared" si="12"/>
        <v xml:space="preserve"> </v>
      </c>
      <c r="J101" s="205" t="str">
        <f t="shared" si="13"/>
        <v xml:space="preserve"> </v>
      </c>
      <c r="K101" s="103" t="str">
        <f t="shared" si="14"/>
        <v xml:space="preserve"> </v>
      </c>
      <c r="L101" s="103" t="str">
        <f t="shared" si="15"/>
        <v xml:space="preserve"> </v>
      </c>
      <c r="M101" s="104" t="str">
        <f t="shared" si="16"/>
        <v xml:space="preserve"> </v>
      </c>
      <c r="N101" s="206"/>
      <c r="O101" s="105" t="str">
        <f t="shared" si="17"/>
        <v xml:space="preserve"> </v>
      </c>
      <c r="P101" s="108"/>
    </row>
    <row r="102" spans="1:16">
      <c r="A102" s="100"/>
      <c r="B102" s="100"/>
      <c r="C102" s="100"/>
      <c r="D102" s="100"/>
      <c r="E102" s="100"/>
      <c r="F102" s="102"/>
      <c r="G102" s="102"/>
      <c r="H102" s="102"/>
      <c r="I102" s="103" t="str">
        <f t="shared" si="12"/>
        <v xml:space="preserve"> </v>
      </c>
      <c r="J102" s="205" t="str">
        <f t="shared" si="13"/>
        <v xml:space="preserve"> </v>
      </c>
      <c r="K102" s="103" t="str">
        <f t="shared" si="14"/>
        <v xml:space="preserve"> </v>
      </c>
      <c r="L102" s="103" t="str">
        <f t="shared" si="15"/>
        <v xml:space="preserve"> </v>
      </c>
      <c r="M102" s="104" t="str">
        <f t="shared" si="16"/>
        <v xml:space="preserve"> </v>
      </c>
      <c r="N102" s="206"/>
      <c r="O102" s="105" t="str">
        <f t="shared" si="17"/>
        <v xml:space="preserve"> </v>
      </c>
      <c r="P102" s="108"/>
    </row>
    <row r="103" spans="1:16">
      <c r="A103" s="100"/>
      <c r="B103" s="100"/>
      <c r="C103" s="100"/>
      <c r="D103" s="100"/>
      <c r="E103" s="100"/>
      <c r="F103" s="102"/>
      <c r="G103" s="102"/>
      <c r="H103" s="102"/>
      <c r="I103" s="103" t="str">
        <f t="shared" si="12"/>
        <v xml:space="preserve"> </v>
      </c>
      <c r="J103" s="205" t="str">
        <f t="shared" si="13"/>
        <v xml:space="preserve"> </v>
      </c>
      <c r="K103" s="103" t="str">
        <f t="shared" si="14"/>
        <v xml:space="preserve"> </v>
      </c>
      <c r="L103" s="103" t="str">
        <f t="shared" si="15"/>
        <v xml:space="preserve"> </v>
      </c>
      <c r="M103" s="104" t="str">
        <f t="shared" si="16"/>
        <v xml:space="preserve"> </v>
      </c>
      <c r="N103" s="206"/>
      <c r="O103" s="105" t="str">
        <f t="shared" si="17"/>
        <v xml:space="preserve"> </v>
      </c>
      <c r="P103" s="108"/>
    </row>
    <row r="104" spans="1:16">
      <c r="A104" s="100"/>
      <c r="B104" s="100"/>
      <c r="C104" s="100"/>
      <c r="D104" s="100"/>
      <c r="E104" s="100"/>
      <c r="F104" s="102"/>
      <c r="G104" s="102"/>
      <c r="H104" s="102"/>
      <c r="I104" s="103" t="str">
        <f t="shared" si="12"/>
        <v xml:space="preserve"> </v>
      </c>
      <c r="J104" s="205" t="str">
        <f t="shared" si="13"/>
        <v xml:space="preserve"> </v>
      </c>
      <c r="K104" s="103" t="str">
        <f t="shared" si="14"/>
        <v xml:space="preserve"> </v>
      </c>
      <c r="L104" s="103" t="str">
        <f t="shared" si="15"/>
        <v xml:space="preserve"> </v>
      </c>
      <c r="M104" s="104" t="str">
        <f t="shared" si="16"/>
        <v xml:space="preserve"> </v>
      </c>
      <c r="N104" s="206"/>
      <c r="O104" s="105" t="str">
        <f t="shared" si="17"/>
        <v xml:space="preserve"> </v>
      </c>
      <c r="P104" s="108"/>
    </row>
    <row r="105" spans="1:16">
      <c r="A105" s="100"/>
      <c r="B105" s="100"/>
      <c r="C105" s="100"/>
      <c r="D105" s="100"/>
      <c r="E105" s="100"/>
      <c r="F105" s="102"/>
      <c r="G105" s="102"/>
      <c r="H105" s="102"/>
      <c r="I105" s="103" t="str">
        <f t="shared" si="12"/>
        <v xml:space="preserve"> </v>
      </c>
      <c r="J105" s="205" t="str">
        <f t="shared" si="13"/>
        <v xml:space="preserve"> </v>
      </c>
      <c r="K105" s="103" t="str">
        <f t="shared" si="14"/>
        <v xml:space="preserve"> </v>
      </c>
      <c r="L105" s="103" t="str">
        <f t="shared" si="15"/>
        <v xml:space="preserve"> </v>
      </c>
      <c r="M105" s="104" t="str">
        <f t="shared" si="16"/>
        <v xml:space="preserve"> </v>
      </c>
      <c r="N105" s="206"/>
      <c r="O105" s="105" t="str">
        <f t="shared" si="17"/>
        <v xml:space="preserve"> </v>
      </c>
      <c r="P105" s="108"/>
    </row>
    <row r="106" spans="1:16">
      <c r="A106" s="100"/>
      <c r="B106" s="100"/>
      <c r="C106" s="100"/>
      <c r="D106" s="100"/>
      <c r="E106" s="100"/>
      <c r="F106" s="102"/>
      <c r="G106" s="102"/>
      <c r="H106" s="102"/>
      <c r="I106" s="103" t="str">
        <f t="shared" si="12"/>
        <v xml:space="preserve"> </v>
      </c>
      <c r="J106" s="205" t="str">
        <f t="shared" si="13"/>
        <v xml:space="preserve"> </v>
      </c>
      <c r="K106" s="103" t="str">
        <f t="shared" si="14"/>
        <v xml:space="preserve"> </v>
      </c>
      <c r="L106" s="103" t="str">
        <f t="shared" si="15"/>
        <v xml:space="preserve"> </v>
      </c>
      <c r="M106" s="104" t="str">
        <f t="shared" si="16"/>
        <v xml:space="preserve"> </v>
      </c>
      <c r="N106" s="206"/>
      <c r="O106" s="105" t="str">
        <f t="shared" si="17"/>
        <v xml:space="preserve"> </v>
      </c>
      <c r="P106" s="108"/>
    </row>
    <row r="107" spans="1:16">
      <c r="A107" s="100"/>
      <c r="B107" s="100"/>
      <c r="C107" s="100"/>
      <c r="D107" s="100"/>
      <c r="E107" s="100"/>
      <c r="F107" s="102"/>
      <c r="G107" s="102"/>
      <c r="H107" s="102"/>
      <c r="I107" s="103" t="str">
        <f t="shared" si="12"/>
        <v xml:space="preserve"> </v>
      </c>
      <c r="J107" s="205" t="str">
        <f t="shared" si="13"/>
        <v xml:space="preserve"> </v>
      </c>
      <c r="K107" s="103" t="str">
        <f t="shared" si="14"/>
        <v xml:space="preserve"> </v>
      </c>
      <c r="L107" s="103" t="str">
        <f t="shared" si="15"/>
        <v xml:space="preserve"> </v>
      </c>
      <c r="M107" s="104" t="str">
        <f t="shared" si="16"/>
        <v xml:space="preserve"> </v>
      </c>
      <c r="N107" s="206"/>
      <c r="O107" s="105" t="str">
        <f t="shared" si="17"/>
        <v xml:space="preserve"> </v>
      </c>
      <c r="P107" s="108"/>
    </row>
    <row r="108" spans="1:16">
      <c r="A108" s="100"/>
      <c r="B108" s="100"/>
      <c r="C108" s="100"/>
      <c r="D108" s="100"/>
      <c r="E108" s="100"/>
      <c r="F108" s="102"/>
      <c r="G108" s="102"/>
      <c r="H108" s="102"/>
      <c r="I108" s="103" t="str">
        <f t="shared" si="12"/>
        <v xml:space="preserve"> </v>
      </c>
      <c r="J108" s="205" t="str">
        <f t="shared" si="13"/>
        <v xml:space="preserve"> </v>
      </c>
      <c r="K108" s="103" t="str">
        <f t="shared" si="14"/>
        <v xml:space="preserve"> </v>
      </c>
      <c r="L108" s="103" t="str">
        <f t="shared" si="15"/>
        <v xml:space="preserve"> </v>
      </c>
      <c r="M108" s="104" t="str">
        <f t="shared" si="16"/>
        <v xml:space="preserve"> </v>
      </c>
      <c r="N108" s="206"/>
      <c r="O108" s="105" t="str">
        <f t="shared" si="17"/>
        <v xml:space="preserve"> </v>
      </c>
      <c r="P108" s="108"/>
    </row>
    <row r="109" spans="1:16">
      <c r="A109" s="100"/>
      <c r="B109" s="100"/>
      <c r="C109" s="100"/>
      <c r="D109" s="100"/>
      <c r="E109" s="100"/>
      <c r="F109" s="102"/>
      <c r="G109" s="102"/>
      <c r="H109" s="102"/>
      <c r="I109" s="103" t="str">
        <f t="shared" si="12"/>
        <v xml:space="preserve"> </v>
      </c>
      <c r="J109" s="205" t="str">
        <f t="shared" si="13"/>
        <v xml:space="preserve"> </v>
      </c>
      <c r="K109" s="103" t="str">
        <f t="shared" si="14"/>
        <v xml:space="preserve"> </v>
      </c>
      <c r="L109" s="103" t="str">
        <f t="shared" si="15"/>
        <v xml:space="preserve"> </v>
      </c>
      <c r="M109" s="104" t="str">
        <f t="shared" si="16"/>
        <v xml:space="preserve"> </v>
      </c>
      <c r="N109" s="206"/>
      <c r="O109" s="105" t="str">
        <f t="shared" si="17"/>
        <v xml:space="preserve"> </v>
      </c>
      <c r="P109" s="108"/>
    </row>
    <row r="110" spans="1:16">
      <c r="A110" s="100"/>
      <c r="B110" s="100"/>
      <c r="C110" s="100"/>
      <c r="D110" s="100"/>
      <c r="E110" s="100"/>
      <c r="F110" s="102"/>
      <c r="G110" s="102"/>
      <c r="H110" s="102"/>
      <c r="I110" s="103" t="str">
        <f t="shared" si="12"/>
        <v xml:space="preserve"> </v>
      </c>
      <c r="J110" s="205" t="str">
        <f t="shared" si="13"/>
        <v xml:space="preserve"> </v>
      </c>
      <c r="K110" s="103" t="str">
        <f t="shared" si="14"/>
        <v xml:space="preserve"> </v>
      </c>
      <c r="L110" s="103" t="str">
        <f t="shared" si="15"/>
        <v xml:space="preserve"> </v>
      </c>
      <c r="M110" s="104" t="str">
        <f t="shared" si="16"/>
        <v xml:space="preserve"> </v>
      </c>
      <c r="N110" s="206"/>
      <c r="O110" s="105" t="str">
        <f t="shared" si="17"/>
        <v xml:space="preserve"> </v>
      </c>
      <c r="P110" s="108"/>
    </row>
    <row r="111" spans="1:16">
      <c r="A111" s="100"/>
      <c r="B111" s="100"/>
      <c r="C111" s="100"/>
      <c r="D111" s="100"/>
      <c r="E111" s="100"/>
      <c r="F111" s="102"/>
      <c r="G111" s="102"/>
      <c r="H111" s="102"/>
      <c r="I111" s="103" t="str">
        <f t="shared" si="12"/>
        <v xml:space="preserve"> </v>
      </c>
      <c r="J111" s="205" t="str">
        <f t="shared" si="13"/>
        <v xml:space="preserve"> </v>
      </c>
      <c r="K111" s="103" t="str">
        <f t="shared" si="14"/>
        <v xml:space="preserve"> </v>
      </c>
      <c r="L111" s="103" t="str">
        <f t="shared" si="15"/>
        <v xml:space="preserve"> </v>
      </c>
      <c r="M111" s="104" t="str">
        <f t="shared" si="16"/>
        <v xml:space="preserve"> </v>
      </c>
      <c r="N111" s="206"/>
      <c r="O111" s="105" t="str">
        <f t="shared" si="17"/>
        <v xml:space="preserve"> </v>
      </c>
      <c r="P111" s="108"/>
    </row>
    <row r="112" spans="1:16">
      <c r="A112" s="100"/>
      <c r="B112" s="100"/>
      <c r="C112" s="100"/>
      <c r="D112" s="100"/>
      <c r="E112" s="100"/>
      <c r="F112" s="102"/>
      <c r="G112" s="102"/>
      <c r="H112" s="102"/>
      <c r="I112" s="103" t="str">
        <f t="shared" si="12"/>
        <v xml:space="preserve"> </v>
      </c>
      <c r="J112" s="205" t="str">
        <f t="shared" si="13"/>
        <v xml:space="preserve"> </v>
      </c>
      <c r="K112" s="103" t="str">
        <f t="shared" si="14"/>
        <v xml:space="preserve"> </v>
      </c>
      <c r="L112" s="103" t="str">
        <f t="shared" si="15"/>
        <v xml:space="preserve"> </v>
      </c>
      <c r="M112" s="104" t="str">
        <f t="shared" si="16"/>
        <v xml:space="preserve"> </v>
      </c>
      <c r="N112" s="206"/>
      <c r="O112" s="105" t="str">
        <f t="shared" si="17"/>
        <v xml:space="preserve"> </v>
      </c>
      <c r="P112" s="108"/>
    </row>
    <row r="113" spans="1:16">
      <c r="A113" s="100"/>
      <c r="B113" s="100"/>
      <c r="C113" s="100"/>
      <c r="D113" s="100"/>
      <c r="E113" s="100"/>
      <c r="F113" s="102"/>
      <c r="G113" s="102"/>
      <c r="H113" s="102"/>
      <c r="I113" s="103" t="str">
        <f t="shared" si="12"/>
        <v xml:space="preserve"> </v>
      </c>
      <c r="J113" s="205" t="str">
        <f t="shared" si="13"/>
        <v xml:space="preserve"> </v>
      </c>
      <c r="K113" s="103" t="str">
        <f t="shared" si="14"/>
        <v xml:space="preserve"> </v>
      </c>
      <c r="L113" s="103" t="str">
        <f t="shared" si="15"/>
        <v xml:space="preserve"> </v>
      </c>
      <c r="M113" s="104" t="str">
        <f t="shared" si="16"/>
        <v xml:space="preserve"> </v>
      </c>
      <c r="N113" s="206"/>
      <c r="O113" s="105" t="str">
        <f t="shared" si="17"/>
        <v xml:space="preserve"> </v>
      </c>
      <c r="P113" s="108"/>
    </row>
    <row r="114" spans="1:16">
      <c r="A114" s="100"/>
      <c r="B114" s="100"/>
      <c r="C114" s="100"/>
      <c r="D114" s="100"/>
      <c r="E114" s="100"/>
      <c r="F114" s="102"/>
      <c r="G114" s="102"/>
      <c r="H114" s="102"/>
      <c r="I114" s="103" t="str">
        <f t="shared" si="12"/>
        <v xml:space="preserve"> </v>
      </c>
      <c r="J114" s="205" t="str">
        <f t="shared" si="13"/>
        <v xml:space="preserve"> </v>
      </c>
      <c r="K114" s="103" t="str">
        <f t="shared" si="14"/>
        <v xml:space="preserve"> </v>
      </c>
      <c r="L114" s="103" t="str">
        <f t="shared" si="15"/>
        <v xml:space="preserve"> </v>
      </c>
      <c r="M114" s="104" t="str">
        <f t="shared" si="16"/>
        <v xml:space="preserve"> </v>
      </c>
      <c r="N114" s="206"/>
      <c r="O114" s="105" t="str">
        <f t="shared" si="17"/>
        <v xml:space="preserve"> </v>
      </c>
      <c r="P114" s="108"/>
    </row>
    <row r="115" spans="1:16">
      <c r="A115" s="100"/>
      <c r="B115" s="100"/>
      <c r="C115" s="100"/>
      <c r="D115" s="100"/>
      <c r="E115" s="100"/>
      <c r="F115" s="102"/>
      <c r="G115" s="102"/>
      <c r="H115" s="102"/>
      <c r="I115" s="103" t="str">
        <f t="shared" si="12"/>
        <v xml:space="preserve"> </v>
      </c>
      <c r="J115" s="205" t="str">
        <f t="shared" si="13"/>
        <v xml:space="preserve"> </v>
      </c>
      <c r="K115" s="103" t="str">
        <f t="shared" si="14"/>
        <v xml:space="preserve"> </v>
      </c>
      <c r="L115" s="103" t="str">
        <f t="shared" si="15"/>
        <v xml:space="preserve"> </v>
      </c>
      <c r="M115" s="104" t="str">
        <f t="shared" si="16"/>
        <v xml:space="preserve"> </v>
      </c>
      <c r="N115" s="206"/>
      <c r="O115" s="105" t="str">
        <f t="shared" si="17"/>
        <v xml:space="preserve"> </v>
      </c>
      <c r="P115" s="108"/>
    </row>
    <row r="116" spans="1:16">
      <c r="A116" s="100"/>
      <c r="B116" s="100"/>
      <c r="C116" s="100"/>
      <c r="D116" s="100"/>
      <c r="E116" s="100"/>
      <c r="F116" s="102"/>
      <c r="G116" s="102"/>
      <c r="H116" s="102"/>
      <c r="I116" s="103" t="str">
        <f t="shared" si="12"/>
        <v xml:space="preserve"> </v>
      </c>
      <c r="J116" s="205" t="str">
        <f t="shared" si="13"/>
        <v xml:space="preserve"> </v>
      </c>
      <c r="K116" s="103" t="str">
        <f t="shared" si="14"/>
        <v xml:space="preserve"> </v>
      </c>
      <c r="L116" s="103" t="str">
        <f t="shared" si="15"/>
        <v xml:space="preserve"> </v>
      </c>
      <c r="M116" s="104" t="str">
        <f t="shared" si="16"/>
        <v xml:space="preserve"> </v>
      </c>
      <c r="N116" s="206"/>
      <c r="O116" s="105" t="str">
        <f t="shared" si="17"/>
        <v xml:space="preserve"> </v>
      </c>
      <c r="P116" s="108"/>
    </row>
    <row r="117" spans="1:16">
      <c r="A117" s="100"/>
      <c r="B117" s="100"/>
      <c r="C117" s="100"/>
      <c r="D117" s="100"/>
      <c r="E117" s="100"/>
      <c r="F117" s="102"/>
      <c r="G117" s="102"/>
      <c r="H117" s="102"/>
      <c r="I117" s="103" t="str">
        <f t="shared" si="12"/>
        <v xml:space="preserve"> </v>
      </c>
      <c r="J117" s="205" t="str">
        <f t="shared" si="13"/>
        <v xml:space="preserve"> </v>
      </c>
      <c r="K117" s="103" t="str">
        <f t="shared" si="14"/>
        <v xml:space="preserve"> </v>
      </c>
      <c r="L117" s="103" t="str">
        <f t="shared" si="15"/>
        <v xml:space="preserve"> </v>
      </c>
      <c r="M117" s="104" t="str">
        <f t="shared" si="16"/>
        <v xml:space="preserve"> </v>
      </c>
      <c r="N117" s="206"/>
      <c r="O117" s="105" t="str">
        <f t="shared" si="17"/>
        <v xml:space="preserve"> </v>
      </c>
      <c r="P117" s="108"/>
    </row>
    <row r="118" spans="1:16">
      <c r="A118" s="100"/>
      <c r="B118" s="100"/>
      <c r="C118" s="100"/>
      <c r="D118" s="100"/>
      <c r="E118" s="100"/>
      <c r="F118" s="102"/>
      <c r="G118" s="102"/>
      <c r="H118" s="102"/>
      <c r="I118" s="103" t="str">
        <f t="shared" si="12"/>
        <v xml:space="preserve"> </v>
      </c>
      <c r="J118" s="205" t="str">
        <f t="shared" si="13"/>
        <v xml:space="preserve"> </v>
      </c>
      <c r="K118" s="103" t="str">
        <f t="shared" si="14"/>
        <v xml:space="preserve"> </v>
      </c>
      <c r="L118" s="103" t="str">
        <f t="shared" si="15"/>
        <v xml:space="preserve"> </v>
      </c>
      <c r="M118" s="104" t="str">
        <f t="shared" si="16"/>
        <v xml:space="preserve"> </v>
      </c>
      <c r="N118" s="206"/>
      <c r="O118" s="105" t="str">
        <f t="shared" si="17"/>
        <v xml:space="preserve"> </v>
      </c>
      <c r="P118" s="108"/>
    </row>
    <row r="119" spans="1:16">
      <c r="A119" s="100"/>
      <c r="B119" s="100"/>
      <c r="C119" s="100"/>
      <c r="D119" s="100"/>
      <c r="E119" s="100"/>
      <c r="F119" s="102"/>
      <c r="G119" s="102"/>
      <c r="H119" s="102"/>
      <c r="I119" s="103" t="str">
        <f t="shared" si="12"/>
        <v xml:space="preserve"> </v>
      </c>
      <c r="J119" s="205" t="str">
        <f t="shared" si="13"/>
        <v xml:space="preserve"> </v>
      </c>
      <c r="K119" s="103" t="str">
        <f t="shared" si="14"/>
        <v xml:space="preserve"> </v>
      </c>
      <c r="L119" s="103" t="str">
        <f t="shared" si="15"/>
        <v xml:space="preserve"> </v>
      </c>
      <c r="M119" s="104" t="str">
        <f t="shared" si="16"/>
        <v xml:space="preserve"> </v>
      </c>
      <c r="N119" s="206"/>
      <c r="O119" s="105" t="str">
        <f t="shared" si="17"/>
        <v xml:space="preserve"> </v>
      </c>
      <c r="P119" s="108"/>
    </row>
    <row r="120" spans="1:16">
      <c r="A120" s="100"/>
      <c r="B120" s="100"/>
      <c r="C120" s="100"/>
      <c r="D120" s="100"/>
      <c r="E120" s="100"/>
      <c r="F120" s="102"/>
      <c r="G120" s="102"/>
      <c r="H120" s="102"/>
      <c r="I120" s="103" t="str">
        <f t="shared" si="12"/>
        <v xml:space="preserve"> </v>
      </c>
      <c r="J120" s="205" t="str">
        <f t="shared" si="13"/>
        <v xml:space="preserve"> </v>
      </c>
      <c r="K120" s="103" t="str">
        <f t="shared" si="14"/>
        <v xml:space="preserve"> </v>
      </c>
      <c r="L120" s="103" t="str">
        <f t="shared" si="15"/>
        <v xml:space="preserve"> </v>
      </c>
      <c r="M120" s="104" t="str">
        <f t="shared" si="16"/>
        <v xml:space="preserve"> </v>
      </c>
      <c r="N120" s="206"/>
      <c r="O120" s="105" t="str">
        <f t="shared" si="17"/>
        <v xml:space="preserve"> </v>
      </c>
      <c r="P120" s="108"/>
    </row>
    <row r="121" spans="1:16">
      <c r="A121" s="100"/>
      <c r="B121" s="100"/>
      <c r="C121" s="100"/>
      <c r="D121" s="100"/>
      <c r="E121" s="100"/>
      <c r="F121" s="102"/>
      <c r="G121" s="102"/>
      <c r="H121" s="102"/>
      <c r="I121" s="103" t="str">
        <f t="shared" si="12"/>
        <v xml:space="preserve"> </v>
      </c>
      <c r="J121" s="205" t="str">
        <f t="shared" si="13"/>
        <v xml:space="preserve"> </v>
      </c>
      <c r="K121" s="103" t="str">
        <f t="shared" si="14"/>
        <v xml:space="preserve"> </v>
      </c>
      <c r="L121" s="103" t="str">
        <f t="shared" si="15"/>
        <v xml:space="preserve"> </v>
      </c>
      <c r="M121" s="104" t="str">
        <f t="shared" si="16"/>
        <v xml:space="preserve"> </v>
      </c>
      <c r="N121" s="206"/>
      <c r="O121" s="105" t="str">
        <f t="shared" si="17"/>
        <v xml:space="preserve"> </v>
      </c>
      <c r="P121" s="108"/>
    </row>
    <row r="122" spans="1:16">
      <c r="A122" s="100"/>
      <c r="B122" s="100"/>
      <c r="C122" s="100"/>
      <c r="D122" s="100"/>
      <c r="E122" s="100"/>
      <c r="F122" s="102"/>
      <c r="G122" s="102"/>
      <c r="H122" s="102"/>
      <c r="I122" s="103" t="str">
        <f t="shared" si="12"/>
        <v xml:space="preserve"> </v>
      </c>
      <c r="J122" s="205" t="str">
        <f t="shared" si="13"/>
        <v xml:space="preserve"> </v>
      </c>
      <c r="K122" s="103" t="str">
        <f t="shared" si="14"/>
        <v xml:space="preserve"> </v>
      </c>
      <c r="L122" s="103" t="str">
        <f t="shared" si="15"/>
        <v xml:space="preserve"> </v>
      </c>
      <c r="M122" s="104" t="str">
        <f t="shared" si="16"/>
        <v xml:space="preserve"> </v>
      </c>
      <c r="N122" s="206"/>
      <c r="O122" s="105" t="str">
        <f t="shared" si="17"/>
        <v xml:space="preserve"> </v>
      </c>
      <c r="P122" s="108"/>
    </row>
    <row r="123" spans="1:16">
      <c r="A123" s="100"/>
      <c r="B123" s="100"/>
      <c r="C123" s="100"/>
      <c r="D123" s="100"/>
      <c r="E123" s="100"/>
      <c r="F123" s="102"/>
      <c r="G123" s="102"/>
      <c r="H123" s="102"/>
      <c r="I123" s="103" t="str">
        <f t="shared" si="12"/>
        <v xml:space="preserve"> </v>
      </c>
      <c r="J123" s="205" t="str">
        <f t="shared" si="13"/>
        <v xml:space="preserve"> </v>
      </c>
      <c r="K123" s="103" t="str">
        <f t="shared" si="14"/>
        <v xml:space="preserve"> </v>
      </c>
      <c r="L123" s="103" t="str">
        <f t="shared" si="15"/>
        <v xml:space="preserve"> </v>
      </c>
      <c r="M123" s="104" t="str">
        <f t="shared" si="16"/>
        <v xml:space="preserve"> </v>
      </c>
      <c r="N123" s="206"/>
      <c r="O123" s="105" t="str">
        <f t="shared" si="17"/>
        <v xml:space="preserve"> </v>
      </c>
      <c r="P123" s="108"/>
    </row>
    <row r="124" spans="1:16">
      <c r="A124" s="100"/>
      <c r="B124" s="100"/>
      <c r="C124" s="100"/>
      <c r="D124" s="100"/>
      <c r="E124" s="100"/>
      <c r="F124" s="102"/>
      <c r="G124" s="102"/>
      <c r="H124" s="102"/>
      <c r="I124" s="103" t="str">
        <f t="shared" si="12"/>
        <v xml:space="preserve"> </v>
      </c>
      <c r="J124" s="205" t="str">
        <f t="shared" si="13"/>
        <v xml:space="preserve"> </v>
      </c>
      <c r="K124" s="103" t="str">
        <f t="shared" si="14"/>
        <v xml:space="preserve"> </v>
      </c>
      <c r="L124" s="103" t="str">
        <f t="shared" si="15"/>
        <v xml:space="preserve"> </v>
      </c>
      <c r="M124" s="104" t="str">
        <f t="shared" si="16"/>
        <v xml:space="preserve"> </v>
      </c>
      <c r="N124" s="206"/>
      <c r="O124" s="105" t="str">
        <f t="shared" si="17"/>
        <v xml:space="preserve"> </v>
      </c>
      <c r="P124" s="108"/>
    </row>
    <row r="125" spans="1:16">
      <c r="A125" s="100"/>
      <c r="B125" s="100"/>
      <c r="C125" s="100"/>
      <c r="D125" s="100"/>
      <c r="E125" s="100"/>
      <c r="F125" s="102"/>
      <c r="G125" s="102"/>
      <c r="H125" s="102"/>
      <c r="I125" s="103" t="str">
        <f t="shared" si="12"/>
        <v xml:space="preserve"> </v>
      </c>
      <c r="J125" s="205" t="str">
        <f t="shared" si="13"/>
        <v xml:space="preserve"> </v>
      </c>
      <c r="K125" s="103" t="str">
        <f t="shared" si="14"/>
        <v xml:space="preserve"> </v>
      </c>
      <c r="L125" s="103" t="str">
        <f t="shared" si="15"/>
        <v xml:space="preserve"> </v>
      </c>
      <c r="M125" s="104" t="str">
        <f t="shared" si="16"/>
        <v xml:space="preserve"> </v>
      </c>
      <c r="N125" s="206"/>
      <c r="O125" s="105" t="str">
        <f t="shared" si="17"/>
        <v xml:space="preserve"> </v>
      </c>
      <c r="P125" s="108"/>
    </row>
    <row r="126" spans="1:16">
      <c r="A126" s="100"/>
      <c r="B126" s="100"/>
      <c r="C126" s="100"/>
      <c r="D126" s="100"/>
      <c r="E126" s="100"/>
      <c r="F126" s="102"/>
      <c r="G126" s="102"/>
      <c r="H126" s="102"/>
      <c r="I126" s="103" t="str">
        <f t="shared" si="12"/>
        <v xml:space="preserve"> </v>
      </c>
      <c r="J126" s="205" t="str">
        <f t="shared" si="13"/>
        <v xml:space="preserve"> </v>
      </c>
      <c r="K126" s="103" t="str">
        <f t="shared" si="14"/>
        <v xml:space="preserve"> </v>
      </c>
      <c r="L126" s="103" t="str">
        <f t="shared" si="15"/>
        <v xml:space="preserve"> </v>
      </c>
      <c r="M126" s="104" t="str">
        <f t="shared" si="16"/>
        <v xml:space="preserve"> </v>
      </c>
      <c r="N126" s="206"/>
      <c r="O126" s="105" t="str">
        <f t="shared" si="17"/>
        <v xml:space="preserve"> </v>
      </c>
      <c r="P126" s="108"/>
    </row>
    <row r="127" spans="1:16">
      <c r="A127" s="100"/>
      <c r="B127" s="100"/>
      <c r="C127" s="100"/>
      <c r="D127" s="100"/>
      <c r="E127" s="100"/>
      <c r="F127" s="102"/>
      <c r="G127" s="102"/>
      <c r="H127" s="102"/>
      <c r="I127" s="103" t="str">
        <f t="shared" si="12"/>
        <v xml:space="preserve"> </v>
      </c>
      <c r="J127" s="205" t="str">
        <f t="shared" si="13"/>
        <v xml:space="preserve"> </v>
      </c>
      <c r="K127" s="103" t="str">
        <f t="shared" si="14"/>
        <v xml:space="preserve"> </v>
      </c>
      <c r="L127" s="103" t="str">
        <f t="shared" si="15"/>
        <v xml:space="preserve"> </v>
      </c>
      <c r="M127" s="104" t="str">
        <f t="shared" si="16"/>
        <v xml:space="preserve"> </v>
      </c>
      <c r="N127" s="206"/>
      <c r="O127" s="105" t="str">
        <f t="shared" si="17"/>
        <v xml:space="preserve"> </v>
      </c>
      <c r="P127" s="108"/>
    </row>
    <row r="128" spans="1:16">
      <c r="A128" s="100"/>
      <c r="B128" s="100"/>
      <c r="C128" s="100"/>
      <c r="D128" s="100"/>
      <c r="E128" s="100"/>
      <c r="F128" s="102"/>
      <c r="G128" s="102"/>
      <c r="H128" s="102"/>
      <c r="I128" s="103" t="str">
        <f t="shared" si="12"/>
        <v xml:space="preserve"> </v>
      </c>
      <c r="J128" s="205" t="str">
        <f t="shared" si="13"/>
        <v xml:space="preserve"> </v>
      </c>
      <c r="K128" s="103" t="str">
        <f t="shared" si="14"/>
        <v xml:space="preserve"> </v>
      </c>
      <c r="L128" s="103" t="str">
        <f t="shared" si="15"/>
        <v xml:space="preserve"> </v>
      </c>
      <c r="M128" s="104" t="str">
        <f t="shared" si="16"/>
        <v xml:space="preserve"> </v>
      </c>
      <c r="N128" s="206"/>
      <c r="O128" s="105" t="str">
        <f t="shared" si="17"/>
        <v xml:space="preserve"> </v>
      </c>
      <c r="P128" s="108"/>
    </row>
    <row r="129" spans="1:16">
      <c r="A129" s="100"/>
      <c r="B129" s="100"/>
      <c r="C129" s="100"/>
      <c r="D129" s="100"/>
      <c r="E129" s="100"/>
      <c r="F129" s="102"/>
      <c r="G129" s="102"/>
      <c r="H129" s="102"/>
      <c r="I129" s="103" t="str">
        <f t="shared" si="12"/>
        <v xml:space="preserve"> </v>
      </c>
      <c r="J129" s="205" t="str">
        <f t="shared" si="13"/>
        <v xml:space="preserve"> </v>
      </c>
      <c r="K129" s="103" t="str">
        <f t="shared" si="14"/>
        <v xml:space="preserve"> </v>
      </c>
      <c r="L129" s="103" t="str">
        <f t="shared" si="15"/>
        <v xml:space="preserve"> </v>
      </c>
      <c r="M129" s="104" t="str">
        <f t="shared" si="16"/>
        <v xml:space="preserve"> </v>
      </c>
      <c r="N129" s="206"/>
      <c r="O129" s="105" t="str">
        <f t="shared" si="17"/>
        <v xml:space="preserve"> </v>
      </c>
      <c r="P129" s="108"/>
    </row>
    <row r="130" spans="1:16">
      <c r="A130" s="100"/>
      <c r="B130" s="100"/>
      <c r="C130" s="100"/>
      <c r="D130" s="100"/>
      <c r="E130" s="100"/>
      <c r="F130" s="102"/>
      <c r="G130" s="102"/>
      <c r="H130" s="102"/>
      <c r="I130" s="103" t="str">
        <f t="shared" si="12"/>
        <v xml:space="preserve"> </v>
      </c>
      <c r="J130" s="205" t="str">
        <f t="shared" si="13"/>
        <v xml:space="preserve"> </v>
      </c>
      <c r="K130" s="103" t="str">
        <f t="shared" si="14"/>
        <v xml:space="preserve"> </v>
      </c>
      <c r="L130" s="103" t="str">
        <f t="shared" si="15"/>
        <v xml:space="preserve"> </v>
      </c>
      <c r="M130" s="104" t="str">
        <f t="shared" si="16"/>
        <v xml:space="preserve"> </v>
      </c>
      <c r="N130" s="206"/>
      <c r="O130" s="105" t="str">
        <f t="shared" si="17"/>
        <v xml:space="preserve"> </v>
      </c>
      <c r="P130" s="108"/>
    </row>
    <row r="131" spans="1:16">
      <c r="A131" s="100"/>
      <c r="B131" s="100"/>
      <c r="C131" s="100"/>
      <c r="D131" s="100"/>
      <c r="E131" s="100"/>
      <c r="F131" s="102"/>
      <c r="G131" s="102"/>
      <c r="H131" s="102"/>
      <c r="I131" s="103" t="str">
        <f t="shared" si="12"/>
        <v xml:space="preserve"> </v>
      </c>
      <c r="J131" s="205" t="str">
        <f t="shared" si="13"/>
        <v xml:space="preserve"> </v>
      </c>
      <c r="K131" s="103" t="str">
        <f t="shared" si="14"/>
        <v xml:space="preserve"> </v>
      </c>
      <c r="L131" s="103" t="str">
        <f t="shared" si="15"/>
        <v xml:space="preserve"> </v>
      </c>
      <c r="M131" s="104" t="str">
        <f t="shared" si="16"/>
        <v xml:space="preserve"> </v>
      </c>
      <c r="N131" s="206"/>
      <c r="O131" s="105" t="str">
        <f t="shared" si="17"/>
        <v xml:space="preserve"> </v>
      </c>
      <c r="P131" s="108"/>
    </row>
    <row r="132" spans="1:16">
      <c r="A132" s="100"/>
      <c r="B132" s="100"/>
      <c r="C132" s="100"/>
      <c r="D132" s="100"/>
      <c r="E132" s="100"/>
      <c r="F132" s="102"/>
      <c r="G132" s="102"/>
      <c r="H132" s="102"/>
      <c r="I132" s="103" t="str">
        <f t="shared" si="12"/>
        <v xml:space="preserve"> </v>
      </c>
      <c r="J132" s="205" t="str">
        <f t="shared" si="13"/>
        <v xml:space="preserve"> </v>
      </c>
      <c r="K132" s="103" t="str">
        <f t="shared" si="14"/>
        <v xml:space="preserve"> </v>
      </c>
      <c r="L132" s="103" t="str">
        <f t="shared" si="15"/>
        <v xml:space="preserve"> </v>
      </c>
      <c r="M132" s="104" t="str">
        <f t="shared" si="16"/>
        <v xml:space="preserve"> </v>
      </c>
      <c r="N132" s="206"/>
      <c r="O132" s="105" t="str">
        <f t="shared" si="17"/>
        <v xml:space="preserve"> </v>
      </c>
      <c r="P132" s="108"/>
    </row>
    <row r="133" spans="1:16">
      <c r="A133" s="100"/>
      <c r="B133" s="100"/>
      <c r="C133" s="100"/>
      <c r="D133" s="100"/>
      <c r="E133" s="100"/>
      <c r="F133" s="102"/>
      <c r="G133" s="102"/>
      <c r="H133" s="102"/>
      <c r="I133" s="103" t="str">
        <f t="shared" si="12"/>
        <v xml:space="preserve"> </v>
      </c>
      <c r="J133" s="205" t="str">
        <f t="shared" si="13"/>
        <v xml:space="preserve"> </v>
      </c>
      <c r="K133" s="103" t="str">
        <f t="shared" si="14"/>
        <v xml:space="preserve"> </v>
      </c>
      <c r="L133" s="103" t="str">
        <f t="shared" si="15"/>
        <v xml:space="preserve"> </v>
      </c>
      <c r="M133" s="104" t="str">
        <f t="shared" si="16"/>
        <v xml:space="preserve"> </v>
      </c>
      <c r="N133" s="206"/>
      <c r="O133" s="105" t="str">
        <f t="shared" si="17"/>
        <v xml:space="preserve"> </v>
      </c>
      <c r="P133" s="108"/>
    </row>
    <row r="134" spans="1:16">
      <c r="A134" s="100"/>
      <c r="B134" s="100"/>
      <c r="C134" s="100"/>
      <c r="D134" s="100"/>
      <c r="E134" s="100"/>
      <c r="F134" s="102"/>
      <c r="G134" s="102"/>
      <c r="H134" s="102"/>
      <c r="I134" s="103" t="str">
        <f t="shared" si="12"/>
        <v xml:space="preserve"> </v>
      </c>
      <c r="J134" s="205" t="str">
        <f t="shared" si="13"/>
        <v xml:space="preserve"> </v>
      </c>
      <c r="K134" s="103" t="str">
        <f t="shared" si="14"/>
        <v xml:space="preserve"> </v>
      </c>
      <c r="L134" s="103" t="str">
        <f t="shared" si="15"/>
        <v xml:space="preserve"> </v>
      </c>
      <c r="M134" s="104" t="str">
        <f t="shared" si="16"/>
        <v xml:space="preserve"> </v>
      </c>
      <c r="N134" s="206"/>
      <c r="O134" s="105" t="str">
        <f t="shared" si="17"/>
        <v xml:space="preserve"> </v>
      </c>
      <c r="P134" s="108"/>
    </row>
    <row r="135" spans="1:16">
      <c r="A135" s="100"/>
      <c r="B135" s="100"/>
      <c r="C135" s="100"/>
      <c r="D135" s="100"/>
      <c r="E135" s="100"/>
      <c r="F135" s="102"/>
      <c r="G135" s="102"/>
      <c r="H135" s="102"/>
      <c r="I135" s="103" t="str">
        <f t="shared" si="12"/>
        <v xml:space="preserve"> </v>
      </c>
      <c r="J135" s="205" t="str">
        <f t="shared" si="13"/>
        <v xml:space="preserve"> </v>
      </c>
      <c r="K135" s="103" t="str">
        <f t="shared" si="14"/>
        <v xml:space="preserve"> </v>
      </c>
      <c r="L135" s="103" t="str">
        <f t="shared" si="15"/>
        <v xml:space="preserve"> </v>
      </c>
      <c r="M135" s="104" t="str">
        <f t="shared" si="16"/>
        <v xml:space="preserve"> </v>
      </c>
      <c r="N135" s="206"/>
      <c r="O135" s="105" t="str">
        <f t="shared" si="17"/>
        <v xml:space="preserve"> </v>
      </c>
      <c r="P135" s="108"/>
    </row>
    <row r="136" spans="1:16">
      <c r="A136" s="100"/>
      <c r="B136" s="100"/>
      <c r="C136" s="100"/>
      <c r="D136" s="100"/>
      <c r="E136" s="100"/>
      <c r="F136" s="102"/>
      <c r="G136" s="102"/>
      <c r="H136" s="102"/>
      <c r="I136" s="103" t="str">
        <f t="shared" si="12"/>
        <v xml:space="preserve"> </v>
      </c>
      <c r="J136" s="205" t="str">
        <f t="shared" si="13"/>
        <v xml:space="preserve"> </v>
      </c>
      <c r="K136" s="103" t="str">
        <f t="shared" si="14"/>
        <v xml:space="preserve"> </v>
      </c>
      <c r="L136" s="103" t="str">
        <f t="shared" si="15"/>
        <v xml:space="preserve"> </v>
      </c>
      <c r="M136" s="104" t="str">
        <f t="shared" si="16"/>
        <v xml:space="preserve"> </v>
      </c>
      <c r="N136" s="206"/>
      <c r="O136" s="105" t="str">
        <f t="shared" si="17"/>
        <v xml:space="preserve"> </v>
      </c>
      <c r="P136" s="108"/>
    </row>
    <row r="137" spans="1:16">
      <c r="A137" s="100"/>
      <c r="B137" s="100"/>
      <c r="C137" s="100"/>
      <c r="D137" s="100"/>
      <c r="E137" s="100"/>
      <c r="F137" s="102"/>
      <c r="G137" s="102"/>
      <c r="H137" s="102"/>
      <c r="I137" s="103" t="str">
        <f t="shared" si="12"/>
        <v xml:space="preserve"> </v>
      </c>
      <c r="J137" s="205" t="str">
        <f t="shared" si="13"/>
        <v xml:space="preserve"> </v>
      </c>
      <c r="K137" s="103" t="str">
        <f t="shared" si="14"/>
        <v xml:space="preserve"> </v>
      </c>
      <c r="L137" s="103" t="str">
        <f t="shared" si="15"/>
        <v xml:space="preserve"> </v>
      </c>
      <c r="M137" s="104" t="str">
        <f t="shared" si="16"/>
        <v xml:space="preserve"> </v>
      </c>
      <c r="N137" s="206"/>
      <c r="O137" s="105" t="str">
        <f t="shared" si="17"/>
        <v xml:space="preserve"> </v>
      </c>
      <c r="P137" s="108"/>
    </row>
    <row r="138" spans="1:16">
      <c r="A138" s="100"/>
      <c r="B138" s="100"/>
      <c r="C138" s="100"/>
      <c r="D138" s="100"/>
      <c r="E138" s="100"/>
      <c r="F138" s="102"/>
      <c r="G138" s="102"/>
      <c r="H138" s="102"/>
      <c r="I138" s="103" t="str">
        <f t="shared" ref="I138:I139" si="18">IF(OR(G138="CCDF",G138="CCDBG",G138="CMHSB",G138="CSBG",G138="FED2",G138="FHAHP",G138="FCIVE",G138="FTEMP",G138="LIHEA",G138="MCHSB",G138="MAP",G138="PTSAB",G138="SSBG",G138="SSBGY",G138="SCIP",G138="TANF",G138="TANFX",G138="TANFZ",G138="TANFU",G138="TANFY",G138="ZFED2",G138="ZMAP",G138="MAP"),"Restricted",IF(OR(G138="YCCDF",G138="YCCDBG",G138="YCMHSB",G138="YCSBG",G138="YFED2",G138="YFHAHP",G138="YFCIVE",G138="YFTEMP",G138="YLIHEA",G138="YMCHSB",G138="YMAP",G138="YPTSAB",G138="YSSBG",G138="YSSBGY",G138="YSCIP",G138="YTANF",G138="YTANFX",G138="YTANFZ",G138="YTANFU",G138="YTANFY"),"Restricted",IF(OR(G138="ZCCBG",G138="ZCCDF",G138="ZCMHS",G138="ZCSBG",G138="ZEDER",G138="ZFHWP",G138="ZFCIV",G138="ZLIHE",G138="ZMCHS",G138="ZMAP",G138="ZPTSA",G138="ZPHHS",G138="ZPHIT",G138="ZSSBG",G138="ZSCIP",G138="ZTANF",G138="ZTANX",G138="ZTANU",G138="ZFED2",G138="STIM1",G138="ZSFSG",G138="ZTANE",G138="ZTANZ"),"Restricted",IF(OR(G138="ALL",G138="")," ","select from drop down"))))</f>
        <v xml:space="preserve"> </v>
      </c>
      <c r="J138" s="205" t="str">
        <f t="shared" ref="J138" si="19">IF(OR(I138="Restricted",I138="Committed",I138="Assigned", I138="Nonspendable",I138="Unassigned",),"Select Rationale",IF(OR(I138="N/A- TCSG",I138="N/A- Custodial funds (formerly Agency Funds)",I138="N/A- Private Purpose Trust funds", I138="N/A- ISF or BTA"),"N/A"," "))</f>
        <v xml:space="preserve"> </v>
      </c>
      <c r="K138" s="103" t="str">
        <f t="shared" ref="K138:K151" si="20">IF(OR(I138="Restricted",I138="Committed",I138="Assigned", I138="Nonspendable"),"Please Add Details Here",IF(OR(I138="Unassigned",I138="N/A- TCSG",I138="N/A- Custodial funds (formerly Agency Funds)",I138="N/A- Private Purpose Trust funds", I138="N/A- ISF or BTA"),"N/A"," "))</f>
        <v xml:space="preserve"> </v>
      </c>
      <c r="L138" s="103" t="str">
        <f t="shared" ref="L138:L151" si="21">IF(OR(I138="Restricted",I138="Committed",I138="Assigned", I138="Nonspendable"),"Please Add Fund Usage Description",IF(OR(I138="Unassigned",I138="N/A- TCSG",I138="N/A- Custodial funds (formerly Agency Funds)",I138="N/A- Private Purpose Trust funds", I138="N/A- ISF or BTA"),"N/A"," "))</f>
        <v xml:space="preserve"> </v>
      </c>
      <c r="M138" s="104" t="str">
        <f t="shared" ref="M138" si="22">IF(OR(J138="Indirect Federal funds",J138="Direct Federal Funds", J138="Direct Federal Relief -COVID", J138="Indirect Federal Relief -COVID"),"Add CFDA",IF(J138=" ", " ","N/A"))</f>
        <v xml:space="preserve"> </v>
      </c>
      <c r="N138" s="206"/>
      <c r="O138" s="105" t="str">
        <f t="shared" ref="O138" si="23">IF(N138="Y","N/A",IF(N138=""," ","Please Add"))</f>
        <v xml:space="preserve"> </v>
      </c>
      <c r="P138" s="106"/>
    </row>
    <row r="139" spans="1:16">
      <c r="A139" s="104"/>
      <c r="B139" s="104"/>
      <c r="C139" s="104"/>
      <c r="D139" s="104"/>
      <c r="E139" s="104"/>
      <c r="F139" s="102"/>
      <c r="G139" s="102"/>
      <c r="H139" s="102"/>
      <c r="I139" s="103" t="str">
        <f t="shared" si="18"/>
        <v xml:space="preserve"> </v>
      </c>
      <c r="J139" s="205" t="str">
        <f t="shared" ref="J139:J151" si="24">IF(OR(I139="Restricted",I139="Committed",I139="Assigned", I139="Nonspendable",I139="Unassigned",),"Select Rationale",IF(OR(I139="N/A- TCSG",I139="N/A- Custodial funds (formerly Agency Funds)",I139="N/A- Private Purpose Trust funds", I139="N/A- ISF or BTA"),"N/A"," "))</f>
        <v xml:space="preserve"> </v>
      </c>
      <c r="K139" s="103" t="str">
        <f t="shared" si="20"/>
        <v xml:space="preserve"> </v>
      </c>
      <c r="L139" s="103" t="str">
        <f t="shared" si="21"/>
        <v xml:space="preserve"> </v>
      </c>
      <c r="M139" s="104" t="str">
        <f t="shared" ref="M139:M151" si="25">IF(OR(J139="Indirect Federal funds",J139="Direct Federal Funds", J139="Direct Federal Relief -COVID", J139="Indirect Federal Relief -COVID"),"Add CFDA",IF(J139=" ", " ","N/A"))</f>
        <v xml:space="preserve"> </v>
      </c>
      <c r="N139" s="206"/>
      <c r="O139" s="105" t="str">
        <f t="shared" ref="O139:O151" si="26">IF(N139="Y","N/A",IF(N139=""," ","Please Add"))</f>
        <v xml:space="preserve"> </v>
      </c>
      <c r="P139" s="106"/>
    </row>
    <row r="140" spans="1:16">
      <c r="A140" s="100"/>
      <c r="B140" s="100"/>
      <c r="C140" s="100"/>
      <c r="D140" s="100"/>
      <c r="E140" s="100"/>
      <c r="F140" s="102"/>
      <c r="G140" s="102"/>
      <c r="H140" s="102"/>
      <c r="I140" s="103" t="str">
        <f t="shared" ref="I140:I151" si="27">IF(OR(G140="CCDF",G140="CCDBG",G140="CMHSB",G140="CSBG",G140="FED2",G140="FHAHP",G140="FCIVE",G140="FTEMP",G140="LIHEA",G140="MCHSB",G140="MAP",G140="PTSAB",G140="SSBG",G140="SSBGY",G140="SCIP",G140="TANF",G140="TANFX",G140="TANFZ",G140="TANFU",G140="TANFY",G140="ZFED2",G140="ZMAP",G140="MAP"),"Restricted",IF(OR(G140="YCCDF",G140="YCCDBG",G140="YCMHSB",G140="YCSBG",G140="YFED2",G140="YFHAHP",G140="YFCIVE",G140="YFTEMP",G140="YLIHEA",G140="YMCHSB",G140="YMAP",G140="YPTSAB",G140="YSSBG",G140="YSSBGY",G140="YSCIP",G140="YTANF",G140="YTANFX",G140="YTANFZ",G140="YTANFU",G140="YTANFY"),"Restricted",IF(OR(G140="ZCCBG",G140="ZCCDF",G140="ZCMHS",G140="ZCSBG",G140="ZEDER",G140="ZFHWP",G140="ZFCIV",G140="ZLIHE",G140="ZMCHS",G140="ZMAP",G140="ZPTSA",G140="ZPHHS",G140="ZPHIT",G140="ZSSBG",G140="ZSCIP",G140="ZTANF",G140="ZTANX",G140="ZTANU",G140="ZFED2",G140="STIM1",G140="ZSFSG",G140="ZTANE",G140="ZTANZ"),"Restricted",IF(OR(G140="ALL",G140="")," ","select from drop down"))))</f>
        <v xml:space="preserve"> </v>
      </c>
      <c r="J140" s="205" t="str">
        <f t="shared" si="24"/>
        <v xml:space="preserve"> </v>
      </c>
      <c r="K140" s="103" t="str">
        <f t="shared" si="20"/>
        <v xml:space="preserve"> </v>
      </c>
      <c r="L140" s="103" t="str">
        <f t="shared" si="21"/>
        <v xml:space="preserve"> </v>
      </c>
      <c r="M140" s="104" t="str">
        <f t="shared" si="25"/>
        <v xml:space="preserve"> </v>
      </c>
      <c r="N140" s="206"/>
      <c r="O140" s="105" t="str">
        <f t="shared" si="26"/>
        <v xml:space="preserve"> </v>
      </c>
      <c r="P140" s="106"/>
    </row>
    <row r="141" spans="1:16">
      <c r="A141" s="100"/>
      <c r="B141" s="100"/>
      <c r="C141" s="100"/>
      <c r="D141" s="100"/>
      <c r="E141" s="100"/>
      <c r="F141" s="102"/>
      <c r="G141" s="102"/>
      <c r="H141" s="102"/>
      <c r="I141" s="103" t="str">
        <f t="shared" si="27"/>
        <v xml:space="preserve"> </v>
      </c>
      <c r="J141" s="205" t="str">
        <f t="shared" si="24"/>
        <v xml:space="preserve"> </v>
      </c>
      <c r="K141" s="103" t="str">
        <f t="shared" si="20"/>
        <v xml:space="preserve"> </v>
      </c>
      <c r="L141" s="103" t="str">
        <f t="shared" si="21"/>
        <v xml:space="preserve"> </v>
      </c>
      <c r="M141" s="104" t="str">
        <f t="shared" si="25"/>
        <v xml:space="preserve"> </v>
      </c>
      <c r="N141" s="206"/>
      <c r="O141" s="105" t="str">
        <f t="shared" si="26"/>
        <v xml:space="preserve"> </v>
      </c>
      <c r="P141" s="106"/>
    </row>
    <row r="142" spans="1:16">
      <c r="A142" s="100"/>
      <c r="B142" s="100"/>
      <c r="C142" s="100"/>
      <c r="D142" s="100"/>
      <c r="E142" s="100"/>
      <c r="F142" s="102"/>
      <c r="G142" s="102"/>
      <c r="H142" s="102"/>
      <c r="I142" s="103" t="str">
        <f t="shared" si="27"/>
        <v xml:space="preserve"> </v>
      </c>
      <c r="J142" s="205" t="str">
        <f t="shared" si="24"/>
        <v xml:space="preserve"> </v>
      </c>
      <c r="K142" s="103" t="str">
        <f t="shared" si="20"/>
        <v xml:space="preserve"> </v>
      </c>
      <c r="L142" s="103" t="str">
        <f t="shared" si="21"/>
        <v xml:space="preserve"> </v>
      </c>
      <c r="M142" s="104" t="str">
        <f t="shared" si="25"/>
        <v xml:space="preserve"> </v>
      </c>
      <c r="N142" s="206"/>
      <c r="O142" s="105" t="str">
        <f t="shared" si="26"/>
        <v xml:space="preserve"> </v>
      </c>
      <c r="P142" s="106"/>
    </row>
    <row r="143" spans="1:16">
      <c r="A143" s="100"/>
      <c r="B143" s="100"/>
      <c r="C143" s="100"/>
      <c r="D143" s="100"/>
      <c r="E143" s="100"/>
      <c r="F143" s="102"/>
      <c r="G143" s="102"/>
      <c r="H143" s="102"/>
      <c r="I143" s="103" t="str">
        <f t="shared" si="27"/>
        <v xml:space="preserve"> </v>
      </c>
      <c r="J143" s="205" t="str">
        <f t="shared" si="24"/>
        <v xml:space="preserve"> </v>
      </c>
      <c r="K143" s="103" t="str">
        <f t="shared" si="20"/>
        <v xml:space="preserve"> </v>
      </c>
      <c r="L143" s="103" t="str">
        <f t="shared" si="21"/>
        <v xml:space="preserve"> </v>
      </c>
      <c r="M143" s="104" t="str">
        <f t="shared" si="25"/>
        <v xml:space="preserve"> </v>
      </c>
      <c r="N143" s="206"/>
      <c r="O143" s="105" t="str">
        <f t="shared" si="26"/>
        <v xml:space="preserve"> </v>
      </c>
      <c r="P143" s="106"/>
    </row>
    <row r="144" spans="1:16">
      <c r="A144" s="100"/>
      <c r="B144" s="100"/>
      <c r="C144" s="100"/>
      <c r="D144" s="100"/>
      <c r="E144" s="100"/>
      <c r="F144" s="102"/>
      <c r="G144" s="102"/>
      <c r="H144" s="102"/>
      <c r="I144" s="103" t="str">
        <f t="shared" si="27"/>
        <v xml:space="preserve"> </v>
      </c>
      <c r="J144" s="205" t="str">
        <f t="shared" si="24"/>
        <v xml:space="preserve"> </v>
      </c>
      <c r="K144" s="103" t="str">
        <f t="shared" si="20"/>
        <v xml:space="preserve"> </v>
      </c>
      <c r="L144" s="103" t="str">
        <f t="shared" si="21"/>
        <v xml:space="preserve"> </v>
      </c>
      <c r="M144" s="104" t="str">
        <f t="shared" si="25"/>
        <v xml:space="preserve"> </v>
      </c>
      <c r="N144" s="206"/>
      <c r="O144" s="105" t="str">
        <f t="shared" si="26"/>
        <v xml:space="preserve"> </v>
      </c>
      <c r="P144" s="106"/>
    </row>
    <row r="145" spans="1:16">
      <c r="A145" s="100"/>
      <c r="B145" s="100"/>
      <c r="C145" s="100"/>
      <c r="D145" s="100"/>
      <c r="E145" s="100"/>
      <c r="F145" s="102"/>
      <c r="G145" s="102"/>
      <c r="H145" s="102"/>
      <c r="I145" s="103" t="str">
        <f t="shared" si="27"/>
        <v xml:space="preserve"> </v>
      </c>
      <c r="J145" s="205" t="str">
        <f t="shared" si="24"/>
        <v xml:space="preserve"> </v>
      </c>
      <c r="K145" s="103" t="str">
        <f t="shared" si="20"/>
        <v xml:space="preserve"> </v>
      </c>
      <c r="L145" s="103" t="str">
        <f t="shared" si="21"/>
        <v xml:space="preserve"> </v>
      </c>
      <c r="M145" s="104" t="str">
        <f t="shared" si="25"/>
        <v xml:space="preserve"> </v>
      </c>
      <c r="N145" s="206"/>
      <c r="O145" s="105" t="str">
        <f t="shared" si="26"/>
        <v xml:space="preserve"> </v>
      </c>
      <c r="P145" s="106"/>
    </row>
    <row r="146" spans="1:16">
      <c r="A146" s="100"/>
      <c r="B146" s="100"/>
      <c r="C146" s="100"/>
      <c r="D146" s="100"/>
      <c r="E146" s="100"/>
      <c r="F146" s="102"/>
      <c r="G146" s="102"/>
      <c r="H146" s="102"/>
      <c r="I146" s="103" t="str">
        <f t="shared" si="27"/>
        <v xml:space="preserve"> </v>
      </c>
      <c r="J146" s="205" t="str">
        <f t="shared" si="24"/>
        <v xml:space="preserve"> </v>
      </c>
      <c r="K146" s="103" t="str">
        <f t="shared" si="20"/>
        <v xml:space="preserve"> </v>
      </c>
      <c r="L146" s="103" t="str">
        <f t="shared" si="21"/>
        <v xml:space="preserve"> </v>
      </c>
      <c r="M146" s="104" t="str">
        <f t="shared" si="25"/>
        <v xml:space="preserve"> </v>
      </c>
      <c r="N146" s="206"/>
      <c r="O146" s="105" t="str">
        <f t="shared" si="26"/>
        <v xml:space="preserve"> </v>
      </c>
      <c r="P146" s="106"/>
    </row>
    <row r="147" spans="1:16">
      <c r="A147" s="100"/>
      <c r="B147" s="100"/>
      <c r="C147" s="100"/>
      <c r="D147" s="100"/>
      <c r="E147" s="100"/>
      <c r="F147" s="102"/>
      <c r="G147" s="102"/>
      <c r="H147" s="102"/>
      <c r="I147" s="103" t="str">
        <f t="shared" si="27"/>
        <v xml:space="preserve"> </v>
      </c>
      <c r="J147" s="205" t="str">
        <f t="shared" si="24"/>
        <v xml:space="preserve"> </v>
      </c>
      <c r="K147" s="103" t="str">
        <f t="shared" si="20"/>
        <v xml:space="preserve"> </v>
      </c>
      <c r="L147" s="103" t="str">
        <f t="shared" si="21"/>
        <v xml:space="preserve"> </v>
      </c>
      <c r="M147" s="104" t="str">
        <f t="shared" si="25"/>
        <v xml:space="preserve"> </v>
      </c>
      <c r="N147" s="206"/>
      <c r="O147" s="105" t="str">
        <f t="shared" si="26"/>
        <v xml:space="preserve"> </v>
      </c>
      <c r="P147" s="106"/>
    </row>
    <row r="148" spans="1:16">
      <c r="A148" s="100"/>
      <c r="B148" s="100"/>
      <c r="C148" s="100"/>
      <c r="D148" s="100"/>
      <c r="E148" s="100"/>
      <c r="F148" s="102"/>
      <c r="G148" s="102"/>
      <c r="H148" s="102"/>
      <c r="I148" s="103" t="str">
        <f t="shared" si="27"/>
        <v xml:space="preserve"> </v>
      </c>
      <c r="J148" s="205" t="str">
        <f t="shared" si="24"/>
        <v xml:space="preserve"> </v>
      </c>
      <c r="K148" s="103" t="str">
        <f t="shared" si="20"/>
        <v xml:space="preserve"> </v>
      </c>
      <c r="L148" s="103" t="str">
        <f t="shared" si="21"/>
        <v xml:space="preserve"> </v>
      </c>
      <c r="M148" s="104" t="str">
        <f t="shared" si="25"/>
        <v xml:space="preserve"> </v>
      </c>
      <c r="N148" s="206"/>
      <c r="O148" s="105" t="str">
        <f t="shared" si="26"/>
        <v xml:space="preserve"> </v>
      </c>
      <c r="P148" s="106"/>
    </row>
    <row r="149" spans="1:16">
      <c r="A149" s="100"/>
      <c r="B149" s="100"/>
      <c r="C149" s="100"/>
      <c r="D149" s="100"/>
      <c r="E149" s="100"/>
      <c r="F149" s="102"/>
      <c r="G149" s="102"/>
      <c r="H149" s="102"/>
      <c r="I149" s="103" t="str">
        <f t="shared" si="27"/>
        <v xml:space="preserve"> </v>
      </c>
      <c r="J149" s="205" t="str">
        <f t="shared" si="24"/>
        <v xml:space="preserve"> </v>
      </c>
      <c r="K149" s="103" t="str">
        <f t="shared" si="20"/>
        <v xml:space="preserve"> </v>
      </c>
      <c r="L149" s="103" t="str">
        <f t="shared" si="21"/>
        <v xml:space="preserve"> </v>
      </c>
      <c r="M149" s="104" t="str">
        <f t="shared" si="25"/>
        <v xml:space="preserve"> </v>
      </c>
      <c r="N149" s="206"/>
      <c r="O149" s="105" t="str">
        <f t="shared" si="26"/>
        <v xml:space="preserve"> </v>
      </c>
      <c r="P149" s="106"/>
    </row>
    <row r="150" spans="1:16">
      <c r="A150" s="107"/>
      <c r="B150" s="107"/>
      <c r="C150" s="107"/>
      <c r="D150" s="107"/>
      <c r="E150" s="107"/>
      <c r="F150" s="102"/>
      <c r="G150" s="102"/>
      <c r="H150" s="102"/>
      <c r="I150" s="103" t="str">
        <f t="shared" si="27"/>
        <v xml:space="preserve"> </v>
      </c>
      <c r="J150" s="205" t="str">
        <f t="shared" si="24"/>
        <v xml:space="preserve"> </v>
      </c>
      <c r="K150" s="103" t="str">
        <f t="shared" si="20"/>
        <v xml:space="preserve"> </v>
      </c>
      <c r="L150" s="103" t="str">
        <f t="shared" si="21"/>
        <v xml:space="preserve"> </v>
      </c>
      <c r="M150" s="104" t="str">
        <f t="shared" si="25"/>
        <v xml:space="preserve"> </v>
      </c>
      <c r="N150" s="206"/>
      <c r="O150" s="105" t="str">
        <f t="shared" si="26"/>
        <v xml:space="preserve"> </v>
      </c>
      <c r="P150" s="108"/>
    </row>
    <row r="151" spans="1:16" s="111" customFormat="1" ht="13.5" thickBot="1">
      <c r="A151" s="109"/>
      <c r="B151" s="109"/>
      <c r="C151" s="109"/>
      <c r="D151" s="109"/>
      <c r="E151" s="109"/>
      <c r="F151" s="102"/>
      <c r="G151" s="102"/>
      <c r="H151" s="102"/>
      <c r="I151" s="103" t="str">
        <f t="shared" si="27"/>
        <v xml:space="preserve"> </v>
      </c>
      <c r="J151" s="205" t="str">
        <f t="shared" si="24"/>
        <v xml:space="preserve"> </v>
      </c>
      <c r="K151" s="103" t="str">
        <f t="shared" si="20"/>
        <v xml:space="preserve"> </v>
      </c>
      <c r="L151" s="103" t="str">
        <f t="shared" si="21"/>
        <v xml:space="preserve"> </v>
      </c>
      <c r="M151" s="104" t="str">
        <f t="shared" si="25"/>
        <v xml:space="preserve"> </v>
      </c>
      <c r="N151" s="206"/>
      <c r="O151" s="105" t="str">
        <f t="shared" si="26"/>
        <v xml:space="preserve"> </v>
      </c>
      <c r="P151" s="110"/>
    </row>
  </sheetData>
  <sheetProtection algorithmName="SHA-512" hashValue="V+GBtrK9sBJd1sqBfQ/ek/4mHzyeCSWULncDPoQQH2EauXgHpc7QOL9pRwUuH8GrPTha5Iew2eAlYHTp+cK/Bw==" saltValue="GUNVaFYBhqL6VKT4vcjDtg==" spinCount="100000" sheet="1" objects="1" scenarios="1"/>
  <customSheetViews>
    <customSheetView guid="{95AEA7F6-35A0-4B86-9806-DAA78DC72018}" scale="80" fitToPage="1" topLeftCell="G1">
      <selection activeCell="M9" sqref="M9"/>
      <pageMargins left="1" right="1" top="1" bottom="1" header="0.5" footer="0.5"/>
      <pageSetup scale="39" fitToHeight="0" orientation="landscape" r:id="rId1"/>
      <headerFooter alignWithMargins="0">
        <oddHeader>&amp;L&amp;G&amp;Rrev  02/21/17</oddHeader>
      </headerFooter>
    </customSheetView>
  </customSheetViews>
  <mergeCells count="6">
    <mergeCell ref="A1:P1"/>
    <mergeCell ref="I8:L8"/>
    <mergeCell ref="I3:O3"/>
    <mergeCell ref="C2:E2"/>
    <mergeCell ref="C3:E3"/>
    <mergeCell ref="C4:E4"/>
  </mergeCells>
  <phoneticPr fontId="53" type="noConversion"/>
  <conditionalFormatting sqref="I10:I151">
    <cfRule type="cellIs" dxfId="185" priority="2" operator="equal">
      <formula>"select from drop down"</formula>
    </cfRule>
    <cfRule type="expression" dxfId="184" priority="3">
      <formula>AND(OR(G10="Restricted",G10="Assigned",G10="Committed",G10="Nonspendable"),(OR(I10="Please Add Details Here",I10="")))</formula>
    </cfRule>
    <cfRule type="expression" dxfId="183" priority="4">
      <formula>OR(G10="Unassigned",G10="N/A-TCSG",G10="N/A- Agency funds",G10="N/A- Private Purpose Trust funds")</formula>
    </cfRule>
    <cfRule type="expression" dxfId="182" priority="5" stopIfTrue="1">
      <formula>OR(G10="ALL",B10="N")</formula>
    </cfRule>
    <cfRule type="expression" dxfId="181" priority="6">
      <formula>I10="N/A"</formula>
    </cfRule>
  </conditionalFormatting>
  <conditionalFormatting sqref="J10:J151">
    <cfRule type="expression" dxfId="180" priority="1">
      <formula>AND(OR(I10="Restricted",I10="Assigned",I10="Committed",I10="Nonspendable",I10="Unassigned"),(OR(J10="Select Rationale",J10="")))</formula>
    </cfRule>
    <cfRule type="cellIs" dxfId="179" priority="7" operator="equal">
      <formula>"N/A"</formula>
    </cfRule>
    <cfRule type="expression" dxfId="178" priority="242" stopIfTrue="1">
      <formula>OR(G10="ALL",B10="N")</formula>
    </cfRule>
  </conditionalFormatting>
  <conditionalFormatting sqref="K10:K151">
    <cfRule type="expression" dxfId="177" priority="56">
      <formula>AND(OR(I10="Restricted",I10="Assigned",I10="Committed",I10="Nonspendable"),(OR(K10="Please Add Details Here",K10="")))</formula>
    </cfRule>
    <cfRule type="expression" dxfId="176" priority="57">
      <formula>OR(I10="Unassigned",I10="N/A-TCSG",I10="N/A- Agency funds",I10="N/A- Private Purpose Trust funds")</formula>
    </cfRule>
    <cfRule type="expression" dxfId="175" priority="58">
      <formula>OR(G10="ALL",B10="N")</formula>
    </cfRule>
    <cfRule type="expression" dxfId="174" priority="59">
      <formula>K10="N/A"</formula>
    </cfRule>
    <cfRule type="expression" dxfId="173" priority="80">
      <formula>OR(J10="Unassigned", J10="N/A-TCSG",J10="N/A- Agency funds",J10="N/A- Private Purpose Trust funds")</formula>
    </cfRule>
  </conditionalFormatting>
  <conditionalFormatting sqref="L10:L151">
    <cfRule type="expression" dxfId="172" priority="64">
      <formula>AND(OR(I10="Restricted",I10="Assigned",I10="Committed",I10="Nonspendable"),(OR(L10="Please Add Fund Usage Description",L10="")))</formula>
    </cfRule>
    <cfRule type="expression" dxfId="171" priority="65" stopIfTrue="1">
      <formula>OR(G10="ALL",#REF!="ALL")</formula>
    </cfRule>
    <cfRule type="expression" dxfId="170" priority="67">
      <formula>L10="N/A"</formula>
    </cfRule>
    <cfRule type="expression" dxfId="169" priority="68" stopIfTrue="1">
      <formula>OR(G10="ALL",B10="N")</formula>
    </cfRule>
    <cfRule type="expression" dxfId="168" priority="70">
      <formula>L10="N/A"</formula>
    </cfRule>
    <cfRule type="expression" dxfId="167" priority="75" stopIfTrue="1">
      <formula>OR(G10="ALL",#REF!="ALL")</formula>
    </cfRule>
    <cfRule type="expression" dxfId="166" priority="81">
      <formula>OR(I10="Unassigned",I10="N/A-TCSG",I10="N/A- Agency funds",I10="N/A- Private Purpose Trust funds")</formula>
    </cfRule>
    <cfRule type="expression" dxfId="165" priority="82">
      <formula>OR(G10="ALL")</formula>
    </cfRule>
    <cfRule type="expression" dxfId="164" priority="83">
      <formula>L10="N/A"</formula>
    </cfRule>
    <cfRule type="expression" dxfId="163" priority="88">
      <formula>OR(I10="Unassigned", I10="N/A-TCSG",I10="N/A- Agency funds",I10="N/A- Private Purpose Trust funds")</formula>
    </cfRule>
    <cfRule type="expression" dxfId="162" priority="89" stopIfTrue="1">
      <formula>OR(G10="ALL",#REF!="ALL")</formula>
    </cfRule>
    <cfRule type="expression" dxfId="161" priority="90">
      <formula>L10="N/A"</formula>
    </cfRule>
    <cfRule type="expression" dxfId="160" priority="91">
      <formula>OR(I10="N/A-TCSG",I10="N/A- Agency funds",I10="N/A- Private Purpose Trust funds")</formula>
    </cfRule>
    <cfRule type="expression" dxfId="159" priority="92">
      <formula>OR(G10="ALL",#REF!="ALL")</formula>
    </cfRule>
  </conditionalFormatting>
  <conditionalFormatting sqref="M10:M151">
    <cfRule type="expression" dxfId="158" priority="66" stopIfTrue="1">
      <formula>OR(G10="ALL",B10="N")</formula>
    </cfRule>
    <cfRule type="expression" dxfId="157" priority="69" stopIfTrue="1">
      <formula>OR(G10="ALL",#REF!="ALL")</formula>
    </cfRule>
    <cfRule type="expression" dxfId="156" priority="72">
      <formula>M10="Add CFDA"</formula>
    </cfRule>
    <cfRule type="expression" dxfId="155" priority="73">
      <formula>M10="N/A"</formula>
    </cfRule>
    <cfRule type="expression" dxfId="154" priority="74">
      <formula>M10=""</formula>
    </cfRule>
    <cfRule type="expression" dxfId="153" priority="84" stopIfTrue="1">
      <formula>OR(G10="ALL")</formula>
    </cfRule>
    <cfRule type="expression" dxfId="152" priority="85" stopIfTrue="1">
      <formula>OR(I10="Unassigned", I10="N/A-TCSG",I10="N/A- Agency funds",I10="N/A- Private Purpose Trust funds")</formula>
    </cfRule>
  </conditionalFormatting>
  <conditionalFormatting sqref="N10:N151">
    <cfRule type="expression" dxfId="151" priority="60">
      <formula>AND(OR(J10="Direct Federal Funds",J10="Indirect federal funds", J10="Direct Federal Relief -COVID", J10="Indirect Federal Relief -COVID"),OR(M10&gt;0,M10&lt;&gt;"Add CFDA"),N10="")</formula>
    </cfRule>
    <cfRule type="expression" dxfId="150" priority="61" stopIfTrue="1">
      <formula>OR(G10="ALL",B10="N")</formula>
    </cfRule>
    <cfRule type="expression" dxfId="149" priority="62" stopIfTrue="1">
      <formula>OR(I10="Unassigned", I10="N/A-TCSG",I10="N/A- Agency funds",I10="N/A- Private Purpose Trust funds")</formula>
    </cfRule>
    <cfRule type="expression" dxfId="148" priority="63" stopIfTrue="1">
      <formula>M10="N/A"</formula>
    </cfRule>
  </conditionalFormatting>
  <conditionalFormatting sqref="O10:O151">
    <cfRule type="expression" dxfId="147" priority="71" stopIfTrue="1">
      <formula>M10="N/A"</formula>
    </cfRule>
    <cfRule type="expression" dxfId="146" priority="76" stopIfTrue="1">
      <formula>OR(G10="ALL",B10="N")</formula>
    </cfRule>
    <cfRule type="expression" dxfId="145" priority="77" stopIfTrue="1">
      <formula>OR(I10="Unassigned", I10="N/A-TCSG",I10="N/A- Agency funds",I10="N/A- Private Purpose Trust funds")</formula>
    </cfRule>
    <cfRule type="expression" dxfId="144" priority="78">
      <formula>AND(OR(O10="Please Add",O10=""),N10="N")</formula>
    </cfRule>
    <cfRule type="expression" dxfId="143" priority="86" stopIfTrue="1">
      <formula>OR(G10="ALL",#REF!="ALL")</formula>
    </cfRule>
    <cfRule type="expression" dxfId="142" priority="87">
      <formula>AND(OR(O10="Please Add",O10=""),N10="N")</formula>
    </cfRule>
  </conditionalFormatting>
  <dataValidations xWindow="771" yWindow="659" count="12">
    <dataValidation type="textLength" allowBlank="1" showInputMessage="1" showErrorMessage="1" prompt="If column F is Restricted, Assigned, Committed, or Nonspendable, please describe specific purpose for use of funds._x000a__x000a_Warning 100 character maximum." sqref="L152:L1048576 L2" xr:uid="{00000000-0002-0000-0200-000000000000}">
      <formula1>0</formula1>
      <formula2>100</formula2>
    </dataValidation>
    <dataValidation allowBlank="1" showInputMessage="1" showErrorMessage="1" prompt="If answer is &quot;N&quot; in column J - please give reason for using a CFDA number that is not on current program catalog." sqref="O4 O2 O152:O1048576 O7:O9" xr:uid="{00000000-0002-0000-0200-000001000000}"/>
    <dataValidation type="textLength" allowBlank="1" showInputMessage="1" showErrorMessage="1" prompt="If column F is Restricted, Assigned, Committed, or Nonspendable, please describe specific purpose for use of funds._x000a__x000a_Warning 50 character maximum." sqref="L9" xr:uid="{00000000-0002-0000-0200-000002000000}">
      <formula1>0</formula1>
      <formula2>100</formula2>
    </dataValidation>
    <dataValidation type="textLength" allowBlank="1" showErrorMessage="1" prompt="If column F is Restricted, Assigned, Committed, or Nonspendable, please describe specific purpose for use of funds._x000a__x000a_Warning 100 character maximum." sqref="L4:L7" xr:uid="{00000000-0002-0000-0200-000003000000}">
      <formula1>0</formula1>
      <formula2>100</formula2>
    </dataValidation>
    <dataValidation type="textLength" errorStyle="warning" allowBlank="1" showInputMessage="1" showErrorMessage="1" prompt="Please give additional detail for rationale selected in column G.  (i.e. OCGA reference, contract or MOU participants, Grantor agency, etc.)  Warning Maximum 100 characters." sqref="K4:K7 K2 K152:K1048576 K9" xr:uid="{00000000-0002-0000-0200-000004000000}">
      <formula1>0</formula1>
      <formula2>100</formula2>
    </dataValidation>
    <dataValidation allowBlank="1" showInputMessage="1" showErrorMessage="1" prompt="If column F is Restricted, Assigned, Committed, or Nonspendable, please select rationale and submit supporting documentation." sqref="J9" xr:uid="{00000000-0002-0000-0200-000005000000}"/>
    <dataValidation allowBlank="1" showErrorMessage="1" sqref="P10:P151" xr:uid="{00000000-0002-0000-0200-000007000000}"/>
    <dataValidation allowBlank="1" showInputMessage="1" showErrorMessage="1" prompt="Enter ALN number _x000a_" sqref="M10:M151" xr:uid="{00000000-0002-0000-0200-000006000000}"/>
    <dataValidation type="list" allowBlank="1" showInputMessage="1" showErrorMessage="1" prompt="If column F is Restricted, Assigned, Committed, or Nonspendable, please select rationale and submit supporting documentation." sqref="J4:J7 J2" xr:uid="{00000000-0002-0000-0200-000008000000}">
      <formula1>$C$2:$C$88</formula1>
    </dataValidation>
    <dataValidation type="textLength" errorStyle="warning" allowBlank="1" showInputMessage="1" showErrorMessage="1" prompt="Please give additional detail for rationale selected in column H.  (i.e. OCGA reference, contract or MOU participants, Grantor agency, etc.)  Warning Maximum 100 characters." sqref="K10:K151" xr:uid="{00000000-0002-0000-0200-000009000000}">
      <formula1>0</formula1>
      <formula2>100</formula2>
    </dataValidation>
    <dataValidation type="textLength" allowBlank="1" showInputMessage="1" showErrorMessage="1" prompt="If column G is Restricted, Assigned, Committed, or Nonspendable, please describe specific purpose for use of funds._x000a__x000a_Warning 50 character maximum." sqref="L10:L151" xr:uid="{00000000-0002-0000-0200-00000A000000}">
      <formula1>0</formula1>
      <formula2>50</formula2>
    </dataValidation>
    <dataValidation allowBlank="1" showInputMessage="1" showErrorMessage="1" prompt="If answer is &quot;N&quot; in column L - please give reason for using a CFDA number that is not on current program catalog." sqref="O10:O151" xr:uid="{00000000-0002-0000-0200-00000B000000}"/>
  </dataValidations>
  <hyperlinks>
    <hyperlink ref="M6" r:id="rId2" xr:uid="{00000000-0004-0000-0200-000000000000}"/>
  </hyperlinks>
  <printOptions horizontalCentered="1" verticalCentered="1"/>
  <pageMargins left="0.25" right="0.25" top="0.5" bottom="0.25" header="0.3" footer="0.3"/>
  <pageSetup scale="28" orientation="landscape" r:id="rId3"/>
  <headerFooter>
    <oddHeader>&amp;L&amp;G&amp;RRev 04/15/20</oddHeader>
  </headerFooter>
  <drawing r:id="rId4"/>
  <legacyDrawingHF r:id="rId5"/>
  <extLst>
    <ext xmlns:x14="http://schemas.microsoft.com/office/spreadsheetml/2009/9/main" uri="{CCE6A557-97BC-4b89-ADB6-D9C93CAAB3DF}">
      <x14:dataValidations xmlns:xm="http://schemas.microsoft.com/office/excel/2006/main" xWindow="771" yWindow="659" count="6">
        <x14:dataValidation type="list" allowBlank="1" showInputMessage="1" showErrorMessage="1" xr:uid="{00000000-0002-0000-0200-00000C000000}">
          <x14:formula1>
            <xm:f>'Dropdown Lists'!$G$2:$G$3</xm:f>
          </x14:formula1>
          <xm:sqref>B88:B151 B22:B86 B10:B18 N10:N151</xm:sqref>
        </x14:dataValidation>
        <x14:dataValidation type="list" errorStyle="warning" allowBlank="1" showInputMessage="1" showErrorMessage="1" error="Must select from the Dropdown List!!" prompt="select fund balance category for requested fund sources" xr:uid="{5B3980F0-A823-486B-A727-516E636E9961}">
          <x14:formula1>
            <xm:f>'Dropdown Lists'!$J$2:$J$10</xm:f>
          </x14:formula1>
          <xm:sqref>I152:I1048576</xm:sqref>
        </x14:dataValidation>
        <x14:dataValidation type="list" allowBlank="1" showInputMessage="1" showErrorMessage="1" prompt="If column F is Restricted, Assigned, Committed, or Nonspendable, please select rationale and submit supporting documentation." xr:uid="{00000000-0002-0000-0200-00000D000000}">
          <x14:formula1>
            <xm:f>'Dropdown Lists'!$B$2:$B$23</xm:f>
          </x14:formula1>
          <xm:sqref>J152:J1048576</xm:sqref>
        </x14:dataValidation>
        <x14:dataValidation type="list" allowBlank="1" showInputMessage="1" showErrorMessage="1" xr:uid="{02EFFCEC-630E-4BDF-A078-C54F9F4385A7}">
          <x14:formula1>
            <xm:f>'Dropdown Lists'!$N$2:$N$5</xm:f>
          </x14:formula1>
          <xm:sqref>F22:F151 F10:F18 H28</xm:sqref>
        </x14:dataValidation>
        <x14:dataValidation type="list" allowBlank="1" showInputMessage="1" prompt="If column G is Restricted, Assigned, Committed, or Nonspendable, please select rationale and submit supporting documentation." xr:uid="{566AF844-94A6-44AE-A902-3BC00314020A}">
          <x14:formula1>
            <xm:f>'Dropdown Lists'!$B$2:$B$21</xm:f>
          </x14:formula1>
          <xm:sqref>J10:J151</xm:sqref>
        </x14:dataValidation>
        <x14:dataValidation type="list" errorStyle="warning" allowBlank="1" showInputMessage="1" showErrorMessage="1" prompt="select fund balance category for requested fund sources" xr:uid="{3F448EE9-D4C2-48CF-A5E5-D143CEA7AB6D}">
          <x14:formula1>
            <xm:f>'Dropdown Lists'!$J$2:$J$10</xm:f>
          </x14:formula1>
          <xm:sqref>I10:I151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08A3-785F-43DA-9CC4-AB859A12CC3F}">
  <sheetPr>
    <tabColor rgb="FF92D050"/>
  </sheetPr>
  <dimension ref="A1:K46"/>
  <sheetViews>
    <sheetView zoomScale="89" zoomScaleNormal="130" workbookViewId="0">
      <selection activeCell="N25" sqref="N25"/>
    </sheetView>
  </sheetViews>
  <sheetFormatPr defaultRowHeight="12.75" outlineLevelRow="1"/>
  <cols>
    <col min="2" max="2" width="14.83203125" customWidth="1"/>
    <col min="3" max="3" width="13.83203125" customWidth="1"/>
    <col min="4" max="4" width="9.83203125" customWidth="1"/>
    <col min="5" max="5" width="20.6640625" customWidth="1"/>
    <col min="6" max="6" width="38.33203125" bestFit="1" customWidth="1"/>
    <col min="7" max="7" width="1.83203125" customWidth="1"/>
    <col min="8" max="8" width="45.33203125" bestFit="1" customWidth="1"/>
    <col min="9" max="9" width="35.1640625" bestFit="1" customWidth="1"/>
    <col min="10" max="10" width="32.33203125" bestFit="1" customWidth="1"/>
    <col min="11" max="11" width="38.33203125" bestFit="1" customWidth="1"/>
  </cols>
  <sheetData>
    <row r="1" spans="1:11" s="88" customFormat="1" outlineLevel="1">
      <c r="B1" t="s">
        <v>3285</v>
      </c>
    </row>
    <row r="2" spans="1:11" s="88" customFormat="1" outlineLevel="1">
      <c r="B2" t="s">
        <v>3286</v>
      </c>
      <c r="C2"/>
    </row>
    <row r="3" spans="1:11" s="88" customFormat="1" outlineLevel="1">
      <c r="B3"/>
      <c r="C3" t="s">
        <v>3287</v>
      </c>
    </row>
    <row r="5" spans="1:11">
      <c r="H5" t="s">
        <v>467</v>
      </c>
    </row>
    <row r="7" spans="1:11">
      <c r="C7" s="73"/>
      <c r="D7" s="73"/>
      <c r="E7" s="73"/>
      <c r="F7" s="73"/>
      <c r="H7" s="212" t="s">
        <v>466</v>
      </c>
      <c r="I7" s="212"/>
      <c r="J7" s="212"/>
    </row>
    <row r="8" spans="1:11" ht="15">
      <c r="A8" t="s">
        <v>3273</v>
      </c>
      <c r="B8" t="s">
        <v>3305</v>
      </c>
      <c r="C8" s="73" t="s">
        <v>3306</v>
      </c>
      <c r="D8" s="73" t="s">
        <v>281</v>
      </c>
      <c r="E8" s="214" t="s">
        <v>267</v>
      </c>
      <c r="F8" s="213" t="s">
        <v>265</v>
      </c>
      <c r="G8" s="73"/>
      <c r="H8" s="215" t="s">
        <v>269</v>
      </c>
      <c r="I8" s="215" t="s">
        <v>468</v>
      </c>
      <c r="J8" s="215" t="s">
        <v>469</v>
      </c>
      <c r="K8" s="303" t="s">
        <v>3269</v>
      </c>
    </row>
    <row r="9" spans="1:11">
      <c r="A9" s="406" t="str">
        <f>IF(Form!B10="Y",Form!D10," ")</f>
        <v xml:space="preserve"> </v>
      </c>
      <c r="B9" s="406" t="str">
        <f>IF(Form!B10="Y",Form!D10," ")</f>
        <v xml:space="preserve"> </v>
      </c>
      <c r="C9" s="406" t="str">
        <f>IF(Form!B10="Y",Form!G10,"")</f>
        <v/>
      </c>
      <c r="D9" s="406" t="str">
        <f>MID(B9,1,2)</f>
        <v xml:space="preserve"> </v>
      </c>
      <c r="E9" s="411" t="e">
        <f>VLOOKUP(C9,Sheet2!A:C,2,FALSE)</f>
        <v>#N/A</v>
      </c>
      <c r="F9" s="411" t="e">
        <f>VLOOKUP(C9,Sheet2!A:C,3,FALSE)</f>
        <v>#N/A</v>
      </c>
      <c r="G9" s="410"/>
      <c r="H9" s="410" t="str">
        <f>IF(AND(D9&gt;"09",D9&lt;"40"),Form!H10,"N/A")</f>
        <v>N/A</v>
      </c>
      <c r="I9" s="410" t="str">
        <f>IF(AND(D9&gt;"09",D9&lt;"40"),Form!M10,"N/A")</f>
        <v>N/A</v>
      </c>
      <c r="J9" s="410" t="str">
        <f>IF(AND(D9&gt;"09",D9&lt;"40"),"Please enter ALN description","N/A")</f>
        <v>N/A</v>
      </c>
      <c r="K9" s="410" t="str">
        <f>Form!I10</f>
        <v xml:space="preserve"> </v>
      </c>
    </row>
    <row r="10" spans="1:11">
      <c r="A10" s="406" t="str">
        <f>IF(Form!B11="Y",Form!D11," ")</f>
        <v xml:space="preserve"> </v>
      </c>
      <c r="B10" s="406" t="str">
        <f>IF(Form!B11="Y",Form!D11," ")</f>
        <v xml:space="preserve"> </v>
      </c>
      <c r="C10" s="406" t="str">
        <f>IF(Form!B11="Y",Form!G11,"")</f>
        <v/>
      </c>
      <c r="D10" s="406" t="str">
        <f>MID(B10,1,2)</f>
        <v xml:space="preserve"> </v>
      </c>
      <c r="E10" s="411" t="e">
        <f>VLOOKUP(C10,Sheet2!A:C,2,FALSE)</f>
        <v>#N/A</v>
      </c>
      <c r="F10" s="411" t="e">
        <f>VLOOKUP(C10,Sheet2!A:C,3,FALSE)</f>
        <v>#N/A</v>
      </c>
      <c r="G10" s="410"/>
      <c r="H10" s="410" t="str">
        <f>IF(AND(D10&gt;"09",D10&lt;"40"),Form!H11,"N/A")</f>
        <v>N/A</v>
      </c>
      <c r="I10" s="410" t="str">
        <f>IF(AND(D10&gt;"09",D10&lt;"40"),Form!M11,"N/A")</f>
        <v>N/A</v>
      </c>
      <c r="J10" s="410" t="str">
        <f>IF(AND(D10&gt;"09",D10&lt;"40"),"Please enter ALN description","N/A")</f>
        <v>N/A</v>
      </c>
      <c r="K10" s="410" t="str">
        <f>Form!I11</f>
        <v xml:space="preserve"> </v>
      </c>
    </row>
    <row r="11" spans="1:11">
      <c r="A11" s="406" t="str">
        <f>IF(Form!B12="Y",Form!D12," ")</f>
        <v xml:space="preserve"> </v>
      </c>
      <c r="B11" s="406" t="str">
        <f>IF(Form!B12="Y",Form!D12," ")</f>
        <v xml:space="preserve"> </v>
      </c>
      <c r="C11" s="406" t="str">
        <f>IF(Form!B12="Y",Form!G12,"")</f>
        <v/>
      </c>
      <c r="D11" s="406" t="str">
        <f t="shared" ref="D11:D14" si="0">MID(B11,1,2)</f>
        <v xml:space="preserve"> </v>
      </c>
      <c r="E11" s="411" t="e">
        <f>VLOOKUP(C11,Sheet2!A:C,2,FALSE)</f>
        <v>#N/A</v>
      </c>
      <c r="F11" s="411" t="e">
        <f>VLOOKUP(C11,Sheet2!A:C,3,FALSE)</f>
        <v>#N/A</v>
      </c>
      <c r="G11" s="410"/>
      <c r="H11" s="410" t="str">
        <f>IF(AND(D11&gt;"09",D11&lt;"40"),Form!H12,"N/A")</f>
        <v>N/A</v>
      </c>
      <c r="I11" s="410" t="str">
        <f>IF(AND(D11&gt;"09",D11&lt;"40"),Form!M12,"N/A")</f>
        <v>N/A</v>
      </c>
      <c r="J11" s="410" t="str">
        <f t="shared" ref="J11:J14" si="1">IF(AND(D11&gt;"09",D11&lt;"40"),"Please enter ALN description","N/A")</f>
        <v>N/A</v>
      </c>
      <c r="K11" s="410" t="str">
        <f>Form!I12</f>
        <v xml:space="preserve"> </v>
      </c>
    </row>
    <row r="12" spans="1:11">
      <c r="A12" s="406" t="str">
        <f>IF(Form!B13="Y",Form!D13," ")</f>
        <v xml:space="preserve"> </v>
      </c>
      <c r="B12" s="406" t="str">
        <f>IF(Form!B13="Y",Form!D13," ")</f>
        <v xml:space="preserve"> </v>
      </c>
      <c r="C12" s="406" t="str">
        <f>IF(Form!B13="Y",Form!G13,"")</f>
        <v/>
      </c>
      <c r="D12" s="406" t="str">
        <f t="shared" si="0"/>
        <v xml:space="preserve"> </v>
      </c>
      <c r="E12" s="411" t="e">
        <f>VLOOKUP(C12,Sheet2!A:C,2,FALSE)</f>
        <v>#N/A</v>
      </c>
      <c r="F12" s="411" t="e">
        <f>VLOOKUP(C12,Sheet2!A:C,3,FALSE)</f>
        <v>#N/A</v>
      </c>
      <c r="G12" s="410"/>
      <c r="H12" s="410" t="str">
        <f>IF(AND(D12&gt;"09",D12&lt;"40"),Form!H13,"N/A")</f>
        <v>N/A</v>
      </c>
      <c r="I12" s="410" t="str">
        <f>IF(AND(D12&gt;"09",D12&lt;"40"),Form!M13,"N/A")</f>
        <v>N/A</v>
      </c>
      <c r="J12" s="410" t="str">
        <f t="shared" si="1"/>
        <v>N/A</v>
      </c>
      <c r="K12" s="410" t="str">
        <f>Form!I13</f>
        <v xml:space="preserve"> </v>
      </c>
    </row>
    <row r="13" spans="1:11">
      <c r="A13" s="406" t="str">
        <f>IF(Form!B14="Y",Form!D14," ")</f>
        <v xml:space="preserve"> </v>
      </c>
      <c r="B13" s="406" t="str">
        <f>IF(Form!B14="Y",Form!D14," ")</f>
        <v xml:space="preserve"> </v>
      </c>
      <c r="C13" s="406" t="str">
        <f>IF(Form!B14="Y",Form!G14,"")</f>
        <v/>
      </c>
      <c r="D13" s="406" t="str">
        <f t="shared" si="0"/>
        <v xml:space="preserve"> </v>
      </c>
      <c r="E13" s="411" t="e">
        <f>VLOOKUP(C13,Sheet2!A:C,2,FALSE)</f>
        <v>#N/A</v>
      </c>
      <c r="F13" s="411" t="e">
        <f>VLOOKUP(C13,Sheet2!A:C,3,FALSE)</f>
        <v>#N/A</v>
      </c>
      <c r="G13" s="410"/>
      <c r="H13" s="410" t="str">
        <f>IF(AND(D13&gt;"09",D13&lt;"40"),Form!H14,"N/A")</f>
        <v>N/A</v>
      </c>
      <c r="I13" s="410" t="str">
        <f>IF(AND(D13&gt;"09",D13&lt;"40"),Form!M14,"N/A")</f>
        <v>N/A</v>
      </c>
      <c r="J13" s="410" t="str">
        <f t="shared" si="1"/>
        <v>N/A</v>
      </c>
      <c r="K13" s="410" t="str">
        <f>Form!I14</f>
        <v xml:space="preserve"> </v>
      </c>
    </row>
    <row r="14" spans="1:11">
      <c r="A14" s="406" t="str">
        <f>IF(Form!B15="Y",Form!D15," ")</f>
        <v xml:space="preserve"> </v>
      </c>
      <c r="B14" s="406" t="str">
        <f>IF(Form!B15="Y",Form!D15," ")</f>
        <v xml:space="preserve"> </v>
      </c>
      <c r="C14" s="406" t="str">
        <f>IF(Form!B15="Y",Form!G15,"")</f>
        <v/>
      </c>
      <c r="D14" s="406" t="str">
        <f t="shared" si="0"/>
        <v xml:space="preserve"> </v>
      </c>
      <c r="E14" s="411" t="e">
        <f>VLOOKUP(C14,Sheet2!A:C,2,FALSE)</f>
        <v>#N/A</v>
      </c>
      <c r="F14" s="411" t="e">
        <f>VLOOKUP(C14,Sheet2!A:C,3,FALSE)</f>
        <v>#N/A</v>
      </c>
      <c r="G14" s="410"/>
      <c r="H14" s="410" t="str">
        <f>IF(AND(D14&gt;"09",D14&lt;"40"),Form!H15,"N/A")</f>
        <v>N/A</v>
      </c>
      <c r="I14" s="410" t="str">
        <f>IF(AND(D14&gt;"09",D14&lt;"40"),Form!M15,"N/A")</f>
        <v>N/A</v>
      </c>
      <c r="J14" s="410" t="str">
        <f t="shared" si="1"/>
        <v>N/A</v>
      </c>
      <c r="K14" s="410" t="str">
        <f>Form!I15</f>
        <v xml:space="preserve"> </v>
      </c>
    </row>
    <row r="15" spans="1:11">
      <c r="A15" s="406" t="str">
        <f>IF(Form!B16="Y",Form!D16," ")</f>
        <v xml:space="preserve"> </v>
      </c>
      <c r="B15" s="406" t="str">
        <f>IF(Form!B16="Y",Form!D16," ")</f>
        <v xml:space="preserve"> </v>
      </c>
      <c r="C15" s="406" t="str">
        <f>IF(Form!B16="Y",Form!G16,"")</f>
        <v/>
      </c>
      <c r="D15" s="406" t="str">
        <f t="shared" ref="D15:D46" si="2">MID(B15,1,2)</f>
        <v xml:space="preserve"> </v>
      </c>
      <c r="E15" s="411" t="e">
        <f>VLOOKUP(C15,Sheet2!A:C,2,FALSE)</f>
        <v>#N/A</v>
      </c>
      <c r="F15" s="411" t="e">
        <f>VLOOKUP(C15,Sheet2!A:C,3,FALSE)</f>
        <v>#N/A</v>
      </c>
      <c r="G15" s="410"/>
      <c r="H15" s="410" t="str">
        <f>IF(AND(D15&gt;"09",D15&lt;"40"),Form!H16,"N/A")</f>
        <v>N/A</v>
      </c>
      <c r="I15" s="410" t="str">
        <f>IF(AND(D15&gt;"09",D15&lt;"40"),Form!M16,"N/A")</f>
        <v>N/A</v>
      </c>
      <c r="J15" s="410" t="str">
        <f t="shared" ref="J15:J46" si="3">IF(AND(D15&gt;"09",D15&lt;"40"),"Please enter ALN description","N/A")</f>
        <v>N/A</v>
      </c>
      <c r="K15" s="410" t="str">
        <f>Form!I16</f>
        <v xml:space="preserve"> </v>
      </c>
    </row>
    <row r="16" spans="1:11">
      <c r="A16" s="406" t="str">
        <f>IF(Form!B17="Y",Form!D17," ")</f>
        <v xml:space="preserve"> </v>
      </c>
      <c r="B16" s="406" t="str">
        <f>IF(Form!B17="Y",Form!D17," ")</f>
        <v xml:space="preserve"> </v>
      </c>
      <c r="C16" s="406" t="str">
        <f>IF(Form!B17="Y",Form!G17,"")</f>
        <v/>
      </c>
      <c r="D16" s="406" t="str">
        <f t="shared" si="2"/>
        <v xml:space="preserve"> </v>
      </c>
      <c r="E16" s="411" t="e">
        <f>VLOOKUP(C16,Sheet2!A:C,2,FALSE)</f>
        <v>#N/A</v>
      </c>
      <c r="F16" s="411" t="e">
        <f>VLOOKUP(C16,Sheet2!A:C,3,FALSE)</f>
        <v>#N/A</v>
      </c>
      <c r="G16" s="410"/>
      <c r="H16" s="410" t="str">
        <f>IF(AND(D16&gt;"09",D16&lt;"40"),Form!H17,"N/A")</f>
        <v>N/A</v>
      </c>
      <c r="I16" s="410" t="str">
        <f>IF(AND(D16&gt;"09",D16&lt;"40"),Form!M17,"N/A")</f>
        <v>N/A</v>
      </c>
      <c r="J16" s="410" t="str">
        <f t="shared" si="3"/>
        <v>N/A</v>
      </c>
      <c r="K16" s="410" t="str">
        <f>Form!I17</f>
        <v xml:space="preserve"> </v>
      </c>
    </row>
    <row r="17" spans="1:11">
      <c r="A17" s="406" t="str">
        <f>IF(Form!B18="Y",Form!D18," ")</f>
        <v xml:space="preserve"> </v>
      </c>
      <c r="B17" s="406" t="str">
        <f>IF(Form!B18="Y",Form!D18," ")</f>
        <v xml:space="preserve"> </v>
      </c>
      <c r="C17" s="406" t="str">
        <f>IF(Form!B18="Y",Form!G18,"")</f>
        <v/>
      </c>
      <c r="D17" s="406" t="str">
        <f t="shared" si="2"/>
        <v xml:space="preserve"> </v>
      </c>
      <c r="E17" s="411" t="e">
        <f>VLOOKUP(C17,Sheet2!A:C,2,FALSE)</f>
        <v>#N/A</v>
      </c>
      <c r="F17" s="411" t="e">
        <f>VLOOKUP(C17,Sheet2!A:C,3,FALSE)</f>
        <v>#N/A</v>
      </c>
      <c r="G17" s="410"/>
      <c r="H17" s="410" t="str">
        <f>IF(AND(D17&gt;"09",D17&lt;"40"),Form!H18,"N/A")</f>
        <v>N/A</v>
      </c>
      <c r="I17" s="410" t="str">
        <f>IF(AND(D17&gt;"09",D17&lt;"40"),Form!M18,"N/A")</f>
        <v>N/A</v>
      </c>
      <c r="J17" s="410" t="str">
        <f t="shared" si="3"/>
        <v>N/A</v>
      </c>
      <c r="K17" s="410" t="str">
        <f>Form!I18</f>
        <v xml:space="preserve"> </v>
      </c>
    </row>
    <row r="18" spans="1:11">
      <c r="A18" s="406" t="str">
        <f>IF(Form!B19="Y",Form!D19," ")</f>
        <v xml:space="preserve"> </v>
      </c>
      <c r="B18" s="406" t="str">
        <f>IF(Form!B19="Y",Form!D19," ")</f>
        <v xml:space="preserve"> </v>
      </c>
      <c r="C18" s="406" t="str">
        <f>IF(Form!B19="Y",Form!G19,"")</f>
        <v/>
      </c>
      <c r="D18" s="406" t="str">
        <f t="shared" si="2"/>
        <v xml:space="preserve"> </v>
      </c>
      <c r="E18" s="411" t="e">
        <f>VLOOKUP(C18,Sheet2!A:C,2,FALSE)</f>
        <v>#N/A</v>
      </c>
      <c r="F18" s="411" t="e">
        <f>VLOOKUP(C18,Sheet2!A:C,3,FALSE)</f>
        <v>#N/A</v>
      </c>
      <c r="G18" s="410"/>
      <c r="H18" s="410" t="str">
        <f>IF(AND(D18&gt;"09",D18&lt;"40"),Form!H19,"N/A")</f>
        <v>N/A</v>
      </c>
      <c r="I18" s="410" t="str">
        <f>IF(AND(D18&gt;"09",D18&lt;"40"),Form!M19,"N/A")</f>
        <v>N/A</v>
      </c>
      <c r="J18" s="410" t="str">
        <f t="shared" si="3"/>
        <v>N/A</v>
      </c>
      <c r="K18" s="410" t="str">
        <f>Form!I19</f>
        <v xml:space="preserve"> </v>
      </c>
    </row>
    <row r="19" spans="1:11">
      <c r="A19" s="406" t="str">
        <f>IF(Form!B20="Y",Form!D20," ")</f>
        <v xml:space="preserve"> </v>
      </c>
      <c r="B19" s="406" t="str">
        <f>IF(Form!B20="Y",Form!D20," ")</f>
        <v xml:space="preserve"> </v>
      </c>
      <c r="C19" s="406" t="str">
        <f>IF(Form!B20="Y",Form!G20,"")</f>
        <v/>
      </c>
      <c r="D19" s="406" t="str">
        <f t="shared" si="2"/>
        <v xml:space="preserve"> </v>
      </c>
      <c r="E19" s="411" t="e">
        <f>VLOOKUP(C19,Sheet2!A:C,2,FALSE)</f>
        <v>#N/A</v>
      </c>
      <c r="F19" s="411" t="e">
        <f>VLOOKUP(C19,Sheet2!A:C,3,FALSE)</f>
        <v>#N/A</v>
      </c>
      <c r="G19" s="410"/>
      <c r="H19" s="410" t="str">
        <f>IF(AND(D19&gt;"09",D19&lt;"40"),Form!H20,"N/A")</f>
        <v>N/A</v>
      </c>
      <c r="I19" s="410" t="str">
        <f>IF(AND(D19&gt;"09",D19&lt;"40"),Form!M20,"N/A")</f>
        <v>N/A</v>
      </c>
      <c r="J19" s="410" t="str">
        <f t="shared" si="3"/>
        <v>N/A</v>
      </c>
      <c r="K19" s="410" t="str">
        <f>Form!I20</f>
        <v xml:space="preserve"> </v>
      </c>
    </row>
    <row r="20" spans="1:11">
      <c r="A20" s="406" t="str">
        <f>IF(Form!B21="Y",Form!D21," ")</f>
        <v xml:space="preserve"> </v>
      </c>
      <c r="B20" s="406" t="str">
        <f>IF(Form!B21="Y",Form!D21," ")</f>
        <v xml:space="preserve"> </v>
      </c>
      <c r="C20" s="406" t="str">
        <f>IF(Form!B21="Y",Form!G21,"")</f>
        <v/>
      </c>
      <c r="D20" s="406" t="str">
        <f t="shared" si="2"/>
        <v xml:space="preserve"> </v>
      </c>
      <c r="E20" s="411" t="e">
        <f>VLOOKUP(C20,Sheet2!A:C,2,FALSE)</f>
        <v>#N/A</v>
      </c>
      <c r="F20" s="411" t="e">
        <f>VLOOKUP(C20,Sheet2!A:C,3,FALSE)</f>
        <v>#N/A</v>
      </c>
      <c r="G20" s="410"/>
      <c r="H20" s="410" t="str">
        <f>IF(AND(D20&gt;"09",D20&lt;"40"),Form!H21,"N/A")</f>
        <v>N/A</v>
      </c>
      <c r="I20" s="410" t="str">
        <f>IF(AND(D20&gt;"09",D20&lt;"40"),Form!M21,"N/A")</f>
        <v>N/A</v>
      </c>
      <c r="J20" s="410" t="str">
        <f t="shared" si="3"/>
        <v>N/A</v>
      </c>
      <c r="K20" s="410" t="str">
        <f>Form!I21</f>
        <v xml:space="preserve"> </v>
      </c>
    </row>
    <row r="21" spans="1:11">
      <c r="A21" s="406" t="str">
        <f>IF(Form!B22="Y",Form!D22," ")</f>
        <v xml:space="preserve"> </v>
      </c>
      <c r="B21" s="406" t="str">
        <f>IF(Form!B22="Y",Form!D22," ")</f>
        <v xml:space="preserve"> </v>
      </c>
      <c r="C21" s="406" t="str">
        <f>IF(Form!B22="Y",Form!G22,"")</f>
        <v/>
      </c>
      <c r="D21" s="406" t="str">
        <f t="shared" si="2"/>
        <v xml:space="preserve"> </v>
      </c>
      <c r="E21" s="411" t="e">
        <f>VLOOKUP(C21,Sheet2!A:C,2,FALSE)</f>
        <v>#N/A</v>
      </c>
      <c r="F21" s="411" t="e">
        <f>VLOOKUP(C21,Sheet2!A:C,3,FALSE)</f>
        <v>#N/A</v>
      </c>
      <c r="G21" s="410"/>
      <c r="H21" s="410" t="str">
        <f>IF(AND(D21&gt;"09",D21&lt;"40"),Form!H22,"N/A")</f>
        <v>N/A</v>
      </c>
      <c r="I21" s="410" t="str">
        <f>IF(AND(D21&gt;"09",D21&lt;"40"),Form!M22,"N/A")</f>
        <v>N/A</v>
      </c>
      <c r="J21" s="410" t="str">
        <f t="shared" si="3"/>
        <v>N/A</v>
      </c>
      <c r="K21" s="410" t="str">
        <f>Form!I22</f>
        <v xml:space="preserve"> </v>
      </c>
    </row>
    <row r="22" spans="1:11">
      <c r="A22" s="406" t="str">
        <f>IF(Form!B23="Y",Form!D23," ")</f>
        <v xml:space="preserve"> </v>
      </c>
      <c r="B22" s="406" t="str">
        <f>IF(Form!B23="Y",Form!D23," ")</f>
        <v xml:space="preserve"> </v>
      </c>
      <c r="C22" s="406" t="str">
        <f>IF(Form!B23="Y",Form!G23,"")</f>
        <v/>
      </c>
      <c r="D22" s="406" t="str">
        <f t="shared" si="2"/>
        <v xml:space="preserve"> </v>
      </c>
      <c r="E22" s="411" t="e">
        <f>VLOOKUP(C22,Sheet2!A:C,2,FALSE)</f>
        <v>#N/A</v>
      </c>
      <c r="F22" s="411" t="e">
        <f>VLOOKUP(C22,Sheet2!A:C,3,FALSE)</f>
        <v>#N/A</v>
      </c>
      <c r="G22" s="410"/>
      <c r="H22" s="410" t="str">
        <f>IF(AND(D22&gt;"09",D22&lt;"40"),Form!H23,"N/A")</f>
        <v>N/A</v>
      </c>
      <c r="I22" s="410" t="str">
        <f>IF(AND(D22&gt;"09",D22&lt;"40"),Form!M23,"N/A")</f>
        <v>N/A</v>
      </c>
      <c r="J22" s="410" t="str">
        <f t="shared" si="3"/>
        <v>N/A</v>
      </c>
      <c r="K22" s="410" t="str">
        <f>Form!I23</f>
        <v xml:space="preserve"> </v>
      </c>
    </row>
    <row r="23" spans="1:11">
      <c r="A23" s="406" t="str">
        <f>IF(Form!B24="Y",Form!D24," ")</f>
        <v xml:space="preserve"> </v>
      </c>
      <c r="B23" s="406" t="str">
        <f>IF(Form!B24="Y",Form!D24," ")</f>
        <v xml:space="preserve"> </v>
      </c>
      <c r="C23" s="406" t="str">
        <f>IF(Form!B24="Y",Form!G24,"")</f>
        <v/>
      </c>
      <c r="D23" s="406" t="str">
        <f t="shared" si="2"/>
        <v xml:space="preserve"> </v>
      </c>
      <c r="E23" s="411" t="e">
        <f>VLOOKUP(C23,Sheet2!A:C,2,FALSE)</f>
        <v>#N/A</v>
      </c>
      <c r="F23" s="411" t="e">
        <f>VLOOKUP(C23,Sheet2!A:C,3,FALSE)</f>
        <v>#N/A</v>
      </c>
      <c r="G23" s="410"/>
      <c r="H23" s="410" t="str">
        <f>IF(AND(D23&gt;"09",D23&lt;"40"),Form!H24,"N/A")</f>
        <v>N/A</v>
      </c>
      <c r="I23" s="410" t="str">
        <f>IF(AND(D23&gt;"09",D23&lt;"40"),Form!M24,"N/A")</f>
        <v>N/A</v>
      </c>
      <c r="J23" s="410" t="str">
        <f t="shared" si="3"/>
        <v>N/A</v>
      </c>
      <c r="K23" s="410" t="str">
        <f>Form!I24</f>
        <v xml:space="preserve"> </v>
      </c>
    </row>
    <row r="24" spans="1:11">
      <c r="A24" s="406" t="str">
        <f>IF(Form!B25="Y",Form!D25," ")</f>
        <v xml:space="preserve"> </v>
      </c>
      <c r="B24" s="406" t="str">
        <f>IF(Form!B25="Y",Form!D25," ")</f>
        <v xml:space="preserve"> </v>
      </c>
      <c r="C24" s="406" t="str">
        <f>IF(Form!B25="Y",Form!G25,"")</f>
        <v/>
      </c>
      <c r="D24" s="406" t="str">
        <f t="shared" si="2"/>
        <v xml:space="preserve"> </v>
      </c>
      <c r="E24" s="411" t="e">
        <f>VLOOKUP(C24,Sheet2!A:C,2,FALSE)</f>
        <v>#N/A</v>
      </c>
      <c r="F24" s="411" t="e">
        <f>VLOOKUP(C24,Sheet2!A:C,3,FALSE)</f>
        <v>#N/A</v>
      </c>
      <c r="G24" s="410"/>
      <c r="H24" s="410" t="str">
        <f>IF(AND(D24&gt;"09",D24&lt;"40"),Form!H25,"N/A")</f>
        <v>N/A</v>
      </c>
      <c r="I24" s="410" t="str">
        <f>IF(AND(D24&gt;"09",D24&lt;"40"),Form!M25,"N/A")</f>
        <v>N/A</v>
      </c>
      <c r="J24" s="410" t="str">
        <f t="shared" si="3"/>
        <v>N/A</v>
      </c>
      <c r="K24" s="410" t="str">
        <f>Form!I25</f>
        <v xml:space="preserve"> </v>
      </c>
    </row>
    <row r="25" spans="1:11">
      <c r="A25" s="406" t="str">
        <f>IF(Form!B26="Y",Form!D26," ")</f>
        <v xml:space="preserve"> </v>
      </c>
      <c r="B25" s="406" t="str">
        <f>IF(Form!B26="Y",Form!D26," ")</f>
        <v xml:space="preserve"> </v>
      </c>
      <c r="C25" s="406" t="str">
        <f>IF(Form!B26="Y",Form!G26,"")</f>
        <v/>
      </c>
      <c r="D25" s="406" t="str">
        <f t="shared" si="2"/>
        <v xml:space="preserve"> </v>
      </c>
      <c r="E25" s="411" t="e">
        <f>VLOOKUP(C25,Sheet2!A:C,2,FALSE)</f>
        <v>#N/A</v>
      </c>
      <c r="F25" s="411" t="e">
        <f>VLOOKUP(C25,Sheet2!A:C,3,FALSE)</f>
        <v>#N/A</v>
      </c>
      <c r="G25" s="410"/>
      <c r="H25" s="410" t="str">
        <f>IF(AND(D25&gt;"09",D25&lt;"40"),Form!H26,"N/A")</f>
        <v>N/A</v>
      </c>
      <c r="I25" s="410" t="str">
        <f>IF(AND(D25&gt;"09",D25&lt;"40"),Form!M26,"N/A")</f>
        <v>N/A</v>
      </c>
      <c r="J25" s="410" t="str">
        <f t="shared" si="3"/>
        <v>N/A</v>
      </c>
      <c r="K25" s="410" t="str">
        <f>Form!I26</f>
        <v xml:space="preserve"> </v>
      </c>
    </row>
    <row r="26" spans="1:11">
      <c r="A26" s="406" t="str">
        <f>IF(Form!B27="Y",Form!D27," ")</f>
        <v xml:space="preserve"> </v>
      </c>
      <c r="B26" s="406" t="str">
        <f>IF(Form!B27="Y",Form!D27," ")</f>
        <v xml:space="preserve"> </v>
      </c>
      <c r="C26" s="406" t="str">
        <f>IF(Form!B27="Y",Form!G27,"")</f>
        <v/>
      </c>
      <c r="D26" s="406" t="str">
        <f t="shared" si="2"/>
        <v xml:space="preserve"> </v>
      </c>
      <c r="E26" s="411" t="e">
        <f>VLOOKUP(C26,Sheet2!A:C,2,FALSE)</f>
        <v>#N/A</v>
      </c>
      <c r="F26" s="411" t="e">
        <f>VLOOKUP(C26,Sheet2!A:C,3,FALSE)</f>
        <v>#N/A</v>
      </c>
      <c r="G26" s="410"/>
      <c r="H26" s="410" t="str">
        <f>IF(AND(D26&gt;"09",D26&lt;"40"),Form!H27,"N/A")</f>
        <v>N/A</v>
      </c>
      <c r="I26" s="410" t="str">
        <f>IF(AND(D26&gt;"09",D26&lt;"40"),Form!M27,"N/A")</f>
        <v>N/A</v>
      </c>
      <c r="J26" s="410" t="str">
        <f t="shared" si="3"/>
        <v>N/A</v>
      </c>
      <c r="K26" s="410" t="str">
        <f>Form!I27</f>
        <v xml:space="preserve"> </v>
      </c>
    </row>
    <row r="27" spans="1:11">
      <c r="A27" s="406" t="str">
        <f>IF(Form!B28="Y",Form!D28," ")</f>
        <v xml:space="preserve"> </v>
      </c>
      <c r="B27" s="406" t="str">
        <f>IF(Form!B28="Y",Form!D28," ")</f>
        <v xml:space="preserve"> </v>
      </c>
      <c r="C27" s="406" t="str">
        <f>IF(Form!B28="Y",Form!G28,"")</f>
        <v/>
      </c>
      <c r="D27" s="406" t="str">
        <f t="shared" si="2"/>
        <v xml:space="preserve"> </v>
      </c>
      <c r="E27" s="411" t="e">
        <f>VLOOKUP(C27,Sheet2!A:C,2,FALSE)</f>
        <v>#N/A</v>
      </c>
      <c r="F27" s="411" t="e">
        <f>VLOOKUP(C27,Sheet2!A:C,3,FALSE)</f>
        <v>#N/A</v>
      </c>
      <c r="G27" s="410"/>
      <c r="H27" s="410" t="str">
        <f>IF(AND(D27&gt;"09",D27&lt;"40"),Form!H28,"N/A")</f>
        <v>N/A</v>
      </c>
      <c r="I27" s="410" t="str">
        <f>IF(AND(D27&gt;"09",D27&lt;"40"),Form!M28,"N/A")</f>
        <v>N/A</v>
      </c>
      <c r="J27" s="410" t="str">
        <f t="shared" si="3"/>
        <v>N/A</v>
      </c>
      <c r="K27" s="410" t="str">
        <f>Form!I28</f>
        <v xml:space="preserve"> </v>
      </c>
    </row>
    <row r="28" spans="1:11">
      <c r="A28" s="406" t="str">
        <f>IF(Form!B29="Y",Form!D29," ")</f>
        <v xml:space="preserve"> </v>
      </c>
      <c r="B28" s="406" t="str">
        <f>IF(Form!B29="Y",Form!D29," ")</f>
        <v xml:space="preserve"> </v>
      </c>
      <c r="C28" s="406" t="str">
        <f>IF(Form!B29="Y",Form!G29,"")</f>
        <v/>
      </c>
      <c r="D28" s="406" t="str">
        <f t="shared" si="2"/>
        <v xml:space="preserve"> </v>
      </c>
      <c r="E28" s="411" t="e">
        <f>VLOOKUP(C28,Sheet2!A:C,2,FALSE)</f>
        <v>#N/A</v>
      </c>
      <c r="F28" s="411" t="e">
        <f>VLOOKUP(C28,Sheet2!A:C,3,FALSE)</f>
        <v>#N/A</v>
      </c>
      <c r="G28" s="410"/>
      <c r="H28" s="410" t="str">
        <f>IF(AND(D28&gt;"09",D28&lt;"40"),Form!H29,"N/A")</f>
        <v>N/A</v>
      </c>
      <c r="I28" s="410" t="str">
        <f>IF(AND(D28&gt;"09",D28&lt;"40"),Form!M29,"N/A")</f>
        <v>N/A</v>
      </c>
      <c r="J28" s="410" t="str">
        <f t="shared" si="3"/>
        <v>N/A</v>
      </c>
      <c r="K28" s="410" t="str">
        <f>Form!I29</f>
        <v xml:space="preserve"> </v>
      </c>
    </row>
    <row r="29" spans="1:11">
      <c r="A29" s="406" t="str">
        <f>IF(Form!B30="Y",Form!D30," ")</f>
        <v xml:space="preserve"> </v>
      </c>
      <c r="B29" s="406" t="str">
        <f>IF(Form!B30="Y",Form!D30," ")</f>
        <v xml:space="preserve"> </v>
      </c>
      <c r="C29" s="406" t="str">
        <f>IF(Form!B30="Y",Form!G30,"")</f>
        <v/>
      </c>
      <c r="D29" s="406" t="str">
        <f t="shared" si="2"/>
        <v xml:space="preserve"> </v>
      </c>
      <c r="E29" s="411" t="e">
        <f>VLOOKUP(C29,Sheet2!A:C,2,FALSE)</f>
        <v>#N/A</v>
      </c>
      <c r="F29" s="411" t="e">
        <f>VLOOKUP(C29,Sheet2!A:C,3,FALSE)</f>
        <v>#N/A</v>
      </c>
      <c r="G29" s="410"/>
      <c r="H29" s="410" t="str">
        <f>IF(AND(D29&gt;"09",D29&lt;"40"),Form!H30,"N/A")</f>
        <v>N/A</v>
      </c>
      <c r="I29" s="410" t="str">
        <f>IF(AND(D29&gt;"09",D29&lt;"40"),Form!M30,"N/A")</f>
        <v>N/A</v>
      </c>
      <c r="J29" s="410" t="str">
        <f t="shared" si="3"/>
        <v>N/A</v>
      </c>
      <c r="K29" s="410" t="str">
        <f>Form!I30</f>
        <v xml:space="preserve"> </v>
      </c>
    </row>
    <row r="30" spans="1:11">
      <c r="A30" s="406" t="str">
        <f>IF(Form!B31="Y",Form!D31," ")</f>
        <v xml:space="preserve"> </v>
      </c>
      <c r="B30" s="406" t="str">
        <f>IF(Form!B31="Y",Form!D31," ")</f>
        <v xml:space="preserve"> </v>
      </c>
      <c r="C30" s="406" t="str">
        <f>IF(Form!B31="Y",Form!G31,"")</f>
        <v/>
      </c>
      <c r="D30" s="406" t="str">
        <f t="shared" si="2"/>
        <v xml:space="preserve"> </v>
      </c>
      <c r="E30" s="411" t="e">
        <f>VLOOKUP(C30,Sheet2!A:C,2,FALSE)</f>
        <v>#N/A</v>
      </c>
      <c r="F30" s="411" t="e">
        <f>VLOOKUP(C30,Sheet2!A:C,3,FALSE)</f>
        <v>#N/A</v>
      </c>
      <c r="G30" s="410"/>
      <c r="H30" s="410" t="str">
        <f>IF(AND(D30&gt;"09",D30&lt;"40"),Form!H31,"N/A")</f>
        <v>N/A</v>
      </c>
      <c r="I30" s="410" t="str">
        <f>IF(AND(D30&gt;"09",D30&lt;"40"),Form!M31,"N/A")</f>
        <v>N/A</v>
      </c>
      <c r="J30" s="410" t="str">
        <f t="shared" si="3"/>
        <v>N/A</v>
      </c>
      <c r="K30" s="410" t="str">
        <f>Form!I31</f>
        <v xml:space="preserve"> </v>
      </c>
    </row>
    <row r="31" spans="1:11">
      <c r="A31" s="406" t="str">
        <f>IF(Form!B32="Y",Form!D32," ")</f>
        <v xml:space="preserve"> </v>
      </c>
      <c r="B31" s="406" t="str">
        <f>IF(Form!B32="Y",Form!D32," ")</f>
        <v xml:space="preserve"> </v>
      </c>
      <c r="C31" s="406" t="str">
        <f>IF(Form!B32="Y",Form!G32,"")</f>
        <v/>
      </c>
      <c r="D31" s="406" t="str">
        <f t="shared" si="2"/>
        <v xml:space="preserve"> </v>
      </c>
      <c r="E31" s="411" t="e">
        <f>VLOOKUP(C31,Sheet2!A:C,2,FALSE)</f>
        <v>#N/A</v>
      </c>
      <c r="F31" s="411" t="e">
        <f>VLOOKUP(C31,Sheet2!A:C,3,FALSE)</f>
        <v>#N/A</v>
      </c>
      <c r="G31" s="410"/>
      <c r="H31" s="410" t="str">
        <f>IF(AND(D31&gt;"09",D31&lt;"40"),Form!H32,"N/A")</f>
        <v>N/A</v>
      </c>
      <c r="I31" s="410" t="str">
        <f>IF(AND(D31&gt;"09",D31&lt;"40"),Form!M32,"N/A")</f>
        <v>N/A</v>
      </c>
      <c r="J31" s="410" t="str">
        <f t="shared" si="3"/>
        <v>N/A</v>
      </c>
      <c r="K31" s="410" t="str">
        <f>Form!I32</f>
        <v xml:space="preserve"> </v>
      </c>
    </row>
    <row r="32" spans="1:11">
      <c r="A32" s="406" t="str">
        <f>IF(Form!B33="Y",Form!D33," ")</f>
        <v xml:space="preserve"> </v>
      </c>
      <c r="B32" s="406" t="str">
        <f>IF(Form!B33="Y",Form!D33," ")</f>
        <v xml:space="preserve"> </v>
      </c>
      <c r="C32" s="406" t="str">
        <f>IF(Form!B33="Y",Form!G33,"")</f>
        <v/>
      </c>
      <c r="D32" s="406" t="str">
        <f t="shared" si="2"/>
        <v xml:space="preserve"> </v>
      </c>
      <c r="E32" s="411" t="e">
        <f>VLOOKUP(C32,Sheet2!A:C,2,FALSE)</f>
        <v>#N/A</v>
      </c>
      <c r="F32" s="411" t="e">
        <f>VLOOKUP(C32,Sheet2!A:C,3,FALSE)</f>
        <v>#N/A</v>
      </c>
      <c r="G32" s="410"/>
      <c r="H32" s="410" t="str">
        <f>IF(AND(D32&gt;"09",D32&lt;"40"),Form!H33,"N/A")</f>
        <v>N/A</v>
      </c>
      <c r="I32" s="410" t="str">
        <f>IF(AND(D32&gt;"09",D32&lt;"40"),Form!M33,"N/A")</f>
        <v>N/A</v>
      </c>
      <c r="J32" s="410" t="str">
        <f t="shared" si="3"/>
        <v>N/A</v>
      </c>
      <c r="K32" s="410" t="str">
        <f>Form!I33</f>
        <v xml:space="preserve"> </v>
      </c>
    </row>
    <row r="33" spans="1:11">
      <c r="A33" s="406" t="str">
        <f>IF(Form!B34="Y",Form!D34," ")</f>
        <v xml:space="preserve"> </v>
      </c>
      <c r="B33" s="406" t="str">
        <f>IF(Form!B34="Y",Form!D34," ")</f>
        <v xml:space="preserve"> </v>
      </c>
      <c r="C33" s="406" t="str">
        <f>IF(Form!B34="Y",Form!G34,"")</f>
        <v/>
      </c>
      <c r="D33" s="406" t="str">
        <f t="shared" si="2"/>
        <v xml:space="preserve"> </v>
      </c>
      <c r="E33" s="411" t="e">
        <f>VLOOKUP(C33,Sheet2!A:C,2,FALSE)</f>
        <v>#N/A</v>
      </c>
      <c r="F33" s="411" t="e">
        <f>VLOOKUP(C33,Sheet2!A:C,3,FALSE)</f>
        <v>#N/A</v>
      </c>
      <c r="G33" s="410"/>
      <c r="H33" s="410" t="str">
        <f>IF(AND(D33&gt;"09",D33&lt;"40"),Form!H34,"N/A")</f>
        <v>N/A</v>
      </c>
      <c r="I33" s="410" t="str">
        <f>IF(AND(D33&gt;"09",D33&lt;"40"),Form!M34,"N/A")</f>
        <v>N/A</v>
      </c>
      <c r="J33" s="410" t="str">
        <f t="shared" si="3"/>
        <v>N/A</v>
      </c>
      <c r="K33" s="410" t="str">
        <f>Form!I34</f>
        <v xml:space="preserve"> </v>
      </c>
    </row>
    <row r="34" spans="1:11">
      <c r="A34" s="406" t="str">
        <f>IF(Form!B35="Y",Form!D35," ")</f>
        <v xml:space="preserve"> </v>
      </c>
      <c r="B34" s="406" t="str">
        <f>IF(Form!B35="Y",Form!D35," ")</f>
        <v xml:space="preserve"> </v>
      </c>
      <c r="C34" s="406" t="str">
        <f>IF(Form!B35="Y",Form!G35,"")</f>
        <v/>
      </c>
      <c r="D34" s="406" t="str">
        <f t="shared" si="2"/>
        <v xml:space="preserve"> </v>
      </c>
      <c r="E34" s="411" t="e">
        <f>VLOOKUP(C34,Sheet2!A:C,2,FALSE)</f>
        <v>#N/A</v>
      </c>
      <c r="F34" s="411" t="e">
        <f>VLOOKUP(C34,Sheet2!A:C,3,FALSE)</f>
        <v>#N/A</v>
      </c>
      <c r="G34" s="410"/>
      <c r="H34" s="410" t="str">
        <f>IF(AND(D34&gt;"09",D34&lt;"40"),Form!H35,"N/A")</f>
        <v>N/A</v>
      </c>
      <c r="I34" s="410" t="str">
        <f>IF(AND(D34&gt;"09",D34&lt;"40"),Form!M35,"N/A")</f>
        <v>N/A</v>
      </c>
      <c r="J34" s="410" t="str">
        <f t="shared" si="3"/>
        <v>N/A</v>
      </c>
      <c r="K34" s="410" t="str">
        <f>Form!I35</f>
        <v xml:space="preserve"> </v>
      </c>
    </row>
    <row r="35" spans="1:11">
      <c r="A35" s="406" t="str">
        <f>IF(Form!B36="Y",Form!D36," ")</f>
        <v xml:space="preserve"> </v>
      </c>
      <c r="B35" s="406" t="str">
        <f>IF(Form!B36="Y",Form!D36," ")</f>
        <v xml:space="preserve"> </v>
      </c>
      <c r="C35" s="406" t="str">
        <f>IF(Form!B36="Y",Form!G36,"")</f>
        <v/>
      </c>
      <c r="D35" s="406" t="str">
        <f t="shared" si="2"/>
        <v xml:space="preserve"> </v>
      </c>
      <c r="E35" s="411" t="e">
        <f>VLOOKUP(C35,Sheet2!A:C,2,FALSE)</f>
        <v>#N/A</v>
      </c>
      <c r="F35" s="411" t="e">
        <f>VLOOKUP(C35,Sheet2!A:C,3,FALSE)</f>
        <v>#N/A</v>
      </c>
      <c r="G35" s="410"/>
      <c r="H35" s="410" t="str">
        <f>IF(AND(D35&gt;"09",D35&lt;"40"),Form!H36,"N/A")</f>
        <v>N/A</v>
      </c>
      <c r="I35" s="410" t="str">
        <f>IF(AND(D35&gt;"09",D35&lt;"40"),Form!M36,"N/A")</f>
        <v>N/A</v>
      </c>
      <c r="J35" s="410" t="str">
        <f t="shared" si="3"/>
        <v>N/A</v>
      </c>
      <c r="K35" s="410" t="str">
        <f>Form!I36</f>
        <v xml:space="preserve"> </v>
      </c>
    </row>
    <row r="36" spans="1:11">
      <c r="A36" s="406" t="str">
        <f>IF(Form!B37="Y",Form!D37," ")</f>
        <v xml:space="preserve"> </v>
      </c>
      <c r="B36" s="406" t="str">
        <f>IF(Form!B37="Y",Form!D37," ")</f>
        <v xml:space="preserve"> </v>
      </c>
      <c r="C36" s="406" t="str">
        <f>IF(Form!B37="Y",Form!G37,"")</f>
        <v/>
      </c>
      <c r="D36" s="406" t="str">
        <f t="shared" si="2"/>
        <v xml:space="preserve"> </v>
      </c>
      <c r="E36" s="411" t="e">
        <f>VLOOKUP(C36,Sheet2!A:C,2,FALSE)</f>
        <v>#N/A</v>
      </c>
      <c r="F36" s="411" t="e">
        <f>VLOOKUP(C36,Sheet2!A:C,3,FALSE)</f>
        <v>#N/A</v>
      </c>
      <c r="G36" s="410"/>
      <c r="H36" s="410" t="str">
        <f>IF(AND(D36&gt;"09",D36&lt;"40"),Form!H37,"N/A")</f>
        <v>N/A</v>
      </c>
      <c r="I36" s="410" t="str">
        <f>IF(AND(D36&gt;"09",D36&lt;"40"),Form!M37,"N/A")</f>
        <v>N/A</v>
      </c>
      <c r="J36" s="410" t="str">
        <f t="shared" si="3"/>
        <v>N/A</v>
      </c>
      <c r="K36" s="410" t="str">
        <f>Form!I37</f>
        <v xml:space="preserve"> </v>
      </c>
    </row>
    <row r="37" spans="1:11">
      <c r="A37" s="406" t="str">
        <f>IF(Form!B38="Y",Form!D38," ")</f>
        <v xml:space="preserve"> </v>
      </c>
      <c r="B37" s="406" t="str">
        <f>IF(Form!B38="Y",Form!D38," ")</f>
        <v xml:space="preserve"> </v>
      </c>
      <c r="C37" s="406" t="str">
        <f>IF(Form!B38="Y",Form!G38,"")</f>
        <v/>
      </c>
      <c r="D37" s="406" t="str">
        <f t="shared" si="2"/>
        <v xml:space="preserve"> </v>
      </c>
      <c r="E37" s="411" t="e">
        <f>VLOOKUP(C37,Sheet2!A:C,2,FALSE)</f>
        <v>#N/A</v>
      </c>
      <c r="F37" s="411" t="e">
        <f>VLOOKUP(C37,Sheet2!A:C,3,FALSE)</f>
        <v>#N/A</v>
      </c>
      <c r="G37" s="410"/>
      <c r="H37" s="410" t="str">
        <f>IF(AND(D37&gt;"09",D37&lt;"40"),Form!H38,"N/A")</f>
        <v>N/A</v>
      </c>
      <c r="I37" s="410" t="str">
        <f>IF(AND(D37&gt;"09",D37&lt;"40"),Form!M38,"N/A")</f>
        <v>N/A</v>
      </c>
      <c r="J37" s="410" t="str">
        <f t="shared" si="3"/>
        <v>N/A</v>
      </c>
      <c r="K37" s="410" t="str">
        <f>Form!I38</f>
        <v xml:space="preserve"> </v>
      </c>
    </row>
    <row r="38" spans="1:11">
      <c r="A38" s="406" t="str">
        <f>IF(Form!B39="Y",Form!D39," ")</f>
        <v xml:space="preserve"> </v>
      </c>
      <c r="B38" s="406" t="str">
        <f>IF(Form!B39="Y",Form!D39," ")</f>
        <v xml:space="preserve"> </v>
      </c>
      <c r="C38" s="406" t="str">
        <f>IF(Form!B39="Y",Form!G39,"")</f>
        <v/>
      </c>
      <c r="D38" s="406" t="str">
        <f t="shared" si="2"/>
        <v xml:space="preserve"> </v>
      </c>
      <c r="E38" s="411" t="e">
        <f>VLOOKUP(C38,Sheet2!A:C,2,FALSE)</f>
        <v>#N/A</v>
      </c>
      <c r="F38" s="411" t="e">
        <f>VLOOKUP(C38,Sheet2!A:C,3,FALSE)</f>
        <v>#N/A</v>
      </c>
      <c r="G38" s="410"/>
      <c r="H38" s="410" t="str">
        <f>IF(AND(D38&gt;"09",D38&lt;"40"),Form!H39,"N/A")</f>
        <v>N/A</v>
      </c>
      <c r="I38" s="410" t="str">
        <f>IF(AND(D38&gt;"09",D38&lt;"40"),Form!M39,"N/A")</f>
        <v>N/A</v>
      </c>
      <c r="J38" s="410" t="str">
        <f t="shared" si="3"/>
        <v>N/A</v>
      </c>
      <c r="K38" s="410" t="str">
        <f>Form!I39</f>
        <v xml:space="preserve"> </v>
      </c>
    </row>
    <row r="39" spans="1:11">
      <c r="A39" s="406" t="str">
        <f>IF(Form!B40="Y",Form!D40," ")</f>
        <v xml:space="preserve"> </v>
      </c>
      <c r="B39" s="406" t="str">
        <f>IF(Form!B40="Y",Form!D40," ")</f>
        <v xml:space="preserve"> </v>
      </c>
      <c r="C39" s="406" t="str">
        <f>IF(Form!B40="Y",Form!G40,"")</f>
        <v/>
      </c>
      <c r="D39" s="406" t="str">
        <f t="shared" si="2"/>
        <v xml:space="preserve"> </v>
      </c>
      <c r="E39" s="411" t="e">
        <f>VLOOKUP(C39,Sheet2!A:C,2,FALSE)</f>
        <v>#N/A</v>
      </c>
      <c r="F39" s="411" t="e">
        <f>VLOOKUP(C39,Sheet2!A:C,3,FALSE)</f>
        <v>#N/A</v>
      </c>
      <c r="G39" s="410"/>
      <c r="H39" s="410" t="str">
        <f>IF(AND(D39&gt;"09",D39&lt;"40"),Form!H40,"N/A")</f>
        <v>N/A</v>
      </c>
      <c r="I39" s="410" t="str">
        <f>IF(AND(D39&gt;"09",D39&lt;"40"),Form!M40,"N/A")</f>
        <v>N/A</v>
      </c>
      <c r="J39" s="410" t="str">
        <f t="shared" si="3"/>
        <v>N/A</v>
      </c>
      <c r="K39" s="410" t="str">
        <f>Form!I40</f>
        <v xml:space="preserve"> </v>
      </c>
    </row>
    <row r="40" spans="1:11">
      <c r="A40" s="406" t="str">
        <f>IF(Form!B41="Y",Form!D41," ")</f>
        <v xml:space="preserve"> </v>
      </c>
      <c r="B40" s="406" t="str">
        <f>IF(Form!B41="Y",Form!D41," ")</f>
        <v xml:space="preserve"> </v>
      </c>
      <c r="C40" s="406" t="str">
        <f>IF(Form!B41="Y",Form!G41,"")</f>
        <v/>
      </c>
      <c r="D40" s="406" t="str">
        <f t="shared" si="2"/>
        <v xml:space="preserve"> </v>
      </c>
      <c r="E40" s="411" t="e">
        <f>VLOOKUP(C40,Sheet2!A:C,2,FALSE)</f>
        <v>#N/A</v>
      </c>
      <c r="F40" s="411" t="e">
        <f>VLOOKUP(C40,Sheet2!A:C,3,FALSE)</f>
        <v>#N/A</v>
      </c>
      <c r="G40" s="410"/>
      <c r="H40" s="410" t="str">
        <f>IF(AND(D40&gt;"09",D40&lt;"40"),Form!H41,"N/A")</f>
        <v>N/A</v>
      </c>
      <c r="I40" s="410" t="str">
        <f>IF(AND(D40&gt;"09",D40&lt;"40"),Form!M41,"N/A")</f>
        <v>N/A</v>
      </c>
      <c r="J40" s="410" t="str">
        <f t="shared" si="3"/>
        <v>N/A</v>
      </c>
      <c r="K40" s="410" t="str">
        <f>Form!I41</f>
        <v xml:space="preserve"> </v>
      </c>
    </row>
    <row r="41" spans="1:11">
      <c r="A41" s="406" t="str">
        <f>IF(Form!B42="Y",Form!D42," ")</f>
        <v xml:space="preserve"> </v>
      </c>
      <c r="B41" s="406" t="str">
        <f>IF(Form!B42="Y",Form!D42," ")</f>
        <v xml:space="preserve"> </v>
      </c>
      <c r="C41" s="406" t="str">
        <f>IF(Form!B42="Y",Form!G42,"")</f>
        <v/>
      </c>
      <c r="D41" s="406" t="str">
        <f t="shared" si="2"/>
        <v xml:space="preserve"> </v>
      </c>
      <c r="E41" s="411" t="e">
        <f>VLOOKUP(C41,Sheet2!A:C,2,FALSE)</f>
        <v>#N/A</v>
      </c>
      <c r="F41" s="411" t="e">
        <f>VLOOKUP(C41,Sheet2!A:C,3,FALSE)</f>
        <v>#N/A</v>
      </c>
      <c r="G41" s="410"/>
      <c r="H41" s="410" t="str">
        <f>IF(AND(D41&gt;"09",D41&lt;"40"),Form!H42,"N/A")</f>
        <v>N/A</v>
      </c>
      <c r="I41" s="410" t="str">
        <f>IF(AND(D41&gt;"09",D41&lt;"40"),Form!M42,"N/A")</f>
        <v>N/A</v>
      </c>
      <c r="J41" s="410" t="str">
        <f t="shared" si="3"/>
        <v>N/A</v>
      </c>
      <c r="K41" s="410" t="str">
        <f>Form!I42</f>
        <v xml:space="preserve"> </v>
      </c>
    </row>
    <row r="42" spans="1:11">
      <c r="A42" s="406" t="str">
        <f>IF(Form!B43="Y",Form!D43," ")</f>
        <v xml:space="preserve"> </v>
      </c>
      <c r="B42" s="406" t="str">
        <f>IF(Form!B43="Y",Form!D43," ")</f>
        <v xml:space="preserve"> </v>
      </c>
      <c r="C42" s="406" t="str">
        <f>IF(Form!B43="Y",Form!G43,"")</f>
        <v/>
      </c>
      <c r="D42" s="406" t="str">
        <f t="shared" si="2"/>
        <v xml:space="preserve"> </v>
      </c>
      <c r="E42" s="411" t="e">
        <f>VLOOKUP(C42,Sheet2!A:C,2,FALSE)</f>
        <v>#N/A</v>
      </c>
      <c r="F42" s="411" t="e">
        <f>VLOOKUP(C42,Sheet2!A:C,3,FALSE)</f>
        <v>#N/A</v>
      </c>
      <c r="G42" s="410"/>
      <c r="H42" s="410" t="str">
        <f>IF(AND(D42&gt;"09",D42&lt;"40"),Form!H43,"N/A")</f>
        <v>N/A</v>
      </c>
      <c r="I42" s="410" t="str">
        <f>IF(AND(D42&gt;"09",D42&lt;"40"),Form!M43,"N/A")</f>
        <v>N/A</v>
      </c>
      <c r="J42" s="410" t="str">
        <f t="shared" si="3"/>
        <v>N/A</v>
      </c>
      <c r="K42" s="410" t="str">
        <f>Form!I43</f>
        <v xml:space="preserve"> </v>
      </c>
    </row>
    <row r="43" spans="1:11">
      <c r="A43" s="406" t="str">
        <f>IF(Form!B44="Y",Form!D44," ")</f>
        <v xml:space="preserve"> </v>
      </c>
      <c r="B43" s="406" t="str">
        <f>IF(Form!B44="Y",Form!D44," ")</f>
        <v xml:space="preserve"> </v>
      </c>
      <c r="C43" s="406" t="str">
        <f>IF(Form!B44="Y",Form!G44,"")</f>
        <v/>
      </c>
      <c r="D43" s="406" t="str">
        <f t="shared" si="2"/>
        <v xml:space="preserve"> </v>
      </c>
      <c r="E43" s="411" t="e">
        <f>VLOOKUP(C43,Sheet2!A:C,2,FALSE)</f>
        <v>#N/A</v>
      </c>
      <c r="F43" s="411" t="e">
        <f>VLOOKUP(C43,Sheet2!A:C,3,FALSE)</f>
        <v>#N/A</v>
      </c>
      <c r="G43" s="410"/>
      <c r="H43" s="410" t="str">
        <f>IF(AND(D43&gt;"09",D43&lt;"40"),Form!H44,"N/A")</f>
        <v>N/A</v>
      </c>
      <c r="I43" s="410" t="str">
        <f>IF(AND(D43&gt;"09",D43&lt;"40"),Form!M44,"N/A")</f>
        <v>N/A</v>
      </c>
      <c r="J43" s="410" t="str">
        <f t="shared" si="3"/>
        <v>N/A</v>
      </c>
      <c r="K43" s="410" t="str">
        <f>Form!I44</f>
        <v xml:space="preserve"> </v>
      </c>
    </row>
    <row r="44" spans="1:11">
      <c r="A44" s="406" t="str">
        <f>IF(Form!B45="Y",Form!D45," ")</f>
        <v xml:space="preserve"> </v>
      </c>
      <c r="B44" s="406" t="str">
        <f>IF(Form!B45="Y",Form!D45," ")</f>
        <v xml:space="preserve"> </v>
      </c>
      <c r="C44" s="406" t="str">
        <f>IF(Form!B45="Y",Form!G45,"")</f>
        <v/>
      </c>
      <c r="D44" s="406" t="str">
        <f t="shared" si="2"/>
        <v xml:space="preserve"> </v>
      </c>
      <c r="E44" s="411" t="e">
        <f>VLOOKUP(C44,Sheet2!A:C,2,FALSE)</f>
        <v>#N/A</v>
      </c>
      <c r="F44" s="411" t="e">
        <f>VLOOKUP(C44,Sheet2!A:C,3,FALSE)</f>
        <v>#N/A</v>
      </c>
      <c r="G44" s="410"/>
      <c r="H44" s="410" t="str">
        <f>IF(AND(D44&gt;"09",D44&lt;"40"),Form!H45,"N/A")</f>
        <v>N/A</v>
      </c>
      <c r="I44" s="410" t="str">
        <f>IF(AND(D44&gt;"09",D44&lt;"40"),Form!M45,"N/A")</f>
        <v>N/A</v>
      </c>
      <c r="J44" s="410" t="str">
        <f t="shared" si="3"/>
        <v>N/A</v>
      </c>
      <c r="K44" s="410" t="str">
        <f>Form!I45</f>
        <v xml:space="preserve"> </v>
      </c>
    </row>
    <row r="45" spans="1:11">
      <c r="A45" s="406" t="str">
        <f>IF(Form!B46="Y",Form!D46," ")</f>
        <v xml:space="preserve"> </v>
      </c>
      <c r="B45" s="406" t="str">
        <f>IF(Form!B46="Y",Form!D46," ")</f>
        <v xml:space="preserve"> </v>
      </c>
      <c r="C45" s="406" t="str">
        <f>IF(Form!B46="Y",Form!G46,"")</f>
        <v/>
      </c>
      <c r="D45" s="406" t="str">
        <f t="shared" si="2"/>
        <v xml:space="preserve"> </v>
      </c>
      <c r="E45" s="411" t="e">
        <f>VLOOKUP(C45,Sheet2!A:C,2,FALSE)</f>
        <v>#N/A</v>
      </c>
      <c r="F45" s="411" t="e">
        <f>VLOOKUP(C45,Sheet2!A:C,3,FALSE)</f>
        <v>#N/A</v>
      </c>
      <c r="G45" s="410"/>
      <c r="H45" s="410" t="str">
        <f>IF(AND(D45&gt;"09",D45&lt;"40"),Form!H46,"N/A")</f>
        <v>N/A</v>
      </c>
      <c r="I45" s="410" t="str">
        <f>IF(AND(D45&gt;"09",D45&lt;"40"),Form!M46,"N/A")</f>
        <v>N/A</v>
      </c>
      <c r="J45" s="410" t="str">
        <f t="shared" si="3"/>
        <v>N/A</v>
      </c>
      <c r="K45" s="410" t="str">
        <f>Form!I46</f>
        <v xml:space="preserve"> </v>
      </c>
    </row>
    <row r="46" spans="1:11">
      <c r="A46" s="406" t="str">
        <f>IF(Form!B47="Y",Form!D47," ")</f>
        <v xml:space="preserve"> </v>
      </c>
      <c r="B46" s="406" t="str">
        <f>IF(Form!B47="Y",Form!D47," ")</f>
        <v xml:space="preserve"> </v>
      </c>
      <c r="C46" s="406" t="str">
        <f>IF(Form!B47="Y",Form!G47,"")</f>
        <v/>
      </c>
      <c r="D46" s="406" t="str">
        <f t="shared" si="2"/>
        <v xml:space="preserve"> </v>
      </c>
      <c r="E46" s="411" t="e">
        <f>VLOOKUP(C46,Sheet2!A:C,2,FALSE)</f>
        <v>#N/A</v>
      </c>
      <c r="F46" s="411" t="e">
        <f>VLOOKUP(C46,Sheet2!A:C,3,FALSE)</f>
        <v>#N/A</v>
      </c>
      <c r="G46" s="410"/>
      <c r="H46" s="410" t="str">
        <f>IF(AND(D46&gt;"09",D46&lt;"40"),Form!H47,"N/A")</f>
        <v>N/A</v>
      </c>
      <c r="I46" s="410" t="str">
        <f>IF(AND(D46&gt;"09",D46&lt;"40"),Form!M47,"N/A")</f>
        <v>N/A</v>
      </c>
      <c r="J46" s="410" t="str">
        <f t="shared" si="3"/>
        <v>N/A</v>
      </c>
      <c r="K46" s="410" t="str">
        <f>Form!I47</f>
        <v xml:space="preserve"> </v>
      </c>
    </row>
  </sheetData>
  <conditionalFormatting sqref="F1:F1048576">
    <cfRule type="containsText" dxfId="141" priority="3" operator="containsText" text="Please enter fund source description">
      <formula>NOT(ISERROR(SEARCH("Please enter fund source description",F1)))</formula>
    </cfRule>
  </conditionalFormatting>
  <conditionalFormatting sqref="J1:J1048576">
    <cfRule type="containsText" dxfId="140" priority="1" operator="containsText" text="Please enter ALN description">
      <formula>NOT(ISERROR(SEARCH("Please enter ALN description",J1)))</formula>
    </cfRule>
  </conditionalFormatting>
  <hyperlinks>
    <hyperlink ref="F8" r:id="rId1" xr:uid="{43214D00-90E2-4293-8377-4F691AD04CEA}"/>
    <hyperlink ref="H7" r:id="rId2" xr:uid="{EFD59BFE-27FC-4A5C-A75D-BE1F92CD967F}"/>
    <hyperlink ref="H8" r:id="rId3" display="GA@Work Project" xr:uid="{8A4F736A-CBEB-4D9B-87A1-3DE6216E860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28"/>
  <sheetViews>
    <sheetView topLeftCell="H1" workbookViewId="0">
      <selection activeCell="S1" sqref="S1:AB1048576"/>
    </sheetView>
  </sheetViews>
  <sheetFormatPr defaultRowHeight="12.75"/>
  <cols>
    <col min="3" max="3" width="15.6640625" customWidth="1"/>
    <col min="15" max="15" width="11.1640625" bestFit="1" customWidth="1"/>
    <col min="17" max="17" width="17.6640625" bestFit="1" customWidth="1"/>
  </cols>
  <sheetData>
    <row r="1" spans="2:17" ht="15">
      <c r="B1" s="74" t="s">
        <v>146</v>
      </c>
      <c r="G1" s="75" t="s">
        <v>145</v>
      </c>
      <c r="J1" s="75" t="s">
        <v>144</v>
      </c>
      <c r="N1" s="74" t="s">
        <v>248</v>
      </c>
      <c r="O1" s="73"/>
      <c r="Q1" s="73"/>
    </row>
    <row r="2" spans="2:17" ht="18.75">
      <c r="B2" s="71" t="s">
        <v>56</v>
      </c>
      <c r="G2" t="s">
        <v>49</v>
      </c>
      <c r="J2" s="18" t="s">
        <v>46</v>
      </c>
      <c r="N2" t="s">
        <v>253</v>
      </c>
      <c r="O2" s="73"/>
      <c r="Q2" s="73"/>
    </row>
    <row r="3" spans="2:17" ht="18.75">
      <c r="B3" s="71" t="s">
        <v>118</v>
      </c>
      <c r="G3" t="s">
        <v>58</v>
      </c>
      <c r="J3" s="18" t="s">
        <v>103</v>
      </c>
      <c r="N3" t="s">
        <v>254</v>
      </c>
      <c r="O3" s="73"/>
      <c r="Q3" s="73"/>
    </row>
    <row r="4" spans="2:17" ht="18.75">
      <c r="B4" s="71" t="s">
        <v>234</v>
      </c>
      <c r="J4" s="18" t="s">
        <v>105</v>
      </c>
      <c r="N4" t="s">
        <v>255</v>
      </c>
      <c r="O4" s="73"/>
      <c r="Q4" s="73"/>
    </row>
    <row r="5" spans="2:17" ht="18.75">
      <c r="B5" s="71" t="s">
        <v>235</v>
      </c>
      <c r="J5" s="18" t="s">
        <v>55</v>
      </c>
      <c r="N5" t="s">
        <v>256</v>
      </c>
      <c r="O5" s="73"/>
      <c r="Q5" s="73"/>
    </row>
    <row r="6" spans="2:17" ht="18.75">
      <c r="B6" s="71" t="s">
        <v>115</v>
      </c>
      <c r="J6" s="18" t="s">
        <v>82</v>
      </c>
      <c r="O6" s="73"/>
      <c r="Q6" s="73"/>
    </row>
    <row r="7" spans="2:17" ht="18.75">
      <c r="B7" s="71" t="s">
        <v>116</v>
      </c>
      <c r="J7" s="18" t="s">
        <v>208</v>
      </c>
      <c r="O7" s="73"/>
      <c r="Q7" s="73"/>
    </row>
    <row r="8" spans="2:17" ht="18.75">
      <c r="B8" s="71" t="s">
        <v>135</v>
      </c>
      <c r="J8" s="18" t="s">
        <v>207</v>
      </c>
    </row>
    <row r="9" spans="2:17" ht="18.75">
      <c r="B9" s="71" t="s">
        <v>124</v>
      </c>
      <c r="J9" s="18" t="s">
        <v>239</v>
      </c>
      <c r="O9" s="73"/>
    </row>
    <row r="10" spans="2:17" ht="18.75">
      <c r="B10" s="71" t="s">
        <v>117</v>
      </c>
      <c r="J10" s="18" t="s">
        <v>126</v>
      </c>
    </row>
    <row r="11" spans="2:17" ht="18.75">
      <c r="B11" s="71" t="s">
        <v>119</v>
      </c>
      <c r="K11" s="88"/>
    </row>
    <row r="12" spans="2:17" ht="18.75">
      <c r="B12" s="71" t="s">
        <v>237</v>
      </c>
    </row>
    <row r="13" spans="2:17" ht="18.75">
      <c r="B13" s="71" t="s">
        <v>120</v>
      </c>
    </row>
    <row r="14" spans="2:17" ht="18.75">
      <c r="B14" s="71" t="s">
        <v>125</v>
      </c>
    </row>
    <row r="15" spans="2:17" ht="18.75">
      <c r="B15" s="71" t="s">
        <v>166</v>
      </c>
    </row>
    <row r="16" spans="2:17" ht="18.75">
      <c r="B16" s="71" t="s">
        <v>171</v>
      </c>
    </row>
    <row r="17" spans="2:2" ht="18.75">
      <c r="B17" s="71" t="s">
        <v>127</v>
      </c>
    </row>
    <row r="18" spans="2:2" ht="18.75">
      <c r="B18" s="71" t="s">
        <v>147</v>
      </c>
    </row>
    <row r="19" spans="2:2" ht="18.75">
      <c r="B19" s="71" t="s">
        <v>148</v>
      </c>
    </row>
    <row r="20" spans="2:2" ht="18.75">
      <c r="B20" s="71" t="s">
        <v>55</v>
      </c>
    </row>
    <row r="21" spans="2:2" ht="18.75">
      <c r="B21" s="71" t="s">
        <v>149</v>
      </c>
    </row>
    <row r="22" spans="2:2" ht="18.75">
      <c r="B22" s="71"/>
    </row>
    <row r="23" spans="2:2" ht="18.75">
      <c r="B23" s="71"/>
    </row>
    <row r="24" spans="2:2" ht="18.75">
      <c r="B24" s="71"/>
    </row>
    <row r="25" spans="2:2" ht="18.75">
      <c r="B25" s="71"/>
    </row>
    <row r="26" spans="2:2" ht="18.75">
      <c r="B26" s="71"/>
    </row>
    <row r="27" spans="2:2" ht="18.75">
      <c r="B27" s="71"/>
    </row>
    <row r="28" spans="2:2" ht="18.75">
      <c r="B28" s="71"/>
    </row>
  </sheetData>
  <customSheetViews>
    <customSheetView guid="{95AEA7F6-35A0-4B86-9806-DAA78DC72018}" topLeftCell="A5">
      <selection activeCell="N16" sqref="N16"/>
      <pageMargins left="0.7" right="0.7" top="0.75" bottom="0.75" header="0.3" footer="0.3"/>
      <pageSetup orientation="portrait" r:id="rId1"/>
    </customSheetView>
  </customSheetViews>
  <printOptions horizontalCentered="1" verticalCentered="1"/>
  <pageMargins left="0.25" right="0.25" top="0.5" bottom="0.25" header="0.3" footer="0.3"/>
  <pageSetup orientation="landscape" r:id="rId2"/>
  <headerFooter>
    <oddHeader>&amp;L&amp;G&amp;RRev 02/21/19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3933F-9A83-44C4-9BD7-980B6210C39B}">
  <sheetPr>
    <tabColor rgb="FF92D050"/>
  </sheetPr>
  <dimension ref="A1:J53"/>
  <sheetViews>
    <sheetView zoomScaleNormal="100" workbookViewId="0">
      <selection activeCell="H43" sqref="H43:H53"/>
    </sheetView>
  </sheetViews>
  <sheetFormatPr defaultRowHeight="12.75"/>
  <cols>
    <col min="2" max="2" width="17.33203125" customWidth="1"/>
    <col min="3" max="4" width="18.33203125" customWidth="1"/>
    <col min="5" max="6" width="20.6640625" customWidth="1"/>
    <col min="7" max="7" width="22.33203125" customWidth="1"/>
    <col min="8" max="8" width="17.83203125" customWidth="1"/>
    <col min="9" max="9" width="21.1640625" customWidth="1"/>
    <col min="10" max="10" width="20.83203125" bestFit="1" customWidth="1"/>
  </cols>
  <sheetData>
    <row r="1" spans="1:9">
      <c r="A1" t="s">
        <v>3288</v>
      </c>
    </row>
    <row r="2" spans="1:9">
      <c r="A2" t="s">
        <v>3289</v>
      </c>
    </row>
    <row r="3" spans="1:9">
      <c r="A3" s="88" t="s">
        <v>3290</v>
      </c>
    </row>
    <row r="4" spans="1:9" s="88" customFormat="1" ht="15.75">
      <c r="B4" s="217" t="s">
        <v>274</v>
      </c>
      <c r="C4" s="218" t="s">
        <v>275</v>
      </c>
      <c r="D4" s="218"/>
    </row>
    <row r="5" spans="1:9" s="88" customFormat="1" ht="15.75">
      <c r="B5" s="217" t="s">
        <v>269</v>
      </c>
      <c r="C5" s="218" t="s">
        <v>276</v>
      </c>
      <c r="D5" s="218"/>
    </row>
    <row r="6" spans="1:9" s="88" customFormat="1" ht="15">
      <c r="B6" s="217" t="s">
        <v>270</v>
      </c>
      <c r="C6" s="219" t="s">
        <v>277</v>
      </c>
      <c r="D6" s="219"/>
    </row>
    <row r="7" spans="1:9" s="88" customFormat="1" ht="15.75">
      <c r="B7" s="217" t="s">
        <v>271</v>
      </c>
      <c r="C7" s="218" t="s">
        <v>278</v>
      </c>
      <c r="D7" s="218"/>
    </row>
    <row r="8" spans="1:9" s="88" customFormat="1" ht="15.75">
      <c r="B8" s="217" t="s">
        <v>272</v>
      </c>
      <c r="C8" s="218" t="s">
        <v>279</v>
      </c>
      <c r="D8" s="218"/>
    </row>
    <row r="9" spans="1:9" s="88" customFormat="1" ht="15.75">
      <c r="B9" s="217" t="s">
        <v>273</v>
      </c>
      <c r="C9" s="220" t="s">
        <v>280</v>
      </c>
      <c r="D9" s="220"/>
    </row>
    <row r="12" spans="1:9">
      <c r="D12" s="364" t="s">
        <v>466</v>
      </c>
      <c r="E12" s="364"/>
      <c r="F12" s="364"/>
      <c r="G12" s="364"/>
      <c r="H12" s="364"/>
      <c r="I12" s="364"/>
    </row>
    <row r="13" spans="1:9" ht="15">
      <c r="A13" t="s">
        <v>3273</v>
      </c>
      <c r="B13" t="s">
        <v>3308</v>
      </c>
      <c r="C13" s="73" t="s">
        <v>3307</v>
      </c>
      <c r="D13" s="215" t="s">
        <v>3270</v>
      </c>
      <c r="E13" s="215" t="s">
        <v>269</v>
      </c>
      <c r="F13" s="215" t="s">
        <v>270</v>
      </c>
      <c r="G13" s="215" t="s">
        <v>271</v>
      </c>
      <c r="H13" s="215" t="s">
        <v>272</v>
      </c>
      <c r="I13" s="216" t="s">
        <v>273</v>
      </c>
    </row>
    <row r="14" spans="1:9" ht="15">
      <c r="A14" s="406" t="str">
        <f>IF(Form!B10="N",Form!D10," ")</f>
        <v xml:space="preserve"> </v>
      </c>
      <c r="B14" s="406" t="str">
        <f>(IF(Form!B10="N",Form!D10,""))</f>
        <v/>
      </c>
      <c r="C14" s="407" t="str">
        <f>IF(Form!B10="N",Form!H10,"")</f>
        <v/>
      </c>
      <c r="D14" s="408"/>
      <c r="E14" s="408"/>
      <c r="F14" s="409"/>
      <c r="G14" s="408"/>
      <c r="H14" s="408"/>
      <c r="I14" s="408"/>
    </row>
    <row r="15" spans="1:9" ht="15">
      <c r="A15" s="406" t="str">
        <f>IF(Form!B11="N",Form!D11," ")</f>
        <v xml:space="preserve"> </v>
      </c>
      <c r="B15" s="406" t="str">
        <f>(IF(Form!B11="N",Form!D11,""))</f>
        <v/>
      </c>
      <c r="C15" s="407" t="str">
        <f>IF(Form!B11="N",Form!H11,"")</f>
        <v/>
      </c>
      <c r="D15" s="408"/>
      <c r="E15" s="408"/>
      <c r="F15" s="409"/>
      <c r="G15" s="408"/>
      <c r="H15" s="408"/>
      <c r="I15" s="408"/>
    </row>
    <row r="16" spans="1:9" ht="15">
      <c r="A16" s="406" t="str">
        <f>IF(Form!B12="N",Form!D12," ")</f>
        <v xml:space="preserve"> </v>
      </c>
      <c r="B16" s="406" t="str">
        <f>(IF(Form!B12="N",Form!D12,""))</f>
        <v/>
      </c>
      <c r="C16" s="407" t="str">
        <f>IF(Form!B12="N",Form!H12,"")</f>
        <v/>
      </c>
      <c r="D16" s="408"/>
      <c r="E16" s="408"/>
      <c r="F16" s="408"/>
      <c r="G16" s="408"/>
      <c r="H16" s="408"/>
      <c r="I16" s="408"/>
    </row>
    <row r="17" spans="1:10" ht="15">
      <c r="A17" s="406" t="str">
        <f>IF(Form!B13="N",Form!D13," ")</f>
        <v xml:space="preserve"> </v>
      </c>
      <c r="B17" s="406" t="str">
        <f>(IF(Form!B13="N",Form!D13,""))</f>
        <v/>
      </c>
      <c r="C17" s="407" t="str">
        <f>IF(Form!B13="N",Form!H13,"")</f>
        <v/>
      </c>
      <c r="D17" s="408"/>
      <c r="E17" s="408"/>
      <c r="F17" s="408"/>
      <c r="G17" s="408"/>
      <c r="H17" s="408"/>
      <c r="I17" s="408"/>
    </row>
    <row r="18" spans="1:10" ht="15">
      <c r="A18" s="406" t="str">
        <f>IF(Form!B14="N",Form!D14," ")</f>
        <v xml:space="preserve"> </v>
      </c>
      <c r="B18" s="406" t="str">
        <f>(IF(Form!B14="N",Form!D14,""))</f>
        <v/>
      </c>
      <c r="C18" s="407" t="str">
        <f>IF(Form!B14="N",Form!H14,"")</f>
        <v/>
      </c>
      <c r="D18" s="408"/>
      <c r="E18" s="408"/>
      <c r="F18" s="408"/>
      <c r="G18" s="408"/>
      <c r="H18" s="408"/>
      <c r="I18" s="408"/>
      <c r="J18" s="73"/>
    </row>
    <row r="19" spans="1:10" ht="15">
      <c r="A19" s="406" t="str">
        <f>IF(Form!B15="N",Form!D15," ")</f>
        <v xml:space="preserve"> </v>
      </c>
      <c r="B19" s="406" t="str">
        <f>(IF(Form!B15="N",Form!D15,""))</f>
        <v/>
      </c>
      <c r="C19" s="407" t="str">
        <f>IF(Form!B15="N",Form!H15,"")</f>
        <v/>
      </c>
      <c r="D19" s="408"/>
      <c r="E19" s="408"/>
      <c r="F19" s="408"/>
      <c r="G19" s="408"/>
      <c r="H19" s="408"/>
      <c r="I19" s="408"/>
    </row>
    <row r="20" spans="1:10" ht="15">
      <c r="A20" s="406" t="str">
        <f>IF(Form!B16="N",Form!D16," ")</f>
        <v xml:space="preserve"> </v>
      </c>
      <c r="B20" s="406" t="str">
        <f>(IF(Form!B16="N",Form!D16,""))</f>
        <v/>
      </c>
      <c r="C20" s="407" t="str">
        <f>IF(Form!B16="N",Form!H16,"")</f>
        <v/>
      </c>
      <c r="D20" s="408"/>
      <c r="E20" s="408"/>
      <c r="F20" s="408"/>
      <c r="G20" s="408"/>
      <c r="H20" s="408"/>
      <c r="I20" s="408"/>
    </row>
    <row r="21" spans="1:10" ht="15">
      <c r="A21" s="406" t="str">
        <f>IF(Form!B17="N",Form!D17," ")</f>
        <v xml:space="preserve"> </v>
      </c>
      <c r="B21" s="406" t="str">
        <f>(IF(Form!B17="N",Form!D17,""))</f>
        <v/>
      </c>
      <c r="C21" s="407" t="str">
        <f>IF(Form!B17="N",Form!H17,"")</f>
        <v/>
      </c>
      <c r="D21" s="408"/>
      <c r="E21" s="408"/>
      <c r="F21" s="408"/>
      <c r="G21" s="408"/>
      <c r="H21" s="408"/>
      <c r="I21" s="408"/>
    </row>
    <row r="22" spans="1:10" ht="15">
      <c r="A22" s="406" t="str">
        <f>IF(Form!B18="N",Form!D18," ")</f>
        <v xml:space="preserve"> </v>
      </c>
      <c r="B22" s="406" t="str">
        <f>(IF(Form!B18="N",Form!D18,""))</f>
        <v/>
      </c>
      <c r="C22" s="407" t="str">
        <f>IF(Form!B18="N",Form!H18,"")</f>
        <v/>
      </c>
      <c r="D22" s="408"/>
      <c r="E22" s="408"/>
      <c r="F22" s="408"/>
      <c r="G22" s="408"/>
      <c r="H22" s="408"/>
      <c r="I22" s="408"/>
    </row>
    <row r="23" spans="1:10" ht="15">
      <c r="A23" s="406" t="str">
        <f>IF(Form!B19="N",Form!D19," ")</f>
        <v xml:space="preserve"> </v>
      </c>
      <c r="B23" s="406" t="str">
        <f>(IF(Form!B19="N",Form!D19,""))</f>
        <v/>
      </c>
      <c r="C23" s="407" t="str">
        <f>IF(Form!B19="N",Form!H19,"")</f>
        <v/>
      </c>
      <c r="D23" s="408"/>
      <c r="E23" s="408"/>
      <c r="F23" s="408"/>
      <c r="G23" s="408"/>
      <c r="H23" s="408"/>
      <c r="I23" s="408"/>
    </row>
    <row r="24" spans="1:10" ht="15">
      <c r="A24" s="406" t="str">
        <f>IF(Form!B20="N",Form!D20," ")</f>
        <v xml:space="preserve"> </v>
      </c>
      <c r="B24" s="406" t="str">
        <f>(IF(Form!B20="N",Form!D20,""))</f>
        <v/>
      </c>
      <c r="C24" s="407" t="str">
        <f>IF(Form!B20="N",Form!H20,"")</f>
        <v/>
      </c>
      <c r="D24" s="408"/>
      <c r="E24" s="408"/>
      <c r="F24" s="408"/>
      <c r="G24" s="408"/>
      <c r="H24" s="408"/>
      <c r="I24" s="408"/>
    </row>
    <row r="25" spans="1:10" ht="15">
      <c r="A25" s="406" t="str">
        <f>IF(Form!B21="N",Form!D21," ")</f>
        <v xml:space="preserve"> </v>
      </c>
      <c r="B25" s="406" t="str">
        <f>(IF(Form!B21="N",Form!D21,""))</f>
        <v/>
      </c>
      <c r="C25" s="407" t="str">
        <f>IF(Form!B21="N",Form!H21,"")</f>
        <v/>
      </c>
      <c r="D25" s="408"/>
      <c r="E25" s="408"/>
      <c r="F25" s="408"/>
      <c r="G25" s="408"/>
      <c r="H25" s="408"/>
      <c r="I25" s="408"/>
    </row>
    <row r="26" spans="1:10" ht="15">
      <c r="A26" s="406" t="str">
        <f>IF(Form!B22="N",Form!D22," ")</f>
        <v xml:space="preserve"> </v>
      </c>
      <c r="B26" s="406" t="str">
        <f>(IF(Form!B22="N",Form!D22,""))</f>
        <v/>
      </c>
      <c r="C26" s="407" t="str">
        <f>IF(Form!B22="N",Form!H22,"")</f>
        <v/>
      </c>
      <c r="D26" s="408"/>
      <c r="E26" s="408"/>
      <c r="F26" s="408"/>
      <c r="G26" s="408"/>
      <c r="H26" s="408"/>
      <c r="I26" s="408"/>
    </row>
    <row r="27" spans="1:10" ht="15">
      <c r="A27" s="406" t="str">
        <f>IF(Form!B23="N",Form!D23," ")</f>
        <v xml:space="preserve"> </v>
      </c>
      <c r="B27" s="406" t="str">
        <f>(IF(Form!B23="N",Form!D23,""))</f>
        <v/>
      </c>
      <c r="C27" s="407" t="str">
        <f>IF(Form!B23="N",Form!H23,"")</f>
        <v/>
      </c>
      <c r="D27" s="408"/>
      <c r="E27" s="408"/>
      <c r="F27" s="408"/>
      <c r="G27" s="408"/>
      <c r="H27" s="408"/>
      <c r="I27" s="408"/>
    </row>
    <row r="28" spans="1:10" ht="15">
      <c r="A28" s="406" t="str">
        <f>IF(Form!B24="N",Form!D24," ")</f>
        <v xml:space="preserve"> </v>
      </c>
      <c r="B28" s="406" t="str">
        <f>(IF(Form!B24="N",Form!D24,""))</f>
        <v/>
      </c>
      <c r="C28" s="407" t="str">
        <f>IF(Form!B24="N",Form!H24,"")</f>
        <v/>
      </c>
      <c r="D28" s="408"/>
      <c r="E28" s="408"/>
      <c r="F28" s="408"/>
      <c r="G28" s="408"/>
      <c r="H28" s="408"/>
      <c r="I28" s="408"/>
    </row>
    <row r="29" spans="1:10" ht="15">
      <c r="A29" s="406" t="str">
        <f>IF(Form!B25="N",Form!D25," ")</f>
        <v xml:space="preserve"> </v>
      </c>
      <c r="B29" s="406" t="str">
        <f>(IF(Form!B25="N",Form!D25,""))</f>
        <v/>
      </c>
      <c r="C29" s="407" t="str">
        <f>IF(Form!B25="N",Form!H25,"")</f>
        <v/>
      </c>
      <c r="D29" s="408"/>
      <c r="E29" s="408"/>
      <c r="F29" s="408"/>
      <c r="G29" s="408"/>
      <c r="H29" s="408"/>
      <c r="I29" s="408"/>
    </row>
    <row r="30" spans="1:10" ht="15">
      <c r="A30" s="406" t="str">
        <f>IF(Form!B26="N",Form!D26," ")</f>
        <v xml:space="preserve"> </v>
      </c>
      <c r="B30" s="406" t="str">
        <f>(IF(Form!B26="N",Form!D26,""))</f>
        <v/>
      </c>
      <c r="C30" s="407" t="str">
        <f>IF(Form!B26="N",Form!H26,"")</f>
        <v/>
      </c>
      <c r="D30" s="408"/>
      <c r="E30" s="408"/>
      <c r="F30" s="408"/>
      <c r="G30" s="408"/>
      <c r="H30" s="408"/>
      <c r="I30" s="408"/>
    </row>
    <row r="31" spans="1:10" ht="15">
      <c r="A31" s="406" t="str">
        <f>IF(Form!B27="N",Form!D27," ")</f>
        <v xml:space="preserve"> </v>
      </c>
      <c r="B31" s="406" t="str">
        <f>(IF(Form!B27="N",Form!D27,""))</f>
        <v/>
      </c>
      <c r="C31" s="407" t="str">
        <f>IF(Form!B27="N",Form!H27,"")</f>
        <v/>
      </c>
      <c r="D31" s="408"/>
      <c r="E31" s="408"/>
      <c r="F31" s="408"/>
      <c r="G31" s="408"/>
      <c r="H31" s="408"/>
      <c r="I31" s="408"/>
    </row>
    <row r="32" spans="1:10" ht="15">
      <c r="A32" s="406" t="str">
        <f>IF(Form!B28="N",Form!D28," ")</f>
        <v xml:space="preserve"> </v>
      </c>
      <c r="B32" s="406" t="str">
        <f>(IF(Form!B28="N",Form!D28,""))</f>
        <v/>
      </c>
      <c r="C32" s="407" t="str">
        <f>IF(Form!B28="N",Form!H28,"")</f>
        <v/>
      </c>
      <c r="D32" s="408"/>
      <c r="E32" s="408"/>
      <c r="F32" s="408"/>
      <c r="G32" s="408"/>
      <c r="H32" s="408"/>
      <c r="I32" s="408"/>
    </row>
    <row r="33" spans="1:9" ht="15">
      <c r="A33" s="406" t="str">
        <f>IF(Form!B29="N",Form!D29," ")</f>
        <v xml:space="preserve"> </v>
      </c>
      <c r="B33" s="406" t="str">
        <f>(IF(Form!B29="N",Form!D29,""))</f>
        <v/>
      </c>
      <c r="C33" s="407" t="str">
        <f>IF(Form!B29="N",Form!H29,"")</f>
        <v/>
      </c>
      <c r="D33" s="408"/>
      <c r="E33" s="408"/>
      <c r="F33" s="408"/>
      <c r="G33" s="408"/>
      <c r="H33" s="408"/>
      <c r="I33" s="408"/>
    </row>
    <row r="34" spans="1:9" ht="15">
      <c r="A34" s="406" t="str">
        <f>IF(Form!B30="N",Form!D30," ")</f>
        <v xml:space="preserve"> </v>
      </c>
      <c r="B34" s="406" t="str">
        <f>(IF(Form!B30="N",Form!D30,""))</f>
        <v/>
      </c>
      <c r="C34" s="407" t="str">
        <f>IF(Form!B30="N",Form!H30,"")</f>
        <v/>
      </c>
      <c r="D34" s="408"/>
      <c r="E34" s="408"/>
      <c r="F34" s="408"/>
      <c r="G34" s="408"/>
      <c r="H34" s="408"/>
      <c r="I34" s="408"/>
    </row>
    <row r="35" spans="1:9" ht="15">
      <c r="A35" s="406" t="str">
        <f>IF(Form!B31="N",Form!D31," ")</f>
        <v xml:space="preserve"> </v>
      </c>
      <c r="B35" s="406" t="str">
        <f>(IF(Form!B31="N",Form!D31,""))</f>
        <v/>
      </c>
      <c r="C35" s="407" t="str">
        <f>IF(Form!B31="N",Form!H31,"")</f>
        <v/>
      </c>
      <c r="D35" s="408"/>
      <c r="E35" s="408"/>
      <c r="F35" s="408"/>
      <c r="G35" s="408"/>
      <c r="H35" s="408"/>
      <c r="I35" s="408"/>
    </row>
    <row r="36" spans="1:9" ht="15">
      <c r="A36" s="406" t="str">
        <f>IF(Form!B32="N",Form!D32," ")</f>
        <v xml:space="preserve"> </v>
      </c>
      <c r="B36" s="406" t="str">
        <f>(IF(Form!B32="N",Form!D32,""))</f>
        <v/>
      </c>
      <c r="C36" s="407" t="str">
        <f>IF(Form!B32="N",Form!H32,"")</f>
        <v/>
      </c>
      <c r="D36" s="408"/>
      <c r="E36" s="408"/>
      <c r="F36" s="408"/>
      <c r="G36" s="408"/>
      <c r="H36" s="408"/>
      <c r="I36" s="408"/>
    </row>
    <row r="37" spans="1:9" ht="15">
      <c r="A37" s="406" t="str">
        <f>IF(Form!B33="N",Form!D33," ")</f>
        <v xml:space="preserve"> </v>
      </c>
      <c r="B37" s="406" t="str">
        <f>(IF(Form!B33="N",Form!D33,""))</f>
        <v/>
      </c>
      <c r="C37" s="407" t="str">
        <f>IF(Form!B33="N",Form!H33,"")</f>
        <v/>
      </c>
      <c r="D37" s="408"/>
      <c r="E37" s="408"/>
      <c r="F37" s="408"/>
      <c r="G37" s="408"/>
      <c r="H37" s="408"/>
      <c r="I37" s="408"/>
    </row>
    <row r="38" spans="1:9" ht="15">
      <c r="A38" s="406" t="str">
        <f>IF(Form!B34="N",Form!D34," ")</f>
        <v xml:space="preserve"> </v>
      </c>
      <c r="B38" s="406" t="str">
        <f>(IF(Form!B34="N",Form!D34,""))</f>
        <v/>
      </c>
      <c r="C38" s="407" t="str">
        <f>IF(Form!B34="N",Form!H34,"")</f>
        <v/>
      </c>
      <c r="D38" s="408"/>
      <c r="E38" s="408"/>
      <c r="F38" s="408"/>
      <c r="G38" s="408"/>
      <c r="H38" s="408"/>
      <c r="I38" s="408"/>
    </row>
    <row r="39" spans="1:9" ht="15">
      <c r="A39" s="406" t="str">
        <f>IF(Form!B35="N",Form!D35," ")</f>
        <v xml:space="preserve"> </v>
      </c>
      <c r="B39" s="406" t="str">
        <f>(IF(Form!B35="N",Form!D35,""))</f>
        <v/>
      </c>
      <c r="C39" s="407" t="str">
        <f>IF(Form!B35="N",Form!H35,"")</f>
        <v/>
      </c>
      <c r="D39" s="408"/>
      <c r="E39" s="408"/>
      <c r="F39" s="408"/>
      <c r="G39" s="408"/>
      <c r="H39" s="408"/>
      <c r="I39" s="408"/>
    </row>
    <row r="40" spans="1:9" ht="15">
      <c r="A40" s="406" t="str">
        <f>IF(Form!B36="N",Form!D36," ")</f>
        <v xml:space="preserve"> </v>
      </c>
      <c r="B40" s="406" t="str">
        <f>(IF(Form!B36="N",Form!D36,""))</f>
        <v/>
      </c>
      <c r="C40" s="407" t="str">
        <f>IF(Form!B36="N",Form!H36,"")</f>
        <v/>
      </c>
      <c r="D40" s="408"/>
      <c r="E40" s="408"/>
      <c r="F40" s="408"/>
      <c r="G40" s="408"/>
      <c r="H40" s="408"/>
      <c r="I40" s="408"/>
    </row>
    <row r="41" spans="1:9" ht="15">
      <c r="A41" s="406" t="str">
        <f>IF(Form!B37="N",Form!D37," ")</f>
        <v xml:space="preserve"> </v>
      </c>
      <c r="B41" s="406" t="str">
        <f>(IF(Form!B37="N",Form!D37,""))</f>
        <v/>
      </c>
      <c r="C41" s="407" t="str">
        <f>IF(Form!B37="N",Form!H37,"")</f>
        <v/>
      </c>
      <c r="D41" s="408"/>
      <c r="E41" s="408"/>
      <c r="F41" s="408"/>
      <c r="G41" s="408"/>
      <c r="H41" s="408"/>
      <c r="I41" s="408"/>
    </row>
    <row r="42" spans="1:9" ht="15">
      <c r="A42" s="406" t="str">
        <f>IF(Form!B38="N",Form!D38," ")</f>
        <v xml:space="preserve"> </v>
      </c>
      <c r="B42" s="406" t="str">
        <f>(IF(Form!B38="N",Form!D38,""))</f>
        <v/>
      </c>
      <c r="C42" s="407" t="str">
        <f>IF(Form!B38="N",Form!H38,"")</f>
        <v/>
      </c>
      <c r="D42" s="408"/>
      <c r="E42" s="408"/>
      <c r="F42" s="408"/>
      <c r="G42" s="408"/>
      <c r="H42" s="408"/>
      <c r="I42" s="408"/>
    </row>
    <row r="43" spans="1:9" ht="15">
      <c r="A43" s="406" t="str">
        <f>IF(Form!B39="N",Form!D39," ")</f>
        <v xml:space="preserve"> </v>
      </c>
      <c r="B43" s="406" t="str">
        <f>(IF(Form!B39="N",Form!D39,""))</f>
        <v/>
      </c>
      <c r="C43" s="407" t="str">
        <f>IF(Form!B39="N",Form!H39,"")</f>
        <v/>
      </c>
      <c r="D43" s="408"/>
      <c r="E43" s="408"/>
      <c r="F43" s="408"/>
      <c r="G43" s="408"/>
      <c r="H43" s="408"/>
      <c r="I43" s="408"/>
    </row>
    <row r="44" spans="1:9" ht="15">
      <c r="A44" s="406" t="str">
        <f>IF(Form!B40="N",Form!D40," ")</f>
        <v xml:space="preserve"> </v>
      </c>
      <c r="B44" s="406" t="str">
        <f>(IF(Form!B40="N",Form!D40,""))</f>
        <v/>
      </c>
      <c r="C44" s="407" t="str">
        <f>IF(Form!B40="N",Form!H40,"")</f>
        <v/>
      </c>
      <c r="D44" s="408"/>
      <c r="E44" s="408"/>
      <c r="F44" s="408"/>
      <c r="G44" s="408"/>
      <c r="H44" s="408"/>
      <c r="I44" s="408"/>
    </row>
    <row r="45" spans="1:9" ht="15">
      <c r="A45" s="406" t="str">
        <f>IF(Form!B41="N",Form!D41," ")</f>
        <v xml:space="preserve"> </v>
      </c>
      <c r="B45" s="406" t="str">
        <f>(IF(Form!B41="N",Form!D41,""))</f>
        <v/>
      </c>
      <c r="C45" s="407" t="str">
        <f>IF(Form!B41="N",Form!H41,"")</f>
        <v/>
      </c>
      <c r="D45" s="408"/>
      <c r="E45" s="408"/>
      <c r="F45" s="408"/>
      <c r="G45" s="408"/>
      <c r="H45" s="408"/>
      <c r="I45" s="408"/>
    </row>
    <row r="46" spans="1:9" ht="15">
      <c r="A46" s="406" t="str">
        <f>IF(Form!B42="N",Form!D42," ")</f>
        <v xml:space="preserve"> </v>
      </c>
      <c r="B46" s="406" t="str">
        <f>(IF(Form!B42="N",Form!D42,""))</f>
        <v/>
      </c>
      <c r="C46" s="407" t="str">
        <f>IF(Form!B42="N",Form!H42,"")</f>
        <v/>
      </c>
      <c r="D46" s="408"/>
      <c r="E46" s="408"/>
      <c r="F46" s="408"/>
      <c r="G46" s="408"/>
      <c r="H46" s="408"/>
      <c r="I46" s="408"/>
    </row>
    <row r="47" spans="1:9" ht="15">
      <c r="A47" s="406" t="str">
        <f>IF(Form!B43="N",Form!D43," ")</f>
        <v xml:space="preserve"> </v>
      </c>
      <c r="B47" s="406" t="str">
        <f>(IF(Form!B43="N",Form!D43,""))</f>
        <v/>
      </c>
      <c r="C47" s="407" t="str">
        <f>IF(Form!B43="N",Form!H43,"")</f>
        <v/>
      </c>
      <c r="D47" s="408"/>
      <c r="E47" s="408"/>
      <c r="F47" s="408"/>
      <c r="G47" s="408"/>
      <c r="H47" s="408"/>
      <c r="I47" s="408"/>
    </row>
    <row r="48" spans="1:9" ht="15">
      <c r="A48" s="406" t="str">
        <f>IF(Form!B44="N",Form!D44," ")</f>
        <v xml:space="preserve"> </v>
      </c>
      <c r="B48" s="406" t="str">
        <f>(IF(Form!B44="N",Form!D44,""))</f>
        <v/>
      </c>
      <c r="C48" s="407" t="str">
        <f>IF(Form!B44="N",Form!H44,"")</f>
        <v/>
      </c>
      <c r="D48" s="408"/>
      <c r="E48" s="408"/>
      <c r="F48" s="408"/>
      <c r="G48" s="408"/>
      <c r="H48" s="408"/>
      <c r="I48" s="408"/>
    </row>
    <row r="49" spans="1:9" ht="15">
      <c r="A49" s="406" t="str">
        <f>IF(Form!B45="N",Form!D45," ")</f>
        <v xml:space="preserve"> </v>
      </c>
      <c r="B49" s="406" t="str">
        <f>(IF(Form!B45="N",Form!D45,""))</f>
        <v/>
      </c>
      <c r="C49" s="407" t="str">
        <f>IF(Form!B45="N",Form!H45,"")</f>
        <v/>
      </c>
      <c r="D49" s="408"/>
      <c r="E49" s="408"/>
      <c r="F49" s="408"/>
      <c r="G49" s="408"/>
      <c r="H49" s="408"/>
      <c r="I49" s="408"/>
    </row>
    <row r="50" spans="1:9" ht="15">
      <c r="A50" s="406" t="str">
        <f>IF(Form!B46="N",Form!D46," ")</f>
        <v xml:space="preserve"> </v>
      </c>
      <c r="B50" s="406" t="str">
        <f>(IF(Form!B46="N",Form!D46,""))</f>
        <v/>
      </c>
      <c r="C50" s="407" t="str">
        <f>IF(Form!B46="N",Form!H46,"")</f>
        <v/>
      </c>
      <c r="D50" s="408"/>
      <c r="E50" s="408"/>
      <c r="F50" s="408"/>
      <c r="G50" s="408"/>
      <c r="H50" s="408"/>
      <c r="I50" s="408"/>
    </row>
    <row r="51" spans="1:9" ht="15">
      <c r="A51" s="406" t="str">
        <f>IF(Form!B47="N",Form!D47," ")</f>
        <v xml:space="preserve"> </v>
      </c>
      <c r="B51" s="406" t="str">
        <f>(IF(Form!B47="N",Form!D47,""))</f>
        <v/>
      </c>
      <c r="C51" s="407" t="str">
        <f>IF(Form!B47="N",Form!H47,"")</f>
        <v/>
      </c>
      <c r="D51" s="408"/>
      <c r="E51" s="408"/>
      <c r="F51" s="408"/>
      <c r="G51" s="408"/>
      <c r="H51" s="408"/>
      <c r="I51" s="408"/>
    </row>
    <row r="52" spans="1:9" ht="15">
      <c r="A52" s="406" t="str">
        <f>IF(Form!B48="N",Form!D48," ")</f>
        <v xml:space="preserve"> </v>
      </c>
      <c r="B52" s="406" t="str">
        <f>(IF(Form!B48="N",Form!D48,""))</f>
        <v/>
      </c>
      <c r="C52" s="407" t="str">
        <f>IF(Form!B48="N",Form!H48,"")</f>
        <v/>
      </c>
      <c r="D52" s="408"/>
      <c r="E52" s="408"/>
      <c r="F52" s="408"/>
      <c r="G52" s="408"/>
      <c r="H52" s="408"/>
      <c r="I52" s="408"/>
    </row>
    <row r="53" spans="1:9" ht="15">
      <c r="A53" s="406" t="str">
        <f>IF(Form!B49="N",Form!D49," ")</f>
        <v xml:space="preserve"> </v>
      </c>
      <c r="B53" s="406" t="str">
        <f>(IF(Form!B49="N",Form!D49,""))</f>
        <v/>
      </c>
      <c r="C53" s="407" t="str">
        <f>IF(Form!B49="N",Form!H49,"")</f>
        <v/>
      </c>
      <c r="D53" s="408"/>
      <c r="E53" s="408"/>
      <c r="F53" s="408"/>
      <c r="G53" s="408"/>
      <c r="H53" s="408"/>
      <c r="I53" s="408"/>
    </row>
  </sheetData>
  <mergeCells count="1">
    <mergeCell ref="D12:I12"/>
  </mergeCells>
  <hyperlinks>
    <hyperlink ref="F13" r:id="rId1" display="GA@Work Project" xr:uid="{EB434767-C073-44B3-8BB2-1EB82CFF343A}"/>
    <hyperlink ref="G13" r:id="rId2" display="GA@Work Special Purpose" xr:uid="{57DBF5F5-ABAD-410A-AAAF-DB6559806DFD}"/>
    <hyperlink ref="H13" r:id="rId3" display="GA@Work Activity" xr:uid="{9BE9F559-A46D-43DB-A571-2FF2C16296C3}"/>
    <hyperlink ref="E13" r:id="rId4" display="GA@Work Project" xr:uid="{AEFFA28D-9C56-4ABB-AC2D-763D4BE7970D}"/>
    <hyperlink ref="D12" r:id="rId5" xr:uid="{74FB5BE5-2ED1-424D-8F61-7104599110C9}"/>
    <hyperlink ref="D13" r:id="rId6" display="GA@Work Project" xr:uid="{01AD2B29-21F7-4DEE-934B-37D37FB785F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88B59-0589-4B23-86AB-E2B6ABD023FE}">
  <sheetPr>
    <pageSetUpPr fitToPage="1"/>
  </sheetPr>
  <dimension ref="B1:H68"/>
  <sheetViews>
    <sheetView showWhiteSpace="0" zoomScale="50" zoomScaleNormal="50" workbookViewId="0">
      <selection activeCell="F44" sqref="F44"/>
    </sheetView>
  </sheetViews>
  <sheetFormatPr defaultRowHeight="12.75"/>
  <cols>
    <col min="1" max="1" width="5.83203125" customWidth="1"/>
    <col min="2" max="2" width="31.1640625" customWidth="1"/>
    <col min="3" max="3" width="180.1640625" style="1" customWidth="1"/>
    <col min="4" max="4" width="3.1640625" customWidth="1"/>
    <col min="5" max="5" width="42.1640625" customWidth="1"/>
    <col min="6" max="6" width="60.1640625" customWidth="1"/>
    <col min="7" max="7" width="56.1640625" customWidth="1"/>
  </cols>
  <sheetData>
    <row r="1" spans="2:7" ht="13.5" thickBot="1"/>
    <row r="2" spans="2:7" ht="27" thickTop="1" thickBot="1">
      <c r="B2" s="330" t="s">
        <v>3278</v>
      </c>
      <c r="C2" s="331"/>
      <c r="E2" s="327" t="s">
        <v>3274</v>
      </c>
      <c r="F2" s="328"/>
      <c r="G2" s="329"/>
    </row>
    <row r="3" spans="2:7" ht="7.35" customHeight="1" thickTop="1" thickBot="1">
      <c r="B3" s="91"/>
      <c r="C3" s="92"/>
    </row>
    <row r="4" spans="2:7" ht="18.75" customHeight="1" thickTop="1">
      <c r="B4" s="332" t="s">
        <v>199</v>
      </c>
      <c r="C4" s="333"/>
      <c r="E4" s="338" t="s">
        <v>3301</v>
      </c>
      <c r="F4" s="339"/>
      <c r="G4" s="340"/>
    </row>
    <row r="5" spans="2:7" ht="42.75" customHeight="1" thickBot="1">
      <c r="B5" s="332"/>
      <c r="C5" s="333"/>
      <c r="E5" s="341"/>
      <c r="F5" s="342"/>
      <c r="G5" s="343"/>
    </row>
    <row r="6" spans="2:7" ht="7.35" customHeight="1" thickTop="1" thickBot="1">
      <c r="B6" s="93"/>
      <c r="C6" s="92"/>
    </row>
    <row r="7" spans="2:7" ht="20.25" thickTop="1" thickBot="1">
      <c r="B7" s="93"/>
      <c r="C7" s="94" t="s">
        <v>194</v>
      </c>
      <c r="E7" s="307" t="s">
        <v>3275</v>
      </c>
      <c r="F7" s="307" t="s">
        <v>3276</v>
      </c>
      <c r="G7" s="308" t="s">
        <v>3277</v>
      </c>
    </row>
    <row r="8" spans="2:7" ht="19.5" thickTop="1">
      <c r="B8" s="93"/>
      <c r="C8" s="94" t="s">
        <v>195</v>
      </c>
      <c r="E8" s="347" t="s">
        <v>3293</v>
      </c>
      <c r="F8" s="344" t="s">
        <v>3292</v>
      </c>
      <c r="G8" s="344" t="s">
        <v>3297</v>
      </c>
    </row>
    <row r="9" spans="2:7" ht="18.75">
      <c r="B9" s="93"/>
      <c r="C9" s="94" t="s">
        <v>196</v>
      </c>
      <c r="E9" s="348"/>
      <c r="F9" s="345"/>
      <c r="G9" s="345"/>
    </row>
    <row r="10" spans="2:7" ht="7.35" customHeight="1">
      <c r="B10" s="93"/>
      <c r="C10" s="92"/>
      <c r="E10" s="348"/>
      <c r="F10" s="345"/>
      <c r="G10" s="345"/>
    </row>
    <row r="11" spans="2:7" ht="18.75" customHeight="1">
      <c r="B11" s="334" t="s">
        <v>197</v>
      </c>
      <c r="C11" s="335"/>
      <c r="E11" s="348"/>
      <c r="F11" s="345"/>
      <c r="G11" s="345"/>
    </row>
    <row r="12" spans="2:7" ht="18.75" customHeight="1" thickBot="1">
      <c r="B12" s="336"/>
      <c r="C12" s="337"/>
      <c r="E12" s="348"/>
      <c r="F12" s="345"/>
      <c r="G12" s="345"/>
    </row>
    <row r="13" spans="2:7" ht="14.1" customHeight="1" thickTop="1" thickBot="1">
      <c r="E13" s="348"/>
      <c r="F13" s="345"/>
      <c r="G13" s="345"/>
    </row>
    <row r="14" spans="2:7" s="2" customFormat="1" ht="19.5" customHeight="1" thickTop="1">
      <c r="B14" s="13"/>
      <c r="C14" s="318" t="s">
        <v>0</v>
      </c>
      <c r="E14" s="348"/>
      <c r="F14" s="345"/>
      <c r="G14" s="345"/>
    </row>
    <row r="15" spans="2:7" s="2" customFormat="1" ht="19.5" customHeight="1" thickBot="1">
      <c r="B15" s="14" t="s">
        <v>3291</v>
      </c>
      <c r="C15" s="319"/>
      <c r="E15" s="349"/>
      <c r="F15" s="346"/>
      <c r="G15" s="346"/>
    </row>
    <row r="16" spans="2:7" s="2" customFormat="1" ht="18.75" customHeight="1" thickTop="1">
      <c r="B16" s="320" t="s">
        <v>188</v>
      </c>
      <c r="C16" s="5" t="s">
        <v>26</v>
      </c>
      <c r="E16" s="347" t="s">
        <v>3294</v>
      </c>
      <c r="F16" s="344" t="s">
        <v>3295</v>
      </c>
      <c r="G16" s="344" t="s">
        <v>3296</v>
      </c>
    </row>
    <row r="17" spans="2:7" s="2" customFormat="1" ht="16.5" customHeight="1" thickBot="1">
      <c r="B17" s="321"/>
      <c r="C17" s="4"/>
      <c r="E17" s="348"/>
      <c r="F17" s="345"/>
      <c r="G17" s="345"/>
    </row>
    <row r="18" spans="2:7" s="2" customFormat="1" ht="15.75" thickTop="1">
      <c r="B18" s="320" t="s">
        <v>3</v>
      </c>
      <c r="C18" s="5" t="s">
        <v>14</v>
      </c>
      <c r="E18" s="348"/>
      <c r="F18" s="345"/>
      <c r="G18" s="345"/>
    </row>
    <row r="19" spans="2:7" s="2" customFormat="1" ht="15.75" thickBot="1">
      <c r="B19" s="321"/>
      <c r="C19" s="4"/>
      <c r="E19" s="348"/>
      <c r="F19" s="345"/>
      <c r="G19" s="345"/>
    </row>
    <row r="20" spans="2:7" s="2" customFormat="1" ht="15.75" customHeight="1" thickTop="1">
      <c r="B20" s="320" t="s">
        <v>183</v>
      </c>
      <c r="C20" s="5" t="s">
        <v>186</v>
      </c>
      <c r="E20" s="348"/>
      <c r="F20" s="345"/>
      <c r="G20" s="345"/>
    </row>
    <row r="21" spans="2:7" s="2" customFormat="1" ht="15">
      <c r="B21" s="322"/>
      <c r="C21" s="90" t="s">
        <v>185</v>
      </c>
      <c r="E21" s="348"/>
      <c r="F21" s="345"/>
      <c r="G21" s="345"/>
    </row>
    <row r="22" spans="2:7" s="2" customFormat="1" ht="15.75" thickBot="1">
      <c r="B22" s="321"/>
      <c r="C22" s="4"/>
      <c r="E22" s="348"/>
      <c r="F22" s="345"/>
      <c r="G22" s="345"/>
    </row>
    <row r="23" spans="2:7" s="2" customFormat="1" ht="16.5" thickTop="1" thickBot="1">
      <c r="B23" s="320" t="s">
        <v>8</v>
      </c>
      <c r="C23" s="5" t="s">
        <v>189</v>
      </c>
      <c r="E23" s="349"/>
      <c r="F23" s="346"/>
      <c r="G23" s="346"/>
    </row>
    <row r="24" spans="2:7" s="2" customFormat="1" ht="17.850000000000001" customHeight="1" thickTop="1">
      <c r="B24" s="322"/>
      <c r="C24" s="70" t="s">
        <v>9</v>
      </c>
    </row>
    <row r="25" spans="2:7" s="2" customFormat="1" ht="44.25">
      <c r="B25" s="322"/>
      <c r="C25" s="10" t="s">
        <v>190</v>
      </c>
    </row>
    <row r="26" spans="2:7" s="2" customFormat="1" ht="20.25" customHeight="1">
      <c r="B26" s="322"/>
      <c r="C26" s="17" t="s">
        <v>12</v>
      </c>
    </row>
    <row r="27" spans="2:7" s="2" customFormat="1" ht="15" customHeight="1" thickBot="1">
      <c r="B27" s="16"/>
      <c r="C27" s="17"/>
    </row>
    <row r="28" spans="2:7" s="2" customFormat="1" ht="15.75" thickTop="1">
      <c r="B28" s="320" t="s">
        <v>15</v>
      </c>
      <c r="C28" s="5" t="s">
        <v>191</v>
      </c>
    </row>
    <row r="29" spans="2:7" s="2" customFormat="1" ht="15" customHeight="1" thickBot="1">
      <c r="B29" s="321"/>
      <c r="C29" s="12"/>
    </row>
    <row r="30" spans="2:7" s="2" customFormat="1" ht="15.75" thickTop="1">
      <c r="B30" s="320" t="s">
        <v>4</v>
      </c>
      <c r="C30" s="5" t="s">
        <v>193</v>
      </c>
    </row>
    <row r="31" spans="2:7" s="2" customFormat="1" ht="15" customHeight="1" thickBot="1">
      <c r="B31" s="321"/>
      <c r="C31" s="4"/>
    </row>
    <row r="32" spans="2:7" s="2" customFormat="1" ht="15.75" thickTop="1">
      <c r="B32" s="320" t="s">
        <v>5</v>
      </c>
      <c r="C32" s="5" t="s">
        <v>3279</v>
      </c>
    </row>
    <row r="33" spans="2:8" s="2" customFormat="1" ht="15">
      <c r="B33" s="322"/>
      <c r="C33" s="90" t="s">
        <v>259</v>
      </c>
    </row>
    <row r="34" spans="2:8" s="2" customFormat="1" ht="15">
      <c r="B34" s="322"/>
      <c r="C34" s="90" t="s">
        <v>262</v>
      </c>
    </row>
    <row r="35" spans="2:8" s="2" customFormat="1" ht="14.45" customHeight="1">
      <c r="B35" s="322"/>
      <c r="C35" s="3" t="s">
        <v>260</v>
      </c>
    </row>
    <row r="36" spans="2:8" s="2" customFormat="1" ht="15" customHeight="1" thickBot="1">
      <c r="B36" s="321"/>
      <c r="C36" s="3" t="s">
        <v>261</v>
      </c>
    </row>
    <row r="37" spans="2:8" s="2" customFormat="1" ht="15.75" thickTop="1">
      <c r="B37" s="320" t="s">
        <v>20</v>
      </c>
      <c r="C37" s="5" t="s">
        <v>187</v>
      </c>
      <c r="E37"/>
      <c r="F37"/>
      <c r="G37"/>
    </row>
    <row r="38" spans="2:8" s="2" customFormat="1" ht="15">
      <c r="B38" s="322"/>
      <c r="C38" s="6" t="s">
        <v>1</v>
      </c>
      <c r="E38"/>
      <c r="F38"/>
      <c r="G38"/>
    </row>
    <row r="39" spans="2:8" s="2" customFormat="1" ht="15">
      <c r="B39" s="322"/>
      <c r="C39" s="3" t="s">
        <v>210</v>
      </c>
      <c r="E39"/>
      <c r="F39"/>
      <c r="G39"/>
    </row>
    <row r="40" spans="2:8" s="2" customFormat="1" ht="15" customHeight="1" thickBot="1">
      <c r="B40" s="321"/>
      <c r="C40" s="3"/>
      <c r="E40"/>
      <c r="F40"/>
      <c r="G40"/>
    </row>
    <row r="41" spans="2:8" s="2" customFormat="1" ht="22.35" customHeight="1" thickTop="1">
      <c r="B41" s="323" t="s">
        <v>3304</v>
      </c>
      <c r="C41" s="313" t="s">
        <v>3280</v>
      </c>
      <c r="E41"/>
      <c r="F41"/>
      <c r="G41"/>
      <c r="H41" s="7"/>
    </row>
    <row r="42" spans="2:8" s="2" customFormat="1" ht="30.75" customHeight="1" thickBot="1">
      <c r="B42" s="324"/>
      <c r="C42" s="314"/>
      <c r="E42"/>
      <c r="F42"/>
      <c r="G42"/>
    </row>
    <row r="43" spans="2:8" s="2" customFormat="1" ht="18.95" customHeight="1" thickTop="1">
      <c r="B43" s="67" t="s">
        <v>113</v>
      </c>
      <c r="C43" s="69" t="s">
        <v>175</v>
      </c>
      <c r="E43"/>
      <c r="F43"/>
      <c r="G43"/>
    </row>
    <row r="44" spans="2:8" s="2" customFormat="1" ht="30">
      <c r="B44" s="16" t="s">
        <v>22</v>
      </c>
      <c r="C44" s="9" t="s">
        <v>206</v>
      </c>
      <c r="E44"/>
      <c r="F44"/>
      <c r="G44"/>
    </row>
    <row r="45" spans="2:8" s="2" customFormat="1" ht="110.25">
      <c r="B45" s="16"/>
      <c r="C45" s="306" t="s">
        <v>3281</v>
      </c>
      <c r="E45"/>
      <c r="F45"/>
      <c r="G45"/>
    </row>
    <row r="46" spans="2:8" s="2" customFormat="1" ht="31.5" customHeight="1" thickBot="1">
      <c r="B46" s="66"/>
      <c r="C46" s="113" t="s">
        <v>209</v>
      </c>
      <c r="E46"/>
      <c r="F46"/>
      <c r="G46"/>
    </row>
    <row r="47" spans="2:8" s="2" customFormat="1" ht="24.6" customHeight="1" thickTop="1">
      <c r="B47" s="67" t="s">
        <v>113</v>
      </c>
      <c r="C47" s="69" t="s">
        <v>192</v>
      </c>
      <c r="E47"/>
      <c r="F47"/>
      <c r="G47"/>
    </row>
    <row r="48" spans="2:8" s="2" customFormat="1" ht="30.75">
      <c r="B48" s="16" t="s">
        <v>150</v>
      </c>
      <c r="C48" s="10" t="s">
        <v>180</v>
      </c>
      <c r="E48"/>
      <c r="F48"/>
      <c r="G48"/>
    </row>
    <row r="49" spans="2:7" s="2" customFormat="1" ht="17.100000000000001" customHeight="1">
      <c r="B49" s="16"/>
      <c r="C49" s="10"/>
      <c r="E49"/>
      <c r="F49"/>
      <c r="G49"/>
    </row>
    <row r="50" spans="2:7" s="2" customFormat="1" ht="32.85" customHeight="1">
      <c r="B50" s="16"/>
      <c r="C50" s="10" t="s">
        <v>177</v>
      </c>
      <c r="E50"/>
      <c r="F50"/>
      <c r="G50"/>
    </row>
    <row r="51" spans="2:7" s="2" customFormat="1" ht="15" thickBot="1">
      <c r="B51" s="66"/>
      <c r="C51" s="89" t="s">
        <v>264</v>
      </c>
      <c r="E51"/>
      <c r="F51"/>
      <c r="G51"/>
    </row>
    <row r="52" spans="2:7" s="2" customFormat="1" ht="26.1" customHeight="1" thickTop="1">
      <c r="B52" s="67" t="s">
        <v>113</v>
      </c>
      <c r="C52" s="69" t="s">
        <v>151</v>
      </c>
      <c r="E52"/>
      <c r="F52"/>
      <c r="G52"/>
    </row>
    <row r="53" spans="2:7" s="2" customFormat="1" ht="49.5">
      <c r="B53" s="16" t="s">
        <v>184</v>
      </c>
      <c r="C53" s="68" t="s">
        <v>198</v>
      </c>
      <c r="E53"/>
      <c r="F53"/>
      <c r="G53"/>
    </row>
    <row r="54" spans="2:7" s="2" customFormat="1" ht="15.75" thickBot="1">
      <c r="B54" s="66"/>
      <c r="C54" s="3"/>
      <c r="E54"/>
      <c r="F54"/>
      <c r="G54"/>
    </row>
    <row r="55" spans="2:7" s="2" customFormat="1" ht="21.95" customHeight="1" thickTop="1">
      <c r="B55" s="67" t="s">
        <v>204</v>
      </c>
      <c r="C55" s="69" t="s">
        <v>152</v>
      </c>
      <c r="E55"/>
      <c r="F55"/>
      <c r="G55"/>
    </row>
    <row r="56" spans="2:7" s="2" customFormat="1" ht="49.5">
      <c r="B56" s="16" t="s">
        <v>257</v>
      </c>
      <c r="C56" s="68" t="s">
        <v>179</v>
      </c>
      <c r="E56"/>
      <c r="F56"/>
      <c r="G56"/>
    </row>
    <row r="57" spans="2:7" s="2" customFormat="1" ht="25.35" customHeight="1">
      <c r="B57" s="16"/>
      <c r="C57" s="68"/>
      <c r="E57"/>
      <c r="F57"/>
      <c r="G57"/>
    </row>
    <row r="58" spans="2:7" s="2" customFormat="1" ht="13.35" customHeight="1" thickBot="1">
      <c r="B58" s="66"/>
      <c r="C58" s="3"/>
      <c r="E58"/>
      <c r="F58"/>
      <c r="G58"/>
    </row>
    <row r="59" spans="2:7" s="2" customFormat="1" ht="21.95" customHeight="1" thickTop="1">
      <c r="B59" s="67" t="s">
        <v>204</v>
      </c>
      <c r="C59" s="69" t="s">
        <v>3283</v>
      </c>
      <c r="E59"/>
      <c r="F59"/>
      <c r="G59"/>
    </row>
    <row r="60" spans="2:7" s="2" customFormat="1" ht="14.25">
      <c r="B60" s="16" t="s">
        <v>3282</v>
      </c>
      <c r="C60" s="11" t="s">
        <v>3298</v>
      </c>
      <c r="E60"/>
      <c r="F60"/>
      <c r="G60"/>
    </row>
    <row r="61" spans="2:7" s="2" customFormat="1" ht="15" thickBot="1">
      <c r="B61" s="65"/>
      <c r="C61" s="11"/>
      <c r="E61"/>
      <c r="F61"/>
      <c r="G61"/>
    </row>
    <row r="62" spans="2:7" s="2" customFormat="1" ht="108" customHeight="1" thickTop="1" thickBot="1">
      <c r="B62" s="67" t="s">
        <v>113</v>
      </c>
      <c r="C62" s="5" t="s">
        <v>3299</v>
      </c>
      <c r="E62"/>
      <c r="F62"/>
      <c r="G62"/>
    </row>
    <row r="63" spans="2:7" s="2" customFormat="1" ht="18" customHeight="1" thickTop="1" thickBot="1">
      <c r="B63" s="16" t="s">
        <v>3284</v>
      </c>
      <c r="C63" s="5" t="s">
        <v>128</v>
      </c>
      <c r="E63"/>
      <c r="F63"/>
      <c r="G63"/>
    </row>
    <row r="64" spans="2:7" ht="93" thickTop="1" thickBot="1">
      <c r="B64" s="8" t="s">
        <v>25</v>
      </c>
      <c r="C64" s="15" t="s">
        <v>205</v>
      </c>
    </row>
    <row r="65" spans="2:3" ht="15" thickTop="1">
      <c r="B65" s="325" t="s">
        <v>200</v>
      </c>
      <c r="C65" s="326"/>
    </row>
    <row r="66" spans="2:3" ht="27" thickBot="1">
      <c r="B66" s="316" t="s">
        <v>264</v>
      </c>
      <c r="C66" s="317"/>
    </row>
    <row r="67" spans="2:3" ht="13.5" thickTop="1"/>
    <row r="68" spans="2:3">
      <c r="C68" s="309" t="s">
        <v>3300</v>
      </c>
    </row>
  </sheetData>
  <mergeCells count="23">
    <mergeCell ref="B66:C66"/>
    <mergeCell ref="B28:B29"/>
    <mergeCell ref="B30:B31"/>
    <mergeCell ref="B32:B36"/>
    <mergeCell ref="B37:B40"/>
    <mergeCell ref="B41:B42"/>
    <mergeCell ref="B65:C65"/>
    <mergeCell ref="B16:B17"/>
    <mergeCell ref="E16:E23"/>
    <mergeCell ref="F16:F23"/>
    <mergeCell ref="G16:G23"/>
    <mergeCell ref="B18:B19"/>
    <mergeCell ref="B20:B22"/>
    <mergeCell ref="B23:B26"/>
    <mergeCell ref="B2:C2"/>
    <mergeCell ref="E2:G2"/>
    <mergeCell ref="B4:C5"/>
    <mergeCell ref="E4:G5"/>
    <mergeCell ref="E8:E15"/>
    <mergeCell ref="F8:F15"/>
    <mergeCell ref="G8:G15"/>
    <mergeCell ref="B11:C12"/>
    <mergeCell ref="C14:C15"/>
  </mergeCells>
  <hyperlinks>
    <hyperlink ref="B64" r:id="rId1" xr:uid="{5D823CAB-6813-49F9-93CD-C31EB98B5AD3}"/>
    <hyperlink ref="B66" r:id="rId2" display="www.sao.georgia.gov/reporting-structure-and-chart-accounts" xr:uid="{C2DEEA5F-85DF-4E9B-9609-4BB79283F8EF}"/>
    <hyperlink ref="C51" r:id="rId3" xr:uid="{18FBB61C-184C-444B-ABC8-8995EFD964EC}"/>
    <hyperlink ref="C46" r:id="rId4" xr:uid="{2DB1148A-DBE4-4820-801A-D9AE0AC449FC}"/>
    <hyperlink ref="C60" r:id="rId5" xr:uid="{BB5202B5-2CA5-46B9-B4C0-55AF5A21874F}"/>
  </hyperlinks>
  <printOptions horizontalCentered="1" verticalCentered="1"/>
  <pageMargins left="0.25" right="0.25" top="0.5" bottom="0.25" header="0.3" footer="0.3"/>
  <pageSetup scale="49" orientation="landscape" r:id="rId6"/>
  <headerFooter>
    <oddHeader>&amp;L&amp;G&amp;RRev 04/15/20</oddHeader>
  </headerFooter>
  <legacyDrawingHF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51"/>
  <sheetViews>
    <sheetView zoomScale="70" zoomScaleNormal="70" workbookViewId="0">
      <selection activeCell="H10" sqref="H10"/>
    </sheetView>
  </sheetViews>
  <sheetFormatPr defaultColWidth="9.33203125" defaultRowHeight="12.75"/>
  <cols>
    <col min="1" max="2" width="13.33203125" style="18" customWidth="1"/>
    <col min="3" max="3" width="20.83203125" style="18" customWidth="1"/>
    <col min="4" max="4" width="15.1640625" style="83" customWidth="1"/>
    <col min="5" max="5" width="10.1640625" style="18" customWidth="1"/>
    <col min="6" max="6" width="18.33203125" style="95" customWidth="1"/>
    <col min="7" max="7" width="10.83203125" style="18" customWidth="1"/>
    <col min="8" max="8" width="54.83203125" style="95" customWidth="1"/>
    <col min="9" max="9" width="33.6640625" style="18" customWidth="1"/>
    <col min="10" max="10" width="31.1640625" style="18" customWidth="1"/>
    <col min="11" max="11" width="62" style="18" customWidth="1"/>
    <col min="12" max="12" width="60.1640625" style="18" customWidth="1"/>
    <col min="13" max="13" width="15" style="18" customWidth="1"/>
    <col min="14" max="14" width="14" style="30" customWidth="1"/>
    <col min="15" max="15" width="28.83203125" style="18" customWidth="1"/>
    <col min="16" max="16" width="40.1640625" style="18" customWidth="1"/>
    <col min="17" max="17" width="28.6640625" style="18" customWidth="1"/>
    <col min="18" max="18" width="9.33203125" style="18" customWidth="1"/>
    <col min="19" max="16384" width="9.33203125" style="18"/>
  </cols>
  <sheetData>
    <row r="1" spans="1:16" ht="20.25" customHeight="1" thickBot="1">
      <c r="A1" s="365" t="s">
        <v>30</v>
      </c>
      <c r="B1" s="365"/>
      <c r="C1" s="365"/>
      <c r="D1" s="365"/>
      <c r="E1" s="365"/>
      <c r="F1" s="365"/>
      <c r="G1" s="365"/>
      <c r="H1" s="365"/>
      <c r="I1" s="365"/>
      <c r="J1" s="365"/>
      <c r="K1" s="365"/>
      <c r="L1" s="365"/>
      <c r="M1" s="365"/>
      <c r="N1" s="365"/>
      <c r="O1" s="365"/>
      <c r="P1" s="365"/>
    </row>
    <row r="2" spans="1:16" ht="16.5" thickBot="1">
      <c r="A2" s="19" t="s">
        <v>31</v>
      </c>
      <c r="B2" s="19"/>
      <c r="C2" s="366" t="s">
        <v>39</v>
      </c>
      <c r="D2" s="367"/>
      <c r="E2" s="368"/>
      <c r="F2" s="208"/>
    </row>
    <row r="3" spans="1:16" ht="16.5" thickBot="1">
      <c r="A3" s="20" t="s">
        <v>32</v>
      </c>
      <c r="B3" s="20"/>
      <c r="C3" s="369" t="s">
        <v>40</v>
      </c>
      <c r="D3" s="370"/>
      <c r="E3" s="371"/>
      <c r="F3" s="209"/>
      <c r="I3" s="372" t="s">
        <v>182</v>
      </c>
      <c r="J3" s="372"/>
      <c r="K3" s="372"/>
      <c r="L3" s="372"/>
      <c r="M3" s="372"/>
      <c r="N3" s="372"/>
      <c r="O3" s="372"/>
    </row>
    <row r="4" spans="1:16" ht="16.5" thickBot="1">
      <c r="A4" s="20" t="s">
        <v>33</v>
      </c>
      <c r="B4" s="20"/>
      <c r="C4" s="373" t="s">
        <v>41</v>
      </c>
      <c r="D4" s="374"/>
      <c r="E4" s="375"/>
      <c r="F4" s="208"/>
    </row>
    <row r="5" spans="1:16">
      <c r="A5" s="21"/>
      <c r="B5" s="21"/>
      <c r="C5" s="21"/>
      <c r="F5" s="18"/>
      <c r="H5" s="18"/>
      <c r="I5" s="22"/>
    </row>
    <row r="6" spans="1:16">
      <c r="A6" s="22"/>
      <c r="B6" s="22"/>
      <c r="F6" s="18"/>
      <c r="H6" s="18"/>
      <c r="L6" s="23"/>
      <c r="M6" s="72" t="s">
        <v>121</v>
      </c>
    </row>
    <row r="7" spans="1:16" ht="17.25" customHeight="1" thickBot="1">
      <c r="A7" s="25"/>
      <c r="B7" s="25"/>
      <c r="C7" s="22"/>
      <c r="F7" s="18"/>
      <c r="H7" s="310" t="s">
        <v>474</v>
      </c>
    </row>
    <row r="8" spans="1:16" ht="13.5" thickBot="1">
      <c r="A8" s="26"/>
      <c r="B8" s="26"/>
      <c r="C8" s="26"/>
      <c r="D8" s="84"/>
      <c r="E8" s="26"/>
      <c r="F8" s="26"/>
      <c r="G8" s="26"/>
      <c r="H8" s="310" t="s">
        <v>266</v>
      </c>
      <c r="I8" s="353" t="s">
        <v>174</v>
      </c>
      <c r="J8" s="354"/>
      <c r="K8" s="354"/>
      <c r="L8" s="355"/>
      <c r="N8" s="27"/>
      <c r="O8" s="27"/>
      <c r="P8" s="87"/>
    </row>
    <row r="9" spans="1:16" s="30" customFormat="1" ht="111.75" customHeight="1" thickBot="1">
      <c r="A9" s="29" t="s">
        <v>142</v>
      </c>
      <c r="B9" s="29" t="s">
        <v>181</v>
      </c>
      <c r="C9" s="28" t="s">
        <v>35</v>
      </c>
      <c r="D9" s="29" t="s">
        <v>143</v>
      </c>
      <c r="E9" s="29" t="s">
        <v>36</v>
      </c>
      <c r="F9" s="29" t="s">
        <v>249</v>
      </c>
      <c r="G9" s="28" t="s">
        <v>37</v>
      </c>
      <c r="H9" s="311" t="s">
        <v>268</v>
      </c>
      <c r="I9" s="29" t="s">
        <v>173</v>
      </c>
      <c r="J9" s="29" t="s">
        <v>176</v>
      </c>
      <c r="K9" s="29" t="s">
        <v>154</v>
      </c>
      <c r="L9" s="29" t="s">
        <v>137</v>
      </c>
      <c r="M9" s="29" t="s">
        <v>3302</v>
      </c>
      <c r="N9" s="29" t="s">
        <v>472</v>
      </c>
      <c r="O9" s="29" t="s">
        <v>3303</v>
      </c>
      <c r="P9" s="29" t="s">
        <v>140</v>
      </c>
    </row>
    <row r="10" spans="1:16" ht="38.25">
      <c r="A10" s="31">
        <v>42200</v>
      </c>
      <c r="B10" s="31" t="s">
        <v>49</v>
      </c>
      <c r="C10" s="31" t="s">
        <v>43</v>
      </c>
      <c r="D10" s="85">
        <v>12345</v>
      </c>
      <c r="E10" s="31" t="s">
        <v>44</v>
      </c>
      <c r="F10" s="102" t="s">
        <v>256</v>
      </c>
      <c r="G10" s="32" t="s">
        <v>45</v>
      </c>
      <c r="H10" s="102"/>
      <c r="I10" s="103" t="str">
        <f>IF(OR(G10="CCDF",G10="CCDBG",G10="CMHSB",G10="CSBG",G10="FED2",G10="FHAHP",G10="FCIVE",G10="FTEMP",G10="LIHEA",G10="MCHSB",G10="MAP",G10="PTSAB",G10="SSBG",G10="SSBGY",G10="SCIP",G10="TANF",G10="TANFX",G10="TANFZ",G10="TANFU",G10="TANFY",G10="ZFED2",G10="ZMAP",G10="MAP"),"Restricted",IF(OR(G10="YCCDF",G10="YCCDBG",G10="YCMHSB",G10="YCSBG",G10="YFED2",G10="YFHAHP",G10="YFCIVE",G10="YFTEMP",G10="YLIHEA",G10="YMCHSB",G10="YMAP",G10="YPTSAB",G10="YSSBG",G10="YSSBGY",G10="YSCIP",G10="YTANF",G10="YTANFX",G10="YTANFZ",G10="YTANFU",G10="YTANFY"),"Restricted",IF(OR(G10="ZCCBG",G10="ZCCDF",G10="ZCMHS",G10="ZCSBG",G10="ZEDER",G10="ZFHWP",G10="ZFCIV",G10="ZLIHE",G10="ZMCHS",G10="ZMAP",G10="ZPTSA",G10="ZPHHS",G10="ZPHIT",G10="ZSSBG",G10="ZSCIP",G10="ZTANF",G10="ZTANX",G10="ZTANU",G10="ZFED2",G10="STIM1",G10="ZSFSG",G10="ZTANE",G10="ZTANZ"),"Restricted",IF(OR(G10="ALL",G10="")," ","select from drop down"))))</f>
        <v>Restricted</v>
      </c>
      <c r="J10" s="205" t="s">
        <v>56</v>
      </c>
      <c r="K10" s="78" t="s">
        <v>155</v>
      </c>
      <c r="L10" s="78" t="s">
        <v>156</v>
      </c>
      <c r="M10" s="31">
        <v>97.031999999999996</v>
      </c>
      <c r="N10" s="79" t="s">
        <v>49</v>
      </c>
      <c r="O10" s="80" t="str">
        <f>IF(N10="Y","N/A",IF(N10=""," ","Please Add"))</f>
        <v>N/A</v>
      </c>
      <c r="P10" s="81"/>
    </row>
    <row r="11" spans="1:16">
      <c r="A11" s="31"/>
      <c r="B11" s="31"/>
      <c r="C11" s="31"/>
      <c r="D11" s="85"/>
      <c r="E11" s="31"/>
      <c r="F11" s="102"/>
      <c r="G11" s="32"/>
      <c r="H11" s="102"/>
      <c r="I11" s="103" t="str">
        <f>IF(OR(G11="CCDF",G11="CCDBG",G11="CMHSB",G11="CSBG",G11="FED2",G11="FHAHP",G11="FCIVE",G11="FTEMP",G11="LIHEA",G11="MCHSB",G11="MAP",G11="PTSAB",G11="SSBG",G11="SSBGY",G11="SCIP",G11="TANF",G11="TANFX",G11="TANFZ",G11="TANFU",G11="TANFY",G11="ZFED2",G11="ZMAP",G11="MAP"),"Restricted",IF(OR(G11="YCCDF",G11="YCCDBG",G11="YCMHSB",G11="YCSBG",G11="YFED2",G11="YFHAHP",G11="YFCIVE",G11="YFTEMP",G11="YLIHEA",G11="YMCHSB",G11="YMAP",G11="YPTSAB",G11="YSSBG",G11="YSSBGY",G11="YSCIP",G11="YTANF",G11="YTANFX",G11="YTANFZ",G11="YTANFU",G11="YTANFY"),"Restricted",IF(OR(G11="ZCCBG",G11="ZCCDF",G11="ZCMHS",G11="ZCSBG",G11="ZEDER",G11="ZFHWP",G11="ZFCIV",G11="ZLIHE",G11="ZMCHS",G11="ZMAP",G11="ZPTSA",G11="ZPHHS",G11="ZPHIT",G11="ZSSBG",G11="ZSCIP",G11="ZTANF",G11="ZTANX",G11="ZTANU",G11="ZFED2",G11="STIM1",G11="ZSFSG",G11="ZTANE",G11="ZTANZ"),"Restricted",IF(OR(G11="ALL",G11="")," ","select from drop down"))))</f>
        <v xml:space="preserve"> </v>
      </c>
      <c r="J11" s="205"/>
      <c r="K11" s="78" t="str">
        <f t="shared" ref="K11:K13" si="0">IF(OR(I11="Restricted",I11="Committed",I11="Assigned", I11="Nonspendable"),"Please Add Details Here",IF(OR(I11="Unassigned",I11="N/A-TCSG",I11="N/A- Agency funds",I11="N/A- Private Purpose Trust funds"),"N/A"," "))</f>
        <v xml:space="preserve"> </v>
      </c>
      <c r="L11" s="78" t="str">
        <f>IF(OR(I11="Restricted",I11="Committed",I11="Assigned", I11="Nonspendable"),"Please Add Fund Useage Description",IF(OR(I11="Unassigned",I11="N/A-TCSG",I11="N/A- Agency funds",I11="N/A- Private Purpose Trust funds"),"N/A"," "))</f>
        <v xml:space="preserve"> </v>
      </c>
      <c r="M11" s="31"/>
      <c r="N11" s="79"/>
      <c r="O11" s="80"/>
      <c r="P11" s="81"/>
    </row>
    <row r="12" spans="1:16">
      <c r="A12" s="77">
        <v>42200</v>
      </c>
      <c r="B12" s="31" t="s">
        <v>58</v>
      </c>
      <c r="C12" s="33" t="s">
        <v>50</v>
      </c>
      <c r="D12" s="57">
        <v>19284237</v>
      </c>
      <c r="E12" s="33" t="s">
        <v>51</v>
      </c>
      <c r="F12" s="102" t="s">
        <v>256</v>
      </c>
      <c r="G12" s="32" t="s">
        <v>52</v>
      </c>
      <c r="H12" s="102"/>
      <c r="I12" s="103" t="str">
        <f>IF(OR(G12="CCDF",G12="CCDBG",G12="CMHSB",G12="CSBG",G12="FED2",G12="FHAHP",G12="FCIVE",G12="FTEMP",G12="LIHEA",G12="MCHSB",G12="MAP",G12="PTSAB",G12="SSBG",G12="SSBGY",G12="SCIP",G12="TANF",G12="TANFX",G12="TANFZ",G12="TANFU",G12="TANFY",G12="ZFED2",G12="ZMAP",G12="MAP"),"Restricted",IF(OR(G12="YCCDF",G12="YCCDBG",G12="YCMHSB",G12="YCSBG",G12="YFED2",G12="YFHAHP",G12="YFCIVE",G12="YFTEMP",G12="YLIHEA",G12="YMCHSB",G12="YMAP",G12="YPTSAB",G12="YSSBG",G12="YSSBGY",G12="YSCIP",G12="YTANF",G12="YTANFX",G12="YTANFZ",G12="YTANFU",G12="YTANFY"),"Restricted",IF(OR(G12="ZCCBG",G12="ZCCDF",G12="ZCMHS",G12="ZCSBG",G12="ZEDER",G12="ZFHWP",G12="ZFCIV",G12="ZLIHE",G12="ZMCHS",G12="ZMAP",G12="ZPTSA",G12="ZPHHS",G12="ZPHIT",G12="ZSSBG",G12="ZSCIP",G12="ZTANF",G12="ZTANX",G12="ZTANU",G12="ZFED2",G12="STIM1",G12="ZSFSG",G12="ZTANE",G12="ZTANZ"),"Restricted",IF(OR(G12="ALL",G12="")," ","select from drop down"))))</f>
        <v xml:space="preserve"> </v>
      </c>
      <c r="J12" s="205"/>
      <c r="K12" s="78" t="str">
        <f t="shared" si="0"/>
        <v xml:space="preserve"> </v>
      </c>
      <c r="L12" s="78" t="str">
        <f>IF(OR(I12="Restricted",I12="Committed",I12="Assigned", I12="Nonspendable"),"Please Add Fund Useage Description",IF(OR(I12="Unassigned",I12="N/A-TCSG",I12="N/A- Agency funds",I12="N/A- Private Purpose Trust funds"),"N/A"," "))</f>
        <v xml:space="preserve"> </v>
      </c>
      <c r="M12" s="31" t="str">
        <f>IF(OR(J12="Indirect Federal funds",J12="Direct Federal Funds", J12="Direct Federal Relief -COVID", J12="Indirect Federal Relief -COVID"),"Add ALN",IF(J12=" ", " ","N/A"))</f>
        <v>N/A</v>
      </c>
      <c r="N12" s="79"/>
      <c r="O12" s="80" t="str">
        <f t="shared" ref="O12:O73" si="1">IF(N12="Y","N/A",IF(N12=""," ","Please Add"))</f>
        <v xml:space="preserve"> </v>
      </c>
      <c r="P12" s="81"/>
    </row>
    <row r="13" spans="1:16">
      <c r="A13" s="33"/>
      <c r="B13" s="31"/>
      <c r="C13" s="33"/>
      <c r="D13" s="57"/>
      <c r="E13" s="33"/>
      <c r="F13" s="102"/>
      <c r="G13" s="32"/>
      <c r="H13" s="102"/>
      <c r="I13" s="103" t="str">
        <f>IF(OR(G13="CCDF",G13="CCDBG",G13="CMHSB",G13="CSBG",G13="FED2",G13="FHAHP",G13="FCIVE",G13="FTEMP",G13="LIHEA",G13="MCHSB",G13="MAP",G13="PTSAB",G13="SSBG",G13="SSBGY",G13="SCIP",G13="TANF",G13="TANFX",G13="TANFZ",G13="TANFU",G13="TANFY",G13="ZFED2",G13="ZMAP",G13="MAP"),"Restricted",IF(OR(G13="YCCDF",G13="YCCDBG",G13="YCMHSB",G13="YCSBG",G13="YFED2",G13="YFHAHP",G13="YFCIVE",G13="YFTEMP",G13="YLIHEA",G13="YMCHSB",G13="YMAP",G13="YPTSAB",G13="YSSBG",G13="YSSBGY",G13="YSCIP",G13="YTANF",G13="YTANFX",G13="YTANFZ",G13="YTANFU",G13="YTANFY"),"Restricted",IF(OR(G13="ZCCBG",G13="ZCCDF",G13="ZCMHS",G13="ZCSBG",G13="ZEDER",G13="ZFHWP",G13="ZFCIV",G13="ZLIHE",G13="ZMCHS",G13="ZMAP",G13="ZPTSA",G13="ZPHHS",G13="ZPHIT",G13="ZSSBG",G13="ZSCIP",G13="ZTANF",G13="ZTANX",G13="ZTANU",G13="ZFED2",G13="STIM1",G13="ZSFSG",G13="ZTANE",G13="ZTANZ"),"Restricted",IF(OR(G13="ALL",G13="")," ","select from drop down"))))</f>
        <v xml:space="preserve"> </v>
      </c>
      <c r="J13" s="205"/>
      <c r="K13" s="78" t="str">
        <f t="shared" si="0"/>
        <v xml:space="preserve"> </v>
      </c>
      <c r="L13" s="78" t="str">
        <f>IF(OR(I13="Restricted",I13="Committed",I13="Assigned", I13="Nonspendable"),"Please Add Fund Useage Description",IF(OR(I13="Unassigned",I13="N/A-TCSG",I13="N/A- Agency funds",I13="N/A- Private Purpose Trust funds"),"N/A"," "))</f>
        <v xml:space="preserve"> </v>
      </c>
      <c r="M13" s="31" t="str">
        <f t="shared" ref="M13:M25" si="2">IF(OR(J13="Indirect Federal funds",J13="Direct Federal Funds", J13="Direct Federal Relief -COVID", J13="Indirect Federal Relief -COVID"),"Add ALN",IF(J13="", " ","N/A"))</f>
        <v xml:space="preserve"> </v>
      </c>
      <c r="N13" s="79"/>
      <c r="O13" s="80" t="str">
        <f t="shared" si="1"/>
        <v xml:space="preserve"> </v>
      </c>
      <c r="P13" s="81"/>
    </row>
    <row r="14" spans="1:16">
      <c r="A14" s="33">
        <v>42200</v>
      </c>
      <c r="B14" s="31" t="s">
        <v>49</v>
      </c>
      <c r="C14" s="31" t="s">
        <v>43</v>
      </c>
      <c r="D14" s="57">
        <v>44444</v>
      </c>
      <c r="E14" s="31" t="s">
        <v>44</v>
      </c>
      <c r="F14" s="102" t="s">
        <v>256</v>
      </c>
      <c r="G14" s="32" t="s">
        <v>61</v>
      </c>
      <c r="H14" s="102"/>
      <c r="I14" s="103" t="s">
        <v>105</v>
      </c>
      <c r="J14" s="205" t="s">
        <v>135</v>
      </c>
      <c r="K14" s="78" t="s">
        <v>157</v>
      </c>
      <c r="L14" s="78" t="s">
        <v>158</v>
      </c>
      <c r="M14" s="31" t="str">
        <f t="shared" si="2"/>
        <v>N/A</v>
      </c>
      <c r="N14" s="79"/>
      <c r="O14" s="80" t="str">
        <f t="shared" si="1"/>
        <v xml:space="preserve"> </v>
      </c>
      <c r="P14" s="81"/>
    </row>
    <row r="15" spans="1:16">
      <c r="A15" s="33"/>
      <c r="B15" s="31"/>
      <c r="C15" s="33"/>
      <c r="D15" s="57"/>
      <c r="E15" s="33"/>
      <c r="F15" s="102"/>
      <c r="G15" s="32"/>
      <c r="H15" s="102"/>
      <c r="I15" s="103" t="str">
        <f>IF(OR(G15="CCDF",G15="CCDBG",G15="CMHSB",G15="CSBG",G15="FED2",G15="FHAHP",G15="FCIVE",G15="FTEMP",G15="LIHEA",G15="MCHSB",G15="MAP",G15="PTSAB",G15="SSBG",G15="SSBGY",G15="SCIP",G15="TANF",G15="TANFX",G15="TANFZ",G15="TANFU",G15="TANFY",G15="ZFED2",G15="ZMAP",G15="MAP"),"Restricted",IF(OR(G15="YCCDF",G15="YCCDBG",G15="YCMHSB",G15="YCSBG",G15="YFED2",G15="YFHAHP",G15="YFCIVE",G15="YFTEMP",G15="YLIHEA",G15="YMCHSB",G15="YMAP",G15="YPTSAB",G15="YSSBG",G15="YSSBGY",G15="YSCIP",G15="YTANF",G15="YTANFX",G15="YTANFZ",G15="YTANFU",G15="YTANFY"),"Restricted",IF(OR(G15="ZCCBG",G15="ZCCDF",G15="ZCMHS",G15="ZCSBG",G15="ZEDER",G15="ZFHWP",G15="ZFCIV",G15="ZLIHE",G15="ZMCHS",G15="ZMAP",G15="ZPTSA",G15="ZPHHS",G15="ZPHIT",G15="ZSSBG",G15="ZSCIP",G15="ZTANF",G15="ZTANX",G15="ZTANU",G15="ZFED2",G15="STIM1",G15="ZSFSG",G15="ZTANE",G15="ZTANZ"),"Restricted",IF(OR(G15="ALL",G15="")," ","select from drop down"))))</f>
        <v xml:space="preserve"> </v>
      </c>
      <c r="J15" s="205"/>
      <c r="K15" s="78" t="str">
        <f t="shared" ref="K15" si="3">IF(OR(I15="Restricted",I15="Committed",I15="Assigned", I15="Nonspendable"),"Please Add Details Here",IF(OR(I15="Unassigned",I15="N/A-TCSG",I15="N/A- Agency funds",I15="N/A- Private Purpose Trust funds"),"N/A"," "))</f>
        <v xml:space="preserve"> </v>
      </c>
      <c r="L15" s="78" t="str">
        <f>IF(OR(I15="Restricted",I15="Committed",I15="Assigned", I15="Nonspendable"),"Please Add Fund Useage Description",IF(OR(I15="Unassigned",I15="N/A-TCSG",I15="N/A- Agency funds",I15="N/A- Private Purpose Trust funds"),"N/A"," "))</f>
        <v xml:space="preserve"> </v>
      </c>
      <c r="M15" s="31" t="str">
        <f t="shared" si="2"/>
        <v xml:space="preserve"> </v>
      </c>
      <c r="N15" s="79"/>
      <c r="O15" s="80" t="str">
        <f t="shared" si="1"/>
        <v xml:space="preserve"> </v>
      </c>
      <c r="P15" s="81"/>
    </row>
    <row r="16" spans="1:16">
      <c r="A16" s="33">
        <v>42200</v>
      </c>
      <c r="B16" s="31" t="s">
        <v>49</v>
      </c>
      <c r="C16" s="31" t="s">
        <v>43</v>
      </c>
      <c r="D16" s="57">
        <v>55555</v>
      </c>
      <c r="E16" s="31" t="s">
        <v>44</v>
      </c>
      <c r="F16" s="102" t="s">
        <v>256</v>
      </c>
      <c r="G16" s="32" t="s">
        <v>61</v>
      </c>
      <c r="H16" s="102"/>
      <c r="I16" s="103" t="s">
        <v>46</v>
      </c>
      <c r="J16" s="205" t="s">
        <v>115</v>
      </c>
      <c r="K16" s="78" t="s">
        <v>159</v>
      </c>
      <c r="L16" s="78" t="s">
        <v>160</v>
      </c>
      <c r="M16" s="31" t="str">
        <f t="shared" si="2"/>
        <v>N/A</v>
      </c>
      <c r="N16" s="79"/>
      <c r="O16" s="80" t="str">
        <f t="shared" si="1"/>
        <v xml:space="preserve"> </v>
      </c>
      <c r="P16" s="81"/>
    </row>
    <row r="17" spans="1:16">
      <c r="A17" s="33"/>
      <c r="B17" s="31"/>
      <c r="C17" s="33"/>
      <c r="D17" s="57"/>
      <c r="E17" s="33"/>
      <c r="F17" s="102"/>
      <c r="G17" s="32"/>
      <c r="H17" s="102"/>
      <c r="I17" s="103" t="str">
        <f>IF(OR(G17="CCDF",G17="CCDBG",G17="CMHSB",G17="CSBG",G17="FED2",G17="FHAHP",G17="FCIVE",G17="FTEMP",G17="LIHEA",G17="MCHSB",G17="MAP",G17="PTSAB",G17="SSBG",G17="SSBGY",G17="SCIP",G17="TANF",G17="TANFX",G17="TANFZ",G17="TANFU",G17="TANFY",G17="ZFED2",G17="ZMAP",G17="MAP"),"Restricted",IF(OR(G17="YCCDF",G17="YCCDBG",G17="YCMHSB",G17="YCSBG",G17="YFED2",G17="YFHAHP",G17="YFCIVE",G17="YFTEMP",G17="YLIHEA",G17="YMCHSB",G17="YMAP",G17="YPTSAB",G17="YSSBG",G17="YSSBGY",G17="YSCIP",G17="YTANF",G17="YTANFX",G17="YTANFZ",G17="YTANFU",G17="YTANFY"),"Restricted",IF(OR(G17="ZCCBG",G17="ZCCDF",G17="ZCMHS",G17="ZCSBG",G17="ZEDER",G17="ZFHWP",G17="ZFCIV",G17="ZLIHE",G17="ZMCHS",G17="ZMAP",G17="ZPTSA",G17="ZPHHS",G17="ZPHIT",G17="ZSSBG",G17="ZSCIP",G17="ZTANF",G17="ZTANX",G17="ZTANU",G17="ZFED2",G17="STIM1",G17="ZSFSG",G17="ZTANE",G17="ZTANZ"),"Restricted",IF(OR(G17="ALL",G17="")," ","select from drop down"))))</f>
        <v xml:space="preserve"> </v>
      </c>
      <c r="J17" s="205"/>
      <c r="K17" s="78" t="str">
        <f t="shared" ref="K17:L18" si="4">IF(OR(I17="Restricted",I17="Committed",I17="Assigned", I17="Nonspendable"),"Please Add Details Here",IF(OR(I17="Unassigned",I17="N/A-TCSG",I17="N/A- Agency funds",I17="N/A- Private Purpose Trust funds"),"N/A"," "))</f>
        <v xml:space="preserve"> </v>
      </c>
      <c r="L17" s="78" t="str">
        <f>IF(OR(I17="Restricted",I17="Committed",I17="Assigned", I17="Nonspendable"),"Please Add Fund Useage Description",IF(OR(I17="Unassigned",I17="N/A-TCSG",I17="N/A- Agency funds",I17="N/A- Private Purpose Trust funds"),"N/A"," "))</f>
        <v xml:space="preserve"> </v>
      </c>
      <c r="M17" s="31" t="str">
        <f t="shared" si="2"/>
        <v xml:space="preserve"> </v>
      </c>
      <c r="N17" s="79"/>
      <c r="O17" s="80" t="str">
        <f t="shared" si="1"/>
        <v xml:space="preserve"> </v>
      </c>
      <c r="P17" s="81"/>
    </row>
    <row r="18" spans="1:16">
      <c r="A18" s="33">
        <v>40700</v>
      </c>
      <c r="B18" s="31" t="s">
        <v>49</v>
      </c>
      <c r="C18" s="31" t="s">
        <v>43</v>
      </c>
      <c r="D18" s="82" t="s">
        <v>163</v>
      </c>
      <c r="E18" s="31" t="s">
        <v>44</v>
      </c>
      <c r="F18" s="102" t="s">
        <v>256</v>
      </c>
      <c r="G18" s="32" t="s">
        <v>168</v>
      </c>
      <c r="H18" s="211"/>
      <c r="I18" s="103" t="s">
        <v>55</v>
      </c>
      <c r="J18" s="205" t="s">
        <v>55</v>
      </c>
      <c r="K18" s="78" t="str">
        <f t="shared" si="4"/>
        <v>N/A</v>
      </c>
      <c r="L18" s="78" t="str">
        <f t="shared" si="4"/>
        <v>N/A</v>
      </c>
      <c r="M18" s="31" t="str">
        <f t="shared" si="2"/>
        <v>N/A</v>
      </c>
      <c r="N18" s="79"/>
      <c r="O18" s="80" t="str">
        <f t="shared" si="1"/>
        <v xml:space="preserve"> </v>
      </c>
      <c r="P18" s="81"/>
    </row>
    <row r="19" spans="1:16">
      <c r="A19" s="33"/>
      <c r="B19" s="31"/>
      <c r="C19" s="33"/>
      <c r="D19" s="57"/>
      <c r="E19" s="33"/>
      <c r="F19" s="102"/>
      <c r="G19" s="32"/>
      <c r="H19" s="102"/>
      <c r="I19" s="103" t="str">
        <f>IF(OR(G19="CCDF",G19="CCDBG",G19="CMHSB",G19="CSBG",G19="FED2",G19="FHAHP",G19="FCIVE",G19="FTEMP",G19="LIHEA",G19="MCHSB",G19="MAP",G19="PTSAB",G19="SSBG",G19="SSBGY",G19="SCIP",G19="TANF",G19="TANFX",G19="TANFZ",G19="TANFU",G19="TANFY",G19="ZFED2",G19="ZMAP",G19="MAP"),"Restricted",IF(OR(G19="YCCDF",G19="YCCDBG",G19="YCMHSB",G19="YCSBG",G19="YFED2",G19="YFHAHP",G19="YFCIVE",G19="YFTEMP",G19="YLIHEA",G19="YMCHSB",G19="YMAP",G19="YPTSAB",G19="YSSBG",G19="YSSBGY",G19="YSCIP",G19="YTANF",G19="YTANFX",G19="YTANFZ",G19="YTANFU",G19="YTANFY"),"Restricted",IF(OR(G19="ZCCBG",G19="ZCCDF",G19="ZCMHS",G19="ZCSBG",G19="ZEDER",G19="ZFHWP",G19="ZFCIV",G19="ZLIHE",G19="ZMCHS",G19="ZMAP",G19="ZPTSA",G19="ZPHHS",G19="ZPHIT",G19="ZSSBG",G19="ZSCIP",G19="ZTANF",G19="ZTANX",G19="ZTANU",G19="ZFED2",G19="STIM1",G19="ZSFSG",G19="ZTANE",G19="ZTANZ"),"Restricted",IF(OR(G19="ALL",G19="")," ","select from drop down"))))</f>
        <v xml:space="preserve"> </v>
      </c>
      <c r="J19" s="205"/>
      <c r="K19" s="78" t="str">
        <f t="shared" ref="K19" si="5">IF(OR(I19="Restricted",I19="Committed",I19="Assigned", I19="Nonspendable"),"Please Add Details Here",IF(OR(I19="Unassigned",I19="N/A-TCSG",I19="N/A- Agency funds",I19="N/A- Private Purpose Trust funds"),"N/A"," "))</f>
        <v xml:space="preserve"> </v>
      </c>
      <c r="L19" s="78" t="str">
        <f>IF(OR(I19="Restricted",I19="Committed",I19="Assigned", I19="Nonspendable"),"Please Add Fund Useage Description",IF(OR(I19="Unassigned",I19="N/A-TCSG",I19="N/A- Agency funds",I19="N/A- Private Purpose Trust funds"),"N/A"," "))</f>
        <v xml:space="preserve"> </v>
      </c>
      <c r="M19" s="31" t="str">
        <f t="shared" si="2"/>
        <v xml:space="preserve"> </v>
      </c>
      <c r="N19" s="79"/>
      <c r="O19" s="80" t="str">
        <f t="shared" si="1"/>
        <v xml:space="preserve"> </v>
      </c>
      <c r="P19" s="81"/>
    </row>
    <row r="20" spans="1:16">
      <c r="A20" s="33">
        <v>40500</v>
      </c>
      <c r="B20" s="31" t="s">
        <v>49</v>
      </c>
      <c r="C20" s="31" t="s">
        <v>43</v>
      </c>
      <c r="D20" s="57" t="s">
        <v>164</v>
      </c>
      <c r="E20" s="31" t="s">
        <v>44</v>
      </c>
      <c r="F20" s="102" t="s">
        <v>256</v>
      </c>
      <c r="G20" s="32" t="s">
        <v>168</v>
      </c>
      <c r="H20" s="102"/>
      <c r="I20" s="103" t="s">
        <v>46</v>
      </c>
      <c r="J20" s="205" t="s">
        <v>125</v>
      </c>
      <c r="K20" s="78" t="s">
        <v>161</v>
      </c>
      <c r="L20" s="78" t="s">
        <v>162</v>
      </c>
      <c r="M20" s="31" t="str">
        <f t="shared" si="2"/>
        <v>N/A</v>
      </c>
      <c r="N20" s="79"/>
      <c r="O20" s="80" t="str">
        <f t="shared" si="1"/>
        <v xml:space="preserve"> </v>
      </c>
      <c r="P20" s="81"/>
    </row>
    <row r="21" spans="1:16">
      <c r="A21" s="33"/>
      <c r="B21" s="31"/>
      <c r="C21" s="33"/>
      <c r="D21" s="57"/>
      <c r="E21" s="33"/>
      <c r="F21" s="102"/>
      <c r="G21" s="32"/>
      <c r="H21" s="102"/>
      <c r="I21" s="103" t="str">
        <f>IF(OR(G21="CCDF",G21="CCDBG",G21="CMHSB",G21="CSBG",G21="FED2",G21="FHAHP",G21="FCIVE",G21="FTEMP",G21="LIHEA",G21="MCHSB",G21="MAP",G21="PTSAB",G21="SSBG",G21="SSBGY",G21="SCIP",G21="TANF",G21="TANFX",G21="TANFZ",G21="TANFU",G21="TANFY",G21="ZFED2",G21="ZMAP",G21="MAP"),"Restricted",IF(OR(G21="YCCDF",G21="YCCDBG",G21="YCMHSB",G21="YCSBG",G21="YFED2",G21="YFHAHP",G21="YFCIVE",G21="YFTEMP",G21="YLIHEA",G21="YMCHSB",G21="YMAP",G21="YPTSAB",G21="YSSBG",G21="YSSBGY",G21="YSCIP",G21="YTANF",G21="YTANFX",G21="YTANFZ",G21="YTANFU",G21="YTANFY"),"Restricted",IF(OR(G21="ZCCBG",G21="ZCCDF",G21="ZCMHS",G21="ZCSBG",G21="ZEDER",G21="ZFHWP",G21="ZFCIV",G21="ZLIHE",G21="ZMCHS",G21="ZMAP",G21="ZPTSA",G21="ZPHHS",G21="ZPHIT",G21="ZSSBG",G21="ZSCIP",G21="ZTANF",G21="ZTANX",G21="ZTANU",G21="ZFED2",G21="STIM1",G21="ZSFSG",G21="ZTANE",G21="ZTANZ"),"Restricted",IF(OR(G21="ALL",G21="")," ","select from drop down"))))</f>
        <v xml:space="preserve"> </v>
      </c>
      <c r="J21" s="205"/>
      <c r="K21" s="78" t="str">
        <f t="shared" ref="K21:K23" si="6">IF(OR(I21="Restricted",I21="Committed",I21="Assigned", I21="Nonspendable"),"Please Add Details Here",IF(OR(I21="Unassigned",I21="N/A-TCSG",I21="N/A- Agency funds",I21="N/A- Private Purpose Trust funds"),"N/A"," "))</f>
        <v xml:space="preserve"> </v>
      </c>
      <c r="L21" s="78" t="str">
        <f>IF(OR(I21="Restricted",I21="Committed",I21="Assigned", I21="Nonspendable"),"Please Add Fund Useage Description",IF(OR(I21="Unassigned",I21="N/A-TCSG",I21="N/A- Agency funds",I21="N/A- Private Purpose Trust funds"),"N/A"," "))</f>
        <v xml:space="preserve"> </v>
      </c>
      <c r="M21" s="31" t="str">
        <f t="shared" si="2"/>
        <v xml:space="preserve"> </v>
      </c>
      <c r="N21" s="79"/>
      <c r="O21" s="80" t="str">
        <f t="shared" si="1"/>
        <v xml:space="preserve"> </v>
      </c>
      <c r="P21" s="81"/>
    </row>
    <row r="22" spans="1:16">
      <c r="A22" s="33">
        <v>40600</v>
      </c>
      <c r="B22" s="31" t="s">
        <v>49</v>
      </c>
      <c r="C22" s="31" t="s">
        <v>43</v>
      </c>
      <c r="D22" s="57" t="s">
        <v>165</v>
      </c>
      <c r="E22" s="31" t="s">
        <v>44</v>
      </c>
      <c r="F22" s="102" t="s">
        <v>256</v>
      </c>
      <c r="G22" s="32" t="s">
        <v>61</v>
      </c>
      <c r="H22" s="102"/>
      <c r="I22" s="103" t="s">
        <v>55</v>
      </c>
      <c r="J22" s="205" t="s">
        <v>55</v>
      </c>
      <c r="K22" s="78" t="str">
        <f t="shared" si="6"/>
        <v>N/A</v>
      </c>
      <c r="L22" s="78" t="str">
        <f>IF(OR(I22="Restricted",I22="Committed",I22="Assigned", I22="Nonspendable"),"Please Add Fund Useage Description",IF(OR(I22="Unassigned",I22="N/A-TCSG",I22="N/A- Agency funds",I22="N/A- Private Purpose Trust funds"),"N/A"," "))</f>
        <v>N/A</v>
      </c>
      <c r="M22" s="31" t="str">
        <f t="shared" si="2"/>
        <v>N/A</v>
      </c>
      <c r="N22" s="79"/>
      <c r="O22" s="80" t="str">
        <f t="shared" si="1"/>
        <v xml:space="preserve"> </v>
      </c>
      <c r="P22" s="81"/>
    </row>
    <row r="23" spans="1:16">
      <c r="A23" s="33"/>
      <c r="B23" s="31"/>
      <c r="C23" s="33"/>
      <c r="D23" s="57"/>
      <c r="E23" s="33"/>
      <c r="F23" s="102"/>
      <c r="G23" s="32"/>
      <c r="H23" s="102"/>
      <c r="I23" s="103" t="str">
        <f>IF(OR(G23="CCDF",G23="CCDBG",G23="CMHSB",G23="CSBG",G23="FED2",G23="FHAHP",G23="FCIVE",G23="FTEMP",G23="LIHEA",G23="MCHSB",G23="MAP",G23="PTSAB",G23="SSBG",G23="SSBGY",G23="SCIP",G23="TANF",G23="TANFX",G23="TANFZ",G23="TANFU",G23="TANFY",G23="ZFED2",G23="ZMAP",G23="MAP"),"Restricted",IF(OR(G23="YCCDF",G23="YCCDBG",G23="YCMHSB",G23="YCSBG",G23="YFED2",G23="YFHAHP",G23="YFCIVE",G23="YFTEMP",G23="YLIHEA",G23="YMCHSB",G23="YMAP",G23="YPTSAB",G23="YSSBG",G23="YSSBGY",G23="YSCIP",G23="YTANF",G23="YTANFX",G23="YTANFZ",G23="YTANFU",G23="YTANFY"),"Restricted",IF(OR(G23="ZCCBG",G23="ZCCDF",G23="ZCMHS",G23="ZCSBG",G23="ZEDER",G23="ZFHWP",G23="ZFCIV",G23="ZLIHE",G23="ZMCHS",G23="ZMAP",G23="ZPTSA",G23="ZPHHS",G23="ZPHIT",G23="ZSSBG",G23="ZSCIP",G23="ZTANF",G23="ZTANX",G23="ZTANU",G23="ZFED2",G23="STIM1",G23="ZSFSG",G23="ZTANE",G23="ZTANZ"),"Restricted",IF(OR(G23="ALL",G23="")," ","select from drop down"))))</f>
        <v xml:space="preserve"> </v>
      </c>
      <c r="J23" s="205"/>
      <c r="K23" s="78" t="str">
        <f t="shared" si="6"/>
        <v xml:space="preserve"> </v>
      </c>
      <c r="L23" s="78" t="str">
        <f>IF(OR(I23="Restricted",I23="Committed",I23="Assigned", I23="Nonspendable"),"Please Add Fund Useage Description",IF(OR(I23="Unassigned",I23="N/A-TCSG",I23="N/A- Agency funds",I23="N/A- Private Purpose Trust funds"),"N/A"," "))</f>
        <v xml:space="preserve"> </v>
      </c>
      <c r="M23" s="31" t="str">
        <f t="shared" si="2"/>
        <v xml:space="preserve"> </v>
      </c>
      <c r="N23" s="79"/>
      <c r="O23" s="80" t="str">
        <f t="shared" si="1"/>
        <v xml:space="preserve"> </v>
      </c>
      <c r="P23" s="81"/>
    </row>
    <row r="24" spans="1:16">
      <c r="A24" s="33">
        <v>41100</v>
      </c>
      <c r="B24" s="31" t="s">
        <v>49</v>
      </c>
      <c r="C24" s="31" t="s">
        <v>43</v>
      </c>
      <c r="D24" s="57" t="s">
        <v>169</v>
      </c>
      <c r="E24" s="31" t="s">
        <v>44</v>
      </c>
      <c r="F24" s="102" t="s">
        <v>256</v>
      </c>
      <c r="G24" s="32" t="s">
        <v>61</v>
      </c>
      <c r="H24" s="102"/>
      <c r="I24" s="103" t="s">
        <v>103</v>
      </c>
      <c r="J24" s="205" t="s">
        <v>124</v>
      </c>
      <c r="K24" s="78" t="s">
        <v>167</v>
      </c>
      <c r="L24" s="78" t="s">
        <v>170</v>
      </c>
      <c r="M24" s="31" t="str">
        <f t="shared" si="2"/>
        <v>N/A</v>
      </c>
      <c r="N24" s="79"/>
      <c r="O24" s="80" t="str">
        <f t="shared" si="1"/>
        <v xml:space="preserve"> </v>
      </c>
      <c r="P24" s="81"/>
    </row>
    <row r="25" spans="1:16" ht="12.6" customHeight="1">
      <c r="A25" s="33"/>
      <c r="B25" s="31"/>
      <c r="C25" s="33"/>
      <c r="D25" s="57"/>
      <c r="E25" s="33"/>
      <c r="F25" s="102"/>
      <c r="G25" s="32"/>
      <c r="H25" s="102"/>
      <c r="I25" s="103" t="str">
        <f>IF(OR(G25="CCDF",G25="CCDBG",G25="CMHSB",G25="CSBG",G25="FED2",G25="FHAHP",G25="FCIVE",G25="FTEMP",G25="LIHEA",G25="MCHSB",G25="MAP",G25="PTSAB",G25="SSBG",G25="SSBGY",G25="SCIP",G25="TANF",G25="TANFX",G25="TANFZ",G25="TANFU",G25="TANFY",G25="ZFED2",G25="ZMAP",G25="MAP"),"Restricted",IF(OR(G25="YCCDF",G25="YCCDBG",G25="YCMHSB",G25="YCSBG",G25="YFED2",G25="YFHAHP",G25="YFCIVE",G25="YFTEMP",G25="YLIHEA",G25="YMCHSB",G25="YMAP",G25="YPTSAB",G25="YSSBG",G25="YSSBGY",G25="YSCIP",G25="YTANF",G25="YTANFX",G25="YTANFZ",G25="YTANFU",G25="YTANFY"),"Restricted",IF(OR(G25="ZCCBG",G25="ZCCDF",G25="ZCMHS",G25="ZCSBG",G25="ZEDER",G25="ZFHWP",G25="ZFCIV",G25="ZLIHE",G25="ZMCHS",G25="ZMAP",G25="ZPTSA",G25="ZPHHS",G25="ZPHIT",G25="ZSSBG",G25="ZSCIP",G25="ZTANF",G25="ZTANX",G25="ZTANU",G25="ZFED2",G25="STIM1",G25="ZSFSG",G25="ZTANE",G25="ZTANZ"),"Restricted",IF(OR(G25="ALL",G25="")," ","select from drop down"))))</f>
        <v xml:space="preserve"> </v>
      </c>
      <c r="J25" s="205"/>
      <c r="K25" s="78" t="str">
        <f t="shared" ref="K25:K80" si="7">IF(OR(I25="Restricted",I25="Committed",I25="Assigned", I25="Nonspendable"),"Please Add Details Here",IF(OR(I25="Unassigned",I25="N/A-TCSG",I25="N/A- Agency funds",I25="N/A- Private Purpose Trust funds"),"N/A"," "))</f>
        <v xml:space="preserve"> </v>
      </c>
      <c r="L25" s="78" t="str">
        <f t="shared" ref="L25:L56" si="8">IF(OR(I25="Restricted",I25="Committed",I25="Assigned", I25="Nonspendable"),"Please Add Fund Useage Description",IF(OR(I25="Unassigned",I25="N/A-TCSG",I25="N/A- Agency funds",I25="N/A- Private Purpose Trust funds"),"N/A"," "))</f>
        <v xml:space="preserve"> </v>
      </c>
      <c r="M25" s="31" t="str">
        <f t="shared" si="2"/>
        <v xml:space="preserve"> </v>
      </c>
      <c r="N25" s="79"/>
      <c r="O25" s="80" t="str">
        <f t="shared" si="1"/>
        <v xml:space="preserve"> </v>
      </c>
      <c r="P25" s="81"/>
    </row>
    <row r="26" spans="1:16">
      <c r="A26" s="33">
        <v>40500</v>
      </c>
      <c r="B26" s="31" t="s">
        <v>49</v>
      </c>
      <c r="C26" s="31" t="s">
        <v>43</v>
      </c>
      <c r="D26" s="57">
        <v>12346</v>
      </c>
      <c r="E26" s="31" t="s">
        <v>44</v>
      </c>
      <c r="F26" s="102" t="s">
        <v>255</v>
      </c>
      <c r="G26" s="32" t="s">
        <v>236</v>
      </c>
      <c r="H26" s="102"/>
      <c r="I26" s="103" t="s">
        <v>46</v>
      </c>
      <c r="J26" s="205" t="s">
        <v>234</v>
      </c>
      <c r="K26" s="78" t="s">
        <v>250</v>
      </c>
      <c r="L26" s="78" t="s">
        <v>251</v>
      </c>
      <c r="M26" s="31">
        <v>16.033999999999999</v>
      </c>
      <c r="N26" s="79" t="s">
        <v>49</v>
      </c>
      <c r="O26" s="80" t="str">
        <f t="shared" si="1"/>
        <v>N/A</v>
      </c>
      <c r="P26" s="81"/>
    </row>
    <row r="27" spans="1:16" s="95" customFormat="1">
      <c r="A27" s="99"/>
      <c r="B27" s="99"/>
      <c r="C27" s="100"/>
      <c r="D27" s="100"/>
      <c r="E27" s="101"/>
      <c r="F27" s="102"/>
      <c r="G27" s="102"/>
      <c r="H27" s="102"/>
      <c r="I27" s="103" t="str">
        <f t="shared" ref="I27:I80" si="9">IF(OR(G27="CCDF",G27="CCDBG",G27="CMHSB",G27="CSBG",G27="FED2",G27="FHAHP",G27="FCIVE",G27="FTEMP",G27="LIHEA",G27="MCHSB",G27="MAP",G27="PTSAB",G27="SSBG",G27="SSBGY",G27="SCIP",G27="TANF",G27="TANFX",G27="TANFZ",G27="TANFU",G27="TANFY",G27="ZFED2",G27="ZMAP",G27="MAP"),"Restricted",IF(OR(G27="YCCDF",G27="YCCDBG",G27="YCMHSB",G27="YCSBG",G27="YFED2",G27="YFHAHP",G27="YFCIVE",G27="YFTEMP",G27="YLIHEA",G27="YMCHSB",G27="YMAP",G27="YPTSAB",G27="YSSBG",G27="YSSBGY",G27="YSCIP",G27="YTANF",G27="YTANFX",G27="YTANFZ",G27="YTANFU",G27="YTANFY"),"Restricted",IF(OR(G27="ZCCBG",G27="ZCCDF",G27="ZCMHS",G27="ZCSBG",G27="ZEDER",G27="ZFHWP",G27="ZFCIV",G27="ZLIHE",G27="ZMCHS",G27="ZMAP",G27="ZPTSA",G27="ZPHHS",G27="ZPHIT",G27="ZSSBG",G27="ZSCIP",G27="ZTANF",G27="ZTANX",G27="ZTANU",G27="ZFED2",G27="STIM1",G27="ZSFSG",G27="ZTANE",G27="ZTANZ"),"Restricted",IF(OR(G27="ALL",G27="")," ","select from drop down"))))</f>
        <v xml:space="preserve"> </v>
      </c>
      <c r="J27" s="205"/>
      <c r="K27" s="103" t="str">
        <f t="shared" si="7"/>
        <v xml:space="preserve"> </v>
      </c>
      <c r="L27" s="103" t="str">
        <f t="shared" si="8"/>
        <v xml:space="preserve"> </v>
      </c>
      <c r="M27" s="31" t="str">
        <f>IF(OR(J27="Indirect Federal funds",J27="Direct Federal Funds", J27="Direct Federal Relief -COVID", J27="Indirect Federal Relief -COVID"),"Add ALN",IF(J27="", " ","N/A"))</f>
        <v xml:space="preserve"> </v>
      </c>
      <c r="N27" s="206"/>
      <c r="O27" s="105" t="str">
        <f t="shared" si="1"/>
        <v xml:space="preserve"> </v>
      </c>
      <c r="P27" s="106"/>
    </row>
    <row r="28" spans="1:16" ht="25.5">
      <c r="A28" s="33">
        <v>44100</v>
      </c>
      <c r="B28" s="31" t="s">
        <v>49</v>
      </c>
      <c r="C28" s="31" t="s">
        <v>43</v>
      </c>
      <c r="D28" s="57" t="s">
        <v>245</v>
      </c>
      <c r="E28" s="33" t="s">
        <v>44</v>
      </c>
      <c r="F28" s="102" t="s">
        <v>253</v>
      </c>
      <c r="G28" s="32" t="s">
        <v>236</v>
      </c>
      <c r="H28" s="102"/>
      <c r="I28" s="103" t="s">
        <v>46</v>
      </c>
      <c r="J28" s="205" t="s">
        <v>235</v>
      </c>
      <c r="K28" s="78" t="s">
        <v>246</v>
      </c>
      <c r="L28" s="78" t="s">
        <v>252</v>
      </c>
      <c r="M28" s="31">
        <v>99.998999999999995</v>
      </c>
      <c r="N28" s="79" t="s">
        <v>49</v>
      </c>
      <c r="O28" s="80" t="str">
        <f t="shared" si="1"/>
        <v>N/A</v>
      </c>
      <c r="P28" s="81"/>
    </row>
    <row r="29" spans="1:16">
      <c r="A29" s="33"/>
      <c r="B29" s="31"/>
      <c r="C29" s="33"/>
      <c r="D29" s="57"/>
      <c r="E29" s="33"/>
      <c r="F29" s="102"/>
      <c r="G29" s="32"/>
      <c r="H29" s="102"/>
      <c r="I29" s="103" t="str">
        <f t="shared" si="9"/>
        <v xml:space="preserve"> </v>
      </c>
      <c r="J29" s="205"/>
      <c r="K29" s="78" t="str">
        <f t="shared" si="7"/>
        <v xml:space="preserve"> </v>
      </c>
      <c r="L29" s="78" t="str">
        <f t="shared" si="8"/>
        <v xml:space="preserve"> </v>
      </c>
      <c r="M29" s="31" t="str">
        <f t="shared" ref="M29:M60" si="10">IF(OR(J29="Indirect Federal funds",J29="Direct Federal Funds", J29="Direct Federal Relief -COVID", J29="Indirect Federal Relief -COVID"),"Add ALN",IF(J29="", " ","N/A"))</f>
        <v xml:space="preserve"> </v>
      </c>
      <c r="N29" s="79"/>
      <c r="O29" s="80" t="str">
        <f t="shared" si="1"/>
        <v xml:space="preserve"> </v>
      </c>
      <c r="P29" s="81"/>
    </row>
    <row r="30" spans="1:16">
      <c r="A30" s="33"/>
      <c r="B30" s="31"/>
      <c r="C30" s="33"/>
      <c r="D30" s="57"/>
      <c r="E30" s="33"/>
      <c r="F30" s="102"/>
      <c r="G30" s="32"/>
      <c r="H30" s="102"/>
      <c r="I30" s="103" t="str">
        <f t="shared" si="9"/>
        <v xml:space="preserve"> </v>
      </c>
      <c r="J30" s="205"/>
      <c r="K30" s="78" t="str">
        <f t="shared" si="7"/>
        <v xml:space="preserve"> </v>
      </c>
      <c r="L30" s="78" t="str">
        <f t="shared" si="8"/>
        <v xml:space="preserve"> </v>
      </c>
      <c r="M30" s="31" t="str">
        <f t="shared" si="10"/>
        <v xml:space="preserve"> </v>
      </c>
      <c r="N30" s="79"/>
      <c r="O30" s="80" t="str">
        <f t="shared" si="1"/>
        <v xml:space="preserve"> </v>
      </c>
      <c r="P30" s="81"/>
    </row>
    <row r="31" spans="1:16">
      <c r="A31" s="33"/>
      <c r="B31" s="31"/>
      <c r="C31" s="33"/>
      <c r="D31" s="57"/>
      <c r="E31" s="33"/>
      <c r="F31" s="102"/>
      <c r="G31" s="32"/>
      <c r="H31" s="102"/>
      <c r="I31" s="103" t="str">
        <f t="shared" si="9"/>
        <v xml:space="preserve"> </v>
      </c>
      <c r="J31" s="205"/>
      <c r="K31" s="78" t="str">
        <f t="shared" si="7"/>
        <v xml:space="preserve"> </v>
      </c>
      <c r="L31" s="78" t="str">
        <f t="shared" si="8"/>
        <v xml:space="preserve"> </v>
      </c>
      <c r="M31" s="31" t="str">
        <f t="shared" si="10"/>
        <v xml:space="preserve"> </v>
      </c>
      <c r="N31" s="79"/>
      <c r="O31" s="80" t="str">
        <f t="shared" si="1"/>
        <v xml:space="preserve"> </v>
      </c>
      <c r="P31" s="81"/>
    </row>
    <row r="32" spans="1:16">
      <c r="A32" s="33"/>
      <c r="B32" s="31"/>
      <c r="C32" s="33"/>
      <c r="D32" s="57"/>
      <c r="E32" s="33"/>
      <c r="F32" s="102"/>
      <c r="G32" s="32"/>
      <c r="H32" s="102"/>
      <c r="I32" s="103" t="str">
        <f t="shared" si="9"/>
        <v xml:space="preserve"> </v>
      </c>
      <c r="J32" s="205"/>
      <c r="K32" s="78" t="str">
        <f t="shared" si="7"/>
        <v xml:space="preserve"> </v>
      </c>
      <c r="L32" s="78" t="str">
        <f t="shared" si="8"/>
        <v xml:space="preserve"> </v>
      </c>
      <c r="M32" s="31" t="str">
        <f t="shared" si="10"/>
        <v xml:space="preserve"> </v>
      </c>
      <c r="N32" s="79"/>
      <c r="O32" s="80" t="str">
        <f t="shared" si="1"/>
        <v xml:space="preserve"> </v>
      </c>
      <c r="P32" s="81"/>
    </row>
    <row r="33" spans="1:16">
      <c r="A33" s="33"/>
      <c r="B33" s="31"/>
      <c r="C33" s="33"/>
      <c r="D33" s="57"/>
      <c r="E33" s="33"/>
      <c r="F33" s="102"/>
      <c r="G33" s="32"/>
      <c r="H33" s="102"/>
      <c r="I33" s="103" t="str">
        <f t="shared" si="9"/>
        <v xml:space="preserve"> </v>
      </c>
      <c r="J33" s="205"/>
      <c r="K33" s="78" t="str">
        <f t="shared" si="7"/>
        <v xml:space="preserve"> </v>
      </c>
      <c r="L33" s="78" t="str">
        <f t="shared" si="8"/>
        <v xml:space="preserve"> </v>
      </c>
      <c r="M33" s="31" t="str">
        <f t="shared" si="10"/>
        <v xml:space="preserve"> </v>
      </c>
      <c r="N33" s="79"/>
      <c r="O33" s="80" t="str">
        <f t="shared" si="1"/>
        <v xml:space="preserve"> </v>
      </c>
      <c r="P33" s="81"/>
    </row>
    <row r="34" spans="1:16">
      <c r="A34" s="33"/>
      <c r="B34" s="31"/>
      <c r="C34" s="33"/>
      <c r="D34" s="57"/>
      <c r="E34" s="33"/>
      <c r="F34" s="102"/>
      <c r="G34" s="32"/>
      <c r="H34" s="102"/>
      <c r="I34" s="103" t="str">
        <f t="shared" si="9"/>
        <v xml:space="preserve"> </v>
      </c>
      <c r="J34" s="205"/>
      <c r="K34" s="78" t="str">
        <f t="shared" si="7"/>
        <v xml:space="preserve"> </v>
      </c>
      <c r="L34" s="78" t="str">
        <f t="shared" si="8"/>
        <v xml:space="preserve"> </v>
      </c>
      <c r="M34" s="31" t="str">
        <f t="shared" si="10"/>
        <v xml:space="preserve"> </v>
      </c>
      <c r="N34" s="79"/>
      <c r="O34" s="80" t="str">
        <f t="shared" si="1"/>
        <v xml:space="preserve"> </v>
      </c>
      <c r="P34" s="81"/>
    </row>
    <row r="35" spans="1:16">
      <c r="A35" s="33"/>
      <c r="B35" s="31"/>
      <c r="C35" s="33"/>
      <c r="D35" s="57"/>
      <c r="E35" s="33"/>
      <c r="F35" s="102"/>
      <c r="G35" s="32"/>
      <c r="H35" s="102"/>
      <c r="I35" s="103" t="str">
        <f t="shared" si="9"/>
        <v xml:space="preserve"> </v>
      </c>
      <c r="J35" s="205"/>
      <c r="K35" s="78" t="str">
        <f t="shared" si="7"/>
        <v xml:space="preserve"> </v>
      </c>
      <c r="L35" s="78" t="str">
        <f t="shared" si="8"/>
        <v xml:space="preserve"> </v>
      </c>
      <c r="M35" s="31" t="str">
        <f t="shared" si="10"/>
        <v xml:space="preserve"> </v>
      </c>
      <c r="N35" s="79"/>
      <c r="O35" s="80" t="str">
        <f t="shared" si="1"/>
        <v xml:space="preserve"> </v>
      </c>
      <c r="P35" s="81"/>
    </row>
    <row r="36" spans="1:16">
      <c r="A36" s="33"/>
      <c r="B36" s="31"/>
      <c r="C36" s="33"/>
      <c r="D36" s="57"/>
      <c r="E36" s="33"/>
      <c r="F36" s="102"/>
      <c r="G36" s="32"/>
      <c r="H36" s="102"/>
      <c r="I36" s="103" t="str">
        <f t="shared" si="9"/>
        <v xml:space="preserve"> </v>
      </c>
      <c r="J36" s="205"/>
      <c r="K36" s="78" t="str">
        <f t="shared" si="7"/>
        <v xml:space="preserve"> </v>
      </c>
      <c r="L36" s="78" t="str">
        <f t="shared" si="8"/>
        <v xml:space="preserve"> </v>
      </c>
      <c r="M36" s="31" t="str">
        <f t="shared" si="10"/>
        <v xml:space="preserve"> </v>
      </c>
      <c r="N36" s="79"/>
      <c r="O36" s="80" t="str">
        <f t="shared" si="1"/>
        <v xml:space="preserve"> </v>
      </c>
      <c r="P36" s="81"/>
    </row>
    <row r="37" spans="1:16">
      <c r="A37" s="33"/>
      <c r="B37" s="31"/>
      <c r="C37" s="33"/>
      <c r="D37" s="57"/>
      <c r="E37" s="33"/>
      <c r="F37" s="102"/>
      <c r="G37" s="32"/>
      <c r="H37" s="102"/>
      <c r="I37" s="103" t="str">
        <f t="shared" si="9"/>
        <v xml:space="preserve"> </v>
      </c>
      <c r="J37" s="205"/>
      <c r="K37" s="78" t="str">
        <f t="shared" si="7"/>
        <v xml:space="preserve"> </v>
      </c>
      <c r="L37" s="78" t="str">
        <f t="shared" si="8"/>
        <v xml:space="preserve"> </v>
      </c>
      <c r="M37" s="31" t="str">
        <f t="shared" si="10"/>
        <v xml:space="preserve"> </v>
      </c>
      <c r="N37" s="79"/>
      <c r="O37" s="80" t="str">
        <f t="shared" si="1"/>
        <v xml:space="preserve"> </v>
      </c>
      <c r="P37" s="81"/>
    </row>
    <row r="38" spans="1:16">
      <c r="A38" s="33"/>
      <c r="B38" s="31"/>
      <c r="C38" s="33"/>
      <c r="D38" s="57"/>
      <c r="E38" s="33"/>
      <c r="F38" s="102"/>
      <c r="G38" s="32"/>
      <c r="H38" s="102"/>
      <c r="I38" s="103" t="str">
        <f t="shared" si="9"/>
        <v xml:space="preserve"> </v>
      </c>
      <c r="J38" s="205"/>
      <c r="K38" s="78" t="str">
        <f t="shared" si="7"/>
        <v xml:space="preserve"> </v>
      </c>
      <c r="L38" s="78" t="str">
        <f t="shared" si="8"/>
        <v xml:space="preserve"> </v>
      </c>
      <c r="M38" s="31" t="str">
        <f t="shared" si="10"/>
        <v xml:space="preserve"> </v>
      </c>
      <c r="N38" s="79"/>
      <c r="O38" s="80" t="str">
        <f t="shared" si="1"/>
        <v xml:space="preserve"> </v>
      </c>
      <c r="P38" s="81"/>
    </row>
    <row r="39" spans="1:16">
      <c r="A39" s="33"/>
      <c r="B39" s="31"/>
      <c r="C39" s="33"/>
      <c r="D39" s="57"/>
      <c r="E39" s="33"/>
      <c r="F39" s="102"/>
      <c r="G39" s="32"/>
      <c r="H39" s="102"/>
      <c r="I39" s="103" t="str">
        <f t="shared" si="9"/>
        <v xml:space="preserve"> </v>
      </c>
      <c r="J39" s="205"/>
      <c r="K39" s="78" t="str">
        <f t="shared" si="7"/>
        <v xml:space="preserve"> </v>
      </c>
      <c r="L39" s="78" t="str">
        <f t="shared" si="8"/>
        <v xml:space="preserve"> </v>
      </c>
      <c r="M39" s="31" t="str">
        <f t="shared" si="10"/>
        <v xml:space="preserve"> </v>
      </c>
      <c r="N39" s="79"/>
      <c r="O39" s="80" t="str">
        <f t="shared" si="1"/>
        <v xml:space="preserve"> </v>
      </c>
      <c r="P39" s="81"/>
    </row>
    <row r="40" spans="1:16">
      <c r="A40" s="33"/>
      <c r="B40" s="31"/>
      <c r="C40" s="33"/>
      <c r="D40" s="57"/>
      <c r="E40" s="33"/>
      <c r="F40" s="102"/>
      <c r="G40" s="32"/>
      <c r="H40" s="102"/>
      <c r="I40" s="103" t="str">
        <f t="shared" si="9"/>
        <v xml:space="preserve"> </v>
      </c>
      <c r="J40" s="205"/>
      <c r="K40" s="78" t="str">
        <f t="shared" si="7"/>
        <v xml:space="preserve"> </v>
      </c>
      <c r="L40" s="78" t="str">
        <f t="shared" si="8"/>
        <v xml:space="preserve"> </v>
      </c>
      <c r="M40" s="31" t="str">
        <f t="shared" si="10"/>
        <v xml:space="preserve"> </v>
      </c>
      <c r="N40" s="79"/>
      <c r="O40" s="80" t="str">
        <f t="shared" si="1"/>
        <v xml:space="preserve"> </v>
      </c>
      <c r="P40" s="81"/>
    </row>
    <row r="41" spans="1:16">
      <c r="A41" s="33"/>
      <c r="B41" s="31"/>
      <c r="C41" s="33"/>
      <c r="D41" s="57"/>
      <c r="E41" s="33"/>
      <c r="F41" s="102"/>
      <c r="G41" s="32"/>
      <c r="H41" s="102"/>
      <c r="I41" s="103" t="str">
        <f t="shared" si="9"/>
        <v xml:space="preserve"> </v>
      </c>
      <c r="J41" s="205"/>
      <c r="K41" s="78" t="str">
        <f t="shared" si="7"/>
        <v xml:space="preserve"> </v>
      </c>
      <c r="L41" s="78" t="str">
        <f t="shared" si="8"/>
        <v xml:space="preserve"> </v>
      </c>
      <c r="M41" s="31" t="str">
        <f t="shared" si="10"/>
        <v xml:space="preserve"> </v>
      </c>
      <c r="N41" s="79"/>
      <c r="O41" s="80" t="str">
        <f t="shared" si="1"/>
        <v xml:space="preserve"> </v>
      </c>
      <c r="P41" s="81"/>
    </row>
    <row r="42" spans="1:16">
      <c r="A42" s="33"/>
      <c r="B42" s="31"/>
      <c r="C42" s="33"/>
      <c r="D42" s="57"/>
      <c r="E42" s="33"/>
      <c r="F42" s="102"/>
      <c r="G42" s="32"/>
      <c r="H42" s="102"/>
      <c r="I42" s="103" t="str">
        <f t="shared" si="9"/>
        <v xml:space="preserve"> </v>
      </c>
      <c r="J42" s="205"/>
      <c r="K42" s="78" t="str">
        <f t="shared" si="7"/>
        <v xml:space="preserve"> </v>
      </c>
      <c r="L42" s="78" t="str">
        <f t="shared" si="8"/>
        <v xml:space="preserve"> </v>
      </c>
      <c r="M42" s="31" t="str">
        <f t="shared" si="10"/>
        <v xml:space="preserve"> </v>
      </c>
      <c r="N42" s="79"/>
      <c r="O42" s="80" t="str">
        <f t="shared" si="1"/>
        <v xml:space="preserve"> </v>
      </c>
      <c r="P42" s="81"/>
    </row>
    <row r="43" spans="1:16">
      <c r="A43" s="33"/>
      <c r="B43" s="31"/>
      <c r="C43" s="33"/>
      <c r="D43" s="57"/>
      <c r="E43" s="33"/>
      <c r="F43" s="102"/>
      <c r="G43" s="32"/>
      <c r="H43" s="102"/>
      <c r="I43" s="103" t="str">
        <f t="shared" si="9"/>
        <v xml:space="preserve"> </v>
      </c>
      <c r="J43" s="205"/>
      <c r="K43" s="78" t="str">
        <f t="shared" si="7"/>
        <v xml:space="preserve"> </v>
      </c>
      <c r="L43" s="78" t="str">
        <f t="shared" si="8"/>
        <v xml:space="preserve"> </v>
      </c>
      <c r="M43" s="31" t="str">
        <f t="shared" si="10"/>
        <v xml:space="preserve"> </v>
      </c>
      <c r="N43" s="79"/>
      <c r="O43" s="80" t="str">
        <f t="shared" si="1"/>
        <v xml:space="preserve"> </v>
      </c>
      <c r="P43" s="81"/>
    </row>
    <row r="44" spans="1:16">
      <c r="A44" s="33"/>
      <c r="B44" s="31"/>
      <c r="C44" s="33"/>
      <c r="D44" s="57"/>
      <c r="E44" s="33"/>
      <c r="F44" s="102"/>
      <c r="G44" s="32"/>
      <c r="H44" s="102"/>
      <c r="I44" s="103" t="str">
        <f t="shared" si="9"/>
        <v xml:space="preserve"> </v>
      </c>
      <c r="J44" s="205"/>
      <c r="K44" s="78" t="str">
        <f t="shared" si="7"/>
        <v xml:space="preserve"> </v>
      </c>
      <c r="L44" s="78" t="str">
        <f t="shared" si="8"/>
        <v xml:space="preserve"> </v>
      </c>
      <c r="M44" s="31" t="str">
        <f t="shared" si="10"/>
        <v xml:space="preserve"> </v>
      </c>
      <c r="N44" s="79"/>
      <c r="O44" s="80" t="str">
        <f t="shared" si="1"/>
        <v xml:space="preserve"> </v>
      </c>
      <c r="P44" s="81"/>
    </row>
    <row r="45" spans="1:16">
      <c r="A45" s="33"/>
      <c r="B45" s="31"/>
      <c r="C45" s="33"/>
      <c r="D45" s="57"/>
      <c r="E45" s="33"/>
      <c r="F45" s="102"/>
      <c r="G45" s="32"/>
      <c r="H45" s="102"/>
      <c r="I45" s="103" t="str">
        <f t="shared" si="9"/>
        <v xml:space="preserve"> </v>
      </c>
      <c r="J45" s="205"/>
      <c r="K45" s="78" t="str">
        <f t="shared" si="7"/>
        <v xml:space="preserve"> </v>
      </c>
      <c r="L45" s="78" t="str">
        <f t="shared" si="8"/>
        <v xml:space="preserve"> </v>
      </c>
      <c r="M45" s="31" t="str">
        <f t="shared" si="10"/>
        <v xml:space="preserve"> </v>
      </c>
      <c r="N45" s="79"/>
      <c r="O45" s="80" t="str">
        <f t="shared" si="1"/>
        <v xml:space="preserve"> </v>
      </c>
      <c r="P45" s="81"/>
    </row>
    <row r="46" spans="1:16">
      <c r="A46" s="33"/>
      <c r="B46" s="31"/>
      <c r="C46" s="33"/>
      <c r="D46" s="57"/>
      <c r="E46" s="33"/>
      <c r="F46" s="102"/>
      <c r="G46" s="32"/>
      <c r="H46" s="102"/>
      <c r="I46" s="103" t="str">
        <f t="shared" si="9"/>
        <v xml:space="preserve"> </v>
      </c>
      <c r="J46" s="205"/>
      <c r="K46" s="78" t="str">
        <f t="shared" si="7"/>
        <v xml:space="preserve"> </v>
      </c>
      <c r="L46" s="78" t="str">
        <f t="shared" si="8"/>
        <v xml:space="preserve"> </v>
      </c>
      <c r="M46" s="31" t="str">
        <f t="shared" si="10"/>
        <v xml:space="preserve"> </v>
      </c>
      <c r="N46" s="79"/>
      <c r="O46" s="80" t="str">
        <f t="shared" si="1"/>
        <v xml:space="preserve"> </v>
      </c>
      <c r="P46" s="81"/>
    </row>
    <row r="47" spans="1:16">
      <c r="A47" s="33"/>
      <c r="B47" s="31"/>
      <c r="C47" s="33"/>
      <c r="D47" s="57"/>
      <c r="E47" s="33"/>
      <c r="F47" s="102"/>
      <c r="G47" s="32"/>
      <c r="H47" s="102"/>
      <c r="I47" s="103" t="str">
        <f t="shared" si="9"/>
        <v xml:space="preserve"> </v>
      </c>
      <c r="J47" s="205"/>
      <c r="K47" s="78" t="str">
        <f t="shared" si="7"/>
        <v xml:space="preserve"> </v>
      </c>
      <c r="L47" s="78" t="str">
        <f t="shared" si="8"/>
        <v xml:space="preserve"> </v>
      </c>
      <c r="M47" s="31" t="str">
        <f t="shared" si="10"/>
        <v xml:space="preserve"> </v>
      </c>
      <c r="N47" s="79"/>
      <c r="O47" s="80" t="str">
        <f t="shared" si="1"/>
        <v xml:space="preserve"> </v>
      </c>
      <c r="P47" s="81"/>
    </row>
    <row r="48" spans="1:16">
      <c r="A48" s="33"/>
      <c r="B48" s="31"/>
      <c r="C48" s="33"/>
      <c r="D48" s="57"/>
      <c r="E48" s="33"/>
      <c r="F48" s="102"/>
      <c r="G48" s="32"/>
      <c r="H48" s="102"/>
      <c r="I48" s="103" t="str">
        <f t="shared" si="9"/>
        <v xml:space="preserve"> </v>
      </c>
      <c r="J48" s="205"/>
      <c r="K48" s="78" t="str">
        <f t="shared" si="7"/>
        <v xml:space="preserve"> </v>
      </c>
      <c r="L48" s="78" t="str">
        <f t="shared" si="8"/>
        <v xml:space="preserve"> </v>
      </c>
      <c r="M48" s="31" t="str">
        <f t="shared" si="10"/>
        <v xml:space="preserve"> </v>
      </c>
      <c r="N48" s="79"/>
      <c r="O48" s="80" t="str">
        <f t="shared" si="1"/>
        <v xml:space="preserve"> </v>
      </c>
      <c r="P48" s="81"/>
    </row>
    <row r="49" spans="1:16">
      <c r="A49" s="33"/>
      <c r="B49" s="31"/>
      <c r="C49" s="33"/>
      <c r="D49" s="57"/>
      <c r="E49" s="33"/>
      <c r="F49" s="102"/>
      <c r="G49" s="32"/>
      <c r="H49" s="102"/>
      <c r="I49" s="103" t="str">
        <f t="shared" si="9"/>
        <v xml:space="preserve"> </v>
      </c>
      <c r="J49" s="205"/>
      <c r="K49" s="78" t="str">
        <f t="shared" si="7"/>
        <v xml:space="preserve"> </v>
      </c>
      <c r="L49" s="78" t="str">
        <f t="shared" si="8"/>
        <v xml:space="preserve"> </v>
      </c>
      <c r="M49" s="31" t="str">
        <f t="shared" si="10"/>
        <v xml:space="preserve"> </v>
      </c>
      <c r="N49" s="79"/>
      <c r="O49" s="80" t="str">
        <f t="shared" si="1"/>
        <v xml:space="preserve"> </v>
      </c>
      <c r="P49" s="81"/>
    </row>
    <row r="50" spans="1:16">
      <c r="A50" s="33"/>
      <c r="B50" s="31"/>
      <c r="C50" s="33"/>
      <c r="D50" s="57"/>
      <c r="E50" s="33"/>
      <c r="F50" s="102"/>
      <c r="G50" s="32"/>
      <c r="H50" s="102"/>
      <c r="I50" s="103" t="str">
        <f t="shared" si="9"/>
        <v xml:space="preserve"> </v>
      </c>
      <c r="J50" s="205"/>
      <c r="K50" s="78" t="str">
        <f t="shared" si="7"/>
        <v xml:space="preserve"> </v>
      </c>
      <c r="L50" s="78" t="str">
        <f t="shared" si="8"/>
        <v xml:space="preserve"> </v>
      </c>
      <c r="M50" s="31" t="str">
        <f t="shared" si="10"/>
        <v xml:space="preserve"> </v>
      </c>
      <c r="N50" s="79"/>
      <c r="O50" s="80" t="str">
        <f t="shared" si="1"/>
        <v xml:space="preserve"> </v>
      </c>
      <c r="P50" s="81"/>
    </row>
    <row r="51" spans="1:16">
      <c r="A51" s="33"/>
      <c r="B51" s="31"/>
      <c r="C51" s="33"/>
      <c r="D51" s="57"/>
      <c r="E51" s="33"/>
      <c r="F51" s="102"/>
      <c r="G51" s="32"/>
      <c r="H51" s="102"/>
      <c r="I51" s="103" t="str">
        <f t="shared" si="9"/>
        <v xml:space="preserve"> </v>
      </c>
      <c r="J51" s="205"/>
      <c r="K51" s="78" t="str">
        <f t="shared" si="7"/>
        <v xml:space="preserve"> </v>
      </c>
      <c r="L51" s="78" t="str">
        <f t="shared" si="8"/>
        <v xml:space="preserve"> </v>
      </c>
      <c r="M51" s="31" t="str">
        <f t="shared" si="10"/>
        <v xml:space="preserve"> </v>
      </c>
      <c r="N51" s="79"/>
      <c r="O51" s="80" t="str">
        <f t="shared" si="1"/>
        <v xml:space="preserve"> </v>
      </c>
      <c r="P51" s="81"/>
    </row>
    <row r="52" spans="1:16">
      <c r="A52" s="33"/>
      <c r="B52" s="31"/>
      <c r="C52" s="33"/>
      <c r="D52" s="57"/>
      <c r="E52" s="33"/>
      <c r="F52" s="102"/>
      <c r="G52" s="32"/>
      <c r="H52" s="102"/>
      <c r="I52" s="103" t="str">
        <f t="shared" si="9"/>
        <v xml:space="preserve"> </v>
      </c>
      <c r="J52" s="205"/>
      <c r="K52" s="78" t="str">
        <f t="shared" si="7"/>
        <v xml:space="preserve"> </v>
      </c>
      <c r="L52" s="78" t="str">
        <f t="shared" si="8"/>
        <v xml:space="preserve"> </v>
      </c>
      <c r="M52" s="31" t="str">
        <f t="shared" si="10"/>
        <v xml:space="preserve"> </v>
      </c>
      <c r="N52" s="79"/>
      <c r="O52" s="80" t="str">
        <f t="shared" si="1"/>
        <v xml:space="preserve"> </v>
      </c>
      <c r="P52" s="81"/>
    </row>
    <row r="53" spans="1:16">
      <c r="A53" s="33"/>
      <c r="B53" s="31"/>
      <c r="C53" s="33"/>
      <c r="D53" s="57"/>
      <c r="E53" s="33"/>
      <c r="F53" s="102"/>
      <c r="G53" s="32"/>
      <c r="H53" s="102"/>
      <c r="I53" s="103" t="str">
        <f t="shared" si="9"/>
        <v xml:space="preserve"> </v>
      </c>
      <c r="J53" s="205"/>
      <c r="K53" s="78" t="str">
        <f t="shared" si="7"/>
        <v xml:space="preserve"> </v>
      </c>
      <c r="L53" s="78" t="str">
        <f t="shared" si="8"/>
        <v xml:space="preserve"> </v>
      </c>
      <c r="M53" s="31" t="str">
        <f t="shared" si="10"/>
        <v xml:space="preserve"> </v>
      </c>
      <c r="N53" s="79"/>
      <c r="O53" s="80" t="str">
        <f t="shared" si="1"/>
        <v xml:space="preserve"> </v>
      </c>
      <c r="P53" s="81"/>
    </row>
    <row r="54" spans="1:16">
      <c r="A54" s="33"/>
      <c r="B54" s="31"/>
      <c r="C54" s="33"/>
      <c r="D54" s="57"/>
      <c r="E54" s="33"/>
      <c r="F54" s="102"/>
      <c r="G54" s="32"/>
      <c r="H54" s="102"/>
      <c r="I54" s="103" t="str">
        <f t="shared" si="9"/>
        <v xml:space="preserve"> </v>
      </c>
      <c r="J54" s="205"/>
      <c r="K54" s="78" t="str">
        <f t="shared" si="7"/>
        <v xml:space="preserve"> </v>
      </c>
      <c r="L54" s="78" t="str">
        <f t="shared" si="8"/>
        <v xml:space="preserve"> </v>
      </c>
      <c r="M54" s="31" t="str">
        <f t="shared" si="10"/>
        <v xml:space="preserve"> </v>
      </c>
      <c r="N54" s="79"/>
      <c r="O54" s="80" t="str">
        <f t="shared" si="1"/>
        <v xml:space="preserve"> </v>
      </c>
      <c r="P54" s="81"/>
    </row>
    <row r="55" spans="1:16">
      <c r="A55" s="33"/>
      <c r="B55" s="31"/>
      <c r="C55" s="33"/>
      <c r="D55" s="57"/>
      <c r="E55" s="33"/>
      <c r="F55" s="102"/>
      <c r="G55" s="32"/>
      <c r="H55" s="102"/>
      <c r="I55" s="103" t="str">
        <f t="shared" si="9"/>
        <v xml:space="preserve"> </v>
      </c>
      <c r="J55" s="205"/>
      <c r="K55" s="78" t="str">
        <f t="shared" si="7"/>
        <v xml:space="preserve"> </v>
      </c>
      <c r="L55" s="78" t="str">
        <f t="shared" si="8"/>
        <v xml:space="preserve"> </v>
      </c>
      <c r="M55" s="31" t="str">
        <f t="shared" si="10"/>
        <v xml:space="preserve"> </v>
      </c>
      <c r="N55" s="79"/>
      <c r="O55" s="80" t="str">
        <f t="shared" si="1"/>
        <v xml:space="preserve"> </v>
      </c>
      <c r="P55" s="81"/>
    </row>
    <row r="56" spans="1:16">
      <c r="A56" s="33"/>
      <c r="B56" s="31"/>
      <c r="C56" s="33"/>
      <c r="D56" s="57"/>
      <c r="E56" s="33"/>
      <c r="F56" s="102"/>
      <c r="G56" s="32"/>
      <c r="H56" s="102"/>
      <c r="I56" s="103" t="str">
        <f t="shared" si="9"/>
        <v xml:space="preserve"> </v>
      </c>
      <c r="J56" s="205"/>
      <c r="K56" s="78" t="str">
        <f t="shared" si="7"/>
        <v xml:space="preserve"> </v>
      </c>
      <c r="L56" s="78" t="str">
        <f t="shared" si="8"/>
        <v xml:space="preserve"> </v>
      </c>
      <c r="M56" s="31" t="str">
        <f t="shared" si="10"/>
        <v xml:space="preserve"> </v>
      </c>
      <c r="N56" s="79"/>
      <c r="O56" s="80" t="str">
        <f t="shared" si="1"/>
        <v xml:space="preserve"> </v>
      </c>
      <c r="P56" s="81"/>
    </row>
    <row r="57" spans="1:16">
      <c r="A57" s="33"/>
      <c r="B57" s="31"/>
      <c r="C57" s="33"/>
      <c r="D57" s="57"/>
      <c r="E57" s="33"/>
      <c r="F57" s="102"/>
      <c r="G57" s="32"/>
      <c r="H57" s="102"/>
      <c r="I57" s="103" t="str">
        <f t="shared" si="9"/>
        <v xml:space="preserve"> </v>
      </c>
      <c r="J57" s="205"/>
      <c r="K57" s="78" t="str">
        <f t="shared" si="7"/>
        <v xml:space="preserve"> </v>
      </c>
      <c r="L57" s="78" t="str">
        <f t="shared" ref="L57:L80" si="11">IF(OR(I57="Restricted",I57="Committed",I57="Assigned", I57="Nonspendable"),"Please Add Fund Useage Description",IF(OR(I57="Unassigned",I57="N/A-TCSG",I57="N/A- Agency funds",I57="N/A- Private Purpose Trust funds"),"N/A"," "))</f>
        <v xml:space="preserve"> </v>
      </c>
      <c r="M57" s="31" t="str">
        <f t="shared" si="10"/>
        <v xml:space="preserve"> </v>
      </c>
      <c r="N57" s="79"/>
      <c r="O57" s="80" t="str">
        <f t="shared" si="1"/>
        <v xml:space="preserve"> </v>
      </c>
      <c r="P57" s="81"/>
    </row>
    <row r="58" spans="1:16">
      <c r="A58" s="33"/>
      <c r="B58" s="31"/>
      <c r="C58" s="33"/>
      <c r="D58" s="57"/>
      <c r="E58" s="33"/>
      <c r="F58" s="102"/>
      <c r="G58" s="32"/>
      <c r="H58" s="102"/>
      <c r="I58" s="103" t="str">
        <f t="shared" si="9"/>
        <v xml:space="preserve"> </v>
      </c>
      <c r="J58" s="205"/>
      <c r="K58" s="78" t="str">
        <f t="shared" si="7"/>
        <v xml:space="preserve"> </v>
      </c>
      <c r="L58" s="78" t="str">
        <f t="shared" si="11"/>
        <v xml:space="preserve"> </v>
      </c>
      <c r="M58" s="31" t="str">
        <f t="shared" si="10"/>
        <v xml:space="preserve"> </v>
      </c>
      <c r="N58" s="79"/>
      <c r="O58" s="80" t="str">
        <f t="shared" si="1"/>
        <v xml:space="preserve"> </v>
      </c>
      <c r="P58" s="81"/>
    </row>
    <row r="59" spans="1:16">
      <c r="A59" s="33"/>
      <c r="B59" s="31"/>
      <c r="C59" s="33"/>
      <c r="D59" s="57"/>
      <c r="E59" s="33"/>
      <c r="F59" s="102"/>
      <c r="G59" s="32"/>
      <c r="H59" s="102"/>
      <c r="I59" s="103" t="str">
        <f t="shared" si="9"/>
        <v xml:space="preserve"> </v>
      </c>
      <c r="J59" s="205"/>
      <c r="K59" s="78" t="str">
        <f t="shared" si="7"/>
        <v xml:space="preserve"> </v>
      </c>
      <c r="L59" s="78" t="str">
        <f t="shared" si="11"/>
        <v xml:space="preserve"> </v>
      </c>
      <c r="M59" s="31" t="str">
        <f t="shared" si="10"/>
        <v xml:space="preserve"> </v>
      </c>
      <c r="N59" s="79"/>
      <c r="O59" s="80" t="str">
        <f t="shared" si="1"/>
        <v xml:space="preserve"> </v>
      </c>
      <c r="P59" s="81"/>
    </row>
    <row r="60" spans="1:16">
      <c r="A60" s="33"/>
      <c r="B60" s="31"/>
      <c r="C60" s="33"/>
      <c r="D60" s="57"/>
      <c r="E60" s="33"/>
      <c r="F60" s="102"/>
      <c r="G60" s="32"/>
      <c r="H60" s="102"/>
      <c r="I60" s="103" t="str">
        <f t="shared" si="9"/>
        <v xml:space="preserve"> </v>
      </c>
      <c r="J60" s="205"/>
      <c r="K60" s="78" t="str">
        <f t="shared" si="7"/>
        <v xml:space="preserve"> </v>
      </c>
      <c r="L60" s="78" t="str">
        <f t="shared" si="11"/>
        <v xml:space="preserve"> </v>
      </c>
      <c r="M60" s="31" t="str">
        <f t="shared" si="10"/>
        <v xml:space="preserve"> </v>
      </c>
      <c r="N60" s="79"/>
      <c r="O60" s="80" t="str">
        <f t="shared" si="1"/>
        <v xml:space="preserve"> </v>
      </c>
      <c r="P60" s="81"/>
    </row>
    <row r="61" spans="1:16">
      <c r="A61" s="33"/>
      <c r="B61" s="31"/>
      <c r="C61" s="33"/>
      <c r="D61" s="57"/>
      <c r="E61" s="33"/>
      <c r="F61" s="102"/>
      <c r="G61" s="32"/>
      <c r="H61" s="102"/>
      <c r="I61" s="103" t="str">
        <f t="shared" si="9"/>
        <v xml:space="preserve"> </v>
      </c>
      <c r="J61" s="205"/>
      <c r="K61" s="78" t="str">
        <f t="shared" si="7"/>
        <v xml:space="preserve"> </v>
      </c>
      <c r="L61" s="78" t="str">
        <f t="shared" si="11"/>
        <v xml:space="preserve"> </v>
      </c>
      <c r="M61" s="31" t="str">
        <f t="shared" ref="M61:M80" si="12">IF(OR(J61="Indirect Federal funds",J61="Direct Federal Funds", J61="Direct Federal Relief -COVID", J61="Indirect Federal Relief -COVID"),"Add ALN",IF(J61="", " ","N/A"))</f>
        <v xml:space="preserve"> </v>
      </c>
      <c r="N61" s="79"/>
      <c r="O61" s="80" t="str">
        <f t="shared" si="1"/>
        <v xml:space="preserve"> </v>
      </c>
      <c r="P61" s="81"/>
    </row>
    <row r="62" spans="1:16">
      <c r="A62" s="33"/>
      <c r="B62" s="31"/>
      <c r="C62" s="33"/>
      <c r="D62" s="57"/>
      <c r="E62" s="33"/>
      <c r="F62" s="102"/>
      <c r="G62" s="32"/>
      <c r="H62" s="102"/>
      <c r="I62" s="103" t="str">
        <f t="shared" si="9"/>
        <v xml:space="preserve"> </v>
      </c>
      <c r="J62" s="205"/>
      <c r="K62" s="78" t="str">
        <f t="shared" si="7"/>
        <v xml:space="preserve"> </v>
      </c>
      <c r="L62" s="78" t="str">
        <f t="shared" si="11"/>
        <v xml:space="preserve"> </v>
      </c>
      <c r="M62" s="31" t="str">
        <f t="shared" si="12"/>
        <v xml:space="preserve"> </v>
      </c>
      <c r="N62" s="79"/>
      <c r="O62" s="80" t="str">
        <f t="shared" si="1"/>
        <v xml:space="preserve"> </v>
      </c>
      <c r="P62" s="81"/>
    </row>
    <row r="63" spans="1:16">
      <c r="A63" s="33"/>
      <c r="B63" s="31"/>
      <c r="C63" s="33"/>
      <c r="D63" s="57"/>
      <c r="E63" s="33"/>
      <c r="F63" s="102"/>
      <c r="G63" s="32"/>
      <c r="H63" s="102"/>
      <c r="I63" s="103" t="str">
        <f t="shared" si="9"/>
        <v xml:space="preserve"> </v>
      </c>
      <c r="J63" s="205"/>
      <c r="K63" s="78" t="str">
        <f t="shared" si="7"/>
        <v xml:space="preserve"> </v>
      </c>
      <c r="L63" s="78" t="str">
        <f t="shared" si="11"/>
        <v xml:space="preserve"> </v>
      </c>
      <c r="M63" s="31" t="str">
        <f t="shared" si="12"/>
        <v xml:space="preserve"> </v>
      </c>
      <c r="N63" s="79"/>
      <c r="O63" s="80" t="str">
        <f t="shared" si="1"/>
        <v xml:space="preserve"> </v>
      </c>
      <c r="P63" s="81"/>
    </row>
    <row r="64" spans="1:16">
      <c r="A64" s="33"/>
      <c r="B64" s="31"/>
      <c r="C64" s="33"/>
      <c r="D64" s="57"/>
      <c r="E64" s="33"/>
      <c r="F64" s="102"/>
      <c r="G64" s="32"/>
      <c r="H64" s="102"/>
      <c r="I64" s="103" t="str">
        <f t="shared" si="9"/>
        <v xml:space="preserve"> </v>
      </c>
      <c r="J64" s="205"/>
      <c r="K64" s="78" t="str">
        <f t="shared" si="7"/>
        <v xml:space="preserve"> </v>
      </c>
      <c r="L64" s="78" t="str">
        <f t="shared" si="11"/>
        <v xml:space="preserve"> </v>
      </c>
      <c r="M64" s="31" t="str">
        <f t="shared" si="12"/>
        <v xml:space="preserve"> </v>
      </c>
      <c r="N64" s="79"/>
      <c r="O64" s="80" t="str">
        <f t="shared" si="1"/>
        <v xml:space="preserve"> </v>
      </c>
      <c r="P64" s="81"/>
    </row>
    <row r="65" spans="1:16">
      <c r="A65" s="33"/>
      <c r="B65" s="31"/>
      <c r="C65" s="33"/>
      <c r="D65" s="57"/>
      <c r="E65" s="33"/>
      <c r="F65" s="102"/>
      <c r="G65" s="32"/>
      <c r="H65" s="102"/>
      <c r="I65" s="103" t="str">
        <f t="shared" si="9"/>
        <v xml:space="preserve"> </v>
      </c>
      <c r="J65" s="205"/>
      <c r="K65" s="78" t="str">
        <f t="shared" si="7"/>
        <v xml:space="preserve"> </v>
      </c>
      <c r="L65" s="78" t="str">
        <f t="shared" si="11"/>
        <v xml:space="preserve"> </v>
      </c>
      <c r="M65" s="31" t="str">
        <f t="shared" si="12"/>
        <v xml:space="preserve"> </v>
      </c>
      <c r="N65" s="79"/>
      <c r="O65" s="80" t="str">
        <f t="shared" si="1"/>
        <v xml:space="preserve"> </v>
      </c>
      <c r="P65" s="81"/>
    </row>
    <row r="66" spans="1:16">
      <c r="A66" s="33"/>
      <c r="B66" s="31"/>
      <c r="C66" s="33"/>
      <c r="D66" s="57"/>
      <c r="E66" s="33"/>
      <c r="F66" s="102"/>
      <c r="G66" s="32"/>
      <c r="H66" s="102"/>
      <c r="I66" s="103" t="str">
        <f t="shared" si="9"/>
        <v xml:space="preserve"> </v>
      </c>
      <c r="J66" s="205"/>
      <c r="K66" s="78" t="str">
        <f t="shared" si="7"/>
        <v xml:space="preserve"> </v>
      </c>
      <c r="L66" s="78" t="str">
        <f t="shared" si="11"/>
        <v xml:space="preserve"> </v>
      </c>
      <c r="M66" s="31" t="str">
        <f t="shared" si="12"/>
        <v xml:space="preserve"> </v>
      </c>
      <c r="N66" s="79"/>
      <c r="O66" s="80" t="str">
        <f t="shared" si="1"/>
        <v xml:space="preserve"> </v>
      </c>
      <c r="P66" s="81"/>
    </row>
    <row r="67" spans="1:16">
      <c r="A67" s="33"/>
      <c r="B67" s="31"/>
      <c r="C67" s="33"/>
      <c r="D67" s="57"/>
      <c r="E67" s="33"/>
      <c r="F67" s="102"/>
      <c r="G67" s="32"/>
      <c r="H67" s="102"/>
      <c r="I67" s="103" t="str">
        <f t="shared" si="9"/>
        <v xml:space="preserve"> </v>
      </c>
      <c r="J67" s="205"/>
      <c r="K67" s="78" t="str">
        <f t="shared" si="7"/>
        <v xml:space="preserve"> </v>
      </c>
      <c r="L67" s="78" t="str">
        <f t="shared" si="11"/>
        <v xml:space="preserve"> </v>
      </c>
      <c r="M67" s="31" t="str">
        <f t="shared" si="12"/>
        <v xml:space="preserve"> </v>
      </c>
      <c r="N67" s="79"/>
      <c r="O67" s="80" t="str">
        <f t="shared" si="1"/>
        <v xml:space="preserve"> </v>
      </c>
      <c r="P67" s="81"/>
    </row>
    <row r="68" spans="1:16">
      <c r="A68" s="31"/>
      <c r="B68" s="31"/>
      <c r="C68" s="31"/>
      <c r="D68" s="85"/>
      <c r="E68" s="31"/>
      <c r="F68" s="102"/>
      <c r="G68" s="32"/>
      <c r="H68" s="102"/>
      <c r="I68" s="103" t="str">
        <f t="shared" si="9"/>
        <v xml:space="preserve"> </v>
      </c>
      <c r="J68" s="205"/>
      <c r="K68" s="78" t="str">
        <f t="shared" si="7"/>
        <v xml:space="preserve"> </v>
      </c>
      <c r="L68" s="78" t="str">
        <f t="shared" si="11"/>
        <v xml:space="preserve"> </v>
      </c>
      <c r="M68" s="31" t="str">
        <f t="shared" si="12"/>
        <v xml:space="preserve"> </v>
      </c>
      <c r="N68" s="79"/>
      <c r="O68" s="80" t="str">
        <f t="shared" si="1"/>
        <v xml:space="preserve"> </v>
      </c>
      <c r="P68" s="81"/>
    </row>
    <row r="69" spans="1:16">
      <c r="A69" s="33"/>
      <c r="B69" s="31"/>
      <c r="C69" s="33"/>
      <c r="D69" s="57"/>
      <c r="E69" s="33"/>
      <c r="F69" s="102"/>
      <c r="G69" s="32"/>
      <c r="H69" s="102"/>
      <c r="I69" s="103" t="str">
        <f t="shared" si="9"/>
        <v xml:space="preserve"> </v>
      </c>
      <c r="J69" s="205"/>
      <c r="K69" s="78" t="str">
        <f t="shared" si="7"/>
        <v xml:space="preserve"> </v>
      </c>
      <c r="L69" s="78" t="str">
        <f t="shared" si="11"/>
        <v xml:space="preserve"> </v>
      </c>
      <c r="M69" s="31" t="str">
        <f t="shared" si="12"/>
        <v xml:space="preserve"> </v>
      </c>
      <c r="N69" s="79"/>
      <c r="O69" s="80" t="str">
        <f t="shared" si="1"/>
        <v xml:space="preserve"> </v>
      </c>
      <c r="P69" s="81"/>
    </row>
    <row r="70" spans="1:16">
      <c r="A70" s="33"/>
      <c r="B70" s="31"/>
      <c r="C70" s="33"/>
      <c r="D70" s="57"/>
      <c r="E70" s="33"/>
      <c r="F70" s="102"/>
      <c r="G70" s="32"/>
      <c r="H70" s="102"/>
      <c r="I70" s="103" t="str">
        <f t="shared" si="9"/>
        <v xml:space="preserve"> </v>
      </c>
      <c r="J70" s="205"/>
      <c r="K70" s="78" t="str">
        <f t="shared" si="7"/>
        <v xml:space="preserve"> </v>
      </c>
      <c r="L70" s="78" t="str">
        <f t="shared" si="11"/>
        <v xml:space="preserve"> </v>
      </c>
      <c r="M70" s="31" t="str">
        <f t="shared" si="12"/>
        <v xml:space="preserve"> </v>
      </c>
      <c r="N70" s="79"/>
      <c r="O70" s="80" t="str">
        <f t="shared" si="1"/>
        <v xml:space="preserve"> </v>
      </c>
      <c r="P70" s="81"/>
    </row>
    <row r="71" spans="1:16">
      <c r="A71" s="33"/>
      <c r="B71" s="31"/>
      <c r="C71" s="33"/>
      <c r="D71" s="57"/>
      <c r="E71" s="33"/>
      <c r="F71" s="102"/>
      <c r="G71" s="32"/>
      <c r="H71" s="102"/>
      <c r="I71" s="103" t="str">
        <f t="shared" si="9"/>
        <v xml:space="preserve"> </v>
      </c>
      <c r="J71" s="205"/>
      <c r="K71" s="78" t="str">
        <f t="shared" si="7"/>
        <v xml:space="preserve"> </v>
      </c>
      <c r="L71" s="78" t="str">
        <f t="shared" si="11"/>
        <v xml:space="preserve"> </v>
      </c>
      <c r="M71" s="31" t="str">
        <f t="shared" si="12"/>
        <v xml:space="preserve"> </v>
      </c>
      <c r="N71" s="79"/>
      <c r="O71" s="80" t="str">
        <f t="shared" si="1"/>
        <v xml:space="preserve"> </v>
      </c>
      <c r="P71" s="81"/>
    </row>
    <row r="72" spans="1:16">
      <c r="A72" s="33"/>
      <c r="B72" s="31"/>
      <c r="C72" s="33"/>
      <c r="D72" s="57"/>
      <c r="E72" s="33"/>
      <c r="F72" s="102"/>
      <c r="G72" s="32"/>
      <c r="H72" s="102"/>
      <c r="I72" s="103" t="str">
        <f t="shared" si="9"/>
        <v xml:space="preserve"> </v>
      </c>
      <c r="J72" s="205"/>
      <c r="K72" s="78" t="str">
        <f t="shared" si="7"/>
        <v xml:space="preserve"> </v>
      </c>
      <c r="L72" s="78" t="str">
        <f t="shared" si="11"/>
        <v xml:space="preserve"> </v>
      </c>
      <c r="M72" s="31" t="str">
        <f t="shared" si="12"/>
        <v xml:space="preserve"> </v>
      </c>
      <c r="N72" s="79"/>
      <c r="O72" s="80" t="str">
        <f t="shared" si="1"/>
        <v xml:space="preserve"> </v>
      </c>
      <c r="P72" s="81"/>
    </row>
    <row r="73" spans="1:16">
      <c r="A73" s="33"/>
      <c r="B73" s="31"/>
      <c r="C73" s="33"/>
      <c r="D73" s="57"/>
      <c r="E73" s="33"/>
      <c r="F73" s="102"/>
      <c r="G73" s="32"/>
      <c r="H73" s="102"/>
      <c r="I73" s="103" t="str">
        <f t="shared" si="9"/>
        <v xml:space="preserve"> </v>
      </c>
      <c r="J73" s="205"/>
      <c r="K73" s="78" t="str">
        <f t="shared" si="7"/>
        <v xml:space="preserve"> </v>
      </c>
      <c r="L73" s="78" t="str">
        <f t="shared" si="11"/>
        <v xml:space="preserve"> </v>
      </c>
      <c r="M73" s="31" t="str">
        <f t="shared" si="12"/>
        <v xml:space="preserve"> </v>
      </c>
      <c r="N73" s="79"/>
      <c r="O73" s="80" t="str">
        <f t="shared" si="1"/>
        <v xml:space="preserve"> </v>
      </c>
      <c r="P73" s="81"/>
    </row>
    <row r="74" spans="1:16">
      <c r="A74" s="33"/>
      <c r="B74" s="31"/>
      <c r="C74" s="33"/>
      <c r="D74" s="57"/>
      <c r="E74" s="33"/>
      <c r="F74" s="102"/>
      <c r="G74" s="32"/>
      <c r="H74" s="102"/>
      <c r="I74" s="103" t="str">
        <f t="shared" si="9"/>
        <v xml:space="preserve"> </v>
      </c>
      <c r="J74" s="205"/>
      <c r="K74" s="78" t="str">
        <f t="shared" si="7"/>
        <v xml:space="preserve"> </v>
      </c>
      <c r="L74" s="78" t="str">
        <f t="shared" si="11"/>
        <v xml:space="preserve"> </v>
      </c>
      <c r="M74" s="31" t="str">
        <f t="shared" si="12"/>
        <v xml:space="preserve"> </v>
      </c>
      <c r="N74" s="79"/>
      <c r="O74" s="80" t="str">
        <f t="shared" ref="O74:O80" si="13">IF(N74="Y","N/A",IF(N74=""," ","Please Add"))</f>
        <v xml:space="preserve"> </v>
      </c>
      <c r="P74" s="81"/>
    </row>
    <row r="75" spans="1:16">
      <c r="A75" s="33"/>
      <c r="B75" s="31"/>
      <c r="C75" s="33"/>
      <c r="D75" s="57"/>
      <c r="E75" s="33"/>
      <c r="F75" s="102"/>
      <c r="G75" s="32"/>
      <c r="H75" s="102"/>
      <c r="I75" s="103" t="str">
        <f t="shared" si="9"/>
        <v xml:space="preserve"> </v>
      </c>
      <c r="J75" s="205"/>
      <c r="K75" s="78" t="str">
        <f t="shared" si="7"/>
        <v xml:space="preserve"> </v>
      </c>
      <c r="L75" s="78" t="str">
        <f t="shared" si="11"/>
        <v xml:space="preserve"> </v>
      </c>
      <c r="M75" s="31" t="str">
        <f t="shared" si="12"/>
        <v xml:space="preserve"> </v>
      </c>
      <c r="N75" s="79"/>
      <c r="O75" s="80" t="str">
        <f t="shared" si="13"/>
        <v xml:space="preserve"> </v>
      </c>
      <c r="P75" s="81"/>
    </row>
    <row r="76" spans="1:16">
      <c r="A76" s="33"/>
      <c r="B76" s="31"/>
      <c r="C76" s="33"/>
      <c r="D76" s="57"/>
      <c r="E76" s="33"/>
      <c r="F76" s="102"/>
      <c r="G76" s="32"/>
      <c r="H76" s="102"/>
      <c r="I76" s="103" t="str">
        <f t="shared" si="9"/>
        <v xml:space="preserve"> </v>
      </c>
      <c r="J76" s="205"/>
      <c r="K76" s="78" t="str">
        <f t="shared" si="7"/>
        <v xml:space="preserve"> </v>
      </c>
      <c r="L76" s="78" t="str">
        <f t="shared" si="11"/>
        <v xml:space="preserve"> </v>
      </c>
      <c r="M76" s="31" t="str">
        <f t="shared" si="12"/>
        <v xml:space="preserve"> </v>
      </c>
      <c r="N76" s="79"/>
      <c r="O76" s="80" t="str">
        <f t="shared" si="13"/>
        <v xml:space="preserve"> </v>
      </c>
      <c r="P76" s="81"/>
    </row>
    <row r="77" spans="1:16">
      <c r="A77" s="33"/>
      <c r="B77" s="31"/>
      <c r="C77" s="33"/>
      <c r="D77" s="57"/>
      <c r="E77" s="33"/>
      <c r="F77" s="102"/>
      <c r="G77" s="32"/>
      <c r="H77" s="102"/>
      <c r="I77" s="103" t="str">
        <f t="shared" si="9"/>
        <v xml:space="preserve"> </v>
      </c>
      <c r="J77" s="205"/>
      <c r="K77" s="78" t="str">
        <f t="shared" si="7"/>
        <v xml:space="preserve"> </v>
      </c>
      <c r="L77" s="78" t="str">
        <f t="shared" si="11"/>
        <v xml:space="preserve"> </v>
      </c>
      <c r="M77" s="31" t="str">
        <f t="shared" si="12"/>
        <v xml:space="preserve"> </v>
      </c>
      <c r="N77" s="79"/>
      <c r="O77" s="80" t="str">
        <f t="shared" si="13"/>
        <v xml:space="preserve"> </v>
      </c>
      <c r="P77" s="81"/>
    </row>
    <row r="78" spans="1:16">
      <c r="A78" s="33"/>
      <c r="B78" s="31"/>
      <c r="C78" s="33"/>
      <c r="D78" s="57"/>
      <c r="E78" s="33"/>
      <c r="F78" s="102"/>
      <c r="G78" s="32"/>
      <c r="H78" s="102"/>
      <c r="I78" s="103" t="str">
        <f t="shared" si="9"/>
        <v xml:space="preserve"> </v>
      </c>
      <c r="J78" s="205"/>
      <c r="K78" s="78" t="str">
        <f t="shared" si="7"/>
        <v xml:space="preserve"> </v>
      </c>
      <c r="L78" s="78" t="str">
        <f t="shared" si="11"/>
        <v xml:space="preserve"> </v>
      </c>
      <c r="M78" s="31" t="str">
        <f t="shared" si="12"/>
        <v xml:space="preserve"> </v>
      </c>
      <c r="N78" s="79"/>
      <c r="O78" s="80" t="str">
        <f t="shared" si="13"/>
        <v xml:space="preserve"> </v>
      </c>
      <c r="P78" s="81"/>
    </row>
    <row r="79" spans="1:16">
      <c r="A79" s="33"/>
      <c r="B79" s="31"/>
      <c r="C79" s="33"/>
      <c r="D79" s="57"/>
      <c r="E79" s="33"/>
      <c r="F79" s="102"/>
      <c r="G79" s="32"/>
      <c r="H79" s="102"/>
      <c r="I79" s="103" t="str">
        <f t="shared" si="9"/>
        <v xml:space="preserve"> </v>
      </c>
      <c r="J79" s="205"/>
      <c r="K79" s="78" t="str">
        <f t="shared" si="7"/>
        <v xml:space="preserve"> </v>
      </c>
      <c r="L79" s="78" t="str">
        <f t="shared" si="11"/>
        <v xml:space="preserve"> </v>
      </c>
      <c r="M79" s="31" t="str">
        <f t="shared" si="12"/>
        <v xml:space="preserve"> </v>
      </c>
      <c r="N79" s="79"/>
      <c r="O79" s="80" t="str">
        <f t="shared" si="13"/>
        <v xml:space="preserve"> </v>
      </c>
      <c r="P79" s="81"/>
    </row>
    <row r="80" spans="1:16" ht="13.5" thickBot="1">
      <c r="A80" s="35"/>
      <c r="B80" s="31"/>
      <c r="C80" s="35"/>
      <c r="D80" s="86"/>
      <c r="E80" s="35"/>
      <c r="F80" s="102"/>
      <c r="G80" s="32"/>
      <c r="H80" s="102"/>
      <c r="I80" s="103" t="str">
        <f t="shared" si="9"/>
        <v xml:space="preserve"> </v>
      </c>
      <c r="J80" s="205"/>
      <c r="K80" s="78" t="str">
        <f t="shared" si="7"/>
        <v xml:space="preserve"> </v>
      </c>
      <c r="L80" s="78" t="str">
        <f t="shared" si="11"/>
        <v xml:space="preserve"> </v>
      </c>
      <c r="M80" s="31" t="str">
        <f t="shared" si="12"/>
        <v xml:space="preserve"> </v>
      </c>
      <c r="N80" s="79"/>
      <c r="O80" s="80" t="str">
        <f t="shared" si="13"/>
        <v xml:space="preserve"> </v>
      </c>
      <c r="P80" s="81"/>
    </row>
    <row r="81" spans="6:9">
      <c r="F81" s="102"/>
      <c r="H81" s="102"/>
      <c r="I81" s="37"/>
    </row>
    <row r="82" spans="6:9">
      <c r="F82" s="102"/>
      <c r="H82" s="102"/>
    </row>
    <row r="83" spans="6:9">
      <c r="F83" s="102"/>
      <c r="H83" s="102"/>
    </row>
    <row r="84" spans="6:9">
      <c r="F84" s="102"/>
      <c r="H84" s="102"/>
    </row>
    <row r="85" spans="6:9">
      <c r="F85" s="102"/>
      <c r="H85" s="102"/>
    </row>
    <row r="86" spans="6:9">
      <c r="F86" s="102"/>
      <c r="H86" s="102"/>
    </row>
    <row r="87" spans="6:9">
      <c r="F87" s="102"/>
      <c r="H87" s="102"/>
    </row>
    <row r="88" spans="6:9">
      <c r="F88" s="102"/>
      <c r="H88" s="102"/>
    </row>
    <row r="89" spans="6:9">
      <c r="F89" s="102"/>
      <c r="H89" s="102"/>
    </row>
    <row r="90" spans="6:9">
      <c r="F90" s="102"/>
      <c r="H90" s="102"/>
    </row>
    <row r="91" spans="6:9">
      <c r="F91" s="102"/>
      <c r="H91" s="102"/>
    </row>
    <row r="92" spans="6:9">
      <c r="F92" s="102"/>
      <c r="H92" s="102"/>
    </row>
    <row r="93" spans="6:9">
      <c r="F93" s="102"/>
      <c r="H93" s="102"/>
    </row>
    <row r="94" spans="6:9">
      <c r="F94" s="102"/>
      <c r="H94" s="102"/>
    </row>
    <row r="95" spans="6:9">
      <c r="F95" s="102"/>
      <c r="H95" s="102"/>
    </row>
    <row r="96" spans="6:9">
      <c r="F96" s="102"/>
      <c r="H96" s="102"/>
    </row>
    <row r="97" spans="6:8">
      <c r="F97" s="102"/>
      <c r="H97" s="102"/>
    </row>
    <row r="98" spans="6:8">
      <c r="F98" s="102"/>
      <c r="H98" s="102"/>
    </row>
    <row r="99" spans="6:8">
      <c r="F99" s="102"/>
      <c r="H99" s="102"/>
    </row>
    <row r="100" spans="6:8">
      <c r="F100" s="102"/>
      <c r="H100" s="102"/>
    </row>
    <row r="101" spans="6:8">
      <c r="F101" s="102"/>
      <c r="H101" s="102"/>
    </row>
    <row r="102" spans="6:8">
      <c r="F102" s="102"/>
      <c r="H102" s="102"/>
    </row>
    <row r="103" spans="6:8">
      <c r="F103" s="102"/>
      <c r="H103" s="102"/>
    </row>
    <row r="104" spans="6:8">
      <c r="F104" s="102"/>
      <c r="H104" s="102"/>
    </row>
    <row r="105" spans="6:8">
      <c r="F105" s="102"/>
      <c r="H105" s="102"/>
    </row>
    <row r="106" spans="6:8">
      <c r="F106" s="102"/>
      <c r="H106" s="102"/>
    </row>
    <row r="107" spans="6:8">
      <c r="F107" s="102"/>
      <c r="H107" s="102"/>
    </row>
    <row r="108" spans="6:8">
      <c r="F108" s="102"/>
      <c r="H108" s="102"/>
    </row>
    <row r="109" spans="6:8">
      <c r="F109" s="102"/>
      <c r="H109" s="102"/>
    </row>
    <row r="110" spans="6:8">
      <c r="F110" s="102"/>
      <c r="H110" s="102"/>
    </row>
    <row r="111" spans="6:8">
      <c r="F111" s="102"/>
      <c r="H111" s="102"/>
    </row>
    <row r="112" spans="6:8">
      <c r="F112" s="102"/>
      <c r="H112" s="102"/>
    </row>
    <row r="113" spans="6:8">
      <c r="F113" s="102"/>
      <c r="H113" s="102"/>
    </row>
    <row r="114" spans="6:8">
      <c r="F114" s="102"/>
      <c r="H114" s="102"/>
    </row>
    <row r="115" spans="6:8">
      <c r="F115" s="102"/>
      <c r="H115" s="102"/>
    </row>
    <row r="116" spans="6:8">
      <c r="F116" s="102"/>
      <c r="H116" s="102"/>
    </row>
    <row r="117" spans="6:8">
      <c r="F117" s="102"/>
      <c r="H117" s="102"/>
    </row>
    <row r="118" spans="6:8">
      <c r="F118" s="102"/>
      <c r="H118" s="102"/>
    </row>
    <row r="119" spans="6:8">
      <c r="F119" s="102"/>
      <c r="H119" s="102"/>
    </row>
    <row r="120" spans="6:8">
      <c r="F120" s="102"/>
      <c r="H120" s="102"/>
    </row>
    <row r="121" spans="6:8">
      <c r="F121" s="102"/>
      <c r="H121" s="102"/>
    </row>
    <row r="122" spans="6:8">
      <c r="F122" s="102"/>
      <c r="H122" s="102"/>
    </row>
    <row r="123" spans="6:8">
      <c r="F123" s="102"/>
      <c r="H123" s="102"/>
    </row>
    <row r="124" spans="6:8">
      <c r="F124" s="102"/>
      <c r="H124" s="102"/>
    </row>
    <row r="125" spans="6:8">
      <c r="F125" s="102"/>
      <c r="H125" s="102"/>
    </row>
    <row r="126" spans="6:8">
      <c r="F126" s="102"/>
      <c r="H126" s="102"/>
    </row>
    <row r="127" spans="6:8">
      <c r="F127" s="102"/>
      <c r="H127" s="102"/>
    </row>
    <row r="128" spans="6:8">
      <c r="F128" s="102"/>
      <c r="H128" s="102"/>
    </row>
    <row r="129" spans="6:8">
      <c r="F129" s="102"/>
      <c r="H129" s="102"/>
    </row>
    <row r="130" spans="6:8">
      <c r="F130" s="102"/>
      <c r="H130" s="102"/>
    </row>
    <row r="131" spans="6:8">
      <c r="F131" s="102"/>
      <c r="H131" s="102"/>
    </row>
    <row r="132" spans="6:8">
      <c r="F132" s="102"/>
      <c r="H132" s="102"/>
    </row>
    <row r="133" spans="6:8">
      <c r="F133" s="102"/>
      <c r="H133" s="102"/>
    </row>
    <row r="134" spans="6:8">
      <c r="F134" s="102"/>
      <c r="H134" s="102"/>
    </row>
    <row r="135" spans="6:8">
      <c r="F135" s="102"/>
      <c r="H135" s="102"/>
    </row>
    <row r="136" spans="6:8">
      <c r="F136" s="102"/>
      <c r="H136" s="102"/>
    </row>
    <row r="137" spans="6:8">
      <c r="F137" s="102"/>
      <c r="H137" s="102"/>
    </row>
    <row r="138" spans="6:8">
      <c r="F138" s="102"/>
      <c r="H138" s="102"/>
    </row>
    <row r="139" spans="6:8">
      <c r="F139" s="102"/>
      <c r="H139" s="102"/>
    </row>
    <row r="140" spans="6:8">
      <c r="F140" s="102"/>
      <c r="H140" s="102"/>
    </row>
    <row r="141" spans="6:8">
      <c r="F141" s="102"/>
      <c r="H141" s="102"/>
    </row>
    <row r="142" spans="6:8">
      <c r="F142" s="102"/>
      <c r="H142" s="102"/>
    </row>
    <row r="143" spans="6:8">
      <c r="F143" s="102"/>
      <c r="H143" s="102"/>
    </row>
    <row r="144" spans="6:8">
      <c r="F144" s="102"/>
      <c r="H144" s="102"/>
    </row>
    <row r="145" spans="6:8">
      <c r="F145" s="102"/>
      <c r="H145" s="102"/>
    </row>
    <row r="146" spans="6:8">
      <c r="F146" s="102"/>
      <c r="H146" s="102"/>
    </row>
    <row r="147" spans="6:8">
      <c r="F147" s="102"/>
      <c r="H147" s="102"/>
    </row>
    <row r="148" spans="6:8">
      <c r="F148" s="102"/>
      <c r="H148" s="102"/>
    </row>
    <row r="149" spans="6:8">
      <c r="F149" s="102"/>
      <c r="H149" s="102"/>
    </row>
    <row r="150" spans="6:8">
      <c r="F150" s="102"/>
      <c r="H150" s="102"/>
    </row>
    <row r="151" spans="6:8">
      <c r="H151" s="102"/>
    </row>
  </sheetData>
  <sheetProtection algorithmName="SHA-512" hashValue="V5ptrbhqkI/I30FOkMGVVIbvZCYf4yLZ6x7oZJPKcziLUBtnSVsulYREfaFF7Ul6by5fwdMT0/dX2YFv9H1nTA==" saltValue="1IMbl7NYxJ9KO5S1BR3aHQ==" spinCount="100000" sheet="1" objects="1" scenarios="1"/>
  <mergeCells count="6">
    <mergeCell ref="I8:L8"/>
    <mergeCell ref="A1:P1"/>
    <mergeCell ref="C2:E2"/>
    <mergeCell ref="C3:E3"/>
    <mergeCell ref="I3:O3"/>
    <mergeCell ref="C4:E4"/>
  </mergeCells>
  <conditionalFormatting sqref="I10:I80">
    <cfRule type="cellIs" dxfId="139" priority="18" operator="equal">
      <formula>"select from drop down"</formula>
    </cfRule>
    <cfRule type="expression" dxfId="138" priority="19">
      <formula>AND(OR(G10="Restricted",G10="Assigned",G10="Committed",G10="Nonspendable"),(OR(I10="Please Add Details Here",I10="")))</formula>
    </cfRule>
    <cfRule type="expression" dxfId="137" priority="20">
      <formula>OR(G10="Unassigned",G10="N/A-TCSG",G10="N/A- Agency funds",G10="N/A- Private Purpose Trust funds")</formula>
    </cfRule>
    <cfRule type="expression" dxfId="136" priority="21" stopIfTrue="1">
      <formula>OR(G10="ALL",B10="N")</formula>
    </cfRule>
    <cfRule type="expression" dxfId="135" priority="22">
      <formula>I10="N/A"</formula>
    </cfRule>
  </conditionalFormatting>
  <conditionalFormatting sqref="J10:J80">
    <cfRule type="cellIs" dxfId="134" priority="23" operator="equal">
      <formula>"N/A"</formula>
    </cfRule>
    <cfRule type="expression" dxfId="133" priority="61" stopIfTrue="1">
      <formula>OR(G10="ALL",B10="N")</formula>
    </cfRule>
  </conditionalFormatting>
  <conditionalFormatting sqref="J27">
    <cfRule type="expression" dxfId="132" priority="17">
      <formula>AND(OR(I27="Restricted",I27="Assigned",I27="Committed",I27="Nonspendable"),(OR(J27="Select Rationale",J27="")))</formula>
    </cfRule>
  </conditionalFormatting>
  <conditionalFormatting sqref="K10">
    <cfRule type="expression" dxfId="131" priority="75">
      <formula>OR(G10="ALL",B10="N")</formula>
    </cfRule>
  </conditionalFormatting>
  <conditionalFormatting sqref="K10:K80">
    <cfRule type="expression" dxfId="130" priority="5">
      <formula>AND(OR(I10="Restricted",I10="Assigned",I10="Committed",I10="Nonspendable"),(OR(K10="Please Add Details Here",K10="")))</formula>
    </cfRule>
    <cfRule type="expression" dxfId="129" priority="6">
      <formula>OR(I10="Unassigned",I10="N/A-TCSG",I10="N/A- Agency funds",I10="N/A- Private Purpose Trust funds")</formula>
    </cfRule>
    <cfRule type="expression" dxfId="128" priority="8">
      <formula>K10="N/A"</formula>
    </cfRule>
  </conditionalFormatting>
  <conditionalFormatting sqref="K11:K26">
    <cfRule type="expression" dxfId="127" priority="11">
      <formula>OR(G11="ALL",A11="N")</formula>
    </cfRule>
  </conditionalFormatting>
  <conditionalFormatting sqref="K27">
    <cfRule type="expression" dxfId="126" priority="26">
      <formula>OR(G27="ALL",B27="N")</formula>
    </cfRule>
    <cfRule type="expression" dxfId="125" priority="47">
      <formula>OR(J27="Unassigned", J27="N/A-TCSG",J27="N/A- Agency funds",J27="N/A- Private Purpose Trust funds")</formula>
    </cfRule>
  </conditionalFormatting>
  <conditionalFormatting sqref="K28:K80">
    <cfRule type="expression" dxfId="124" priority="7">
      <formula>OR(G28="ALL",A28="N")</formula>
    </cfRule>
  </conditionalFormatting>
  <conditionalFormatting sqref="L10">
    <cfRule type="expression" dxfId="123" priority="90" stopIfTrue="1">
      <formula>OR(G10="ALL",#REF!="ALL")</formula>
    </cfRule>
    <cfRule type="expression" dxfId="122" priority="91">
      <formula>L10="N/A"</formula>
    </cfRule>
    <cfRule type="expression" dxfId="121" priority="93" stopIfTrue="1">
      <formula>OR(G10="ALL",B10="N")</formula>
    </cfRule>
    <cfRule type="expression" dxfId="120" priority="94">
      <formula>L10="N/A"</formula>
    </cfRule>
    <cfRule type="expression" dxfId="119" priority="96" stopIfTrue="1">
      <formula>OR(G10="ALL",#REF!="ALL")</formula>
    </cfRule>
    <cfRule type="expression" dxfId="118" priority="101">
      <formula>AND(OR(I10="Restricted",I10="Assigned",I10="Committed",I10="Nonspendable"),(OR(L10="Please Add Fund Useage Description",L10="")))</formula>
    </cfRule>
    <cfRule type="expression" dxfId="117" priority="107">
      <formula>OR(I10="Unassigned",I10="N/A-TCSG",I10="N/A- Agency funds",I10="N/A- Private Purpose Trust funds")</formula>
    </cfRule>
    <cfRule type="expression" dxfId="116" priority="108">
      <formula>OR(G10="ALL")</formula>
    </cfRule>
    <cfRule type="expression" dxfId="115" priority="109">
      <formula>L10="N/A"</formula>
    </cfRule>
    <cfRule type="expression" dxfId="114" priority="114">
      <formula>OR(I10="Unassigned", I10="N/A-TCSG",I10="N/A- Agency funds",I10="N/A- Private Purpose Trust funds")</formula>
    </cfRule>
    <cfRule type="expression" dxfId="113" priority="117">
      <formula>OR(I10="N/A-TCSG",I10="N/A- Agency funds",I10="N/A- Private Purpose Trust funds")</formula>
    </cfRule>
    <cfRule type="expression" dxfId="112" priority="118">
      <formula>OR(G10="ALL",#REF!="ALL")</formula>
    </cfRule>
  </conditionalFormatting>
  <conditionalFormatting sqref="L10:L17 L29:L80">
    <cfRule type="expression" dxfId="111" priority="115" stopIfTrue="1">
      <formula>OR(G10="ALL",#REF!="ALL")</formula>
    </cfRule>
    <cfRule type="expression" dxfId="110" priority="116">
      <formula>L10="N/A"</formula>
    </cfRule>
  </conditionalFormatting>
  <conditionalFormatting sqref="L11:L17 L19:L25 L29:L80">
    <cfRule type="expression" dxfId="109" priority="137">
      <formula>L11="N/A"</formula>
    </cfRule>
    <cfRule type="expression" dxfId="108" priority="139" stopIfTrue="1">
      <formula>OR(G11="ALL",#REF!="ALL")</formula>
    </cfRule>
    <cfRule type="expression" dxfId="107" priority="144">
      <formula>AND(OR(I11="Restricted",I11="Assigned",I11="Committed",I11="Nonspendable"),(OR(L11="Please Add Fund Useage Description",L11="")))</formula>
    </cfRule>
    <cfRule type="expression" dxfId="106" priority="150">
      <formula>OR(I11="Unassigned",I11="N/A-TCSG",I11="N/A- Agency funds",I11="N/A- Private Purpose Trust funds")</formula>
    </cfRule>
    <cfRule type="expression" dxfId="105" priority="151">
      <formula>OR(G11="ALL")</formula>
    </cfRule>
    <cfRule type="expression" dxfId="104" priority="152">
      <formula>L11="N/A"</formula>
    </cfRule>
    <cfRule type="expression" dxfId="103" priority="157">
      <formula>OR(I11="Unassigned", I11="N/A-TCSG",I11="N/A- Agency funds",I11="N/A- Private Purpose Trust funds")</formula>
    </cfRule>
    <cfRule type="expression" dxfId="102" priority="158" stopIfTrue="1">
      <formula>OR(G11="ALL",#REF!="ALL")</formula>
    </cfRule>
    <cfRule type="expression" dxfId="101" priority="159">
      <formula>L11="N/A"</formula>
    </cfRule>
    <cfRule type="expression" dxfId="100" priority="160">
      <formula>OR(I11="N/A-TCSG",I11="N/A- Agency funds",I11="N/A- Private Purpose Trust funds")</formula>
    </cfRule>
    <cfRule type="expression" dxfId="99" priority="161">
      <formula>OR(G11="ALL",#REF!="ALL")</formula>
    </cfRule>
  </conditionalFormatting>
  <conditionalFormatting sqref="L18">
    <cfRule type="expression" dxfId="98" priority="1">
      <formula>AND(OR(J18="Restricted",J18="Assigned",J18="Committed",J18="Nonspendable"),(OR(L18="Please Add Details Here",L18="")))</formula>
    </cfRule>
    <cfRule type="expression" dxfId="97" priority="2">
      <formula>OR(J18="Unassigned",J18="N/A-TCSG",J18="N/A- Agency funds",J18="N/A- Private Purpose Trust funds")</formula>
    </cfRule>
    <cfRule type="expression" dxfId="96" priority="3">
      <formula>OR(I18="ALL",B18="N")</formula>
    </cfRule>
    <cfRule type="expression" dxfId="95" priority="4">
      <formula>L18="N/A"</formula>
    </cfRule>
  </conditionalFormatting>
  <conditionalFormatting sqref="L19:L25 L29:L80 L11:L17">
    <cfRule type="expression" dxfId="94" priority="136" stopIfTrue="1">
      <formula>OR(G11="ALL",A11="N")</formula>
    </cfRule>
  </conditionalFormatting>
  <conditionalFormatting sqref="L19:L25">
    <cfRule type="expression" dxfId="93" priority="133" stopIfTrue="1">
      <formula>OR(G19="ALL",#REF!="ALL")</formula>
    </cfRule>
    <cfRule type="expression" dxfId="92" priority="134">
      <formula>L19="N/A"</formula>
    </cfRule>
  </conditionalFormatting>
  <conditionalFormatting sqref="L26">
    <cfRule type="expression" dxfId="91" priority="69">
      <formula>AND(OR(J26="Restricted",J26="Assigned",J26="Committed",J26="Nonspendable"),(OR(L26="Please Add Details Here",L26="")))</formula>
    </cfRule>
    <cfRule type="expression" dxfId="90" priority="70">
      <formula>OR(J26="Unassigned",J26="N/A-TCSG",J26="N/A- Agency funds",J26="N/A- Private Purpose Trust funds")</formula>
    </cfRule>
    <cfRule type="expression" dxfId="89" priority="71">
      <formula>OR(I26="ALL",B26="N")</formula>
    </cfRule>
    <cfRule type="expression" dxfId="88" priority="72">
      <formula>L26="N/A"</formula>
    </cfRule>
  </conditionalFormatting>
  <conditionalFormatting sqref="L27">
    <cfRule type="expression" dxfId="87" priority="32">
      <formula>AND(OR(I27="Restricted",I27="Assigned",I27="Committed",I27="Nonspendable"),(OR(L27="Please Add Fund Usage Description",L27="")))</formula>
    </cfRule>
    <cfRule type="expression" dxfId="86" priority="33" stopIfTrue="1">
      <formula>OR(G27="ALL",#REF!="ALL")</formula>
    </cfRule>
    <cfRule type="expression" dxfId="85" priority="35">
      <formula>L27="N/A"</formula>
    </cfRule>
    <cfRule type="expression" dxfId="84" priority="36" stopIfTrue="1">
      <formula>OR(G27="ALL",B27="N")</formula>
    </cfRule>
    <cfRule type="expression" dxfId="83" priority="38">
      <formula>L27="N/A"</formula>
    </cfRule>
    <cfRule type="expression" dxfId="82" priority="43" stopIfTrue="1">
      <formula>OR(G27="ALL",#REF!="ALL")</formula>
    </cfRule>
    <cfRule type="expression" dxfId="81" priority="48">
      <formula>OR(I27="Unassigned",I27="N/A-TCSG",I27="N/A- Agency funds",I27="N/A- Private Purpose Trust funds")</formula>
    </cfRule>
    <cfRule type="expression" dxfId="80" priority="49">
      <formula>OR(G27="ALL")</formula>
    </cfRule>
    <cfRule type="expression" dxfId="79" priority="50">
      <formula>L27="N/A"</formula>
    </cfRule>
    <cfRule type="expression" dxfId="78" priority="55">
      <formula>OR(I27="Unassigned", I27="N/A-TCSG",I27="N/A- Agency funds",I27="N/A- Private Purpose Trust funds")</formula>
    </cfRule>
    <cfRule type="expression" dxfId="77" priority="56" stopIfTrue="1">
      <formula>OR(G27="ALL",#REF!="ALL")</formula>
    </cfRule>
    <cfRule type="expression" dxfId="76" priority="57">
      <formula>L27="N/A"</formula>
    </cfRule>
    <cfRule type="expression" dxfId="75" priority="58">
      <formula>OR(I27="N/A-TCSG",I27="N/A- Agency funds",I27="N/A- Private Purpose Trust funds")</formula>
    </cfRule>
    <cfRule type="expression" dxfId="74" priority="59">
      <formula>OR(G27="ALL",#REF!="ALL")</formula>
    </cfRule>
  </conditionalFormatting>
  <conditionalFormatting sqref="L28">
    <cfRule type="expression" dxfId="73" priority="13">
      <formula>AND(OR(J28="Restricted",J28="Assigned",J28="Committed",J28="Nonspendable"),(OR(L28="Please Add Details Here",L28="")))</formula>
    </cfRule>
    <cfRule type="expression" dxfId="72" priority="14">
      <formula>OR(J28="Unassigned",J28="N/A-TCSG",J28="N/A- Agency funds",J28="N/A- Private Purpose Trust funds")</formula>
    </cfRule>
    <cfRule type="expression" dxfId="71" priority="15">
      <formula>OR(I28="ALL",B28="N")</formula>
    </cfRule>
    <cfRule type="expression" dxfId="70" priority="16">
      <formula>L28="N/A"</formula>
    </cfRule>
  </conditionalFormatting>
  <conditionalFormatting sqref="M10">
    <cfRule type="expression" dxfId="69" priority="110" stopIfTrue="1">
      <formula>OR(G10="ALL")</formula>
    </cfRule>
    <cfRule type="expression" dxfId="68" priority="111" stopIfTrue="1">
      <formula>OR(I10="Unassigned", I10="N/A-TCSG",I10="N/A- Agency funds",I10="N/A- Private Purpose Trust funds")</formula>
    </cfRule>
  </conditionalFormatting>
  <conditionalFormatting sqref="M10:M151">
    <cfRule type="expression" dxfId="67" priority="92" stopIfTrue="1">
      <formula>OR(G10="ALL",B10="N")</formula>
    </cfRule>
    <cfRule type="expression" dxfId="66" priority="95" stopIfTrue="1">
      <formula>OR(G10="ALL",#REF!="ALL")</formula>
    </cfRule>
    <cfRule type="expression" dxfId="65" priority="98">
      <formula>M10="Add CFDA"</formula>
    </cfRule>
    <cfRule type="expression" dxfId="64" priority="99">
      <formula>M10="N/A"</formula>
    </cfRule>
    <cfRule type="expression" dxfId="63" priority="100">
      <formula>M10=""</formula>
    </cfRule>
  </conditionalFormatting>
  <conditionalFormatting sqref="M11:M80">
    <cfRule type="expression" dxfId="62" priority="135" stopIfTrue="1">
      <formula>OR(G11="ALL",A11="N")</formula>
    </cfRule>
    <cfRule type="expression" dxfId="61" priority="138" stopIfTrue="1">
      <formula>OR(G11="ALL",#REF!="ALL")</formula>
    </cfRule>
    <cfRule type="expression" dxfId="60" priority="141">
      <formula>M11="Add CFDA"</formula>
    </cfRule>
    <cfRule type="expression" dxfId="59" priority="142">
      <formula>M11="N/A"</formula>
    </cfRule>
    <cfRule type="expression" dxfId="58" priority="143">
      <formula>M11=""</formula>
    </cfRule>
    <cfRule type="expression" dxfId="57" priority="153" stopIfTrue="1">
      <formula>OR(G11="ALL")</formula>
    </cfRule>
    <cfRule type="expression" dxfId="56" priority="154" stopIfTrue="1">
      <formula>OR(I11="Unassigned", I11="N/A-TCSG",I11="N/A- Agency funds",I11="N/A- Private Purpose Trust funds")</formula>
    </cfRule>
  </conditionalFormatting>
  <conditionalFormatting sqref="M27">
    <cfRule type="expression" dxfId="55" priority="34" stopIfTrue="1">
      <formula>OR(G27="ALL",B27="N")</formula>
    </cfRule>
    <cfRule type="expression" dxfId="54" priority="37" stopIfTrue="1">
      <formula>OR(G27="ALL",#REF!="ALL")</formula>
    </cfRule>
    <cfRule type="expression" dxfId="53" priority="40">
      <formula>M27="Add CFDA"</formula>
    </cfRule>
    <cfRule type="expression" dxfId="52" priority="41">
      <formula>M27="N/A"</formula>
    </cfRule>
    <cfRule type="expression" dxfId="51" priority="42">
      <formula>M27=""</formula>
    </cfRule>
    <cfRule type="expression" dxfId="50" priority="51" stopIfTrue="1">
      <formula>OR(G27="ALL")</formula>
    </cfRule>
    <cfRule type="expression" dxfId="49" priority="52" stopIfTrue="1">
      <formula>OR(I27="Unassigned", I27="N/A-TCSG",I27="N/A- Agency funds",I27="N/A- Private Purpose Trust funds")</formula>
    </cfRule>
  </conditionalFormatting>
  <conditionalFormatting sqref="N10">
    <cfRule type="expression" dxfId="48" priority="86" stopIfTrue="1">
      <formula>OR(G10="ALL",B10="N")</formula>
    </cfRule>
    <cfRule type="expression" dxfId="47" priority="87" stopIfTrue="1">
      <formula>OR(I10="Unassigned", I10="N/A-TCSG",I10="N/A- Agency funds",I10="N/A- Private Purpose Trust funds")</formula>
    </cfRule>
    <cfRule type="expression" dxfId="46" priority="88" stopIfTrue="1">
      <formula>M10="N/A"</formula>
    </cfRule>
    <cfRule type="expression" dxfId="45" priority="89">
      <formula>AND(OR(J10="Direct Federal Funds",J10="Indirect federal funds"),OR(M10&gt;0,M10&lt;&gt;"Add CFDA"),N10="")</formula>
    </cfRule>
  </conditionalFormatting>
  <conditionalFormatting sqref="N11:N26 N28:N80">
    <cfRule type="expression" dxfId="44" priority="129" stopIfTrue="1">
      <formula>OR(G11="ALL",A11="N")</formula>
    </cfRule>
    <cfRule type="expression" dxfId="43" priority="130" stopIfTrue="1">
      <formula>OR(I11="Unassigned", I11="N/A-TCSG",I11="N/A- Agency funds",I11="N/A- Private Purpose Trust funds")</formula>
    </cfRule>
    <cfRule type="expression" dxfId="42" priority="131" stopIfTrue="1">
      <formula>M11="N/A"</formula>
    </cfRule>
    <cfRule type="expression" dxfId="41" priority="132">
      <formula>AND(OR(J11="Direct Federal Funds",J11="Indirect federal funds"),OR(M11&gt;0,M11&lt;&gt;"Add CFDA"),N11="")</formula>
    </cfRule>
  </conditionalFormatting>
  <conditionalFormatting sqref="N27">
    <cfRule type="expression" dxfId="40" priority="28">
      <formula>AND(OR(J27="Direct Federal Funds",J27="Indirect federal funds", J27="Direct Federal Relief -COVID", J27="Indirect Federal Relief -COVID"),OR(M27&gt;0,M27&lt;&gt;"Add CFDA"),N27="")</formula>
    </cfRule>
    <cfRule type="expression" dxfId="39" priority="29" stopIfTrue="1">
      <formula>OR(G27="ALL",B27="N")</formula>
    </cfRule>
    <cfRule type="expression" dxfId="38" priority="30" stopIfTrue="1">
      <formula>OR(I27="Unassigned", I27="N/A-TCSG",I27="N/A- Agency funds",I27="N/A- Private Purpose Trust funds")</formula>
    </cfRule>
    <cfRule type="expression" dxfId="37" priority="31" stopIfTrue="1">
      <formula>M27="N/A"</formula>
    </cfRule>
  </conditionalFormatting>
  <conditionalFormatting sqref="O10">
    <cfRule type="expression" dxfId="36" priority="102" stopIfTrue="1">
      <formula>OR(G10="ALL",B10="N")</formula>
    </cfRule>
    <cfRule type="expression" dxfId="35" priority="103" stopIfTrue="1">
      <formula>OR(I10="Unassigned", I10="N/A-TCSG",I10="N/A- Agency funds",I10="N/A- Private Purpose Trust funds")</formula>
    </cfRule>
    <cfRule type="expression" dxfId="34" priority="104">
      <formula>AND(OR(O10="Please Add",O10=""),N10="N")</formula>
    </cfRule>
    <cfRule type="expression" dxfId="33" priority="112" stopIfTrue="1">
      <formula>OR(G10="ALL",#REF!="ALL")</formula>
    </cfRule>
    <cfRule type="expression" dxfId="32" priority="113">
      <formula>AND(OR(O10="Please Add",O10=""),N10="N")</formula>
    </cfRule>
  </conditionalFormatting>
  <conditionalFormatting sqref="O10:O80">
    <cfRule type="expression" dxfId="31" priority="39" stopIfTrue="1">
      <formula>M10="N/A"</formula>
    </cfRule>
  </conditionalFormatting>
  <conditionalFormatting sqref="O11:O26 O28:O80">
    <cfRule type="expression" dxfId="30" priority="145" stopIfTrue="1">
      <formula>OR(G11="ALL",A11="N")</formula>
    </cfRule>
    <cfRule type="expression" dxfId="29" priority="146" stopIfTrue="1">
      <formula>OR(I11="Unassigned", I11="N/A-TCSG",I11="N/A- Agency funds",I11="N/A- Private Purpose Trust funds")</formula>
    </cfRule>
    <cfRule type="expression" dxfId="28" priority="147">
      <formula>AND(OR(O11="Please Add",O11=""),N11="N")</formula>
    </cfRule>
    <cfRule type="expression" dxfId="27" priority="155" stopIfTrue="1">
      <formula>OR(G11="ALL",#REF!="ALL")</formula>
    </cfRule>
    <cfRule type="expression" dxfId="26" priority="156">
      <formula>AND(OR(O11="Please Add",O11=""),N11="N")</formula>
    </cfRule>
  </conditionalFormatting>
  <conditionalFormatting sqref="O27">
    <cfRule type="expression" dxfId="25" priority="44" stopIfTrue="1">
      <formula>OR(G27="ALL",B27="N")</formula>
    </cfRule>
    <cfRule type="expression" dxfId="24" priority="45" stopIfTrue="1">
      <formula>OR(I27="Unassigned", I27="N/A-TCSG",I27="N/A- Agency funds",I27="N/A- Private Purpose Trust funds")</formula>
    </cfRule>
    <cfRule type="expression" dxfId="23" priority="46">
      <formula>AND(OR(O27="Please Add",O27=""),N27="N")</formula>
    </cfRule>
    <cfRule type="expression" dxfId="22" priority="53" stopIfTrue="1">
      <formula>OR(G27="ALL",#REF!="ALL")</formula>
    </cfRule>
    <cfRule type="expression" dxfId="21" priority="54">
      <formula>AND(OR(O27="Please Add",O27=""),N27="N")</formula>
    </cfRule>
  </conditionalFormatting>
  <dataValidations count="7">
    <dataValidation allowBlank="1" showInputMessage="1" showErrorMessage="1" prompt="If answer is &quot;N&quot; in column J - please give reason for using a CFDA number that is not on current program catalog." sqref="O2 O4:O1048576" xr:uid="{00000000-0002-0000-0400-000000000000}"/>
    <dataValidation type="textLength" allowBlank="1" showInputMessage="1" showErrorMessage="1" prompt="If column F is Restricted, Assigned, Committed, or Nonspendable, please describe specific purpose for use of funds._x000a__x000a_Warning 50 character maximum." sqref="L4:L7 L2 L29:L1048576 L27 L9:L17 L19:L25" xr:uid="{00000000-0002-0000-0400-000001000000}">
      <formula1>0</formula1>
      <formula2>50</formula2>
    </dataValidation>
    <dataValidation type="textLength" allowBlank="1" showInputMessage="1" showErrorMessage="1" prompt="Please give additional detail for rationale selected in column G.  (i.e. OCGA reference, contract or MOU participants, Grantor agency, etc.)  Warning Maximum 100 characters." sqref="K4:K7 K2 L26 L28 K29:K1048576 K27 K9:K25 L18" xr:uid="{00000000-0002-0000-0400-000002000000}">
      <formula1>0</formula1>
      <formula2>100</formula2>
    </dataValidation>
    <dataValidation type="list" allowBlank="1" showInputMessage="1" showErrorMessage="1" prompt="If column F is Restricted, Assigned, Committed, or Nonspendable, please select rationale and submit supporting documentation." sqref="J4:J7 J2" xr:uid="{00000000-0002-0000-0400-000003000000}">
      <formula1>$C$2:$C$18</formula1>
    </dataValidation>
    <dataValidation allowBlank="1" showInputMessage="1" showErrorMessage="1" prompt="If column F is Restricted, Assigned, Committed, or Nonspendable, please select rationale and submit supporting documentation." sqref="J9" xr:uid="{00000000-0002-0000-0400-000004000000}"/>
    <dataValidation allowBlank="1" showErrorMessage="1" sqref="P10:P80" xr:uid="{00000000-0002-0000-0400-000005000000}"/>
    <dataValidation allowBlank="1" showInputMessage="1" showErrorMessage="1" prompt="Enter CFDA number _x000a_" sqref="M10:M80" xr:uid="{00000000-0002-0000-0400-000006000000}"/>
  </dataValidations>
  <hyperlinks>
    <hyperlink ref="M6" r:id="rId1" xr:uid="{00000000-0004-0000-0400-000000000000}"/>
    <hyperlink ref="C4" r:id="rId2" xr:uid="{00000000-0004-0000-0400-000001000000}"/>
  </hyperlinks>
  <printOptions horizontalCentered="1" verticalCentered="1"/>
  <pageMargins left="0.25" right="0.25" top="0.5" bottom="0.25" header="0.3" footer="0.3"/>
  <pageSetup scale="37" orientation="landscape" r:id="rId3"/>
  <headerFooter>
    <oddHeader>&amp;L&amp;G&amp;RRev 04/15/20</oddHeader>
  </headerFooter>
  <drawing r:id="rId4"/>
  <legacyDrawingHF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9000000}">
          <x14:formula1>
            <xm:f>'Dropdown Lists'!$G$2:$G$3</xm:f>
          </x14:formula1>
          <xm:sqref>N10:N80 B10:B80</xm:sqref>
        </x14:dataValidation>
        <x14:dataValidation type="list" errorStyle="warning" allowBlank="1" showInputMessage="1" showErrorMessage="1" prompt="select fund balance category for requested fund sources" xr:uid="{00000000-0002-0000-0400-000008000000}">
          <x14:formula1>
            <xm:f>'Dropdown Lists'!$J$2:$J$10</xm:f>
          </x14:formula1>
          <xm:sqref>I10:I80</xm:sqref>
        </x14:dataValidation>
        <x14:dataValidation type="list" allowBlank="1" showInputMessage="1" showErrorMessage="1" prompt="If column F is Restricted, Assigned, Committed, or Nonspendable, please select rationale and submit supporting documentation." xr:uid="{00000000-0002-0000-0400-000007000000}">
          <x14:formula1>
            <xm:f>'Dropdown Lists'!$B$2:$B$23</xm:f>
          </x14:formula1>
          <xm:sqref>J10:J1048576</xm:sqref>
        </x14:dataValidation>
        <x14:dataValidation type="list" allowBlank="1" showInputMessage="1" showErrorMessage="1" xr:uid="{24F071D4-4A0D-4899-86EC-E8CBB2190445}">
          <x14:formula1>
            <xm:f>'Dropdown Lists'!$N$2:$N$5</xm:f>
          </x14:formula1>
          <xm:sqref>F10:F150 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7"/>
  <sheetViews>
    <sheetView zoomScale="94" zoomScaleNormal="94" workbookViewId="0">
      <selection activeCell="B2" sqref="B2:D4"/>
    </sheetView>
  </sheetViews>
  <sheetFormatPr defaultColWidth="9.33203125" defaultRowHeight="12.75"/>
  <cols>
    <col min="1" max="1" width="22.83203125" style="18" customWidth="1"/>
    <col min="2" max="2" width="29" style="18" customWidth="1"/>
    <col min="3" max="6" width="20.6640625" style="18" customWidth="1"/>
    <col min="7" max="7" width="57.6640625" style="18" customWidth="1"/>
    <col min="8" max="8" width="56.83203125" style="18" customWidth="1"/>
    <col min="9" max="9" width="60.1640625" style="18" customWidth="1"/>
    <col min="10" max="10" width="15" style="18" customWidth="1"/>
    <col min="11" max="11" width="14" style="18" customWidth="1"/>
    <col min="12" max="12" width="28.83203125" style="18" customWidth="1"/>
    <col min="13" max="16384" width="9.33203125" style="18"/>
  </cols>
  <sheetData>
    <row r="1" spans="1:13" ht="20.25" customHeight="1" thickBot="1">
      <c r="A1" s="365" t="s">
        <v>30</v>
      </c>
      <c r="B1" s="365"/>
      <c r="C1" s="365"/>
      <c r="D1" s="365"/>
      <c r="E1" s="365"/>
      <c r="F1" s="365"/>
      <c r="G1" s="365"/>
      <c r="H1" s="365"/>
      <c r="I1" s="365"/>
      <c r="J1" s="365"/>
      <c r="K1" s="365"/>
      <c r="L1" s="365"/>
      <c r="M1" s="365"/>
    </row>
    <row r="2" spans="1:13" ht="16.5" thickBot="1">
      <c r="A2" s="19" t="s">
        <v>31</v>
      </c>
      <c r="B2" s="366" t="s">
        <v>39</v>
      </c>
      <c r="C2" s="367"/>
      <c r="D2" s="368"/>
    </row>
    <row r="3" spans="1:13" ht="16.5" thickBot="1">
      <c r="A3" s="20" t="s">
        <v>32</v>
      </c>
      <c r="B3" s="369" t="s">
        <v>40</v>
      </c>
      <c r="C3" s="370"/>
      <c r="D3" s="371"/>
      <c r="G3" s="372"/>
      <c r="H3" s="372"/>
      <c r="I3" s="372"/>
      <c r="J3" s="372"/>
      <c r="K3" s="372"/>
      <c r="L3" s="372"/>
    </row>
    <row r="4" spans="1:13" ht="16.5" thickBot="1">
      <c r="A4" s="20" t="s">
        <v>33</v>
      </c>
      <c r="B4" s="373" t="s">
        <v>41</v>
      </c>
      <c r="C4" s="374"/>
      <c r="D4" s="375"/>
      <c r="H4" s="18" t="s">
        <v>139</v>
      </c>
    </row>
    <row r="5" spans="1:13">
      <c r="A5" s="21"/>
      <c r="B5" s="21"/>
    </row>
    <row r="6" spans="1:13">
      <c r="A6" s="22"/>
      <c r="I6" s="23" t="s">
        <v>34</v>
      </c>
      <c r="J6" s="24" t="s">
        <v>23</v>
      </c>
    </row>
    <row r="7" spans="1:13" ht="17.25" customHeight="1" thickBot="1">
      <c r="A7" s="25"/>
      <c r="B7" s="22"/>
    </row>
    <row r="8" spans="1:13" ht="18" customHeight="1" thickBot="1">
      <c r="A8" s="376" t="s">
        <v>42</v>
      </c>
      <c r="B8" s="377"/>
      <c r="C8" s="378"/>
      <c r="D8" s="26"/>
      <c r="E8" s="26"/>
      <c r="F8" s="26"/>
      <c r="G8" s="353" t="s">
        <v>174</v>
      </c>
      <c r="H8" s="379"/>
      <c r="I8" s="355"/>
      <c r="J8" s="38"/>
      <c r="K8" s="39"/>
      <c r="L8" s="40"/>
    </row>
    <row r="9" spans="1:13" s="30" customFormat="1" ht="96" customHeight="1" thickBot="1">
      <c r="A9" s="29" t="s">
        <v>142</v>
      </c>
      <c r="B9" s="28" t="s">
        <v>35</v>
      </c>
      <c r="C9" s="29" t="s">
        <v>143</v>
      </c>
      <c r="D9" s="28" t="s">
        <v>36</v>
      </c>
      <c r="E9" s="28" t="s">
        <v>37</v>
      </c>
      <c r="F9" s="29" t="s">
        <v>138</v>
      </c>
      <c r="G9" s="29" t="s">
        <v>133</v>
      </c>
      <c r="H9" s="29" t="s">
        <v>132</v>
      </c>
      <c r="I9" s="29" t="s">
        <v>137</v>
      </c>
      <c r="J9" s="29" t="s">
        <v>38</v>
      </c>
      <c r="K9" s="29" t="s">
        <v>122</v>
      </c>
      <c r="L9" s="29" t="s">
        <v>141</v>
      </c>
      <c r="M9" s="29" t="s">
        <v>140</v>
      </c>
    </row>
    <row r="10" spans="1:13">
      <c r="A10" s="41">
        <v>42200</v>
      </c>
      <c r="B10" s="41" t="s">
        <v>43</v>
      </c>
      <c r="C10" s="42">
        <v>19284</v>
      </c>
      <c r="D10" s="42" t="s">
        <v>44</v>
      </c>
      <c r="E10" s="43" t="s">
        <v>45</v>
      </c>
      <c r="F10" s="43"/>
      <c r="G10" s="44" t="s">
        <v>46</v>
      </c>
      <c r="H10" s="44" t="s">
        <v>47</v>
      </c>
      <c r="I10" s="45" t="s">
        <v>48</v>
      </c>
      <c r="J10" s="43">
        <v>97.031999999999996</v>
      </c>
      <c r="K10" s="46" t="s">
        <v>49</v>
      </c>
      <c r="L10" s="47"/>
    </row>
    <row r="11" spans="1:13">
      <c r="A11" s="33">
        <v>42200</v>
      </c>
      <c r="B11" s="33" t="s">
        <v>50</v>
      </c>
      <c r="C11" s="33">
        <v>19284</v>
      </c>
      <c r="D11" s="33" t="s">
        <v>51</v>
      </c>
      <c r="E11" s="34" t="s">
        <v>52</v>
      </c>
      <c r="F11" s="34"/>
      <c r="G11" s="33"/>
      <c r="H11" s="33"/>
      <c r="I11" s="48"/>
      <c r="J11" s="34"/>
      <c r="K11" s="49"/>
      <c r="L11" s="50"/>
    </row>
    <row r="12" spans="1:13">
      <c r="A12" s="42">
        <v>42200</v>
      </c>
      <c r="B12" s="42" t="s">
        <v>43</v>
      </c>
      <c r="C12" s="42">
        <v>19297</v>
      </c>
      <c r="D12" s="42" t="s">
        <v>44</v>
      </c>
      <c r="E12" s="51" t="s">
        <v>45</v>
      </c>
      <c r="F12" s="51"/>
      <c r="G12" s="42" t="s">
        <v>46</v>
      </c>
      <c r="H12" s="42" t="s">
        <v>47</v>
      </c>
      <c r="I12" s="52" t="s">
        <v>48</v>
      </c>
      <c r="J12" s="42">
        <v>97.031999999999996</v>
      </c>
      <c r="K12" s="53" t="s">
        <v>49</v>
      </c>
      <c r="L12" s="54"/>
    </row>
    <row r="13" spans="1:13">
      <c r="A13" s="33">
        <v>42200</v>
      </c>
      <c r="B13" s="33" t="s">
        <v>50</v>
      </c>
      <c r="C13" s="33">
        <v>19297</v>
      </c>
      <c r="D13" s="33" t="s">
        <v>51</v>
      </c>
      <c r="E13" s="34" t="s">
        <v>52</v>
      </c>
      <c r="F13" s="34"/>
      <c r="G13" s="33"/>
      <c r="H13" s="33"/>
      <c r="I13" s="48"/>
      <c r="J13" s="34"/>
      <c r="K13" s="49"/>
      <c r="L13" s="50"/>
    </row>
    <row r="14" spans="1:13">
      <c r="A14" s="42">
        <v>42200</v>
      </c>
      <c r="B14" s="42" t="s">
        <v>43</v>
      </c>
      <c r="C14" s="55" t="s">
        <v>53</v>
      </c>
      <c r="D14" s="42" t="s">
        <v>44</v>
      </c>
      <c r="E14" s="51" t="s">
        <v>54</v>
      </c>
      <c r="F14" s="51"/>
      <c r="G14" s="42" t="s">
        <v>55</v>
      </c>
      <c r="H14" s="42"/>
      <c r="I14" s="52"/>
      <c r="J14" s="51"/>
      <c r="K14" s="56"/>
      <c r="L14" s="54"/>
    </row>
    <row r="15" spans="1:13">
      <c r="A15" s="33">
        <v>42200</v>
      </c>
      <c r="B15" s="33" t="s">
        <v>50</v>
      </c>
      <c r="C15" s="57" t="s">
        <v>53</v>
      </c>
      <c r="D15" s="33" t="s">
        <v>51</v>
      </c>
      <c r="E15" s="34" t="s">
        <v>52</v>
      </c>
      <c r="F15" s="34"/>
      <c r="G15" s="33"/>
      <c r="H15" s="33"/>
      <c r="I15" s="48"/>
      <c r="J15" s="34"/>
      <c r="K15" s="49"/>
      <c r="L15" s="50"/>
    </row>
    <row r="16" spans="1:13" ht="51">
      <c r="A16" s="42">
        <v>42200</v>
      </c>
      <c r="B16" s="42" t="s">
        <v>43</v>
      </c>
      <c r="C16" s="58">
        <v>20181</v>
      </c>
      <c r="D16" s="42" t="s">
        <v>44</v>
      </c>
      <c r="E16" s="51" t="s">
        <v>45</v>
      </c>
      <c r="F16" s="51"/>
      <c r="G16" s="42" t="s">
        <v>46</v>
      </c>
      <c r="H16" s="52" t="s">
        <v>56</v>
      </c>
      <c r="I16" s="52" t="s">
        <v>57</v>
      </c>
      <c r="J16" s="58">
        <v>93.567999999999998</v>
      </c>
      <c r="K16" s="53" t="s">
        <v>58</v>
      </c>
      <c r="L16" s="59" t="s">
        <v>59</v>
      </c>
    </row>
    <row r="17" spans="1:12">
      <c r="A17" s="33">
        <v>42200</v>
      </c>
      <c r="B17" s="33" t="s">
        <v>50</v>
      </c>
      <c r="C17" s="57">
        <v>20181</v>
      </c>
      <c r="D17" s="33" t="s">
        <v>51</v>
      </c>
      <c r="E17" s="34" t="s">
        <v>52</v>
      </c>
      <c r="F17" s="34"/>
      <c r="G17" s="33"/>
      <c r="H17" s="48"/>
      <c r="I17" s="33"/>
      <c r="J17" s="34"/>
      <c r="K17" s="33"/>
      <c r="L17" s="50"/>
    </row>
    <row r="18" spans="1:12">
      <c r="A18" s="33"/>
      <c r="B18" s="33"/>
      <c r="C18" s="57"/>
      <c r="D18" s="33"/>
      <c r="E18" s="34"/>
      <c r="F18" s="34"/>
      <c r="G18" s="33"/>
      <c r="H18" s="48"/>
      <c r="I18" s="33"/>
      <c r="J18" s="34"/>
      <c r="K18" s="33"/>
      <c r="L18" s="50"/>
    </row>
    <row r="19" spans="1:12" ht="38.25">
      <c r="A19" s="42">
        <v>42200</v>
      </c>
      <c r="B19" s="42" t="s">
        <v>43</v>
      </c>
      <c r="C19" s="58" t="s">
        <v>60</v>
      </c>
      <c r="D19" s="42" t="s">
        <v>44</v>
      </c>
      <c r="E19" s="51" t="s">
        <v>61</v>
      </c>
      <c r="F19" s="51"/>
      <c r="G19" s="42" t="s">
        <v>46</v>
      </c>
      <c r="H19" s="52" t="s">
        <v>62</v>
      </c>
      <c r="I19" s="60" t="s">
        <v>63</v>
      </c>
      <c r="J19" s="51"/>
      <c r="K19" s="42"/>
      <c r="L19" s="54"/>
    </row>
    <row r="20" spans="1:12">
      <c r="A20" s="33"/>
      <c r="B20" s="33"/>
      <c r="C20" s="57"/>
      <c r="D20" s="33"/>
      <c r="E20" s="34"/>
      <c r="F20" s="34"/>
      <c r="G20" s="33"/>
      <c r="H20" s="48"/>
      <c r="I20" s="33"/>
      <c r="J20" s="34"/>
      <c r="K20" s="33"/>
      <c r="L20" s="50"/>
    </row>
    <row r="21" spans="1:12">
      <c r="A21" s="33"/>
      <c r="B21" s="33"/>
      <c r="C21" s="57"/>
      <c r="D21" s="33"/>
      <c r="E21" s="34"/>
      <c r="F21" s="34"/>
      <c r="G21" s="33"/>
      <c r="H21" s="48"/>
      <c r="I21" s="33"/>
      <c r="J21" s="34"/>
      <c r="K21" s="33"/>
      <c r="L21" s="50"/>
    </row>
    <row r="22" spans="1:12">
      <c r="A22" s="33"/>
      <c r="B22" s="33"/>
      <c r="C22" s="57"/>
      <c r="D22" s="33"/>
      <c r="E22" s="34"/>
      <c r="F22" s="34"/>
      <c r="G22" s="33"/>
      <c r="H22" s="48"/>
      <c r="I22" s="33"/>
      <c r="J22" s="34"/>
      <c r="K22" s="33"/>
      <c r="L22" s="50"/>
    </row>
    <row r="23" spans="1:12">
      <c r="A23" s="33"/>
      <c r="B23" s="33"/>
      <c r="C23" s="33"/>
      <c r="D23" s="33"/>
      <c r="E23" s="34"/>
      <c r="F23" s="34"/>
      <c r="G23" s="33"/>
      <c r="H23" s="48"/>
      <c r="I23" s="33"/>
      <c r="J23" s="34"/>
      <c r="K23" s="33"/>
      <c r="L23" s="50"/>
    </row>
    <row r="24" spans="1:12">
      <c r="A24" s="33"/>
      <c r="B24" s="33"/>
      <c r="C24" s="33"/>
      <c r="D24" s="33"/>
      <c r="E24" s="34"/>
      <c r="F24" s="34"/>
      <c r="G24" s="33"/>
      <c r="H24" s="48"/>
      <c r="I24" s="33"/>
      <c r="J24" s="34"/>
      <c r="K24" s="33"/>
      <c r="L24" s="50"/>
    </row>
    <row r="25" spans="1:12">
      <c r="A25" s="33"/>
      <c r="B25" s="33"/>
      <c r="C25" s="33"/>
      <c r="D25" s="33"/>
      <c r="E25" s="34"/>
      <c r="F25" s="34"/>
      <c r="G25" s="33"/>
      <c r="H25" s="48"/>
      <c r="I25" s="33"/>
      <c r="J25" s="34"/>
      <c r="K25" s="33"/>
      <c r="L25" s="50"/>
    </row>
    <row r="26" spans="1:12">
      <c r="A26" s="33"/>
      <c r="B26" s="33"/>
      <c r="C26" s="33"/>
      <c r="D26" s="33"/>
      <c r="E26" s="34"/>
      <c r="F26" s="34"/>
      <c r="G26" s="33"/>
      <c r="H26" s="48"/>
      <c r="I26" s="33"/>
      <c r="J26" s="34"/>
      <c r="K26" s="33"/>
      <c r="L26" s="50"/>
    </row>
    <row r="27" spans="1:12">
      <c r="A27" s="33"/>
      <c r="B27" s="33"/>
      <c r="C27" s="33"/>
      <c r="D27" s="33"/>
      <c r="E27" s="34"/>
      <c r="F27" s="34"/>
      <c r="G27" s="33"/>
      <c r="H27" s="48"/>
      <c r="I27" s="33"/>
      <c r="J27" s="34"/>
      <c r="K27" s="33"/>
      <c r="L27" s="50"/>
    </row>
    <row r="28" spans="1:12">
      <c r="A28" s="33"/>
      <c r="B28" s="33"/>
      <c r="C28" s="33"/>
      <c r="D28" s="33"/>
      <c r="E28" s="34"/>
      <c r="F28" s="34"/>
      <c r="G28" s="33"/>
      <c r="H28" s="48"/>
      <c r="I28" s="33"/>
      <c r="J28" s="34"/>
      <c r="K28" s="33"/>
      <c r="L28" s="50"/>
    </row>
    <row r="29" spans="1:12">
      <c r="A29" s="33"/>
      <c r="B29" s="33"/>
      <c r="C29" s="33"/>
      <c r="D29" s="33"/>
      <c r="E29" s="34"/>
      <c r="F29" s="34"/>
      <c r="G29" s="33"/>
      <c r="H29" s="48"/>
      <c r="I29" s="33"/>
      <c r="J29" s="34"/>
      <c r="K29" s="33"/>
      <c r="L29" s="50"/>
    </row>
    <row r="30" spans="1:12">
      <c r="A30" s="33"/>
      <c r="B30" s="33"/>
      <c r="C30" s="33"/>
      <c r="D30" s="33"/>
      <c r="E30" s="34"/>
      <c r="F30" s="34"/>
      <c r="G30" s="33"/>
      <c r="H30" s="48"/>
      <c r="I30" s="33"/>
      <c r="J30" s="34"/>
      <c r="K30" s="33"/>
      <c r="L30" s="50"/>
    </row>
    <row r="31" spans="1:12">
      <c r="A31" s="33"/>
      <c r="B31" s="33"/>
      <c r="C31" s="33"/>
      <c r="D31" s="33"/>
      <c r="E31" s="34"/>
      <c r="F31" s="34"/>
      <c r="G31" s="33"/>
      <c r="H31" s="48"/>
      <c r="I31" s="33"/>
      <c r="J31" s="34"/>
      <c r="K31" s="33"/>
      <c r="L31" s="50"/>
    </row>
    <row r="32" spans="1:12">
      <c r="A32" s="33"/>
      <c r="B32" s="33"/>
      <c r="C32" s="33"/>
      <c r="D32" s="33"/>
      <c r="E32" s="34"/>
      <c r="F32" s="34"/>
      <c r="G32" s="33"/>
      <c r="H32" s="48"/>
      <c r="I32" s="33"/>
      <c r="J32" s="34"/>
      <c r="K32" s="33"/>
      <c r="L32" s="50"/>
    </row>
    <row r="33" spans="1:12">
      <c r="A33" s="33"/>
      <c r="B33" s="33"/>
      <c r="C33" s="33"/>
      <c r="D33" s="33"/>
      <c r="E33" s="34"/>
      <c r="F33" s="34"/>
      <c r="G33" s="33"/>
      <c r="H33" s="48"/>
      <c r="I33" s="33"/>
      <c r="J33" s="34"/>
      <c r="K33" s="33"/>
      <c r="L33" s="50"/>
    </row>
    <row r="34" spans="1:12">
      <c r="A34" s="33"/>
      <c r="B34" s="33"/>
      <c r="C34" s="33"/>
      <c r="D34" s="33"/>
      <c r="E34" s="34"/>
      <c r="F34" s="34"/>
      <c r="G34" s="33"/>
      <c r="H34" s="48"/>
      <c r="I34" s="33"/>
      <c r="J34" s="34"/>
      <c r="K34" s="33"/>
      <c r="L34" s="50"/>
    </row>
    <row r="35" spans="1:12">
      <c r="A35" s="33"/>
      <c r="B35" s="33"/>
      <c r="C35" s="33"/>
      <c r="D35" s="33"/>
      <c r="E35" s="34"/>
      <c r="F35" s="34"/>
      <c r="G35" s="33"/>
      <c r="H35" s="48"/>
      <c r="I35" s="33"/>
      <c r="J35" s="34"/>
      <c r="K35" s="33"/>
      <c r="L35" s="50"/>
    </row>
    <row r="36" spans="1:12">
      <c r="A36" s="33"/>
      <c r="B36" s="33"/>
      <c r="C36" s="33"/>
      <c r="D36" s="33"/>
      <c r="E36" s="34"/>
      <c r="F36" s="34"/>
      <c r="G36" s="33"/>
      <c r="H36" s="48"/>
      <c r="I36" s="33"/>
      <c r="J36" s="34"/>
      <c r="K36" s="33"/>
      <c r="L36" s="50"/>
    </row>
    <row r="37" spans="1:12">
      <c r="A37" s="33"/>
      <c r="B37" s="33"/>
      <c r="C37" s="33"/>
      <c r="D37" s="33"/>
      <c r="E37" s="34"/>
      <c r="F37" s="34"/>
      <c r="G37" s="33"/>
      <c r="H37" s="48"/>
      <c r="I37" s="33"/>
      <c r="J37" s="34"/>
      <c r="K37" s="33"/>
      <c r="L37" s="50"/>
    </row>
    <row r="38" spans="1:12">
      <c r="A38" s="33"/>
      <c r="B38" s="33"/>
      <c r="C38" s="33"/>
      <c r="D38" s="33"/>
      <c r="E38" s="34"/>
      <c r="F38" s="34"/>
      <c r="G38" s="33"/>
      <c r="H38" s="48"/>
      <c r="I38" s="33"/>
      <c r="J38" s="34"/>
      <c r="K38" s="33"/>
      <c r="L38" s="50"/>
    </row>
    <row r="39" spans="1:12">
      <c r="A39" s="33"/>
      <c r="B39" s="33"/>
      <c r="C39" s="33"/>
      <c r="D39" s="33"/>
      <c r="E39" s="34"/>
      <c r="F39" s="34"/>
      <c r="G39" s="33"/>
      <c r="H39" s="48"/>
      <c r="I39" s="33"/>
      <c r="J39" s="34"/>
      <c r="K39" s="33"/>
      <c r="L39" s="50"/>
    </row>
    <row r="40" spans="1:12">
      <c r="A40" s="33"/>
      <c r="B40" s="33"/>
      <c r="C40" s="33"/>
      <c r="D40" s="33"/>
      <c r="E40" s="34"/>
      <c r="F40" s="34"/>
      <c r="G40" s="33"/>
      <c r="H40" s="48"/>
      <c r="I40" s="33"/>
      <c r="J40" s="34"/>
      <c r="K40" s="33"/>
      <c r="L40" s="50"/>
    </row>
    <row r="41" spans="1:12">
      <c r="A41" s="33"/>
      <c r="B41" s="33"/>
      <c r="C41" s="33"/>
      <c r="D41" s="33"/>
      <c r="E41" s="34"/>
      <c r="F41" s="34"/>
      <c r="G41" s="33"/>
      <c r="H41" s="48"/>
      <c r="I41" s="33"/>
      <c r="J41" s="34"/>
      <c r="K41" s="33"/>
      <c r="L41" s="50"/>
    </row>
    <row r="42" spans="1:12">
      <c r="A42" s="33"/>
      <c r="B42" s="33"/>
      <c r="C42" s="33"/>
      <c r="D42" s="33"/>
      <c r="E42" s="34"/>
      <c r="F42" s="34"/>
      <c r="G42" s="33"/>
      <c r="H42" s="48"/>
      <c r="I42" s="33"/>
      <c r="J42" s="34"/>
      <c r="K42" s="33"/>
      <c r="L42" s="50"/>
    </row>
    <row r="43" spans="1:12">
      <c r="A43" s="33"/>
      <c r="B43" s="33"/>
      <c r="C43" s="33"/>
      <c r="D43" s="33"/>
      <c r="E43" s="34"/>
      <c r="F43" s="34"/>
      <c r="G43" s="33"/>
      <c r="H43" s="48"/>
      <c r="I43" s="33"/>
      <c r="J43" s="34"/>
      <c r="K43" s="33"/>
      <c r="L43" s="50"/>
    </row>
    <row r="44" spans="1:12">
      <c r="A44" s="33"/>
      <c r="B44" s="33"/>
      <c r="C44" s="33"/>
      <c r="D44" s="33"/>
      <c r="E44" s="34"/>
      <c r="F44" s="34"/>
      <c r="G44" s="33"/>
      <c r="H44" s="48"/>
      <c r="I44" s="33"/>
      <c r="J44" s="34"/>
      <c r="K44" s="33"/>
      <c r="L44" s="50"/>
    </row>
    <row r="45" spans="1:12">
      <c r="A45" s="33"/>
      <c r="B45" s="33"/>
      <c r="C45" s="33"/>
      <c r="D45" s="33"/>
      <c r="E45" s="34"/>
      <c r="F45" s="34"/>
      <c r="G45" s="33"/>
      <c r="H45" s="48"/>
      <c r="I45" s="33"/>
      <c r="J45" s="34"/>
      <c r="K45" s="33"/>
      <c r="L45" s="50"/>
    </row>
    <row r="46" spans="1:12">
      <c r="A46" s="33"/>
      <c r="B46" s="33"/>
      <c r="C46" s="33"/>
      <c r="D46" s="33"/>
      <c r="E46" s="34"/>
      <c r="F46" s="34"/>
      <c r="G46" s="33"/>
      <c r="H46" s="48"/>
      <c r="I46" s="33"/>
      <c r="J46" s="34"/>
      <c r="K46" s="33"/>
      <c r="L46" s="50"/>
    </row>
    <row r="47" spans="1:12">
      <c r="A47" s="33"/>
      <c r="B47" s="33"/>
      <c r="C47" s="33"/>
      <c r="D47" s="33"/>
      <c r="E47" s="34"/>
      <c r="F47" s="34"/>
      <c r="G47" s="33"/>
      <c r="H47" s="48"/>
      <c r="I47" s="33"/>
      <c r="J47" s="34"/>
      <c r="K47" s="33"/>
      <c r="L47" s="50"/>
    </row>
    <row r="48" spans="1:12">
      <c r="A48" s="33"/>
      <c r="B48" s="33"/>
      <c r="C48" s="33"/>
      <c r="D48" s="33"/>
      <c r="E48" s="34"/>
      <c r="F48" s="34"/>
      <c r="G48" s="33"/>
      <c r="H48" s="48"/>
      <c r="I48" s="33"/>
      <c r="J48" s="34"/>
      <c r="K48" s="33"/>
      <c r="L48" s="50"/>
    </row>
    <row r="49" spans="1:12">
      <c r="A49" s="33"/>
      <c r="B49" s="33"/>
      <c r="C49" s="33"/>
      <c r="D49" s="33"/>
      <c r="E49" s="34"/>
      <c r="F49" s="34"/>
      <c r="G49" s="33"/>
      <c r="H49" s="48"/>
      <c r="I49" s="33"/>
      <c r="J49" s="34"/>
      <c r="K49" s="33"/>
      <c r="L49" s="50"/>
    </row>
    <row r="50" spans="1:12">
      <c r="A50" s="33"/>
      <c r="B50" s="33"/>
      <c r="C50" s="33"/>
      <c r="D50" s="33"/>
      <c r="E50" s="34"/>
      <c r="F50" s="34"/>
      <c r="G50" s="33"/>
      <c r="H50" s="48"/>
      <c r="I50" s="33"/>
      <c r="J50" s="34"/>
      <c r="K50" s="33"/>
      <c r="L50" s="50"/>
    </row>
    <row r="51" spans="1:12">
      <c r="A51" s="33"/>
      <c r="B51" s="33"/>
      <c r="C51" s="33"/>
      <c r="D51" s="33"/>
      <c r="E51" s="34"/>
      <c r="F51" s="34"/>
      <c r="G51" s="33"/>
      <c r="H51" s="48"/>
      <c r="I51" s="33"/>
      <c r="J51" s="34"/>
      <c r="K51" s="33"/>
      <c r="L51" s="50"/>
    </row>
    <row r="52" spans="1:12">
      <c r="A52" s="33"/>
      <c r="B52" s="33"/>
      <c r="C52" s="33"/>
      <c r="D52" s="33"/>
      <c r="E52" s="34"/>
      <c r="F52" s="34"/>
      <c r="G52" s="33"/>
      <c r="H52" s="48"/>
      <c r="I52" s="33"/>
      <c r="J52" s="34"/>
      <c r="K52" s="33"/>
      <c r="L52" s="50"/>
    </row>
    <row r="53" spans="1:12">
      <c r="A53" s="33"/>
      <c r="B53" s="33"/>
      <c r="C53" s="33"/>
      <c r="D53" s="33"/>
      <c r="E53" s="34"/>
      <c r="F53" s="34"/>
      <c r="G53" s="33"/>
      <c r="H53" s="48"/>
      <c r="I53" s="33"/>
      <c r="J53" s="34"/>
      <c r="K53" s="33"/>
      <c r="L53" s="50"/>
    </row>
    <row r="54" spans="1:12">
      <c r="A54" s="33"/>
      <c r="B54" s="33"/>
      <c r="C54" s="33"/>
      <c r="D54" s="33"/>
      <c r="E54" s="34"/>
      <c r="F54" s="34"/>
      <c r="G54" s="33"/>
      <c r="H54" s="48"/>
      <c r="I54" s="33"/>
      <c r="J54" s="34"/>
      <c r="K54" s="33"/>
      <c r="L54" s="50"/>
    </row>
    <row r="55" spans="1:12">
      <c r="A55" s="33"/>
      <c r="B55" s="33"/>
      <c r="C55" s="33"/>
      <c r="D55" s="33"/>
      <c r="E55" s="34"/>
      <c r="F55" s="34"/>
      <c r="G55" s="33"/>
      <c r="H55" s="48"/>
      <c r="I55" s="33"/>
      <c r="J55" s="34"/>
      <c r="K55" s="33"/>
      <c r="L55" s="50"/>
    </row>
    <row r="56" spans="1:12">
      <c r="A56" s="33"/>
      <c r="B56" s="33"/>
      <c r="C56" s="33"/>
      <c r="D56" s="33"/>
      <c r="E56" s="34"/>
      <c r="F56" s="34"/>
      <c r="G56" s="33"/>
      <c r="H56" s="48"/>
      <c r="I56" s="33"/>
      <c r="J56" s="34"/>
      <c r="K56" s="33"/>
      <c r="L56" s="50"/>
    </row>
    <row r="57" spans="1:12">
      <c r="A57" s="33"/>
      <c r="B57" s="33"/>
      <c r="C57" s="33"/>
      <c r="D57" s="33"/>
      <c r="E57" s="34"/>
      <c r="F57" s="34"/>
      <c r="G57" s="33"/>
      <c r="H57" s="48"/>
      <c r="I57" s="33"/>
      <c r="J57" s="34"/>
      <c r="K57" s="33"/>
      <c r="L57" s="50"/>
    </row>
    <row r="58" spans="1:12">
      <c r="A58" s="33"/>
      <c r="B58" s="33"/>
      <c r="C58" s="33"/>
      <c r="D58" s="33"/>
      <c r="E58" s="34"/>
      <c r="F58" s="34"/>
      <c r="G58" s="33"/>
      <c r="H58" s="48"/>
      <c r="I58" s="33"/>
      <c r="J58" s="34"/>
      <c r="K58" s="33"/>
      <c r="L58" s="50"/>
    </row>
    <row r="59" spans="1:12">
      <c r="A59" s="33"/>
      <c r="B59" s="33"/>
      <c r="C59" s="33"/>
      <c r="D59" s="33"/>
      <c r="E59" s="34"/>
      <c r="F59" s="34"/>
      <c r="G59" s="33"/>
      <c r="H59" s="48"/>
      <c r="I59" s="33"/>
      <c r="J59" s="34"/>
      <c r="K59" s="33"/>
      <c r="L59" s="50"/>
    </row>
    <row r="60" spans="1:12">
      <c r="A60" s="33"/>
      <c r="B60" s="33"/>
      <c r="C60" s="33"/>
      <c r="D60" s="33"/>
      <c r="E60" s="34"/>
      <c r="F60" s="34"/>
      <c r="G60" s="33"/>
      <c r="H60" s="48"/>
      <c r="I60" s="33"/>
      <c r="J60" s="34"/>
      <c r="K60" s="33"/>
      <c r="L60" s="50"/>
    </row>
    <row r="61" spans="1:12">
      <c r="A61" s="33"/>
      <c r="B61" s="33"/>
      <c r="C61" s="33"/>
      <c r="D61" s="33"/>
      <c r="E61" s="34"/>
      <c r="F61" s="34"/>
      <c r="G61" s="33"/>
      <c r="H61" s="48"/>
      <c r="I61" s="33"/>
      <c r="J61" s="34"/>
      <c r="K61" s="33"/>
      <c r="L61" s="50"/>
    </row>
    <row r="62" spans="1:12">
      <c r="A62" s="33"/>
      <c r="B62" s="33"/>
      <c r="C62" s="33"/>
      <c r="D62" s="33"/>
      <c r="E62" s="34"/>
      <c r="F62" s="34"/>
      <c r="G62" s="33"/>
      <c r="H62" s="48"/>
      <c r="I62" s="33"/>
      <c r="J62" s="34"/>
      <c r="K62" s="33"/>
      <c r="L62" s="50"/>
    </row>
    <row r="63" spans="1:12">
      <c r="A63" s="33"/>
      <c r="B63" s="33"/>
      <c r="C63" s="33"/>
      <c r="D63" s="33"/>
      <c r="E63" s="34"/>
      <c r="F63" s="34"/>
      <c r="G63" s="33"/>
      <c r="H63" s="48"/>
      <c r="I63" s="33"/>
      <c r="J63" s="34"/>
      <c r="K63" s="33"/>
      <c r="L63" s="50"/>
    </row>
    <row r="64" spans="1:12">
      <c r="A64" s="33"/>
      <c r="B64" s="33"/>
      <c r="C64" s="33"/>
      <c r="D64" s="33"/>
      <c r="E64" s="34"/>
      <c r="F64" s="34"/>
      <c r="G64" s="33"/>
      <c r="H64" s="48"/>
      <c r="I64" s="33"/>
      <c r="J64" s="34"/>
      <c r="K64" s="33"/>
      <c r="L64" s="50"/>
    </row>
    <row r="65" spans="1:12">
      <c r="A65" s="33"/>
      <c r="B65" s="33"/>
      <c r="C65" s="33"/>
      <c r="D65" s="33"/>
      <c r="E65" s="34"/>
      <c r="F65" s="34"/>
      <c r="G65" s="33"/>
      <c r="H65" s="48"/>
      <c r="I65" s="33"/>
      <c r="J65" s="34"/>
      <c r="K65" s="33"/>
      <c r="L65" s="50"/>
    </row>
    <row r="66" spans="1:12">
      <c r="A66" s="33"/>
      <c r="B66" s="33"/>
      <c r="C66" s="33"/>
      <c r="D66" s="33"/>
      <c r="E66" s="34"/>
      <c r="F66" s="34"/>
      <c r="G66" s="33"/>
      <c r="H66" s="48"/>
      <c r="I66" s="33"/>
      <c r="J66" s="34"/>
      <c r="K66" s="33"/>
      <c r="L66" s="50"/>
    </row>
    <row r="67" spans="1:12">
      <c r="A67" s="33"/>
      <c r="B67" s="33"/>
      <c r="C67" s="33"/>
      <c r="D67" s="33"/>
      <c r="E67" s="34"/>
      <c r="F67" s="34"/>
      <c r="G67" s="33"/>
      <c r="H67" s="48"/>
      <c r="I67" s="33"/>
      <c r="J67" s="34"/>
      <c r="K67" s="33"/>
      <c r="L67" s="50"/>
    </row>
    <row r="68" spans="1:12">
      <c r="A68" s="33"/>
      <c r="B68" s="33"/>
      <c r="C68" s="33"/>
      <c r="D68" s="33"/>
      <c r="E68" s="34"/>
      <c r="F68" s="34"/>
      <c r="G68" s="33"/>
      <c r="H68" s="48"/>
      <c r="I68" s="33"/>
      <c r="J68" s="34"/>
      <c r="K68" s="33"/>
      <c r="L68" s="50"/>
    </row>
    <row r="69" spans="1:12">
      <c r="A69" s="33"/>
      <c r="B69" s="33"/>
      <c r="C69" s="33"/>
      <c r="D69" s="33"/>
      <c r="E69" s="34"/>
      <c r="F69" s="34"/>
      <c r="G69" s="33"/>
      <c r="H69" s="48"/>
      <c r="I69" s="33"/>
      <c r="J69" s="34"/>
      <c r="K69" s="33"/>
      <c r="L69" s="50"/>
    </row>
    <row r="70" spans="1:12">
      <c r="A70" s="33"/>
      <c r="B70" s="33"/>
      <c r="C70" s="33"/>
      <c r="D70" s="33"/>
      <c r="E70" s="34"/>
      <c r="F70" s="34"/>
      <c r="G70" s="33"/>
      <c r="H70" s="48"/>
      <c r="I70" s="33"/>
      <c r="J70" s="34"/>
      <c r="K70" s="33"/>
      <c r="L70" s="50"/>
    </row>
    <row r="71" spans="1:12">
      <c r="A71" s="33"/>
      <c r="B71" s="33"/>
      <c r="C71" s="33"/>
      <c r="D71" s="33"/>
      <c r="E71" s="34"/>
      <c r="F71" s="34"/>
      <c r="G71" s="33"/>
      <c r="H71" s="48"/>
      <c r="I71" s="33"/>
      <c r="J71" s="34"/>
      <c r="K71" s="33"/>
      <c r="L71" s="50"/>
    </row>
    <row r="72" spans="1:12">
      <c r="A72" s="33"/>
      <c r="B72" s="33"/>
      <c r="C72" s="33"/>
      <c r="D72" s="33"/>
      <c r="E72" s="34"/>
      <c r="F72" s="34"/>
      <c r="G72" s="33"/>
      <c r="H72" s="48"/>
      <c r="I72" s="33"/>
      <c r="J72" s="34"/>
      <c r="K72" s="33"/>
      <c r="L72" s="50"/>
    </row>
    <row r="73" spans="1:12">
      <c r="A73" s="33"/>
      <c r="B73" s="33"/>
      <c r="C73" s="33"/>
      <c r="D73" s="33"/>
      <c r="E73" s="34"/>
      <c r="F73" s="34"/>
      <c r="G73" s="33"/>
      <c r="H73" s="48"/>
      <c r="I73" s="33"/>
      <c r="J73" s="34"/>
      <c r="K73" s="33"/>
      <c r="L73" s="50"/>
    </row>
    <row r="74" spans="1:12">
      <c r="A74" s="33"/>
      <c r="B74" s="33"/>
      <c r="C74" s="33"/>
      <c r="D74" s="33"/>
      <c r="E74" s="34"/>
      <c r="F74" s="34"/>
      <c r="G74" s="33"/>
      <c r="H74" s="48"/>
      <c r="I74" s="33"/>
      <c r="J74" s="34"/>
      <c r="K74" s="33"/>
      <c r="L74" s="50"/>
    </row>
    <row r="75" spans="1:12">
      <c r="A75" s="31"/>
      <c r="B75" s="31"/>
      <c r="C75" s="31"/>
      <c r="D75" s="31"/>
      <c r="E75" s="32"/>
      <c r="F75" s="32"/>
      <c r="G75" s="33"/>
      <c r="H75" s="61"/>
      <c r="I75" s="31"/>
      <c r="J75" s="34"/>
      <c r="K75" s="33"/>
      <c r="L75" s="62"/>
    </row>
    <row r="76" spans="1:12">
      <c r="A76" s="33"/>
      <c r="B76" s="33"/>
      <c r="C76" s="33"/>
      <c r="D76" s="33"/>
      <c r="E76" s="34"/>
      <c r="F76" s="34"/>
      <c r="G76" s="33"/>
      <c r="H76" s="48"/>
      <c r="I76" s="33"/>
      <c r="J76" s="34"/>
      <c r="K76" s="33"/>
      <c r="L76" s="50"/>
    </row>
    <row r="77" spans="1:12">
      <c r="A77" s="33"/>
      <c r="B77" s="33"/>
      <c r="C77" s="33"/>
      <c r="D77" s="33"/>
      <c r="E77" s="34"/>
      <c r="F77" s="34"/>
      <c r="G77" s="33"/>
      <c r="H77" s="48"/>
      <c r="I77" s="33"/>
      <c r="J77" s="34"/>
      <c r="K77" s="33"/>
      <c r="L77" s="50"/>
    </row>
    <row r="78" spans="1:12">
      <c r="A78" s="33"/>
      <c r="B78" s="33"/>
      <c r="C78" s="33"/>
      <c r="D78" s="33"/>
      <c r="E78" s="34"/>
      <c r="F78" s="34"/>
      <c r="G78" s="33"/>
      <c r="H78" s="48"/>
      <c r="I78" s="33"/>
      <c r="J78" s="34"/>
      <c r="K78" s="33"/>
      <c r="L78" s="50"/>
    </row>
    <row r="79" spans="1:12">
      <c r="A79" s="33"/>
      <c r="B79" s="33"/>
      <c r="C79" s="33"/>
      <c r="D79" s="33"/>
      <c r="E79" s="34"/>
      <c r="F79" s="34"/>
      <c r="G79" s="33"/>
      <c r="H79" s="48"/>
      <c r="I79" s="33"/>
      <c r="J79" s="34"/>
      <c r="K79" s="33"/>
      <c r="L79" s="50"/>
    </row>
    <row r="80" spans="1:12">
      <c r="A80" s="33"/>
      <c r="B80" s="33"/>
      <c r="C80" s="33"/>
      <c r="D80" s="33"/>
      <c r="E80" s="34"/>
      <c r="F80" s="34"/>
      <c r="G80" s="33"/>
      <c r="H80" s="48"/>
      <c r="I80" s="33"/>
      <c r="J80" s="34"/>
      <c r="K80" s="33"/>
      <c r="L80" s="50"/>
    </row>
    <row r="81" spans="1:12">
      <c r="A81" s="33"/>
      <c r="B81" s="33"/>
      <c r="C81" s="33"/>
      <c r="D81" s="33"/>
      <c r="E81" s="34"/>
      <c r="F81" s="34"/>
      <c r="G81" s="33"/>
      <c r="H81" s="48"/>
      <c r="I81" s="33"/>
      <c r="J81" s="34"/>
      <c r="K81" s="33"/>
      <c r="L81" s="50"/>
    </row>
    <row r="82" spans="1:12">
      <c r="A82" s="33"/>
      <c r="B82" s="33"/>
      <c r="C82" s="33"/>
      <c r="D82" s="33"/>
      <c r="E82" s="34"/>
      <c r="F82" s="34"/>
      <c r="G82" s="33"/>
      <c r="H82" s="48"/>
      <c r="I82" s="33"/>
      <c r="J82" s="34"/>
      <c r="K82" s="33"/>
      <c r="L82" s="50"/>
    </row>
    <row r="83" spans="1:12">
      <c r="A83" s="33"/>
      <c r="B83" s="33"/>
      <c r="C83" s="33"/>
      <c r="D83" s="33"/>
      <c r="E83" s="34"/>
      <c r="F83" s="34"/>
      <c r="G83" s="33"/>
      <c r="H83" s="48"/>
      <c r="I83" s="33"/>
      <c r="J83" s="34"/>
      <c r="K83" s="33"/>
      <c r="L83" s="50"/>
    </row>
    <row r="84" spans="1:12">
      <c r="A84" s="33"/>
      <c r="B84" s="33"/>
      <c r="C84" s="33"/>
      <c r="D84" s="33"/>
      <c r="E84" s="34"/>
      <c r="F84" s="34"/>
      <c r="G84" s="33"/>
      <c r="H84" s="48"/>
      <c r="I84" s="33"/>
      <c r="J84" s="34"/>
      <c r="K84" s="33"/>
      <c r="L84" s="50"/>
    </row>
    <row r="85" spans="1:12">
      <c r="A85" s="33"/>
      <c r="B85" s="33"/>
      <c r="C85" s="33"/>
      <c r="D85" s="33"/>
      <c r="E85" s="34"/>
      <c r="F85" s="34"/>
      <c r="G85" s="33"/>
      <c r="H85" s="48"/>
      <c r="I85" s="33"/>
      <c r="J85" s="34"/>
      <c r="K85" s="33"/>
      <c r="L85" s="50"/>
    </row>
    <row r="86" spans="1:12">
      <c r="A86" s="33"/>
      <c r="B86" s="33"/>
      <c r="C86" s="33"/>
      <c r="D86" s="33"/>
      <c r="E86" s="34"/>
      <c r="F86" s="34"/>
      <c r="G86" s="33"/>
      <c r="H86" s="48"/>
      <c r="I86" s="33"/>
      <c r="J86" s="34"/>
      <c r="K86" s="33"/>
      <c r="L86" s="50"/>
    </row>
    <row r="87" spans="1:12" ht="13.5" thickBot="1">
      <c r="A87" s="35"/>
      <c r="B87" s="35"/>
      <c r="C87" s="35"/>
      <c r="D87" s="35"/>
      <c r="E87" s="36"/>
      <c r="F87" s="76"/>
      <c r="G87" s="33"/>
      <c r="H87" s="63"/>
      <c r="I87" s="35"/>
      <c r="J87" s="34"/>
      <c r="K87" s="33"/>
      <c r="L87" s="64"/>
    </row>
  </sheetData>
  <customSheetViews>
    <customSheetView guid="{95AEA7F6-35A0-4B86-9806-DAA78DC72018}" scale="94" fitToPage="1" topLeftCell="H7">
      <selection activeCell="F9" sqref="F9"/>
      <pageMargins left="1" right="1" top="1" bottom="1" header="0.5" footer="0.5"/>
      <pageSetup scale="39" fitToHeight="0" orientation="landscape" r:id="rId1"/>
      <headerFooter alignWithMargins="0">
        <oddHeader>&amp;L&amp;G&amp;Rrev  02/21/17</oddHeader>
      </headerFooter>
    </customSheetView>
  </customSheetViews>
  <mergeCells count="7">
    <mergeCell ref="A8:C8"/>
    <mergeCell ref="G8:I8"/>
    <mergeCell ref="A1:M1"/>
    <mergeCell ref="B2:D2"/>
    <mergeCell ref="B3:D3"/>
    <mergeCell ref="G3:L3"/>
    <mergeCell ref="B4:D4"/>
  </mergeCells>
  <dataValidations count="4">
    <dataValidation allowBlank="1" showInputMessage="1" showErrorMessage="1" prompt="If column F is not unassigned, please give rationale and submit supporting documentation." sqref="H10:H87" xr:uid="{00000000-0002-0000-0500-000000000000}"/>
    <dataValidation allowBlank="1" showInputMessage="1" showErrorMessage="1" prompt="If column F is not unassigned, please describe specific purpose for use of funds." sqref="I10:I87" xr:uid="{00000000-0002-0000-0500-000001000000}"/>
    <dataValidation allowBlank="1" showInputMessage="1" showErrorMessage="1" prompt="Enter CFDA number once in either column I or J based on current or archived status in Calalog of Federal Domestic Assistance" sqref="J10:J15 J17:J87" xr:uid="{00000000-0002-0000-0500-000002000000}"/>
    <dataValidation type="textLength" errorStyle="warning" operator="lessThan" allowBlank="1" showInputMessage="1" showErrorMessage="1" promptTitle="Length Limitation" prompt="If column G is Restricted, Assigned or Committed, please describe specific purpose for use of funds._x000a__x000a_No more than 100 characters" sqref="I9" xr:uid="{00000000-0002-0000-0500-000003000000}">
      <formula1>100</formula1>
    </dataValidation>
  </dataValidations>
  <hyperlinks>
    <hyperlink ref="B4" r:id="rId2" xr:uid="{00000000-0004-0000-0500-000000000000}"/>
    <hyperlink ref="J6" r:id="rId3" xr:uid="{00000000-0004-0000-0500-000001000000}"/>
  </hyperlinks>
  <printOptions horizontalCentered="1" verticalCentered="1"/>
  <pageMargins left="0.25" right="0.25" top="0.5" bottom="0.25" header="0.3" footer="0.3"/>
  <pageSetup scale="40" orientation="landscape" r:id="rId4"/>
  <headerFooter>
    <oddHeader>&amp;L&amp;G&amp;RRev 02/21/19</oddHeader>
  </headerFooter>
  <drawing r:id="rId5"/>
  <legacyDrawingHF r:id="rId6"/>
  <extLst>
    <ext xmlns:x14="http://schemas.microsoft.com/office/spreadsheetml/2009/9/main" uri="{CCE6A557-97BC-4b89-ADB6-D9C93CAAB3DF}">
      <x14:dataValidations xmlns:xm="http://schemas.microsoft.com/office/excel/2006/main" count="3">
        <x14:dataValidation type="list" allowBlank="1" showInputMessage="1" showErrorMessage="1" prompt="select fund balance category for requested fund sources" xr:uid="{00000000-0002-0000-0500-000004000000}">
          <x14:formula1>
            <xm:f>'https://sao.georgia.gov/sites/sao.georgia.gov/files/related_files/site_page/[FinancialTreeMaintenanceForm3.20.20172.xlsx]Sheet2'!#REF!</xm:f>
          </x14:formula1>
          <xm:sqref>G10:G87</xm:sqref>
        </x14:dataValidation>
        <x14:dataValidation type="list" allowBlank="1" showInputMessage="1" showErrorMessage="1" xr:uid="{00000000-0002-0000-0500-000005000000}">
          <x14:formula1>
            <xm:f>'Dropdown Lists'!$O$2:$O$10</xm:f>
          </x14:formula1>
          <xm:sqref>E10:E87</xm:sqref>
        </x14:dataValidation>
        <x14:dataValidation type="list" allowBlank="1" showInputMessage="1" showErrorMessage="1" prompt="GDOT USE ONLY" xr:uid="{00000000-0002-0000-0500-000006000000}">
          <x14:formula1>
            <xm:f>'Dropdown Lists'!$Q$2:$Q$28</xm:f>
          </x14:formula1>
          <xm:sqref>F10:F87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54edaa-59c1-413d-8688-8c813521b403">
      <Terms xmlns="http://schemas.microsoft.com/office/infopath/2007/PartnerControls"/>
    </lcf76f155ced4ddcb4097134ff3c332f>
    <TaxCatchAll xmlns="021c1d16-4104-4e89-abfd-86694bb84a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13493AB06A344382DF09D46FC786D0" ma:contentTypeVersion="15" ma:contentTypeDescription="Create a new document." ma:contentTypeScope="" ma:versionID="2a5f516f89937611046b6bd879d7b97f">
  <xsd:schema xmlns:xsd="http://www.w3.org/2001/XMLSchema" xmlns:xs="http://www.w3.org/2001/XMLSchema" xmlns:p="http://schemas.microsoft.com/office/2006/metadata/properties" xmlns:ns2="cf54edaa-59c1-413d-8688-8c813521b403" xmlns:ns3="021c1d16-4104-4e89-abfd-86694bb84ae6" targetNamespace="http://schemas.microsoft.com/office/2006/metadata/properties" ma:root="true" ma:fieldsID="3fef938c8a6aa58f3aa1be1abcd3af7b" ns2:_="" ns3:_="">
    <xsd:import namespace="cf54edaa-59c1-413d-8688-8c813521b403"/>
    <xsd:import namespace="021c1d16-4104-4e89-abfd-86694bb84a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4edaa-59c1-413d-8688-8c813521b4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1c1d16-4104-4e89-abfd-86694bb84a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83cbd06-73d1-41a8-a4aa-000aee519315}" ma:internalName="TaxCatchAll" ma:showField="CatchAllData" ma:web="021c1d16-4104-4e89-abfd-86694bb84a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289ED-9B9B-41EC-8ED9-BAF321041654}">
  <ds:schemaRefs>
    <ds:schemaRef ds:uri="http://schemas.microsoft.com/sharepoint/v3/contenttype/forms"/>
  </ds:schemaRefs>
</ds:datastoreItem>
</file>

<file path=customXml/itemProps2.xml><?xml version="1.0" encoding="utf-8"?>
<ds:datastoreItem xmlns:ds="http://schemas.openxmlformats.org/officeDocument/2006/customXml" ds:itemID="{DCDBFAEF-83F8-4107-B5A0-B2486537F6BF}">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3.xml><?xml version="1.0" encoding="utf-8"?>
<ds:datastoreItem xmlns:ds="http://schemas.openxmlformats.org/officeDocument/2006/customXml" ds:itemID="{1D9DBA3B-1448-4DD1-9D97-B87E7F02C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54edaa-59c1-413d-8688-8c813521b403"/>
    <ds:schemaRef ds:uri="021c1d16-4104-4e89-abfd-86694bb84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Form Instructions</vt:lpstr>
      <vt:lpstr>Form Instructions 1</vt:lpstr>
      <vt:lpstr>Form</vt:lpstr>
      <vt:lpstr>GA@WORK-Fund Src request</vt:lpstr>
      <vt:lpstr>Dropdown Lists</vt:lpstr>
      <vt:lpstr>GA@WORK-Other request</vt:lpstr>
      <vt:lpstr>Form Instructions (2)</vt:lpstr>
      <vt:lpstr>Example of Fund Source Request</vt:lpstr>
      <vt:lpstr>OLD-Example of FS Request</vt:lpstr>
      <vt:lpstr>Fund Balance Instructions</vt:lpstr>
      <vt:lpstr>SWAR only - Fund Source</vt:lpstr>
      <vt:lpstr>Pivot</vt:lpstr>
      <vt:lpstr>Sheet2</vt:lpstr>
      <vt:lpstr>FB_Categories</vt:lpstr>
      <vt:lpstr>'Example of Fund Source Request'!Print_Area</vt:lpstr>
      <vt:lpstr>Form!Print_Area</vt:lpstr>
      <vt:lpstr>'Form Instructions'!Print_Area</vt:lpstr>
      <vt:lpstr>'Form Instructions (2)'!Print_Area</vt:lpstr>
      <vt:lpstr>'Form Instructions 1'!Print_Area</vt:lpstr>
      <vt:lpstr>'Fund Balance Instructions'!Print_Area</vt:lpstr>
      <vt:lpstr>'OLD-Example of FS Request'!Print_Area</vt:lpstr>
    </vt:vector>
  </TitlesOfParts>
  <Company>SAO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Tree Maintenance Form &amp; Instructions</dc:title>
  <dc:subject>Tree maintenance</dc:subject>
  <dc:creator>mcovington</dc:creator>
  <cp:keywords>Budget</cp:keywords>
  <cp:lastModifiedBy>Winn, Donna</cp:lastModifiedBy>
  <cp:lastPrinted>2020-04-17T16:46:52Z</cp:lastPrinted>
  <dcterms:created xsi:type="dcterms:W3CDTF">2017-03-20T11:03:49Z</dcterms:created>
  <dcterms:modified xsi:type="dcterms:W3CDTF">2025-04-23T12:40:30Z</dcterms:modified>
  <cp:category>SWAR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0x010100C913493AB06A344382DF09D46FC786D0</vt:lpwstr>
  </property>
</Properties>
</file>