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gets.sharepoint.com/sites/SWAR/SWAR/ACFR 2025/Forms/"/>
    </mc:Choice>
  </mc:AlternateContent>
  <xr:revisionPtr revIDLastSave="491" documentId="8_{63E11343-8F77-4250-93FB-8A2FE5329D24}" xr6:coauthVersionLast="47" xr6:coauthVersionMax="47" xr10:uidLastSave="{2B056351-1CC6-4EA1-A081-D24D7EB19356}"/>
  <bookViews>
    <workbookView xWindow="-28920" yWindow="-120" windowWidth="29040" windowHeight="15720" tabRatio="672" firstSheet="1" activeTab="1" xr2:uid="{00000000-000D-0000-FFFF-FFFF00000000}"/>
  </bookViews>
  <sheets>
    <sheet name="checklist" sheetId="18" state="hidden" r:id="rId1"/>
    <sheet name="Instructions" sheetId="14" r:id="rId2"/>
    <sheet name="Questionnaire" sheetId="22" r:id="rId3"/>
    <sheet name="HFM Tab" sheetId="20" state="hidden" r:id="rId4"/>
    <sheet name="Entity List for forms 6.30.25" sheetId="21" state="hidden" r:id="rId5"/>
  </sheets>
  <externalReferences>
    <externalReference r:id="rId6"/>
  </externalReferences>
  <definedNames>
    <definedName name="_xlnm._FilterDatabase" localSheetId="2" hidden="1">Questionnaire!$A$12:$DF$496</definedName>
    <definedName name="AS2DocOpenMode" hidden="1">"AS2DocumentEdit"</definedName>
    <definedName name="BU">'Entity List for forms 6.30.25'!$A$3:$A$128</definedName>
    <definedName name="Entity1">'Entity List for forms 6.30.25'!$A$3:$A$127</definedName>
    <definedName name="Entity2">'Entity List for forms 6.30.25'!$A$3:$B$127</definedName>
    <definedName name="Entity3">'Entity List for forms 6.30.25'!$A$3:$C$127</definedName>
    <definedName name="NA">'Entity List for forms 6.30.25'!$E$3</definedName>
    <definedName name="_xlnm.Print_Area" localSheetId="0">checklist!$A$2:$D$16</definedName>
    <definedName name="_xlnm.Print_Area" localSheetId="1">Instructions!$A$1:$D$71</definedName>
    <definedName name="_xlnm.Print_Area" localSheetId="2">Questionnaire!$A$1:$K$496</definedName>
    <definedName name="_xlnm.Print_Titles" localSheetId="0">checklist!$2:$8</definedName>
    <definedName name="_xlnm.Print_Titles" localSheetId="4">'Entity List for forms 6.30.25'!$1:$1</definedName>
    <definedName name="_xlnm.Print_Titles" localSheetId="1">Instructions!$1:$5</definedName>
    <definedName name="_xlnm.Print_Titles" localSheetId="2">Questionnaire!$10:$11</definedName>
    <definedName name="YN">'Entity List for forms 6.30.25'!$G$3:$G$4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2" l="1"/>
  <c r="D7" i="18" l="1"/>
  <c r="D23" i="20"/>
  <c r="D22" i="20"/>
  <c r="D21" i="20"/>
  <c r="D20" i="20"/>
  <c r="D19" i="20"/>
  <c r="D18" i="20"/>
  <c r="D17" i="20"/>
  <c r="D16" i="20"/>
  <c r="D15" i="20"/>
  <c r="D14" i="20"/>
  <c r="D13" i="20"/>
  <c r="D12" i="20"/>
  <c r="D11" i="20"/>
  <c r="D10" i="20"/>
  <c r="D9" i="20"/>
  <c r="D8" i="20"/>
  <c r="D7" i="20"/>
  <c r="D6" i="20"/>
  <c r="D5" i="20"/>
  <c r="F19" i="20"/>
  <c r="F20" i="20"/>
  <c r="F21" i="20"/>
  <c r="F22" i="20"/>
  <c r="F23" i="20"/>
  <c r="D59" i="20"/>
  <c r="D58" i="20"/>
  <c r="D57" i="20"/>
  <c r="D56" i="20"/>
  <c r="D55" i="20"/>
  <c r="D54" i="20"/>
  <c r="D53" i="20"/>
  <c r="D52" i="20"/>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4" i="20"/>
  <c r="D3" i="20"/>
  <c r="F59" i="20"/>
  <c r="F58" i="20"/>
  <c r="F57" i="20"/>
  <c r="F56" i="20"/>
  <c r="F55" i="20"/>
  <c r="F54" i="20"/>
  <c r="F53" i="20"/>
  <c r="F52" i="20"/>
  <c r="F5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18" i="20"/>
  <c r="F17" i="20"/>
  <c r="F16" i="20"/>
  <c r="F15" i="20"/>
  <c r="F14" i="20"/>
  <c r="F13" i="20"/>
  <c r="F12" i="20"/>
  <c r="F11" i="20"/>
  <c r="F10" i="20"/>
  <c r="F9" i="20"/>
  <c r="F8" i="20"/>
  <c r="F7" i="20"/>
  <c r="F6" i="20"/>
  <c r="F5" i="20"/>
  <c r="F4" i="20"/>
  <c r="F3" i="20"/>
  <c r="F2" i="20"/>
  <c r="D5" i="18"/>
  <c r="H3" i="20"/>
  <c r="H4" i="20"/>
  <c r="H5" i="20"/>
  <c r="G5" i="20"/>
  <c r="G6" i="20"/>
  <c r="G7" i="20"/>
  <c r="G8" i="20"/>
  <c r="D3" i="18"/>
  <c r="H6" i="20"/>
  <c r="G24" i="20"/>
  <c r="G25" i="20"/>
  <c r="G26" i="20"/>
  <c r="G27" i="20"/>
  <c r="G28" i="20"/>
  <c r="G29" i="20"/>
  <c r="G30" i="20"/>
  <c r="G31" i="20"/>
  <c r="G32" i="20"/>
  <c r="G33" i="20"/>
  <c r="G34" i="20"/>
  <c r="G35" i="20"/>
  <c r="G36" i="20"/>
  <c r="G48" i="20"/>
  <c r="G49" i="20"/>
  <c r="G50" i="20"/>
  <c r="G51" i="20"/>
  <c r="G52" i="20"/>
  <c r="G53" i="20"/>
  <c r="G54" i="20"/>
  <c r="G55" i="20"/>
  <c r="G56" i="20"/>
  <c r="G57" i="20"/>
  <c r="G58" i="20"/>
  <c r="G59" i="20"/>
  <c r="G37" i="20"/>
  <c r="G38" i="20"/>
  <c r="G39" i="20"/>
  <c r="G40" i="20"/>
  <c r="G41" i="20"/>
  <c r="G42" i="20"/>
  <c r="G43" i="20"/>
  <c r="G44" i="20"/>
  <c r="G45" i="20"/>
  <c r="G46" i="20"/>
  <c r="G47" i="20"/>
  <c r="G9" i="20"/>
  <c r="G10" i="20"/>
  <c r="G11" i="20"/>
  <c r="G12" i="20"/>
  <c r="G13" i="20"/>
  <c r="G14" i="20"/>
  <c r="G15" i="20"/>
  <c r="G16" i="20"/>
  <c r="G18" i="20"/>
  <c r="G20" i="20"/>
  <c r="G22" i="20"/>
  <c r="G17" i="20"/>
  <c r="G19" i="20"/>
  <c r="G21" i="20"/>
  <c r="G23" i="20"/>
  <c r="H7" i="20"/>
  <c r="H8" i="20"/>
  <c r="H9" i="20"/>
  <c r="H10" i="20"/>
  <c r="H24" i="20"/>
  <c r="H25" i="20"/>
  <c r="H11" i="20"/>
  <c r="H12" i="20"/>
  <c r="H26" i="20"/>
  <c r="H13" i="20"/>
  <c r="H27" i="20"/>
  <c r="H28" i="20"/>
  <c r="H14" i="20"/>
  <c r="H15" i="20"/>
  <c r="H29" i="20"/>
  <c r="H30" i="20"/>
  <c r="H16" i="20"/>
  <c r="H31" i="20"/>
  <c r="H17" i="20"/>
  <c r="H18" i="20"/>
  <c r="H19" i="20"/>
  <c r="H32" i="20"/>
  <c r="H20" i="20"/>
  <c r="H22" i="20"/>
  <c r="H21" i="20"/>
  <c r="H33" i="20"/>
  <c r="H34" i="20"/>
  <c r="H23" i="20"/>
  <c r="H35" i="20"/>
  <c r="H36" i="20"/>
  <c r="H48" i="20"/>
  <c r="H49" i="20"/>
  <c r="H50" i="20"/>
  <c r="H51" i="20"/>
  <c r="H52" i="20"/>
  <c r="H53" i="20"/>
  <c r="H54" i="20"/>
  <c r="H55" i="20"/>
  <c r="H56" i="20"/>
  <c r="H57" i="20"/>
  <c r="H58" i="20"/>
  <c r="H59" i="20"/>
  <c r="H37" i="20"/>
  <c r="H38" i="20"/>
  <c r="H39" i="20"/>
  <c r="H40" i="20"/>
  <c r="H41" i="20"/>
  <c r="H42" i="20"/>
  <c r="H43" i="20"/>
  <c r="H44" i="20"/>
  <c r="H45" i="20"/>
  <c r="H46" i="20"/>
  <c r="H47" i="20"/>
  <c r="C26" i="20"/>
  <c r="C8" i="20"/>
  <c r="C16" i="20"/>
  <c r="C58" i="20"/>
  <c r="C6" i="20"/>
  <c r="C2" i="20"/>
  <c r="C55" i="20"/>
  <c r="C46" i="20"/>
  <c r="C52" i="20"/>
  <c r="C43" i="20"/>
  <c r="C54" i="20"/>
  <c r="C47" i="20"/>
  <c r="C21" i="20"/>
  <c r="C40" i="20"/>
  <c r="C44" i="20"/>
  <c r="C20" i="20"/>
  <c r="C3" i="20"/>
  <c r="C24" i="20"/>
  <c r="C19" i="20"/>
  <c r="C48" i="20"/>
  <c r="C57" i="20"/>
  <c r="C29" i="20"/>
  <c r="C28" i="20"/>
  <c r="C22" i="20"/>
  <c r="C13" i="20"/>
  <c r="C5" i="20"/>
  <c r="C11" i="20"/>
  <c r="C38" i="20"/>
  <c r="C35" i="20"/>
  <c r="C41" i="20"/>
  <c r="C14" i="20"/>
  <c r="C56" i="20"/>
  <c r="C30" i="20"/>
  <c r="C23" i="20"/>
  <c r="C42" i="20"/>
  <c r="C27" i="20"/>
  <c r="C15" i="20"/>
  <c r="C33" i="20"/>
  <c r="C50" i="20"/>
  <c r="C34" i="20"/>
  <c r="C51" i="20"/>
  <c r="C4" i="20"/>
  <c r="C10" i="20"/>
  <c r="C37" i="20"/>
  <c r="C25" i="20"/>
  <c r="C12" i="20"/>
  <c r="C53" i="20"/>
  <c r="C17" i="20"/>
  <c r="C39" i="20"/>
  <c r="C9" i="20"/>
  <c r="C49" i="20"/>
  <c r="C32" i="20"/>
  <c r="C7" i="20"/>
  <c r="C59" i="20"/>
  <c r="C31" i="20"/>
  <c r="C18" i="20"/>
  <c r="C36" i="20"/>
  <c r="C45" i="20"/>
</calcChain>
</file>

<file path=xl/sharedStrings.xml><?xml version="1.0" encoding="utf-8"?>
<sst xmlns="http://schemas.openxmlformats.org/spreadsheetml/2006/main" count="1235" uniqueCount="723">
  <si>
    <t>Form Name</t>
  </si>
  <si>
    <t>Due Date</t>
  </si>
  <si>
    <t>Agency Info will automatically update</t>
  </si>
  <si>
    <t>update once Agency info is entered</t>
  </si>
  <si>
    <t>Agency</t>
  </si>
  <si>
    <t>in the Questionnaire Tab</t>
  </si>
  <si>
    <t>Was the appropriate person at the organization (such as the Agency Head or Commissioner) contacted to ensure the information provided on the Year-End Questionnaire is correct?</t>
  </si>
  <si>
    <t>X</t>
  </si>
  <si>
    <t>Year-End Questionnaire</t>
  </si>
  <si>
    <t>Applicable Organizations</t>
  </si>
  <si>
    <t xml:space="preserve">All organizations not receiving a financial statement audit from an independent CPA firm.  Organizations receiving independent audits can utilize this form to submit information, to SAO, supplemental to that included in their audited financial statements. </t>
  </si>
  <si>
    <t>Submission Requirements</t>
  </si>
  <si>
    <t>Purpose of Form</t>
  </si>
  <si>
    <t>To improve the ACFR preparation process for the State of Georgia, the SAO has developed a questionnaire to learn more about some of the topics that can impact financial reporting.  The questionnaire is designed to capture information around events, transactions and changes at each organization to ensure the necessary information has been collected in order to produce the ACFR in accordance with the appropriate accounting standards.</t>
  </si>
  <si>
    <t>References
GASB/GAAP/APM</t>
  </si>
  <si>
    <t>N/A</t>
  </si>
  <si>
    <t>Training</t>
  </si>
  <si>
    <t xml:space="preserve">Training related to this form is available online through the Carl Vinson Institute of Government which is located on the SAO website as:  </t>
  </si>
  <si>
    <t>http://sao.georgia.gov/year-end-training-videos</t>
  </si>
  <si>
    <t>SAO Contact</t>
  </si>
  <si>
    <t>Joy Bautista</t>
  </si>
  <si>
    <t>jocelyn.bautista@sao.ga.gov</t>
  </si>
  <si>
    <t>678-725-4890</t>
  </si>
  <si>
    <t>General Information</t>
  </si>
  <si>
    <t>The questionnaire is divided into four sections:</t>
  </si>
  <si>
    <t>•  General Questions</t>
  </si>
  <si>
    <t>•  Items not in the General Ledger</t>
  </si>
  <si>
    <t>•  Subsequent Events</t>
  </si>
  <si>
    <t>•  Contingent Liabilities</t>
  </si>
  <si>
    <t>Instructions</t>
  </si>
  <si>
    <t>SPECIAL NOTE</t>
  </si>
  <si>
    <t>This form contains questions about activities that may occur at the organization to which only higher levels of management may be involved. Please ensure the agency head, Commissioner or appropriate management has reviewed the Questionnaire and provided the necessary input.  Indicate compliance by answering the question on the checklist tab.  The entity number on the checklist tab will be populated from the selection on the Questionnaire tab for Entity Code.</t>
  </si>
  <si>
    <t>Section  A.</t>
  </si>
  <si>
    <t>Entity Information</t>
  </si>
  <si>
    <t xml:space="preserve">Select the entity code number from the drop-down menu (organization name should be automatically populated), enter preparer's name, telephone number, and email address at the top of the form.  </t>
  </si>
  <si>
    <t>Section  B.</t>
  </si>
  <si>
    <t>General Questions</t>
  </si>
  <si>
    <t>Answer each question as it relates to the organization.</t>
  </si>
  <si>
    <t>Section  C.</t>
  </si>
  <si>
    <t>Items not in G/L</t>
  </si>
  <si>
    <r>
      <t xml:space="preserve">This section contains questions regarding financial data </t>
    </r>
    <r>
      <rPr>
        <u/>
        <sz val="12"/>
        <color indexed="8"/>
        <rFont val="Times New Roman"/>
        <family val="1"/>
      </rPr>
      <t>maintained outside of the general ledger</t>
    </r>
    <r>
      <rPr>
        <sz val="12"/>
        <color indexed="8"/>
        <rFont val="Times New Roman"/>
        <family val="1"/>
      </rPr>
      <t>.  Answer each question as it relates to the organization.</t>
    </r>
  </si>
  <si>
    <t>Section D.</t>
  </si>
  <si>
    <t>Subsequent Events</t>
  </si>
  <si>
    <t>Events or transactions which occur after fiscal year end, but prior to the issuance of the ACFR are referred to as Subsequent Events.  Conditions existing at fiscal year end ordinarily are recorded within ACFR financial statement balances because such events typically represent the culmination of conditions that existed over a relatively long period of time.  Conditions not existing at fiscal year end should not normally result in the adjustment of ACFR financial statement balances, however, some subsequent events require disclose within the Notes to the Financial Statements.</t>
  </si>
  <si>
    <t>Subsequent events requiring financial note disclosure may be, but are not limited to, one of the following types:</t>
  </si>
  <si>
    <t>•  Financing agreements which require assets to be pledged or otherwise restricted</t>
  </si>
  <si>
    <t>•  Liabilities which have been settled for less than face value</t>
  </si>
  <si>
    <t>•  Material amounts of accounts receivables that have become delinquent, doubtful or uncollectible</t>
  </si>
  <si>
    <t>•  Events which render a material amount of capital assets inoperable or obsolete (see also impairment of capital assets)</t>
  </si>
  <si>
    <t>•  Issuance of debt</t>
  </si>
  <si>
    <t>•  Outstanding obligations which cannot be met</t>
  </si>
  <si>
    <t>•  Audits which are other than routine</t>
  </si>
  <si>
    <t>•  New lease agreements</t>
  </si>
  <si>
    <t>•  Lawsuits filed by or against an organization</t>
  </si>
  <si>
    <t>•  Early retirement of debt</t>
  </si>
  <si>
    <t>•  Large or unusual commitments for materials or services</t>
  </si>
  <si>
    <t xml:space="preserve">Please answer the questions in Section D on the Questionnaire related to Subsequent Events.  </t>
  </si>
  <si>
    <t>Section  E.</t>
  </si>
  <si>
    <t>Contingent Liabilities</t>
  </si>
  <si>
    <t>A contingency, as defined by GAAP is an existing condition, situation or set of circumstances involving uncertainty as to possible loss to an enterprise that will ultimately be  resolved when one or more future events occur or fail to occur.  The following terms help to identify when and how a contingency should be recognized and reported in the ACFR:</t>
  </si>
  <si>
    <r>
      <t>Probable</t>
    </r>
    <r>
      <rPr>
        <sz val="12"/>
        <rFont val="Times New Roman"/>
        <family val="1"/>
      </rPr>
      <t xml:space="preserve"> - The future event(s) is(are) likely to occur.</t>
    </r>
  </si>
  <si>
    <r>
      <t>Remote</t>
    </r>
    <r>
      <rPr>
        <sz val="12"/>
        <rFont val="Times New Roman"/>
        <family val="1"/>
      </rPr>
      <t xml:space="preserve"> - The chance of the future event(s) occurring is(are) slight.</t>
    </r>
  </si>
  <si>
    <r>
      <t>Reasonably Possible</t>
    </r>
    <r>
      <rPr>
        <sz val="12"/>
        <rFont val="Times New Roman"/>
        <family val="1"/>
      </rPr>
      <t xml:space="preserve"> - The chance of the future event(s) occurring is(are) more than remote, but less than likely.</t>
    </r>
  </si>
  <si>
    <t>A contingent loss liability should be accrued by a charge to expenditures if, before the financial statements are issued, information becomes available that:</t>
  </si>
  <si>
    <r>
      <t xml:space="preserve">(1) It is </t>
    </r>
    <r>
      <rPr>
        <u/>
        <sz val="12"/>
        <rFont val="Times New Roman"/>
        <family val="1"/>
      </rPr>
      <t>probable</t>
    </r>
    <r>
      <rPr>
        <sz val="12"/>
        <rFont val="Times New Roman"/>
        <family val="1"/>
      </rPr>
      <t xml:space="preserve"> that an asset has been impaired or a liability incurred at the date of the financial statements</t>
    </r>
  </si>
  <si>
    <t>AND</t>
  </si>
  <si>
    <r>
      <t xml:space="preserve">(2) The amount of the loss can be </t>
    </r>
    <r>
      <rPr>
        <u/>
        <sz val="12"/>
        <rFont val="Times New Roman"/>
        <family val="1"/>
      </rPr>
      <t>reasonably estimated</t>
    </r>
    <r>
      <rPr>
        <sz val="12"/>
        <rFont val="Times New Roman"/>
        <family val="1"/>
      </rPr>
      <t>.</t>
    </r>
  </si>
  <si>
    <t>A.</t>
  </si>
  <si>
    <t xml:space="preserve"> </t>
  </si>
  <si>
    <t xml:space="preserve">Select Agency Number </t>
  </si>
  <si>
    <t xml:space="preserve">Entity Code: </t>
  </si>
  <si>
    <t>from Drop Down</t>
  </si>
  <si>
    <t>Entity Name:</t>
  </si>
  <si>
    <t xml:space="preserve">Prepared by: </t>
  </si>
  <si>
    <t>Telephone #:</t>
  </si>
  <si>
    <t>Email:</t>
  </si>
  <si>
    <t>Line</t>
  </si>
  <si>
    <t>Question</t>
  </si>
  <si>
    <t>Yes/No</t>
  </si>
  <si>
    <t>B.</t>
  </si>
  <si>
    <t>All organizations must select "Yes" to this question. In the response section, include your organization's name and entity number. If the response is for more than one organization, please include the organization name(s) and number(s) for any additional entities included in the response</t>
  </si>
  <si>
    <t>Does the organization have any new funds or major new programs that will need to be included in this year’s ACFR?</t>
  </si>
  <si>
    <t xml:space="preserve"> If yes, please explain:</t>
  </si>
  <si>
    <t>GASB Statement 69 mandates reporting certain disclosures for government combinations and disposals of government operations.  Government combinations include mergers, acquisitions and transfers of operations.  A disposal of a government's operations results in the removal of specific activities of a government.  For ACFR reporting purposes, an operation is "an integrated set of activities conducted and managed for the purpose of providing identifiable services with associated  assets or liabilities and the term "government" means the State of Georgia (SOGA) reporting entity.  Considering these definitions, combinations and disposals of operations for ACFR reporting do not include creation, movement or elimination of agencies or budget programs within or between reporting organizations within the SOGA reporting entity.  They also do not include transfers of assets or liabilities between reporting organizations within the SOGA reporting entity.  Combinations involving acquisitions between more than one government (the SOGA reporting entity being one of the parties) and disposals of SOGA reporting entity operations are the relevant events that need to be considered when answering the following three questions.</t>
  </si>
  <si>
    <t>3.</t>
  </si>
  <si>
    <t>If yes, please identify the participating entities, the effective date and a brief explanation of the combination.</t>
  </si>
  <si>
    <t>4.</t>
  </si>
  <si>
    <t>Was the organization involved in a disposal of government operations as described in GASB Statement 69 during the fiscal year?</t>
  </si>
  <si>
    <t>If yes, please identify the participating entities, the effective date and a brief explanation of the disposal.</t>
  </si>
  <si>
    <t>5.</t>
  </si>
  <si>
    <t>If the answer to either of the two preceding questions was "Yes", was the combination or disposal of operations pursuant to an act of legislation, board/commission approval or some other approval authority?</t>
  </si>
  <si>
    <t>If yes, please identify the specific legislation and/or the source of other approval authority.</t>
  </si>
  <si>
    <t>Have there been any legal changes to the entity, its organizational structure, or its component units?</t>
  </si>
  <si>
    <r>
      <t>Are there any bank fees and/or interest income through June 30</t>
    </r>
    <r>
      <rPr>
        <vertAlign val="superscript"/>
        <sz val="11"/>
        <rFont val="Times New Roman"/>
        <family val="1"/>
      </rPr>
      <t>th</t>
    </r>
    <r>
      <rPr>
        <sz val="11"/>
        <rFont val="Times New Roman"/>
        <family val="1"/>
      </rPr>
      <t xml:space="preserve"> that has not been recorded or accrued in the general ledger?</t>
    </r>
  </si>
  <si>
    <t>If yes, please explain why they were not recorded, and the amount (or estimate) that should have been recorded or accrued:</t>
  </si>
  <si>
    <t>Are any of the organizations investments held in foreign currencies?</t>
  </si>
  <si>
    <t xml:space="preserve">Did the organization have any derivative instruments contracts as outlined in the Derivative Instruments Policy issued by SAO or as described in GASB Statement 53 or GASB Statement 64 outstanding at June 30th?  </t>
  </si>
  <si>
    <t xml:space="preserve">If yes, please choose yes below and indicate that additional information on reporting for Derivatives is needed for the organization. </t>
  </si>
  <si>
    <t>Did the organization engage in any short-term borrowings during the year under review (whether a balance in such borrowings exists at year end or not)?</t>
  </si>
  <si>
    <t>Did the organization engage in any transactions (other than holding investments) in foreign currencies during the year?</t>
  </si>
  <si>
    <t>If yes, provide information regarding any costs incurred (or net gain) resulting from settlement of these transactions.  In particular, were there amounts recorded for gains/losses on settlement recorded in other than TW account 627010?  If so, how much and where reported?</t>
  </si>
  <si>
    <t>Did the organization have holdings in common stock at year end which equal or exceed 20% of all common stock issued by the issuer?</t>
  </si>
  <si>
    <t>Does the organization have any balances in notes receivable at year end?</t>
  </si>
  <si>
    <t>If yes, does the total amount agreed to be repaid to the lender equal the actual amount of cash received by the borrower?</t>
  </si>
  <si>
    <t>If there are balances in notes receivable, and the amounts do not agree, provide the amount of the difference.</t>
  </si>
  <si>
    <t>Does the organization have any balances in notes payable at year end?</t>
  </si>
  <si>
    <t>If yes, does the actual amount of cash received by the borrower equal and the total amount agreed to be repaid to the lender?</t>
  </si>
  <si>
    <t>If there are balances in notes payable, and the amounts do not agree, provide the amount of the difference.</t>
  </si>
  <si>
    <t>Is there any activity being recorded in a GO Bond fund (ex: fund 50600 in TW) that comes from a source other than GSFIC (or is drawn down from GSFIC by your agency on behalf of a different agency)? </t>
  </si>
  <si>
    <t>For example, Agency A receives GSFIC proceeds per an a issuance authorized in an appropriations act, and then passes them through to your agency to administer, and your agency records these funds in a GO Bond fund.</t>
  </si>
  <si>
    <t>If yes, please provide additional details of the activity recorded in a GO bond fund that is from a source other than GSFIC.</t>
  </si>
  <si>
    <t>Is there any activity related to GO bond proceeds (agency managed projects only) recorded in a fund other than a Capital Projects Fund?</t>
  </si>
  <si>
    <t>If yes, please provide details as to where this activity is recorded</t>
  </si>
  <si>
    <t>Has your organization entered into any agreements with other organizations (including other States), under which your organization may expend funds to purchase a contract or capital asset (including Software) that either your organization or the State of Georgia may not ultimately own?</t>
  </si>
  <si>
    <t>Has your organization participated in any related party transactions?</t>
  </si>
  <si>
    <t>To organizations included in the State reporting entity, related party transactions would be those that have taken place between a reporting organization and its elected or appointed officials, management, or members of their immediate families.  Transactions within the State reporting entity (e.g., between State agencies) are not required to be called out as related party transactions and do not need to be included in responses to this question.  </t>
  </si>
  <si>
    <t>It is important to consider transactions that may not have been recorded as an accounting transaction, such as services received without charge.  In particular, (regardless of whether accounting transactions have been recorded or not) consider any transactions such as:</t>
  </si>
  <si>
    <t>a.</t>
  </si>
  <si>
    <t xml:space="preserve">Borrowing or lending on an interest-free basis or at a rate of interest significantly above or below market rates prevailing at the time of the transaction             </t>
  </si>
  <si>
    <t>b.</t>
  </si>
  <si>
    <t>Selling real estate at a price that differs significantly from its appraised value</t>
  </si>
  <si>
    <t>c.</t>
  </si>
  <si>
    <t>Exchanging property for similar property in a nonmonetary transaction</t>
  </si>
  <si>
    <t>d.</t>
  </si>
  <si>
    <t>Making loans with no scheduled terms for when or how the loans will be repaid</t>
  </si>
  <si>
    <t>GASB Statement 24 requires employer governments to recognize revenue and expenditures for payments of fringe benefits and salaries by one entity (the paying entity) to a third party recipient for the employees of another, legally separate entity (the employer entity).  This includes payments made by governmental entities on-behalf of nongovernmental entities and payments made by nongovernmental entities on-behalf of governmental entities.</t>
  </si>
  <si>
    <t>Has your organization made or received any on-behalf payments for or from another governmental or nongovernmental entity?</t>
  </si>
  <si>
    <r>
      <t>If unearned revenues have been recorded on the general ledger, are these unearned revenues offset by</t>
    </r>
    <r>
      <rPr>
        <sz val="11"/>
        <color indexed="10"/>
        <rFont val="Times New Roman"/>
        <family val="1"/>
      </rPr>
      <t xml:space="preserve"> </t>
    </r>
    <r>
      <rPr>
        <b/>
        <u/>
        <sz val="11"/>
        <color indexed="10"/>
        <rFont val="Times New Roman"/>
        <family val="1"/>
      </rPr>
      <t>anything other than</t>
    </r>
    <r>
      <rPr>
        <b/>
        <u/>
        <sz val="11"/>
        <rFont val="Times New Roman"/>
        <family val="1"/>
      </rPr>
      <t xml:space="preserve"> </t>
    </r>
    <r>
      <rPr>
        <sz val="11"/>
        <rFont val="Times New Roman"/>
        <family val="1"/>
      </rPr>
      <t>cash receipts?</t>
    </r>
  </si>
  <si>
    <t xml:space="preserve"> If yes, please indicate the account name, number and amount of general ledger balances offsetting unearned revenues:</t>
  </si>
  <si>
    <t>Has your organization created any foundations in fiscal year?</t>
  </si>
  <si>
    <t xml:space="preserve"> If yes, please provide the name of the foundation and effective date.</t>
  </si>
  <si>
    <t>Has your organization been the recipient of an endowment? If yes, please provide the following details needed in a, b, &amp; c below</t>
  </si>
  <si>
    <t>a. Does your organization have a net appreciation in investments of donor-restricted endowments that are available for expenditure by the governing board, and how those amounts are reported in net position?</t>
  </si>
  <si>
    <t>b. Is there a state law regarding the ability to spend net appreciation?</t>
  </si>
  <si>
    <t>c. Does the organization have a policy for authorizing and spending investment income, such as a spending rate or total-return policy?</t>
  </si>
  <si>
    <t>Is your organization involved in any Split-interest agreements (see GASB 81 for further information)?</t>
  </si>
  <si>
    <t>If yes, please describe below</t>
  </si>
  <si>
    <t>GASB 88: questions 26-30</t>
  </si>
  <si>
    <t>GASB Statement No. 88, Certain Disclosures Related to Debt, including Direct Borrowings and Direct Placements requires that governments should separate information in debt disclosures for direct borrowings and direct placements of debt separately from other debt. The policy underlying this requirement is that direct borrowings and direct placements may expose a government to risks that are different from or additional to risks related to other types of debt. This statement also requires governments to disclose additional essential debt-related information for all types of debt, including amounts of unused lines of credit; assets pledged as collateral for debt; and terms specified in debt agreements related to significant: (a) events of default with finance-related consequences, (b) termination events with finance-related consequences, and (c) significant subjective acceleration clauses to improve financial reporting.</t>
  </si>
  <si>
    <t>Does your organization have any unused lines of credit? If yes, please provide the total line of credit and the unused amount.</t>
  </si>
  <si>
    <t>Does your organization have any assets pledged as collateral for debt? If yes, please explain in detail.</t>
  </si>
  <si>
    <t>Has your organization entered into any debt agreements related to significant:</t>
  </si>
  <si>
    <t>Events of default with the finance-related consequences?</t>
  </si>
  <si>
    <t>Termination events with finance-related consequences?</t>
  </si>
  <si>
    <t>Acceleration clauses?</t>
  </si>
  <si>
    <t>Has your organization entered into any direct borrowing agreements (i.e., loan agreement with a banking lender)? If yes, please explain in detail</t>
  </si>
  <si>
    <t>Has your organization entered into any direct placements of debt (i.e. a government issuing a debt security directly to an investor)?</t>
  </si>
  <si>
    <t>GASB 96 SUBSCRIPTION BASED IT ARRANGEMENTS: questions 31-33</t>
  </si>
  <si>
    <t>GASB Statement No. 96, Subscription-Based Information Technology Arrangements (SBITAs), requires a government to report a subscription asset and subscription liability for a SBITA and to disclose essential information about the arrangement. SBITAs provide agencies with access to vendors’ IT software and associated tangible capital assets for subscription payments without granting governments perpetual license or title to the IT software and associated tangible capital assets. Prior to the issuance of GASB Statement 96, there was no accounting or financial reporting guidance specifically for SBITAs.  To the extent relevant, the standards for SBITAs are based on the standards established in Statement No. 87, Leases, as amended.</t>
  </si>
  <si>
    <t xml:space="preserve">Payments before the commencement of the subscription term associated with the SBITA contract made to the SBITA vendor, as well as payments made for the capitalizable initial implementation costs before the commencement of the subscription term, should be reported as a prepayment (asset).  That prepayment should be reclassified as an addition to the initial measurement of the subscription asset at the commencement of the subscription term. </t>
  </si>
  <si>
    <t>Activities in the initial implementation stage include ancillary charges related to designing the chosen path, such as configuration, coding, testing, and installation associated with the government’s access to the underlying IT assets. Other ancillary charges necessary to place the subscription asset into service also should be included in this stage.  Training costs are always expensed and should not be included in the initial direct costs amount.  The initial implementation stage for the SBITA is completed when the subscription asset is placed into service.</t>
  </si>
  <si>
    <t xml:space="preserve">SAO provided time tracking sheets to agencies to assist in tracking labor costs related to the implementation of a SBITA.  </t>
  </si>
  <si>
    <t>Are there any software subscriptions in the process of being implemented  (but where the software is not yet in service), where subscription and/or labor costs were incurred that were not reported on your agency's SBITA form? If yes, provide the amount of subscription payments and labor costs (separately) made during the year.</t>
  </si>
  <si>
    <t>Questions 32-33 are related to SBITAs already in service</t>
  </si>
  <si>
    <t>If your agency reported a SBITA to SAO on the year-end SBITA form, were there any termination penalties for SBITAs greater than $100,000 per agreement?  If yes, provide the amount of termination penalties paid in the current fiscal year.</t>
  </si>
  <si>
    <t xml:space="preserve">Were there any impairments related to a SBITA reported to SAO on the year-end SBITA form?  The presence of impairment indicators with respect to the underlying IT assets may result in a change in the manner or duration of use of the subscription asset. The length of time during which the government cannot use the underlying IT assets, or is limited to using them in a different manner, should be compared to their previously expected manner and duration of use to determine whether there is a significant decline in the service utility of the subscription asset. </t>
  </si>
  <si>
    <t>GASB Statement No. 94, Public-Private and Public-Public Partnerships (PPPs) and Availability Payment Arrangements (APAs), requires a government to recognize a receivable for installment payments and a deferred inflow of resources to account for a PPP in financial statements prepared using the current financial resources measurement focus. PPPs:</t>
  </si>
  <si>
    <t>A PPP is an arrangement in which a government (the transferor) contracts with an operator [1] to provide public services [2] by conveying control of the right to operate or use [3] a nonfinancial asset, such as infrastructure or other capital asset (the underlying PPP asset), [4] for a period of time [5] in an exchange or exchange-like transaction.  To be considered a PPP, all five criteria must be met.</t>
  </si>
  <si>
    <t>Based on the information above, do you believe your agency has any agreements that meet all five criteria of a PPP?</t>
  </si>
  <si>
    <t>Service Concession Arrangements (SCAs):</t>
  </si>
  <si>
    <t>Some PPPs meet the definition of a service concession arrangement (SCA).  An SCA is a PPP arrangement between a transferor and an operator in which all of the following criteria are met:</t>
  </si>
  <si>
    <t>The transferor conveys to the operator the right and related obligation to provide public services through the use and operation of an underlying PPP asset in exchange for significant consideration, such as an up-front payment, installment payments, a new facility, or improvements to an existing facility.</t>
  </si>
  <si>
    <t xml:space="preserve">The operator collects and is compensated by fees from third parties. </t>
  </si>
  <si>
    <t xml:space="preserve">The transferor determines or has the ability to modify or approve which services the operator is required to provide, to whom the operator is required to provide the services, and the prices or rates that can be charged for the services. </t>
  </si>
  <si>
    <t>The transferor is entitled to significant residual interest in the service utility of the underlying PPP asset at the end of the arrangement.</t>
  </si>
  <si>
    <t>Examples of Service Concession Arrangements:</t>
  </si>
  <si>
    <t>1. Construction Company, Inc. will design and build Sample City's Convention Center and will obtain the right to collect fees from third party users of the facility for thirty years.  At the end of the term, the Convention Center will revert to Sample City.</t>
  </si>
  <si>
    <t>2. The Parking Company will confer to Anywhere County an up-front payment of $5,000,000 for the right to access the County's parking deck and collect fees from the users of the facility.</t>
  </si>
  <si>
    <t>3. Road Builders, Inc. will design and build a toll road in State, USA.  Road Builders will finance the construction costs, provided the associated services, collect the tolls from the users, and convey the toll road to the State at the end of the agreement.</t>
  </si>
  <si>
    <t>Examples of NOT Service Concession Arrangements:</t>
  </si>
  <si>
    <t>1. Shared service arrangements within a government or between governments for purchasing, risk management, IT services, etc.</t>
  </si>
  <si>
    <t>2. Pledging or loans of investments or receivables.</t>
  </si>
  <si>
    <t>3. Joint ventures/joint powers agreements, etc.</t>
  </si>
  <si>
    <t>An SCA is an arrangement between a government and an operator in which all of the following criteria are met:</t>
  </si>
  <si>
    <t>The below 4 questions related to possible SCAs.  Please provide responses accordingly</t>
  </si>
  <si>
    <t xml:space="preserve">Does the arrangement involve a transferor conveying to an operator the right and obligation to provide public services through the use and operation of a capital asset in exchange for significant consideration (up-front payment, installment payments, a new facility, or improvements to an existing facility)?  If yes, describe below.  </t>
  </si>
  <si>
    <t xml:space="preserve">Does the operator collect and get compensated by fees from third parties?  If yes, describe below.  </t>
  </si>
  <si>
    <t xml:space="preserve">Does the transferor determine or have the ability to modify or approve the services the operator can provide, to whom the operator can provide the services, and the rates that can be charged for the services?  If yes, describe below. </t>
  </si>
  <si>
    <t xml:space="preserve">Does the transferor retain a significant residual interest in the service utility of the facility at the end of the arrangement?  If yes, describe below. </t>
  </si>
  <si>
    <t>If you answered "Yes" to ALL questions 35 - 38, you have identified an SCA event that has occurred in your organization.   SAO will follow up separately if your agency has an SCA.</t>
  </si>
  <si>
    <t>Availability Payment Arrangements (APAs):</t>
  </si>
  <si>
    <t>An APA may be similar to a PPP that includes a variable payment provision; however, in contrast to a PPP, the other party to an APA is receiving compensation from the government based entirely on availability to perform and not the actual performance of a public service.</t>
  </si>
  <si>
    <t>An APA is an arrangement in which:</t>
  </si>
  <si>
    <t>1. A government compensates an operator for activities that may include designing, constructing, financing, maintaining, or operating an underlying nonfinancial asset</t>
  </si>
  <si>
    <t>2. For a period of time</t>
  </si>
  <si>
    <t>3. In an exchange or exchange-like transaction</t>
  </si>
  <si>
    <t xml:space="preserve">4. The payments by the government are based entirely on the asset’s availability for use </t>
  </si>
  <si>
    <t>5. Payments are not based on tolls, fees, or similar revenues or other measures of demand.  Availability for use may be based on specified criteria such as the physical condition of the asset, construction milestones, or the achievement of certain availability measures.</t>
  </si>
  <si>
    <t xml:space="preserve">6. A government procures a capital asset or service, rather than receiving compensation to allow another entity to provide public services. </t>
  </si>
  <si>
    <t xml:space="preserve">To be considered an APA for purposes of Statement 94, an arrangement must meet all of the criteria listed above. </t>
  </si>
  <si>
    <t>If your agency reported a lease to SAO on the year-end Lease Agreement Data form, were there any termination penalties?</t>
  </si>
  <si>
    <t>C.</t>
  </si>
  <si>
    <t>The following section applies to items that are NOT RECORDED IN THE LEDGER.  Please indicate if any of these are applicable to the organization:</t>
  </si>
  <si>
    <r>
      <t xml:space="preserve">Note: </t>
    </r>
    <r>
      <rPr>
        <sz val="11"/>
        <rFont val="Times New Roman"/>
        <family val="1"/>
      </rPr>
      <t>We are aware multiple questions may have the same response; however, please answer each individual question in its entirely. Please refrain from using "see response above"</t>
    </r>
  </si>
  <si>
    <t>Does the organization have any new funds or major programs that will need to be included in this year's ACFR that are not recorded in the G/L?</t>
  </si>
  <si>
    <t>Does the organization have receivables due from non-governmental sources that are not recorded in the G/L?</t>
  </si>
  <si>
    <t>Does the organization have receivables from other State agencies that are not recorded in the G/L?</t>
  </si>
  <si>
    <t>Does the organization have receivables due from the federal government that are not recorded in the G/L?</t>
  </si>
  <si>
    <t>Does the organization maintain inventories that are not recorded in on the G/L?</t>
  </si>
  <si>
    <r>
      <t xml:space="preserve">If yes, please explain, below, and include information regarding these inventories in the Material, Supplies and Inventory section of the </t>
    </r>
    <r>
      <rPr>
        <b/>
        <sz val="11"/>
        <color indexed="10"/>
        <rFont val="Times New Roman"/>
        <family val="1"/>
      </rPr>
      <t>General Information Form</t>
    </r>
    <r>
      <rPr>
        <sz val="11"/>
        <rFont val="Times New Roman"/>
        <family val="1"/>
      </rPr>
      <t>:</t>
    </r>
  </si>
  <si>
    <t>Does the organization expect to owe money  to other governmental agencies that are not recorded as liabilities in the G/L?</t>
  </si>
  <si>
    <t>Does the organization receive advance payments from customers that must be accounted for before services are rendered that are not on the G/L as of June 30th?</t>
  </si>
  <si>
    <t>Does the organization manage any pension plans, deferred compensation plans, or similar benefit plans for its employees that are not recorded in the G/L?</t>
  </si>
  <si>
    <t>Does the organization collect fees for services rendered that are not recorded in the G/L?</t>
  </si>
  <si>
    <t>Does the organization collect penalties and interest from taxpayers and customers that are not recorded in the G/L?</t>
  </si>
  <si>
    <t xml:space="preserve">Does the organization have revenues and/or expenditures/expenses considered nonmonetary transactions which are not recorded in the general ledger (which are typically reported in the SEFA)?  Examples include food stamps, donated commodities, in-kind matching, etc. </t>
  </si>
  <si>
    <t>If yes, please provide the amount/value of the transactions and a brief description.</t>
  </si>
  <si>
    <t>D.</t>
  </si>
  <si>
    <r>
      <t xml:space="preserve">Are you aware of any claims against your organization or the programs under its direction? (Note: please list claims </t>
    </r>
    <r>
      <rPr>
        <u/>
        <sz val="11"/>
        <rFont val="Times New Roman"/>
        <family val="1"/>
      </rPr>
      <t>not</t>
    </r>
    <r>
      <rPr>
        <sz val="11"/>
        <rFont val="Times New Roman"/>
        <family val="1"/>
      </rPr>
      <t xml:space="preserve"> handled by Attorney General's office or Risk Management.)</t>
    </r>
  </si>
  <si>
    <t xml:space="preserve"> If yes, please explain, including sufficient information to determine if such claims indicate the existence of a contingent liability:</t>
  </si>
  <si>
    <t>Are you aware of any unasserted claims that may be asserted in the future to which an unfavorable outcome could result?</t>
  </si>
  <si>
    <t xml:space="preserve"> If yes, please describe such claims below.  Please indicate whether an unfavorable outcome is probable or reasonably possible.  If an amount of loss can be reasonably estimated, or a range of loss can be estimated, please include those amounts in your explanation.</t>
  </si>
  <si>
    <t xml:space="preserve">Has your organization been a part of any issuance of long-term debt up to and including the date of your response? </t>
  </si>
  <si>
    <t xml:space="preserve"> If yes, please describe the nature of the borrowing.</t>
  </si>
  <si>
    <t xml:space="preserve">Has your organization entered into any financing agreements which require assets to be pledged or otherwise restricted? </t>
  </si>
  <si>
    <t>Has your organization been involved with any early retirement of debt?</t>
  </si>
  <si>
    <t xml:space="preserve">Has your organization entered into any material lease agreements (where total payments over the life of the lease exceed $10M) since June 30 of the fiscal year presented up to and including the date of your response?  </t>
  </si>
  <si>
    <t xml:space="preserve">Are you aware of any outstanding obligations of your organization which will not be met? </t>
  </si>
  <si>
    <t xml:space="preserve">Are you aware of any material amounts of receivables which (since June 30) have become doubtful, delinquent, or uncollectable?  </t>
  </si>
  <si>
    <r>
      <t xml:space="preserve"> If yes, please explain (</t>
    </r>
    <r>
      <rPr>
        <sz val="11"/>
        <color indexed="10"/>
        <rFont val="Times New Roman"/>
        <family val="1"/>
      </rPr>
      <t>Note: has the Allowance For Doubtful Accounts Form been completed?</t>
    </r>
    <r>
      <rPr>
        <sz val="11"/>
        <rFont val="Times New Roman"/>
        <family val="1"/>
      </rPr>
      <t>) :</t>
    </r>
  </si>
  <si>
    <t xml:space="preserve">Are you aware of any events which have rendered material amounts of capital assets obsolete or inoperable?  </t>
  </si>
  <si>
    <t>If yes, please describe.  (See also "Impairment of Capital Assets" instructions on the Capital Assets form.)</t>
  </si>
  <si>
    <t xml:space="preserve">Has your organization been subject to any audits for which there is a possibility of disallowances of expenditures/expenses?  </t>
  </si>
  <si>
    <r>
      <t xml:space="preserve">If yes, please explain, including sufficient information to determine if such disallowance(s) indicate(s) the existence of a contingent liability </t>
    </r>
    <r>
      <rPr>
        <b/>
        <sz val="11"/>
        <rFont val="Times New Roman"/>
        <family val="1"/>
      </rPr>
      <t>and</t>
    </r>
    <r>
      <rPr>
        <sz val="11"/>
        <rFont val="Times New Roman"/>
        <family val="1"/>
      </rPr>
      <t xml:space="preserve"> including an estimate of the potential disallowed amount:</t>
    </r>
  </si>
  <si>
    <t>E.</t>
  </si>
  <si>
    <t>Are you aware of any events meeting the definition and recognition criteria of a contingent liability for your organization?  Possible contingent liabilities include but are not limited to the following:</t>
  </si>
  <si>
    <r>
      <t xml:space="preserve">Note: For any 'Yes' responses, please provide an estimate of the contingent liability. </t>
    </r>
    <r>
      <rPr>
        <sz val="11"/>
        <color theme="1"/>
        <rFont val="Times New Roman"/>
        <family val="1"/>
      </rPr>
      <t>We are aware multiple questions may have the same response; however, please answer each individual question in its entirety. Please refrain from using "see response above".</t>
    </r>
  </si>
  <si>
    <r>
      <t>Claims (</t>
    </r>
    <r>
      <rPr>
        <sz val="11"/>
        <color rgb="FFFF0000"/>
        <rFont val="Times New Roman"/>
        <family val="1"/>
      </rPr>
      <t>exclude claims addressed by the Attorney General's Office</t>
    </r>
    <r>
      <rPr>
        <sz val="11"/>
        <rFont val="Times New Roman"/>
        <family val="1"/>
      </rPr>
      <t>)</t>
    </r>
  </si>
  <si>
    <t xml:space="preserve"> If yes, please provide estimate:</t>
  </si>
  <si>
    <t>Retained Risks</t>
  </si>
  <si>
    <t>Federal audit disallowances for reimbursed expenditures</t>
  </si>
  <si>
    <t>Loan guarantees</t>
  </si>
  <si>
    <t>Treaty rights issues</t>
  </si>
  <si>
    <t>Income tax and sales tax disputes</t>
  </si>
  <si>
    <t>State liability from landfill use</t>
  </si>
  <si>
    <t>Hazardous waste disposal</t>
  </si>
  <si>
    <t>Other</t>
  </si>
  <si>
    <t xml:space="preserve"> If yes, please explain and provide estimate:</t>
  </si>
  <si>
    <t>Description 1</t>
  </si>
  <si>
    <t>Description 2</t>
  </si>
  <si>
    <t>HFM Formula</t>
  </si>
  <si>
    <t>AMOUNT</t>
  </si>
  <si>
    <t>HFM Account</t>
  </si>
  <si>
    <t>Entity</t>
  </si>
  <si>
    <t>Period</t>
  </si>
  <si>
    <t>Year</t>
  </si>
  <si>
    <t>Value</t>
  </si>
  <si>
    <t>ICP</t>
  </si>
  <si>
    <t>C1</t>
  </si>
  <si>
    <t>C2</t>
  </si>
  <si>
    <t>C3</t>
  </si>
  <si>
    <t>C4</t>
  </si>
  <si>
    <t>Scenario</t>
  </si>
  <si>
    <t>View</t>
  </si>
  <si>
    <t>Form Recd</t>
  </si>
  <si>
    <t>Question B1</t>
  </si>
  <si>
    <t>form_quest</t>
  </si>
  <si>
    <t>12</t>
  </si>
  <si>
    <t>&lt;entity currency&gt;</t>
  </si>
  <si>
    <t>[icp none]</t>
  </si>
  <si>
    <t>[none]</t>
  </si>
  <si>
    <t>Actual</t>
  </si>
  <si>
    <t>YTD</t>
  </si>
  <si>
    <t>qstn_B01</t>
  </si>
  <si>
    <t>s_qstn_B01</t>
  </si>
  <si>
    <t>qstn_B02</t>
  </si>
  <si>
    <t>Question B2</t>
  </si>
  <si>
    <t>s_qstn_B02</t>
  </si>
  <si>
    <t>qstn_B03</t>
  </si>
  <si>
    <t>Question B3</t>
  </si>
  <si>
    <t>s_qstn_B03</t>
  </si>
  <si>
    <t>qstn_B04</t>
  </si>
  <si>
    <t>Question B4</t>
  </si>
  <si>
    <t>s_qstn_B04</t>
  </si>
  <si>
    <t>qstn_B05</t>
  </si>
  <si>
    <t>Question B5</t>
  </si>
  <si>
    <t>s_qstn_B05</t>
  </si>
  <si>
    <t>qstn_B06</t>
  </si>
  <si>
    <t>Question B6</t>
  </si>
  <si>
    <t>s_qstn_B06</t>
  </si>
  <si>
    <t>qstn_B07</t>
  </si>
  <si>
    <t>Question B7</t>
  </si>
  <si>
    <t>s_qstn_B07</t>
  </si>
  <si>
    <t>qstn_B08</t>
  </si>
  <si>
    <t>Question B8</t>
  </si>
  <si>
    <t>s_qstn_B08</t>
  </si>
  <si>
    <t>qstn_B09</t>
  </si>
  <si>
    <t>Question B9</t>
  </si>
  <si>
    <t>s_qstn_B09</t>
  </si>
  <si>
    <t>qstn_B10</t>
  </si>
  <si>
    <t>Question B10</t>
  </si>
  <si>
    <t>s_qstn_B10</t>
  </si>
  <si>
    <t>qstn_B11</t>
  </si>
  <si>
    <t>Question B11</t>
  </si>
  <si>
    <t>s_qstn_B11</t>
  </si>
  <si>
    <t>qstn_B12</t>
  </si>
  <si>
    <t>Question B12</t>
  </si>
  <si>
    <t>s_qstn_B12</t>
  </si>
  <si>
    <t>qstn_B13</t>
  </si>
  <si>
    <t>Question B13</t>
  </si>
  <si>
    <t>s_qstn_B13</t>
  </si>
  <si>
    <t>qstn_B14</t>
  </si>
  <si>
    <t>Question B14</t>
  </si>
  <si>
    <t>s_qstn_B14</t>
  </si>
  <si>
    <t>qstn_B15</t>
  </si>
  <si>
    <t>Question B15</t>
  </si>
  <si>
    <t>s_qstn_B15</t>
  </si>
  <si>
    <t>qstn_B16</t>
  </si>
  <si>
    <t>Question B16</t>
  </si>
  <si>
    <t>s_qstn_B16</t>
  </si>
  <si>
    <t>qstn_B17</t>
  </si>
  <si>
    <t>Question B17</t>
  </si>
  <si>
    <t>s_qstn_B17</t>
  </si>
  <si>
    <t>qstn_B18</t>
  </si>
  <si>
    <t>Question B18</t>
  </si>
  <si>
    <t>s_qstn_B18</t>
  </si>
  <si>
    <t>qstn_B19</t>
  </si>
  <si>
    <t>Question B19</t>
  </si>
  <si>
    <t>s_qstn_B19</t>
  </si>
  <si>
    <t>qstn_B20</t>
  </si>
  <si>
    <t>Question B20</t>
  </si>
  <si>
    <t>s_qstn_B20</t>
  </si>
  <si>
    <t>qstn_B21</t>
  </si>
  <si>
    <t>Question B21</t>
  </si>
  <si>
    <t>s_qstn_B21</t>
  </si>
  <si>
    <t>qstn_C01</t>
  </si>
  <si>
    <t>Question C1</t>
  </si>
  <si>
    <t>s_qstn_C01</t>
  </si>
  <si>
    <t>qstn_C02</t>
  </si>
  <si>
    <t>Question C2</t>
  </si>
  <si>
    <t>s_qstn_C02</t>
  </si>
  <si>
    <t>qstn_C03</t>
  </si>
  <si>
    <t>Question C3</t>
  </si>
  <si>
    <t>s_qstn_C03</t>
  </si>
  <si>
    <t>qstn_C04</t>
  </si>
  <si>
    <t>Question C4</t>
  </si>
  <si>
    <t>s_qstn_C04</t>
  </si>
  <si>
    <t>qstn_C05</t>
  </si>
  <si>
    <t>Question C5</t>
  </si>
  <si>
    <t>s_qstn_C05</t>
  </si>
  <si>
    <t>qstn_C06</t>
  </si>
  <si>
    <t>Question C6</t>
  </si>
  <si>
    <t>s_qstn_C06</t>
  </si>
  <si>
    <t>qstn_C07</t>
  </si>
  <si>
    <t>Question C7</t>
  </si>
  <si>
    <t>s_qstn_C07</t>
  </si>
  <si>
    <t>qstn_C08</t>
  </si>
  <si>
    <t>Question C8</t>
  </si>
  <si>
    <t>s_qstn_C08</t>
  </si>
  <si>
    <t>qstn_C09</t>
  </si>
  <si>
    <t>Question C9</t>
  </si>
  <si>
    <t>s_qstn_C09</t>
  </si>
  <si>
    <t>qstn_C10</t>
  </si>
  <si>
    <t>Question C10</t>
  </si>
  <si>
    <t>s_qstn_C10</t>
  </si>
  <si>
    <t>qstn_C11</t>
  </si>
  <si>
    <t>Question C11</t>
  </si>
  <si>
    <t>s_qstn_C11</t>
  </si>
  <si>
    <t>qstn_C12</t>
  </si>
  <si>
    <t>Question C12</t>
  </si>
  <si>
    <t>s_qstn_C12</t>
  </si>
  <si>
    <t>qstn_C13</t>
  </si>
  <si>
    <t>Question C13</t>
  </si>
  <si>
    <t>s_qstn_C13</t>
  </si>
  <si>
    <t>qstn_D01</t>
  </si>
  <si>
    <t>Question D01</t>
  </si>
  <si>
    <t>s_qstn_D01</t>
  </si>
  <si>
    <t>qstn_D02</t>
  </si>
  <si>
    <t>Question D02</t>
  </si>
  <si>
    <t>s_qstn_D02</t>
  </si>
  <si>
    <t>qstn_D03</t>
  </si>
  <si>
    <t>Question D03</t>
  </si>
  <si>
    <t>s_qstn_D03</t>
  </si>
  <si>
    <t>qstn_D04</t>
  </si>
  <si>
    <t>Question D04</t>
  </si>
  <si>
    <t>s_qstn_D04</t>
  </si>
  <si>
    <t>qstn_D05</t>
  </si>
  <si>
    <t>Question D05</t>
  </si>
  <si>
    <t>s_qstn_D05</t>
  </si>
  <si>
    <t>qstn_D06</t>
  </si>
  <si>
    <t>Question D06</t>
  </si>
  <si>
    <t>s_qstn_D06</t>
  </si>
  <si>
    <t>qstn_D07</t>
  </si>
  <si>
    <t>Question D07</t>
  </si>
  <si>
    <t>s_qstn_D07</t>
  </si>
  <si>
    <t>qstn_D08</t>
  </si>
  <si>
    <t>Question D08</t>
  </si>
  <si>
    <t>s_qstn_D08</t>
  </si>
  <si>
    <t>qstn_D09</t>
  </si>
  <si>
    <t>Question D09</t>
  </si>
  <si>
    <t>s_qstn_D09</t>
  </si>
  <si>
    <t>qstn_D10</t>
  </si>
  <si>
    <t>Question D10</t>
  </si>
  <si>
    <t>s_qstn_D10</t>
  </si>
  <si>
    <t>qstn_D11</t>
  </si>
  <si>
    <t>Question D11</t>
  </si>
  <si>
    <t>s_qstn_D11</t>
  </si>
  <si>
    <t>qstn_E01</t>
  </si>
  <si>
    <t>Question E1</t>
  </si>
  <si>
    <t>s_qstn_E01</t>
  </si>
  <si>
    <t>qstn_E02</t>
  </si>
  <si>
    <t>Question E2</t>
  </si>
  <si>
    <t>s_qstn_E02</t>
  </si>
  <si>
    <t>qstn_E03</t>
  </si>
  <si>
    <t>Question E3</t>
  </si>
  <si>
    <t>s_qstn_E03</t>
  </si>
  <si>
    <t>qstn_E04</t>
  </si>
  <si>
    <t>Question E4</t>
  </si>
  <si>
    <t>s_qstn_E04</t>
  </si>
  <si>
    <t>qstn_E05</t>
  </si>
  <si>
    <t>Question E5</t>
  </si>
  <si>
    <t>s_qstn_E05</t>
  </si>
  <si>
    <t>qstn_E06</t>
  </si>
  <si>
    <t>Question E6</t>
  </si>
  <si>
    <t>s_qstn_E06</t>
  </si>
  <si>
    <t>qstn_E07</t>
  </si>
  <si>
    <t>Question E7</t>
  </si>
  <si>
    <t>s_qstn_E07</t>
  </si>
  <si>
    <t>qstn_E08</t>
  </si>
  <si>
    <t>Question E8</t>
  </si>
  <si>
    <t>s_qstn_E08</t>
  </si>
  <si>
    <t>qstn_E09</t>
  </si>
  <si>
    <t>Question E9</t>
  </si>
  <si>
    <t>s_qstn_E09</t>
  </si>
  <si>
    <t>qstn_E10</t>
  </si>
  <si>
    <t>Question E10</t>
  </si>
  <si>
    <t>s_qstn_E10</t>
  </si>
  <si>
    <t>qstn_E11</t>
  </si>
  <si>
    <t>Question E11</t>
  </si>
  <si>
    <t>s_qstn_E11</t>
  </si>
  <si>
    <t>qstn_E12</t>
  </si>
  <si>
    <t>Question E12</t>
  </si>
  <si>
    <t>s_qstn_E12</t>
  </si>
  <si>
    <t>BU</t>
  </si>
  <si>
    <t xml:space="preserve">DESC </t>
  </si>
  <si>
    <t>New Entity</t>
  </si>
  <si>
    <t>Must Choose Yes</t>
  </si>
  <si>
    <t>Georgia Veterans Service Foundation, Inc.</t>
  </si>
  <si>
    <t>z_15100_20000</t>
  </si>
  <si>
    <t>Yes</t>
  </si>
  <si>
    <t>The Foundation for Public Education in Georgia, Inc.</t>
  </si>
  <si>
    <t>z_15300_90001</t>
  </si>
  <si>
    <t>No</t>
  </si>
  <si>
    <t>Flexible Benefits Program</t>
  </si>
  <si>
    <t>26000_60130</t>
  </si>
  <si>
    <t>Agriculture, Department of</t>
  </si>
  <si>
    <t>40200_EWAdj</t>
  </si>
  <si>
    <t>40200(Boll)</t>
  </si>
  <si>
    <t>Agriculture, Department of - Custodial Fund - Boll Weevil</t>
  </si>
  <si>
    <t>40200_60171</t>
  </si>
  <si>
    <t>40200(ACC)</t>
  </si>
  <si>
    <t>Agriculture, Department of - Custodial Fund - ACC</t>
  </si>
  <si>
    <t>40200_60172</t>
  </si>
  <si>
    <t>40300(GAA)</t>
  </si>
  <si>
    <t>Administrative Services, Department of - GAA</t>
  </si>
  <si>
    <t>40300_20000</t>
  </si>
  <si>
    <t>40300(GF)</t>
  </si>
  <si>
    <t>Administrative Services, Department of - General Fund</t>
  </si>
  <si>
    <t>40300_EWAdj</t>
  </si>
  <si>
    <t>40300(ISF)</t>
  </si>
  <si>
    <t>Administrative Services, Department of - ISF</t>
  </si>
  <si>
    <t>40300_40001</t>
  </si>
  <si>
    <t xml:space="preserve">Audits and Accounts, Department of </t>
  </si>
  <si>
    <t>40400_EWAdj</t>
  </si>
  <si>
    <t>Public Health, Department of</t>
  </si>
  <si>
    <t>40500_EWAdj</t>
  </si>
  <si>
    <t>Banking and Finance, Department of</t>
  </si>
  <si>
    <t>40600_EWAdj</t>
  </si>
  <si>
    <t>Accounting Office, State</t>
  </si>
  <si>
    <t>40700_EWAdj</t>
  </si>
  <si>
    <t>Insurance Department of the State of Georgia</t>
  </si>
  <si>
    <t>40800_EWAdj</t>
  </si>
  <si>
    <t>Financing and Investment Commission, Georgia State</t>
  </si>
  <si>
    <t>40900_EWAdj</t>
  </si>
  <si>
    <t>Properties Commission, State</t>
  </si>
  <si>
    <t>41000_EWAdj</t>
  </si>
  <si>
    <t>Defense, Department of</t>
  </si>
  <si>
    <t>41100_EWAdj</t>
  </si>
  <si>
    <t>Georgia Vocational Rehabilitation Agency</t>
  </si>
  <si>
    <t>41200_Ewadj</t>
  </si>
  <si>
    <t>Education, Department of</t>
  </si>
  <si>
    <t>41400_EWAdj</t>
  </si>
  <si>
    <t>Technical College System of Georgia</t>
  </si>
  <si>
    <t>41500_30400</t>
  </si>
  <si>
    <t>Employees' Retirement System of Georgia</t>
  </si>
  <si>
    <t>41600_80106</t>
  </si>
  <si>
    <t>Prosecuting Attorneys' Council of the State of Georgia</t>
  </si>
  <si>
    <t>41800_EWAdj</t>
  </si>
  <si>
    <t>419(GF)</t>
  </si>
  <si>
    <t>Community Health, Department of - regular</t>
  </si>
  <si>
    <t>41900_EWAdj</t>
  </si>
  <si>
    <t>419(SHBP)</t>
  </si>
  <si>
    <t>Community Health, Department of - SHBP</t>
  </si>
  <si>
    <t>State Forestry Commission</t>
  </si>
  <si>
    <t>42000_EWAdj</t>
  </si>
  <si>
    <t>Governor, Office of the</t>
  </si>
  <si>
    <t>42200_EWAdj</t>
  </si>
  <si>
    <t>Human Services, Department of</t>
  </si>
  <si>
    <t>42700_EWAdj</t>
  </si>
  <si>
    <t>Community Affairs, Department of</t>
  </si>
  <si>
    <t>42800_EWAdj</t>
  </si>
  <si>
    <t>Economic Development, Department of</t>
  </si>
  <si>
    <t>42900_EWAdj</t>
  </si>
  <si>
    <t>Judicial Branch</t>
  </si>
  <si>
    <t>43000_EWAdj</t>
  </si>
  <si>
    <t>Juvenile Court Judges, Council of</t>
  </si>
  <si>
    <t>43100_EWAdj</t>
  </si>
  <si>
    <t>Court of Appeals</t>
  </si>
  <si>
    <t>43200_EWAdj</t>
  </si>
  <si>
    <t>Judicial Council of Georgia</t>
  </si>
  <si>
    <t>43400_EWAdj</t>
  </si>
  <si>
    <t>Superior Courts</t>
  </si>
  <si>
    <t>43600_EWAdj</t>
  </si>
  <si>
    <t>Supreme Court</t>
  </si>
  <si>
    <t>43800_EWAdj</t>
  </si>
  <si>
    <t>44000(ENT)</t>
  </si>
  <si>
    <t>Labor, Department of  - Enterprise Fund</t>
  </si>
  <si>
    <t>44000_30200</t>
  </si>
  <si>
    <t>44000(GF)</t>
  </si>
  <si>
    <t>Labor, Department of - General Fund</t>
  </si>
  <si>
    <t>44000_EWAdj</t>
  </si>
  <si>
    <t>Behavioral Health and Developmental Disabilities, Department of</t>
  </si>
  <si>
    <t>44100_EWAdj</t>
  </si>
  <si>
    <t>Law, Department of</t>
  </si>
  <si>
    <t>44200_EWAdj</t>
  </si>
  <si>
    <t>General Assembly, Georgia</t>
  </si>
  <si>
    <t>44400_EWAdj</t>
  </si>
  <si>
    <t>Georgia General Assembly Joint Offices</t>
  </si>
  <si>
    <t>44500_EWAdj</t>
  </si>
  <si>
    <t>House of Representatives, Georgia</t>
  </si>
  <si>
    <t>44600_EWAdj</t>
  </si>
  <si>
    <t>State Senate, Georgia</t>
  </si>
  <si>
    <t>45200_EWAdj</t>
  </si>
  <si>
    <t>Juvenile Justice, Department of</t>
  </si>
  <si>
    <t>46100_EWAdj</t>
  </si>
  <si>
    <t>Natural Resources, Department of</t>
  </si>
  <si>
    <t>46200_EWAdj</t>
  </si>
  <si>
    <t>Pardons and Paroles, State Board of</t>
  </si>
  <si>
    <t>46500_EWAdj</t>
  </si>
  <si>
    <t>Public Safety, Department of</t>
  </si>
  <si>
    <t>46600_EWAdj</t>
  </si>
  <si>
    <t>Corrections, Department of</t>
  </si>
  <si>
    <t>46700_EWAdj</t>
  </si>
  <si>
    <t>Early Care and Learning, Department of</t>
  </si>
  <si>
    <t>46900_EWAdj</t>
  </si>
  <si>
    <t>Georgia Public Service Commission</t>
  </si>
  <si>
    <t>47000_EWAdj</t>
  </si>
  <si>
    <t>Investigation, Georgia Bureau of</t>
  </si>
  <si>
    <t>47100_EWAdj</t>
  </si>
  <si>
    <t>Regents of the University System of Georgia, Board of</t>
  </si>
  <si>
    <t>47200_30400</t>
  </si>
  <si>
    <t>Revenue, Department of</t>
  </si>
  <si>
    <t>47400_EWAdj</t>
  </si>
  <si>
    <t>Driver Services, Department of</t>
  </si>
  <si>
    <t>47500_EWAdj</t>
  </si>
  <si>
    <t>Student Finance Commission, Georgia</t>
  </si>
  <si>
    <t>47600_EWAdj</t>
  </si>
  <si>
    <t>REACH Georgia Foundation, Inc.</t>
  </si>
  <si>
    <t>47610_90001</t>
  </si>
  <si>
    <t>Community Supervision, Department of</t>
  </si>
  <si>
    <t>47700_EWAdj</t>
  </si>
  <si>
    <t>Secretary of State</t>
  </si>
  <si>
    <t>47800_EWAdj</t>
  </si>
  <si>
    <t>Teachers Retirement System of Georgia</t>
  </si>
  <si>
    <t>48200_80106</t>
  </si>
  <si>
    <t>Transportation, Department of</t>
  </si>
  <si>
    <t>48400_EWAdj</t>
  </si>
  <si>
    <t>48400(TIA)</t>
  </si>
  <si>
    <t>Transportation, Department of - TIA</t>
  </si>
  <si>
    <t>48400_20200</t>
  </si>
  <si>
    <t>State Treasurer, Office of the</t>
  </si>
  <si>
    <t>48600_EWAdj</t>
  </si>
  <si>
    <t>Department of Veterans Service</t>
  </si>
  <si>
    <t>48800_EWAdj</t>
  </si>
  <si>
    <t>Subsequent Injury Trust Fund</t>
  </si>
  <si>
    <t>48900_80301</t>
  </si>
  <si>
    <t>Workers' Compensation, State Board of</t>
  </si>
  <si>
    <t>49000_EWAdj</t>
  </si>
  <si>
    <t>Georgia Public Defender Council</t>
  </si>
  <si>
    <t>49200_EWAdj</t>
  </si>
  <si>
    <t>Georgia Commission on the Holocaust</t>
  </si>
  <si>
    <t>49500_Ewadj</t>
  </si>
  <si>
    <t>Augusta University Early Retirement Pension Plan</t>
  </si>
  <si>
    <t>51270_80106</t>
  </si>
  <si>
    <t>Northwest Georgia RESA</t>
  </si>
  <si>
    <t>85040_90001</t>
  </si>
  <si>
    <t>North Georgia RESA</t>
  </si>
  <si>
    <t>85240_90001</t>
  </si>
  <si>
    <t>Pioneer RESA</t>
  </si>
  <si>
    <t>85440_90001</t>
  </si>
  <si>
    <t>Metropolitan RESA</t>
  </si>
  <si>
    <t>85640_90001</t>
  </si>
  <si>
    <t>Northeast Georgia RESA</t>
  </si>
  <si>
    <t>85840_90001</t>
  </si>
  <si>
    <t>West Georgia RESA</t>
  </si>
  <si>
    <t>86040_90001</t>
  </si>
  <si>
    <t>Griffin RESA</t>
  </si>
  <si>
    <t>86240_90001</t>
  </si>
  <si>
    <t>Middle Georgia RESA</t>
  </si>
  <si>
    <t>86440_90001</t>
  </si>
  <si>
    <t>Oconee RESA</t>
  </si>
  <si>
    <t>86640_90001</t>
  </si>
  <si>
    <t>Central Savannah River Area RESA</t>
  </si>
  <si>
    <t>86840_90001</t>
  </si>
  <si>
    <t>Chattahoochee-Flint RESA</t>
  </si>
  <si>
    <t>87240_90001</t>
  </si>
  <si>
    <t>Heart of Georgia RESA</t>
  </si>
  <si>
    <t>87640_90001</t>
  </si>
  <si>
    <t>First District RESA</t>
  </si>
  <si>
    <t>88040_90001</t>
  </si>
  <si>
    <t>Southwest Georgia RESA</t>
  </si>
  <si>
    <t>88440_90001</t>
  </si>
  <si>
    <t>Coastal Plains RESA</t>
  </si>
  <si>
    <t>88640_90001</t>
  </si>
  <si>
    <t>Okefenokee RESA</t>
  </si>
  <si>
    <t>88840_90001</t>
  </si>
  <si>
    <t>Building Authority, Georgia</t>
  </si>
  <si>
    <t>90000_40001</t>
  </si>
  <si>
    <t>910Au</t>
  </si>
  <si>
    <t>Jekyll Island - State Park Authority</t>
  </si>
  <si>
    <t>910Au_90001</t>
  </si>
  <si>
    <t>910FD</t>
  </si>
  <si>
    <t>Jekyll Island Foundation, Inc.</t>
  </si>
  <si>
    <t>910Fd_90001</t>
  </si>
  <si>
    <t>Stone Mountain Memorial Association</t>
  </si>
  <si>
    <t>91100_90001</t>
  </si>
  <si>
    <t>North Georgia Mountains Authority</t>
  </si>
  <si>
    <t>46200_90231</t>
  </si>
  <si>
    <t>Lake Lanier Islands Development Authority</t>
  </si>
  <si>
    <t>91300_90001</t>
  </si>
  <si>
    <t>Development Authority, Georgia</t>
  </si>
  <si>
    <t>91400_90001</t>
  </si>
  <si>
    <t>Ports Authority, Georgia</t>
  </si>
  <si>
    <t>91600_90001</t>
  </si>
  <si>
    <t>Student Finance Authority, Georgia</t>
  </si>
  <si>
    <t>91700_90001</t>
  </si>
  <si>
    <t>Seed Development Commission, Georgia</t>
  </si>
  <si>
    <t>91900_90001</t>
  </si>
  <si>
    <t>Correctional Industries Administration, Georgia</t>
  </si>
  <si>
    <t>92100_40001</t>
  </si>
  <si>
    <t>Geo. L. Smith II Georgia World Congress Center Authority</t>
  </si>
  <si>
    <t>92200_90001</t>
  </si>
  <si>
    <t>Housing and Finance Authority, Georgia</t>
  </si>
  <si>
    <t>92300_90001</t>
  </si>
  <si>
    <t>Highway Authority, Georgia</t>
  </si>
  <si>
    <t>Z_92400_90001</t>
  </si>
  <si>
    <t>Georgia Agricultural Exposition Authority</t>
  </si>
  <si>
    <t>92600_90001</t>
  </si>
  <si>
    <t>92700(ENT)</t>
  </si>
  <si>
    <t>Road and Tollway Authority, State - Enterprise Fund</t>
  </si>
  <si>
    <t>92700_30000</t>
  </si>
  <si>
    <t>92700(GF)</t>
  </si>
  <si>
    <t>Road and Tollway Authority, State - General Fund</t>
  </si>
  <si>
    <t>92700_EWAdj</t>
  </si>
  <si>
    <t>Environmental Finance Authority, Georgia</t>
  </si>
  <si>
    <t>92800_90001</t>
  </si>
  <si>
    <t>Sapelo Island Heritage Authority</t>
  </si>
  <si>
    <t>Z_46200_90311</t>
  </si>
  <si>
    <t>Peace Officers’ Annuity and Benefit Fund</t>
  </si>
  <si>
    <t>94700_80106</t>
  </si>
  <si>
    <t>Superior Court Clerks' Retirement Fund of Georgia</t>
  </si>
  <si>
    <t>94800_80106</t>
  </si>
  <si>
    <t>Judges of the Probate Courts Retirement Fund of Georgia</t>
  </si>
  <si>
    <t>94900_80106</t>
  </si>
  <si>
    <t>Firefighters' Pension Fund, Georgia</t>
  </si>
  <si>
    <t>95000_80106</t>
  </si>
  <si>
    <t>Sheriffs' Retirement Fund of Georgia</t>
  </si>
  <si>
    <t>95100_80106</t>
  </si>
  <si>
    <t>Superior Court Clerks' Cooperative Authority, Georgia</t>
  </si>
  <si>
    <t>95500_90001</t>
  </si>
  <si>
    <t>Rail Passenger Authority, Georgia</t>
  </si>
  <si>
    <t>Z_48400_90001</t>
  </si>
  <si>
    <t>Georgia Military College</t>
  </si>
  <si>
    <t>96800_90001</t>
  </si>
  <si>
    <t>Higher Education Facilities Authority, Georgia</t>
  </si>
  <si>
    <t>96900_30001</t>
  </si>
  <si>
    <t>Lottery Corporation, Georgia</t>
  </si>
  <si>
    <t>97300_90001</t>
  </si>
  <si>
    <t>Regional Transportation Authority, Georgia</t>
  </si>
  <si>
    <t>97600_90001</t>
  </si>
  <si>
    <t>Public Telecommunications Commission, Georgia</t>
  </si>
  <si>
    <t>97700_90001</t>
  </si>
  <si>
    <t>Technology Authority, Georgia</t>
  </si>
  <si>
    <t>98000_40001</t>
  </si>
  <si>
    <t>OneGeorgia Authority</t>
  </si>
  <si>
    <t>98100_90001</t>
  </si>
  <si>
    <t>Governor's Defense Initiative, Inc.</t>
  </si>
  <si>
    <t>Z_98700_20000</t>
  </si>
  <si>
    <t>Georgia Economic Development Foundation, Inc.</t>
  </si>
  <si>
    <t>Z_98900_20000</t>
  </si>
  <si>
    <t>Georgia Tourism Foundation</t>
  </si>
  <si>
    <t>Z_99000_20200</t>
  </si>
  <si>
    <t>Magistrates Retirement Fund of Georgia</t>
  </si>
  <si>
    <t>99100_80106</t>
  </si>
  <si>
    <t>Georgia Foundation for Public Education</t>
  </si>
  <si>
    <t>Z_99400_90001</t>
  </si>
  <si>
    <t>Natural Resources Foundation, Georgia</t>
  </si>
  <si>
    <t>Z_46200_20000</t>
  </si>
  <si>
    <t>Atlanta-region Transit Link “ATL” Authority</t>
  </si>
  <si>
    <t>99600_90001</t>
  </si>
  <si>
    <t>Savannah – Georgia Convention Center Authority</t>
  </si>
  <si>
    <t>99800_90001</t>
  </si>
  <si>
    <t>Was the organization involved in a government combination (merger, acquisition or transfer of operations) as described below in GASB Statement 69 during the fiscal year?</t>
  </si>
  <si>
    <r>
      <t xml:space="preserve">Judgments </t>
    </r>
    <r>
      <rPr>
        <sz val="11"/>
        <color rgb="FFFF0000"/>
        <rFont val="Times New Roman"/>
        <family val="1"/>
      </rPr>
      <t>(exclude judgments addressed by the Attorney General's Office)</t>
    </r>
  </si>
  <si>
    <r>
      <t xml:space="preserve">Workers Compensation </t>
    </r>
    <r>
      <rPr>
        <sz val="11"/>
        <color rgb="FFFF0000"/>
        <rFont val="Times New Roman"/>
        <family val="1"/>
      </rPr>
      <t>(exclude those addressed by the DOAS Risk Management)</t>
    </r>
  </si>
  <si>
    <r>
      <t>Liability claims for property and bodily damages to third parties</t>
    </r>
    <r>
      <rPr>
        <sz val="11"/>
        <color rgb="FFFF0000"/>
        <rFont val="Times New Roman"/>
        <family val="1"/>
      </rPr>
      <t xml:space="preserve"> (exclude those addressed by the DOAS Risk Management)</t>
    </r>
  </si>
  <si>
    <t>To complete the Contingent Liability section of the questionnaire, please contact appropriate individuals within the organization to determine whether any events have occurred prior to fiscal year end that could result in a loss to the State after the occurrence of some future event.  Indicate "Yes" or "No" for each contingent liability category.  For each "Yes" response, in the space provided below the question, provide an explanation of the circumstances surrounding the possible loss and a reasonable estimate of the potential loss. Please see "Instructions" tab for additional guidance.</t>
  </si>
  <si>
    <t>Does your agency currently use LIBOR for any investment activities?</t>
  </si>
  <si>
    <t xml:space="preserve">Some government have entered into agreements in which variable payments made or received depend on an interbank offered rate (IBOR)-most notably, the London Offered Rate (LIBOR).  Note: GASB 93 directs governments to amend or replace existing contracts using LIBOR rates with other reference rates by adding or changing provisions.  </t>
  </si>
  <si>
    <t>Are there any foundations which support the activities of the organization whose activity is not included in the organization’s general ledger/financial statements?</t>
  </si>
  <si>
    <t xml:space="preserve">Payments that depend on an index or a rate (such as the Consumer Price Index or a market interest rate), initially measured using the index or rate as of the commencement of the lease term.
Variable payments based on future performance of the lessee or usage of the underlying asset should not be included in the rent amount. Rather, those variable payments should be recognized as outflows of resources (for example, expense) in the period in which the obligation for those payments is incurred. </t>
  </si>
  <si>
    <t>Variable Payments: Question 34</t>
  </si>
  <si>
    <t>Variable Payments</t>
  </si>
  <si>
    <t>GASB 94: questions 35-40</t>
  </si>
  <si>
    <t>GASB 87: question 41-42</t>
  </si>
  <si>
    <t>Did your agnecy report any SBITA agreement that included Variable Payments in the current fiscal year greater than 100,000 per agreement? If yes, provide the Variable Payments made in the current fiscal year.</t>
  </si>
  <si>
    <t>Did your agnecy report any Lease agreement that included Variable Payments in the current fiscal year greater than 100,000 per agreement? If yes, provide the Variable Payments made in the current fiscal year.</t>
  </si>
  <si>
    <t>Form25_Year-End Questionnaire</t>
  </si>
  <si>
    <t xml:space="preserve">Does your organization have any Digital Assets (i.e. crypto, wrapped tokens, stablecoins)? </t>
  </si>
  <si>
    <t>To submit your form, please visit the form submission site at https://sao.georgia.gov/form/year-end-forms . If there is no data reported on the form, please do not attach a blank form. For forms not applicable, indicate that nothing needs to be communicated to SAO on the portal. Forms sent through the SAO_Reporting@sao.ga.gov mailbox or directly to SAO personnel will be returned. Submission of forms are only accepted through the website. Please make sure file is named as follows - XXX_Form25_Year-End Questionnaire.xls (where XXX is the organization's entity code number).</t>
  </si>
  <si>
    <t>Georgia Education Savings Authority</t>
  </si>
  <si>
    <t>90800_90001</t>
  </si>
  <si>
    <t>If yes, please provide a brief description and the amount/value of the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</si>
</sst>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
    <numFmt numFmtId="166" formatCode="000\-000\-0000"/>
  </numFmts>
  <fonts count="73"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10"/>
      <name val="MS Sans Serif"/>
      <family val="2"/>
    </font>
    <font>
      <u/>
      <sz val="10"/>
      <color indexed="12"/>
      <name val="Arial"/>
      <family val="2"/>
    </font>
    <font>
      <sz val="10"/>
      <name val="Times New Roman"/>
      <family val="1"/>
    </font>
    <font>
      <b/>
      <sz val="12"/>
      <name val="Times New Roman"/>
      <family val="1"/>
    </font>
    <font>
      <sz val="12"/>
      <name val="Times New Roman"/>
      <family val="1"/>
    </font>
    <font>
      <b/>
      <i/>
      <sz val="12"/>
      <name val="Times New Roman"/>
      <family val="1"/>
    </font>
    <font>
      <u/>
      <sz val="12"/>
      <name val="Times New Roman"/>
      <family val="1"/>
    </font>
    <font>
      <sz val="12"/>
      <color indexed="8"/>
      <name val="Times New Roman"/>
      <family val="1"/>
    </font>
    <font>
      <u/>
      <sz val="12"/>
      <color indexed="8"/>
      <name val="Times New Roman"/>
      <family val="1"/>
    </font>
    <font>
      <u/>
      <sz val="10"/>
      <color indexed="12"/>
      <name val="Times New Roman"/>
      <family val="1"/>
    </font>
    <font>
      <sz val="9"/>
      <name val="Times New Roman"/>
      <family val="1"/>
    </font>
    <font>
      <b/>
      <sz val="8"/>
      <color indexed="10"/>
      <name val="Times New Roman"/>
      <family val="1"/>
    </font>
    <font>
      <b/>
      <sz val="10"/>
      <name val="Times New Roman"/>
      <family val="1"/>
    </font>
    <font>
      <b/>
      <u/>
      <sz val="11"/>
      <name val="Times New Roman"/>
      <family val="1"/>
    </font>
    <font>
      <sz val="11"/>
      <name val="Times New Roman"/>
      <family val="1"/>
    </font>
    <font>
      <vertAlign val="superscript"/>
      <sz val="11"/>
      <name val="Times New Roman"/>
      <family val="1"/>
    </font>
    <font>
      <i/>
      <sz val="10"/>
      <name val="Times New Roman"/>
      <family val="1"/>
    </font>
    <font>
      <i/>
      <sz val="11"/>
      <name val="Times New Roman"/>
      <family val="1"/>
    </font>
    <font>
      <i/>
      <sz val="9"/>
      <name val="Times New Roman"/>
      <family val="1"/>
    </font>
    <font>
      <b/>
      <sz val="11"/>
      <color indexed="10"/>
      <name val="Times New Roman"/>
      <family val="1"/>
    </font>
    <font>
      <sz val="11"/>
      <color indexed="10"/>
      <name val="Times New Roman"/>
      <family val="1"/>
    </font>
    <font>
      <b/>
      <sz val="11"/>
      <name val="Times New Roman"/>
      <family val="1"/>
    </font>
    <font>
      <b/>
      <u/>
      <sz val="11"/>
      <color indexed="10"/>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Times New Roman"/>
      <family val="2"/>
    </font>
    <font>
      <b/>
      <sz val="11"/>
      <color rgb="FF3F3F3F"/>
      <name val="Calibri"/>
      <family val="2"/>
      <scheme val="minor"/>
    </font>
    <font>
      <b/>
      <sz val="11"/>
      <color theme="1"/>
      <name val="Calibri"/>
      <family val="2"/>
      <scheme val="minor"/>
    </font>
    <font>
      <sz val="11"/>
      <color rgb="FFFF0000"/>
      <name val="Calibri"/>
      <family val="2"/>
      <scheme val="minor"/>
    </font>
    <font>
      <sz val="12"/>
      <color theme="1"/>
      <name val="Times New Roman"/>
      <family val="1"/>
    </font>
    <font>
      <sz val="12"/>
      <color rgb="FF0000FF"/>
      <name val="Times New Roman"/>
      <family val="1"/>
    </font>
    <font>
      <sz val="12"/>
      <color rgb="FF000000"/>
      <name val="Times New Roman"/>
      <family val="1"/>
    </font>
    <font>
      <b/>
      <sz val="12"/>
      <color rgb="FF8D0000"/>
      <name val="Times New Roman"/>
      <family val="1"/>
    </font>
    <font>
      <b/>
      <u/>
      <sz val="12"/>
      <color rgb="FF8D0000"/>
      <name val="Times New Roman"/>
      <family val="1"/>
    </font>
    <font>
      <b/>
      <sz val="10"/>
      <color rgb="FF0070C0"/>
      <name val="Arial"/>
      <family val="2"/>
    </font>
    <font>
      <b/>
      <sz val="10"/>
      <color rgb="FF7030A0"/>
      <name val="Arial"/>
      <family val="2"/>
    </font>
    <font>
      <b/>
      <sz val="10"/>
      <color rgb="FF00B050"/>
      <name val="Arial"/>
      <family val="2"/>
    </font>
    <font>
      <sz val="10"/>
      <color rgb="FF00B050"/>
      <name val="Arial"/>
      <family val="2"/>
    </font>
    <font>
      <sz val="10"/>
      <color rgb="FF0070C0"/>
      <name val="Arial"/>
      <family val="2"/>
    </font>
    <font>
      <b/>
      <sz val="16"/>
      <color rgb="FF8D0000"/>
      <name val="Times New Roman"/>
      <family val="1"/>
    </font>
    <font>
      <sz val="10"/>
      <color rgb="FF870E00"/>
      <name val="Times New Roman"/>
      <family val="1"/>
    </font>
    <font>
      <b/>
      <sz val="11"/>
      <color theme="9" tint="-0.249977111117893"/>
      <name val="Times New Roman"/>
      <family val="1"/>
    </font>
    <font>
      <b/>
      <sz val="10"/>
      <color rgb="FFFF0000"/>
      <name val="Times New Roman"/>
      <family val="1"/>
    </font>
    <font>
      <b/>
      <sz val="9"/>
      <color rgb="FFFF0000"/>
      <name val="Times New Roman"/>
      <family val="1"/>
    </font>
    <font>
      <b/>
      <sz val="8"/>
      <color rgb="FFFF0000"/>
      <name val="Times New Roman"/>
      <family val="1"/>
    </font>
    <font>
      <b/>
      <sz val="14"/>
      <color rgb="FF002060"/>
      <name val="Times New Roman"/>
      <family val="1"/>
    </font>
    <font>
      <sz val="10"/>
      <color rgb="FFFF0000"/>
      <name val="Arial"/>
      <family val="2"/>
    </font>
    <font>
      <sz val="11"/>
      <color theme="1"/>
      <name val="Times New Roman"/>
      <family val="1"/>
    </font>
    <font>
      <sz val="11"/>
      <color rgb="FFFF0000"/>
      <name val="Times New Roman"/>
      <family val="1"/>
    </font>
    <font>
      <b/>
      <sz val="7"/>
      <color rgb="FFFF0000"/>
      <name val="Times New Roman"/>
      <family val="1"/>
    </font>
    <font>
      <b/>
      <sz val="10"/>
      <color theme="9" tint="-0.499984740745262"/>
      <name val="Arial"/>
      <family val="2"/>
    </font>
    <font>
      <b/>
      <sz val="11"/>
      <color theme="9" tint="-0.499984740745262"/>
      <name val="Calibri"/>
      <family val="2"/>
      <scheme val="minor"/>
    </font>
    <font>
      <u/>
      <sz val="11"/>
      <name val="Times New Roman"/>
      <family val="1"/>
    </font>
    <font>
      <sz val="11"/>
      <name val="Calibri"/>
      <family val="2"/>
    </font>
    <font>
      <sz val="11"/>
      <color rgb="FF7030A0"/>
      <name val="Times New Roman"/>
      <family val="1"/>
    </font>
    <font>
      <b/>
      <sz val="11"/>
      <color theme="1"/>
      <name val="Times New Roman"/>
      <family val="1"/>
    </font>
  </fonts>
  <fills count="37">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8"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auto="1"/>
      </top>
      <bottom/>
      <diagonal/>
    </border>
    <border>
      <left/>
      <right/>
      <top/>
      <bottom style="medium">
        <color indexed="64"/>
      </bottom>
      <diagonal/>
    </border>
  </borders>
  <cellStyleXfs count="78">
    <xf numFmtId="0" fontId="0" fillId="0" borderId="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0" fillId="27" borderId="0" applyNumberFormat="0" applyBorder="0" applyAlignment="0" applyProtection="0"/>
    <xf numFmtId="0" fontId="31" fillId="28" borderId="11" applyNumberFormat="0" applyAlignment="0" applyProtection="0"/>
    <xf numFmtId="0" fontId="32" fillId="29" borderId="12" applyNumberFormat="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33" fillId="0" borderId="0" applyNumberFormat="0" applyFill="0" applyBorder="0" applyAlignment="0" applyProtection="0"/>
    <xf numFmtId="0" fontId="34" fillId="30" borderId="0" applyNumberFormat="0" applyBorder="0" applyAlignment="0" applyProtection="0"/>
    <xf numFmtId="0" fontId="35" fillId="0" borderId="13" applyNumberFormat="0" applyFill="0" applyAlignment="0" applyProtection="0"/>
    <xf numFmtId="0" fontId="36" fillId="0" borderId="14" applyNumberFormat="0" applyFill="0" applyAlignment="0" applyProtection="0"/>
    <xf numFmtId="0" fontId="37" fillId="0" borderId="15" applyNumberFormat="0" applyFill="0" applyAlignment="0" applyProtection="0"/>
    <xf numFmtId="0" fontId="37"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31" borderId="11" applyNumberFormat="0" applyAlignment="0" applyProtection="0"/>
    <xf numFmtId="0" fontId="40" fillId="0" borderId="16" applyNumberFormat="0" applyFill="0" applyAlignment="0" applyProtection="0"/>
    <xf numFmtId="0" fontId="41" fillId="32" borderId="0" applyNumberFormat="0" applyBorder="0" applyAlignment="0" applyProtection="0"/>
    <xf numFmtId="0" fontId="4" fillId="0" borderId="0"/>
    <xf numFmtId="0" fontId="4" fillId="0" borderId="0"/>
    <xf numFmtId="0" fontId="4" fillId="0" borderId="0"/>
    <xf numFmtId="0" fontId="28" fillId="0" borderId="0"/>
    <xf numFmtId="0" fontId="7" fillId="0" borderId="0"/>
    <xf numFmtId="0" fontId="4" fillId="0" borderId="0"/>
    <xf numFmtId="0" fontId="4" fillId="0" borderId="0"/>
    <xf numFmtId="0" fontId="4" fillId="0" borderId="0"/>
    <xf numFmtId="0" fontId="42" fillId="0" borderId="0"/>
    <xf numFmtId="0" fontId="4" fillId="0" borderId="0"/>
    <xf numFmtId="0" fontId="4" fillId="0" borderId="0"/>
    <xf numFmtId="0" fontId="28" fillId="33" borderId="17" applyNumberFormat="0" applyFont="0" applyAlignment="0" applyProtection="0"/>
    <xf numFmtId="0" fontId="43" fillId="28" borderId="18" applyNumberFormat="0" applyAlignment="0" applyProtection="0"/>
    <xf numFmtId="9" fontId="7" fillId="0" borderId="0" applyFont="0" applyFill="0" applyBorder="0" applyAlignment="0" applyProtection="0"/>
    <xf numFmtId="4" fontId="5" fillId="0" borderId="0" applyFont="0" applyFill="0" applyBorder="0" applyAlignment="0" applyProtection="0"/>
    <xf numFmtId="0" fontId="44" fillId="0" borderId="19" applyNumberFormat="0" applyFill="0" applyAlignment="0" applyProtection="0"/>
    <xf numFmtId="0" fontId="45" fillId="0" borderId="0" applyNumberFormat="0" applyFill="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0" borderId="0"/>
    <xf numFmtId="0" fontId="2" fillId="33" borderId="17" applyNumberFormat="0" applyFont="0" applyAlignment="0" applyProtection="0"/>
    <xf numFmtId="0" fontId="1" fillId="0" borderId="0"/>
  </cellStyleXfs>
  <cellXfs count="210">
    <xf numFmtId="0" fontId="0" fillId="0" borderId="0" xfId="0"/>
    <xf numFmtId="0" fontId="9" fillId="0" borderId="0" xfId="55" applyFont="1"/>
    <xf numFmtId="0" fontId="8" fillId="34" borderId="0" xfId="55" applyFont="1" applyFill="1" applyAlignment="1">
      <alignment vertical="top" wrapText="1"/>
    </xf>
    <xf numFmtId="0" fontId="8" fillId="0" borderId="0" xfId="55" applyFont="1" applyAlignment="1">
      <alignment vertical="top" wrapText="1"/>
    </xf>
    <xf numFmtId="164" fontId="46" fillId="0" borderId="0" xfId="46" applyNumberFormat="1" applyFont="1" applyAlignment="1">
      <alignment horizontal="left"/>
    </xf>
    <xf numFmtId="164" fontId="46" fillId="0" borderId="0" xfId="46" applyNumberFormat="1" applyFont="1"/>
    <xf numFmtId="0" fontId="9" fillId="0" borderId="0" xfId="55" applyFont="1" applyAlignment="1">
      <alignment vertical="top" wrapText="1"/>
    </xf>
    <xf numFmtId="0" fontId="9" fillId="0" borderId="0" xfId="55" applyFont="1" applyAlignment="1">
      <alignment horizontal="left"/>
    </xf>
    <xf numFmtId="0" fontId="47" fillId="0" borderId="0" xfId="55" applyFont="1" applyAlignment="1">
      <alignment vertical="top" wrapText="1"/>
    </xf>
    <xf numFmtId="0" fontId="48" fillId="0" borderId="0" xfId="0" applyFont="1" applyAlignment="1">
      <alignment horizontal="justify" readingOrder="1"/>
    </xf>
    <xf numFmtId="0" fontId="9" fillId="0" borderId="0" xfId="0" applyFont="1"/>
    <xf numFmtId="0" fontId="9" fillId="34" borderId="0" xfId="55" applyFont="1" applyFill="1" applyAlignment="1">
      <alignment horizontal="justify" vertical="top" wrapText="1"/>
    </xf>
    <xf numFmtId="164" fontId="46" fillId="0" borderId="0" xfId="46" applyNumberFormat="1" applyFont="1" applyAlignment="1">
      <alignment horizontal="justify" wrapText="1"/>
    </xf>
    <xf numFmtId="0" fontId="9" fillId="0" borderId="0" xfId="55" applyFont="1" applyAlignment="1">
      <alignment horizontal="justify" vertical="top" wrapText="1"/>
    </xf>
    <xf numFmtId="0" fontId="48" fillId="0" borderId="0" xfId="0" applyFont="1" applyAlignment="1">
      <alignment horizontal="justify" vertical="top" wrapText="1"/>
    </xf>
    <xf numFmtId="0" fontId="46" fillId="0" borderId="0" xfId="40" applyFont="1" applyAlignment="1" applyProtection="1">
      <alignment horizontal="justify" vertical="top" wrapText="1"/>
    </xf>
    <xf numFmtId="0" fontId="48" fillId="0" borderId="0" xfId="0" applyFont="1" applyAlignment="1">
      <alignment horizontal="justify" wrapText="1" readingOrder="1"/>
    </xf>
    <xf numFmtId="0" fontId="9" fillId="0" borderId="0" xfId="55" applyFont="1" applyAlignment="1">
      <alignment horizontal="justify" wrapText="1"/>
    </xf>
    <xf numFmtId="0" fontId="48" fillId="0" borderId="0" xfId="46" applyFont="1" applyAlignment="1">
      <alignment horizontal="justify" wrapText="1"/>
    </xf>
    <xf numFmtId="0" fontId="9" fillId="0" borderId="0" xfId="55" applyFont="1" applyAlignment="1">
      <alignment horizontal="left" wrapText="1" indent="3"/>
    </xf>
    <xf numFmtId="0" fontId="10" fillId="0" borderId="0" xfId="55" applyFont="1" applyAlignment="1">
      <alignment horizontal="justify" wrapText="1"/>
    </xf>
    <xf numFmtId="0" fontId="8" fillId="0" borderId="0" xfId="55" applyFont="1"/>
    <xf numFmtId="0" fontId="11" fillId="0" borderId="0" xfId="55" applyFont="1" applyAlignment="1">
      <alignment horizontal="justify" wrapText="1"/>
    </xf>
    <xf numFmtId="0" fontId="9" fillId="0" borderId="0" xfId="55" quotePrefix="1" applyFont="1"/>
    <xf numFmtId="0" fontId="10" fillId="0" borderId="0" xfId="55" quotePrefix="1" applyFont="1"/>
    <xf numFmtId="0" fontId="9" fillId="0" borderId="0" xfId="55" applyFont="1" applyAlignment="1">
      <alignment horizontal="justify" vertical="top"/>
    </xf>
    <xf numFmtId="0" fontId="0" fillId="0" borderId="0" xfId="0" applyAlignment="1">
      <alignment horizontal="justify" vertical="top"/>
    </xf>
    <xf numFmtId="0" fontId="0" fillId="0" borderId="0" xfId="0" applyAlignment="1">
      <alignment horizontal="justify" wrapText="1"/>
    </xf>
    <xf numFmtId="0" fontId="9" fillId="0" borderId="0" xfId="55" applyFont="1" applyAlignment="1">
      <alignment vertical="top"/>
    </xf>
    <xf numFmtId="0" fontId="9" fillId="0" borderId="0" xfId="55" applyFont="1" applyAlignment="1">
      <alignment horizontal="left" wrapText="1" indent="2"/>
    </xf>
    <xf numFmtId="0" fontId="49" fillId="0" borderId="0" xfId="55" applyFont="1" applyAlignment="1">
      <alignment horizontal="center" vertical="top" wrapText="1"/>
    </xf>
    <xf numFmtId="0" fontId="8" fillId="0" borderId="0" xfId="56" applyFont="1" applyAlignment="1">
      <alignment vertical="top"/>
    </xf>
    <xf numFmtId="0" fontId="9" fillId="0" borderId="0" xfId="56" applyFont="1" applyAlignment="1">
      <alignment vertical="top" wrapText="1"/>
    </xf>
    <xf numFmtId="0" fontId="9" fillId="0" borderId="0" xfId="56" applyFont="1"/>
    <xf numFmtId="0" fontId="9" fillId="0" borderId="0" xfId="56" applyFont="1" applyAlignment="1">
      <alignment vertical="top"/>
    </xf>
    <xf numFmtId="0" fontId="8" fillId="0" borderId="0" xfId="56" applyFont="1" applyAlignment="1">
      <alignment vertical="top" wrapText="1"/>
    </xf>
    <xf numFmtId="0" fontId="12" fillId="0" borderId="0" xfId="0" applyFont="1" applyAlignment="1">
      <alignment horizontal="justify" wrapText="1"/>
    </xf>
    <xf numFmtId="0" fontId="8" fillId="0" borderId="0" xfId="56" applyFont="1" applyAlignment="1">
      <alignment horizontal="center" vertical="top" wrapText="1"/>
    </xf>
    <xf numFmtId="0" fontId="0" fillId="0" borderId="0" xfId="0" applyAlignment="1">
      <alignment horizontal="left"/>
    </xf>
    <xf numFmtId="0" fontId="4" fillId="0" borderId="0" xfId="46"/>
    <xf numFmtId="0" fontId="50" fillId="0" borderId="0" xfId="55" applyFont="1" applyAlignment="1">
      <alignment horizontal="justify" vertical="top" wrapText="1"/>
    </xf>
    <xf numFmtId="164" fontId="12" fillId="0" borderId="0" xfId="51" quotePrefix="1" applyNumberFormat="1" applyFont="1" applyAlignment="1">
      <alignment vertical="top" wrapText="1"/>
    </xf>
    <xf numFmtId="0" fontId="7" fillId="0" borderId="0" xfId="47" applyFont="1" applyAlignment="1">
      <alignment vertical="top"/>
    </xf>
    <xf numFmtId="0" fontId="7" fillId="0" borderId="0" xfId="47" applyFont="1" applyAlignment="1">
      <alignment vertical="top" wrapText="1"/>
    </xf>
    <xf numFmtId="0" fontId="4" fillId="0" borderId="0" xfId="0" applyFont="1"/>
    <xf numFmtId="0" fontId="4" fillId="0" borderId="0" xfId="46" applyAlignment="1">
      <alignment horizontal="left"/>
    </xf>
    <xf numFmtId="0" fontId="51" fillId="0" borderId="2" xfId="0" applyFont="1" applyBorder="1"/>
    <xf numFmtId="0" fontId="52" fillId="0" borderId="2" xfId="0" applyFont="1" applyBorder="1"/>
    <xf numFmtId="43" fontId="53" fillId="0" borderId="2" xfId="32" applyFont="1" applyBorder="1" applyProtection="1"/>
    <xf numFmtId="0" fontId="53" fillId="0" borderId="2" xfId="0" applyFont="1" applyBorder="1" applyAlignment="1">
      <alignment horizontal="left"/>
    </xf>
    <xf numFmtId="0" fontId="3" fillId="0" borderId="2" xfId="0" applyFont="1" applyBorder="1"/>
    <xf numFmtId="0" fontId="53" fillId="0" borderId="0" xfId="0" applyFont="1"/>
    <xf numFmtId="0" fontId="54" fillId="0" borderId="0" xfId="0" applyFont="1" applyAlignment="1">
      <alignment horizontal="left"/>
    </xf>
    <xf numFmtId="0" fontId="55" fillId="0" borderId="0" xfId="0" applyFont="1"/>
    <xf numFmtId="0" fontId="52" fillId="0" borderId="0" xfId="0" applyFont="1"/>
    <xf numFmtId="0" fontId="4" fillId="0" borderId="0" xfId="0" quotePrefix="1" applyFont="1"/>
    <xf numFmtId="43" fontId="54" fillId="0" borderId="0" xfId="32" applyFont="1" applyAlignment="1" applyProtection="1">
      <alignment horizontal="right"/>
    </xf>
    <xf numFmtId="43" fontId="54" fillId="0" borderId="0" xfId="32" applyFont="1" applyProtection="1"/>
    <xf numFmtId="0" fontId="4" fillId="0" borderId="0" xfId="0" applyFont="1" applyAlignment="1">
      <alignment horizontal="left"/>
    </xf>
    <xf numFmtId="165" fontId="8" fillId="0" borderId="0" xfId="55" applyNumberFormat="1" applyFont="1" applyAlignment="1" applyProtection="1">
      <alignment horizontal="left" vertical="top"/>
      <protection locked="0"/>
    </xf>
    <xf numFmtId="43" fontId="4" fillId="0" borderId="0" xfId="28" applyFont="1" applyProtection="1"/>
    <xf numFmtId="0" fontId="8" fillId="0" borderId="0" xfId="55" applyFont="1" applyAlignment="1">
      <alignment vertical="top"/>
    </xf>
    <xf numFmtId="0" fontId="56" fillId="0" borderId="0" xfId="55" applyFont="1" applyAlignment="1">
      <alignment horizontal="justify" vertical="top" wrapText="1"/>
    </xf>
    <xf numFmtId="0" fontId="9" fillId="0" borderId="0" xfId="56" applyFont="1" applyAlignment="1">
      <alignment horizontal="justify" vertical="top" wrapText="1"/>
    </xf>
    <xf numFmtId="0" fontId="57" fillId="0" borderId="0" xfId="47" applyFont="1" applyAlignment="1">
      <alignment vertical="top"/>
    </xf>
    <xf numFmtId="0" fontId="57" fillId="0" borderId="0" xfId="56" applyFont="1" applyAlignment="1">
      <alignment vertical="top"/>
    </xf>
    <xf numFmtId="0" fontId="57" fillId="0" borderId="0" xfId="56" applyFont="1"/>
    <xf numFmtId="0" fontId="57" fillId="0" borderId="0" xfId="46" applyFont="1"/>
    <xf numFmtId="0" fontId="7" fillId="0" borderId="0" xfId="0" applyFont="1"/>
    <xf numFmtId="0" fontId="7" fillId="0" borderId="0" xfId="55" applyFont="1"/>
    <xf numFmtId="0" fontId="15" fillId="0" borderId="0" xfId="55" applyFont="1"/>
    <xf numFmtId="0" fontId="7" fillId="34" borderId="2" xfId="0" applyFont="1" applyFill="1" applyBorder="1" applyAlignment="1">
      <alignment horizontal="left"/>
    </xf>
    <xf numFmtId="0" fontId="7" fillId="34" borderId="2" xfId="0" applyFont="1" applyFill="1" applyBorder="1"/>
    <xf numFmtId="0" fontId="58" fillId="34" borderId="2" xfId="0" applyFont="1" applyFill="1" applyBorder="1"/>
    <xf numFmtId="0" fontId="58" fillId="34" borderId="2" xfId="0" applyFont="1" applyFill="1" applyBorder="1" applyAlignment="1">
      <alignment horizontal="right"/>
    </xf>
    <xf numFmtId="0" fontId="7" fillId="0" borderId="0" xfId="0" applyFont="1" applyAlignment="1">
      <alignment horizontal="left"/>
    </xf>
    <xf numFmtId="0" fontId="7" fillId="0" borderId="0" xfId="0" applyFont="1" applyAlignment="1">
      <alignment horizontal="right"/>
    </xf>
    <xf numFmtId="0" fontId="7" fillId="0" borderId="0" xfId="46" applyFont="1"/>
    <xf numFmtId="0" fontId="15" fillId="0" borderId="0" xfId="46" applyFont="1"/>
    <xf numFmtId="0" fontId="7" fillId="0" borderId="0" xfId="46" applyFont="1" applyAlignment="1" applyProtection="1">
      <alignment horizontal="left"/>
      <protection locked="0"/>
    </xf>
    <xf numFmtId="0" fontId="7" fillId="0" borderId="0" xfId="46" applyFont="1" applyProtection="1">
      <protection locked="0"/>
    </xf>
    <xf numFmtId="0" fontId="59" fillId="0" borderId="3" xfId="55" applyFont="1" applyBorder="1" applyAlignment="1">
      <alignment horizontal="center"/>
    </xf>
    <xf numFmtId="0" fontId="59" fillId="0" borderId="7" xfId="55" applyFont="1" applyBorder="1" applyAlignment="1">
      <alignment horizontal="center"/>
    </xf>
    <xf numFmtId="0" fontId="7" fillId="0" borderId="0" xfId="55" applyFont="1" applyAlignment="1">
      <alignment vertical="top"/>
    </xf>
    <xf numFmtId="0" fontId="15" fillId="0" borderId="0" xfId="55" applyFont="1" applyAlignment="1">
      <alignment vertical="top"/>
    </xf>
    <xf numFmtId="0" fontId="60" fillId="0" borderId="0" xfId="0" applyFont="1" applyAlignment="1">
      <alignment horizontal="center" wrapText="1"/>
    </xf>
    <xf numFmtId="0" fontId="21" fillId="0" borderId="0" xfId="55" applyFont="1"/>
    <xf numFmtId="0" fontId="23" fillId="0" borderId="0" xfId="55" applyFont="1"/>
    <xf numFmtId="0" fontId="21" fillId="0" borderId="0" xfId="0" applyFont="1" applyAlignment="1">
      <alignment horizontal="left"/>
    </xf>
    <xf numFmtId="0" fontId="21" fillId="0" borderId="0" xfId="0" applyFont="1"/>
    <xf numFmtId="0" fontId="21" fillId="0" borderId="0" xfId="0" applyFont="1" applyAlignment="1">
      <alignment horizontal="right"/>
    </xf>
    <xf numFmtId="0" fontId="19" fillId="0" borderId="0" xfId="55" applyFont="1" applyProtection="1">
      <protection locked="0"/>
    </xf>
    <xf numFmtId="0" fontId="19" fillId="0" borderId="0" xfId="55" applyFont="1" applyAlignment="1" applyProtection="1">
      <alignment vertical="top" wrapText="1"/>
      <protection locked="0"/>
    </xf>
    <xf numFmtId="0" fontId="19" fillId="0" borderId="0" xfId="55" applyFont="1"/>
    <xf numFmtId="0" fontId="19" fillId="0" borderId="0" xfId="55" applyFont="1" applyAlignment="1" applyProtection="1">
      <alignment vertical="top"/>
      <protection locked="0"/>
    </xf>
    <xf numFmtId="0" fontId="19" fillId="0" borderId="0" xfId="0" applyFont="1" applyAlignment="1">
      <alignment horizontal="left" vertical="center" wrapText="1"/>
    </xf>
    <xf numFmtId="0" fontId="15" fillId="0" borderId="0" xfId="0" applyFont="1" applyAlignment="1">
      <alignment horizontal="left" vertical="center" wrapText="1"/>
    </xf>
    <xf numFmtId="0" fontId="19" fillId="0" borderId="0" xfId="55" applyFont="1" applyAlignment="1">
      <alignment vertical="top"/>
    </xf>
    <xf numFmtId="164" fontId="7" fillId="0" borderId="0" xfId="46" applyNumberFormat="1" applyFont="1" applyAlignment="1">
      <alignment horizontal="left" wrapText="1"/>
    </xf>
    <xf numFmtId="0" fontId="7" fillId="0" borderId="0" xfId="46" applyFont="1" applyAlignment="1">
      <alignment horizontal="left" wrapText="1"/>
    </xf>
    <xf numFmtId="0" fontId="7" fillId="0" borderId="0" xfId="46" applyFont="1" applyAlignment="1">
      <alignment wrapText="1"/>
    </xf>
    <xf numFmtId="0" fontId="60" fillId="0" borderId="0" xfId="0" applyFont="1" applyAlignment="1">
      <alignment horizontal="center" vertical="center" wrapText="1"/>
    </xf>
    <xf numFmtId="0" fontId="61" fillId="0" borderId="0" xfId="0" applyFont="1" applyAlignment="1">
      <alignment vertical="center" wrapText="1"/>
    </xf>
    <xf numFmtId="0" fontId="60" fillId="0" borderId="0" xfId="0" applyFont="1" applyAlignment="1">
      <alignment horizontal="center" vertical="top" wrapText="1"/>
    </xf>
    <xf numFmtId="0" fontId="7"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right" vertical="top"/>
    </xf>
    <xf numFmtId="0" fontId="7" fillId="0" borderId="0" xfId="46" applyFont="1" applyAlignment="1">
      <alignment vertical="top"/>
    </xf>
    <xf numFmtId="0" fontId="19" fillId="0" borderId="0" xfId="55" applyFont="1" applyAlignment="1">
      <alignment horizontal="left" vertical="top"/>
    </xf>
    <xf numFmtId="0" fontId="60" fillId="0" borderId="0" xfId="0" applyFont="1" applyAlignment="1">
      <alignment horizontal="left" vertical="top" wrapText="1"/>
    </xf>
    <xf numFmtId="0" fontId="62" fillId="0" borderId="0" xfId="46" applyFont="1" applyAlignment="1">
      <alignment wrapText="1"/>
    </xf>
    <xf numFmtId="0" fontId="62" fillId="34" borderId="0" xfId="55" applyFont="1" applyFill="1" applyAlignment="1">
      <alignment horizontal="justify" vertical="top" wrapText="1"/>
    </xf>
    <xf numFmtId="0" fontId="63" fillId="0" borderId="0" xfId="46" applyFont="1"/>
    <xf numFmtId="0" fontId="4" fillId="0" borderId="0" xfId="53"/>
    <xf numFmtId="0" fontId="6" fillId="0" borderId="0" xfId="40" applyFill="1" applyAlignment="1" applyProtection="1">
      <alignment vertical="top"/>
    </xf>
    <xf numFmtId="0" fontId="12" fillId="0" borderId="0" xfId="41" applyFont="1" applyFill="1" applyAlignment="1" applyProtection="1">
      <alignment vertical="top"/>
    </xf>
    <xf numFmtId="0" fontId="66" fillId="0" borderId="0" xfId="0" applyFont="1" applyAlignment="1">
      <alignment horizontal="center" vertical="center" wrapText="1"/>
    </xf>
    <xf numFmtId="0" fontId="7" fillId="0" borderId="0" xfId="55" applyFont="1" applyAlignment="1">
      <alignment horizontal="center" vertical="top"/>
    </xf>
    <xf numFmtId="0" fontId="67" fillId="34" borderId="2" xfId="46" applyFont="1" applyFill="1" applyBorder="1" applyAlignment="1">
      <alignment horizontal="left"/>
    </xf>
    <xf numFmtId="0" fontId="67" fillId="34" borderId="2" xfId="46" applyFont="1" applyFill="1" applyBorder="1"/>
    <xf numFmtId="0" fontId="68" fillId="34" borderId="2" xfId="46" applyFont="1" applyFill="1" applyBorder="1"/>
    <xf numFmtId="0" fontId="67" fillId="0" borderId="0" xfId="46" applyFont="1" applyAlignment="1">
      <alignment horizontal="left"/>
    </xf>
    <xf numFmtId="0" fontId="67" fillId="0" borderId="0" xfId="46" applyFont="1"/>
    <xf numFmtId="0" fontId="68" fillId="0" borderId="0" xfId="46" applyFont="1"/>
    <xf numFmtId="0" fontId="7" fillId="35" borderId="1" xfId="47" applyFont="1" applyFill="1" applyBorder="1" applyAlignment="1" applyProtection="1">
      <alignment vertical="top"/>
      <protection locked="0"/>
    </xf>
    <xf numFmtId="0" fontId="7" fillId="35" borderId="1" xfId="55" applyFont="1" applyFill="1" applyBorder="1" applyAlignment="1" applyProtection="1">
      <alignment horizontal="center" vertical="top"/>
      <protection locked="0"/>
    </xf>
    <xf numFmtId="2" fontId="54" fillId="35" borderId="0" xfId="32" applyNumberFormat="1" applyFont="1" applyFill="1" applyAlignment="1" applyProtection="1">
      <alignment horizontal="right"/>
      <protection locked="0"/>
    </xf>
    <xf numFmtId="0" fontId="4" fillId="0" borderId="0" xfId="46" applyAlignment="1">
      <alignment wrapText="1"/>
    </xf>
    <xf numFmtId="0" fontId="70" fillId="0" borderId="0" xfId="0" applyFont="1"/>
    <xf numFmtId="0" fontId="9" fillId="0" borderId="0" xfId="0" applyFont="1" applyAlignment="1">
      <alignment vertical="center" wrapText="1"/>
    </xf>
    <xf numFmtId="0" fontId="19" fillId="0" borderId="23" xfId="55" applyFont="1" applyBorder="1" applyAlignment="1" applyProtection="1">
      <alignment vertical="top"/>
      <protection locked="0"/>
    </xf>
    <xf numFmtId="0" fontId="7" fillId="0" borderId="0" xfId="46" applyFont="1" applyAlignment="1">
      <alignment horizontal="left" vertical="top"/>
    </xf>
    <xf numFmtId="0" fontId="14" fillId="0" borderId="8" xfId="40" applyFont="1" applyBorder="1" applyAlignment="1" applyProtection="1">
      <alignment horizontal="right" vertical="top"/>
      <protection locked="0"/>
    </xf>
    <xf numFmtId="0" fontId="16" fillId="0" borderId="0" xfId="0" applyFont="1" applyAlignment="1">
      <alignment vertical="top"/>
    </xf>
    <xf numFmtId="0" fontId="7" fillId="35" borderId="1" xfId="55" applyFont="1" applyFill="1" applyBorder="1" applyAlignment="1" applyProtection="1">
      <alignment vertical="top"/>
      <protection locked="0"/>
    </xf>
    <xf numFmtId="0" fontId="19" fillId="0" borderId="23" xfId="55" applyFont="1" applyBorder="1" applyAlignment="1" applyProtection="1">
      <alignment horizontal="left" vertical="top" wrapText="1"/>
      <protection locked="0"/>
    </xf>
    <xf numFmtId="0" fontId="7" fillId="0" borderId="23" xfId="55" applyFont="1" applyBorder="1" applyAlignment="1" applyProtection="1">
      <alignment vertical="top"/>
      <protection locked="0"/>
    </xf>
    <xf numFmtId="0" fontId="19" fillId="0" borderId="0" xfId="55" applyFont="1" applyAlignment="1">
      <alignment vertical="top" wrapText="1"/>
    </xf>
    <xf numFmtId="0" fontId="44" fillId="0" borderId="20" xfId="0" applyFont="1" applyBorder="1" applyAlignment="1">
      <alignment horizontal="right"/>
    </xf>
    <xf numFmtId="0" fontId="44" fillId="0" borderId="0" xfId="0" applyFont="1"/>
    <xf numFmtId="0" fontId="44" fillId="0" borderId="20" xfId="0" applyFont="1" applyBorder="1"/>
    <xf numFmtId="164" fontId="46" fillId="35" borderId="0" xfId="46" applyNumberFormat="1" applyFont="1" applyFill="1" applyAlignment="1">
      <alignment horizontal="justify" wrapText="1"/>
    </xf>
    <xf numFmtId="0" fontId="15" fillId="35" borderId="1" xfId="55" applyFont="1" applyFill="1" applyBorder="1" applyAlignment="1" applyProtection="1">
      <alignment horizontal="center" vertical="top"/>
      <protection locked="0"/>
    </xf>
    <xf numFmtId="0" fontId="17" fillId="2" borderId="4" xfId="0" applyFont="1" applyFill="1" applyBorder="1" applyAlignment="1">
      <alignment horizontal="center" vertical="top"/>
    </xf>
    <xf numFmtId="0" fontId="17" fillId="2" borderId="10" xfId="0" applyFont="1" applyFill="1" applyBorder="1" applyAlignment="1">
      <alignment horizontal="left" vertical="top"/>
    </xf>
    <xf numFmtId="0" fontId="17" fillId="2" borderId="9" xfId="0" applyFont="1" applyFill="1" applyBorder="1" applyAlignment="1">
      <alignment horizontal="center" vertical="top"/>
    </xf>
    <xf numFmtId="0" fontId="17" fillId="2" borderId="5" xfId="0" applyFont="1" applyFill="1" applyBorder="1" applyAlignment="1">
      <alignment horizontal="center" vertical="top"/>
    </xf>
    <xf numFmtId="0" fontId="17" fillId="2" borderId="6" xfId="0" applyFont="1" applyFill="1" applyBorder="1" applyAlignment="1">
      <alignment horizontal="center" vertical="top"/>
    </xf>
    <xf numFmtId="165" fontId="7" fillId="0" borderId="0" xfId="55" applyNumberFormat="1" applyFont="1" applyAlignment="1">
      <alignment horizontal="center" vertical="top"/>
    </xf>
    <xf numFmtId="0" fontId="18" fillId="0" borderId="0" xfId="0" applyFont="1" applyAlignment="1">
      <alignment vertical="top"/>
    </xf>
    <xf numFmtId="0" fontId="19" fillId="0" borderId="0" xfId="0" applyFont="1" applyAlignment="1">
      <alignment vertical="top"/>
    </xf>
    <xf numFmtId="165" fontId="8" fillId="0" borderId="0" xfId="55" applyNumberFormat="1" applyFont="1" applyAlignment="1">
      <alignment horizontal="center" vertical="top"/>
    </xf>
    <xf numFmtId="0" fontId="18"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vertical="top" wrapText="1"/>
    </xf>
    <xf numFmtId="0" fontId="19" fillId="0" borderId="0" xfId="55" applyFont="1" applyAlignment="1">
      <alignment horizontal="left" vertical="top" wrapText="1"/>
    </xf>
    <xf numFmtId="0" fontId="7" fillId="0" borderId="0" xfId="55" applyFont="1" applyAlignment="1">
      <alignment vertical="top" wrapText="1"/>
    </xf>
    <xf numFmtId="0" fontId="19" fillId="0" borderId="23" xfId="55" applyFont="1" applyBorder="1" applyAlignment="1">
      <alignment vertical="top"/>
    </xf>
    <xf numFmtId="0" fontId="19" fillId="0" borderId="23" xfId="55" applyFont="1" applyBorder="1" applyAlignment="1">
      <alignment horizontal="left" vertical="top" wrapText="1"/>
    </xf>
    <xf numFmtId="0" fontId="7" fillId="0" borderId="23" xfId="55" applyFont="1" applyBorder="1" applyAlignment="1">
      <alignment vertical="top"/>
    </xf>
    <xf numFmtId="165" fontId="7" fillId="0" borderId="0" xfId="55" quotePrefix="1" applyNumberFormat="1" applyFont="1" applyAlignment="1">
      <alignment horizontal="center" vertical="top"/>
    </xf>
    <xf numFmtId="0" fontId="19" fillId="0" borderId="0" xfId="55" applyFont="1" applyAlignment="1">
      <alignment horizontal="justify" vertical="top" wrapText="1"/>
    </xf>
    <xf numFmtId="165" fontId="21" fillId="0" borderId="0" xfId="55" applyNumberFormat="1" applyFont="1" applyAlignment="1">
      <alignment horizontal="center" vertical="top"/>
    </xf>
    <xf numFmtId="0" fontId="21" fillId="0" borderId="0" xfId="55" applyFont="1" applyAlignment="1">
      <alignment vertical="top"/>
    </xf>
    <xf numFmtId="0" fontId="21" fillId="0" borderId="0" xfId="55" applyFont="1" applyAlignment="1">
      <alignment vertical="top" wrapText="1"/>
    </xf>
    <xf numFmtId="165" fontId="7" fillId="0" borderId="0" xfId="55" applyNumberFormat="1" applyFont="1" applyAlignment="1">
      <alignment horizontal="left" vertical="top"/>
    </xf>
    <xf numFmtId="0" fontId="7" fillId="0" borderId="0" xfId="55" applyFont="1" applyAlignment="1">
      <alignment horizontal="left" vertical="top"/>
    </xf>
    <xf numFmtId="0" fontId="19" fillId="0" borderId="0" xfId="55" quotePrefix="1" applyFont="1" applyAlignment="1">
      <alignment vertical="top"/>
    </xf>
    <xf numFmtId="165" fontId="17" fillId="0" borderId="0" xfId="55" applyNumberFormat="1" applyFont="1" applyAlignment="1">
      <alignment horizontal="center" vertical="top"/>
    </xf>
    <xf numFmtId="0" fontId="71" fillId="0" borderId="0" xfId="0" applyFont="1" applyAlignment="1">
      <alignment horizontal="center" vertical="top" wrapText="1"/>
    </xf>
    <xf numFmtId="0" fontId="26" fillId="0" borderId="0" xfId="0" applyFont="1" applyAlignment="1">
      <alignment horizontal="left" vertical="top"/>
    </xf>
    <xf numFmtId="0" fontId="19" fillId="0" borderId="0" xfId="55" applyFont="1" applyAlignment="1">
      <alignment horizontal="center" vertical="top"/>
    </xf>
    <xf numFmtId="0" fontId="71" fillId="0" borderId="0" xfId="0" applyFont="1" applyAlignment="1">
      <alignment vertical="top"/>
    </xf>
    <xf numFmtId="0" fontId="71" fillId="0" borderId="0" xfId="0" applyFont="1" applyAlignment="1">
      <alignment horizontal="left" vertical="top" wrapText="1"/>
    </xf>
    <xf numFmtId="0" fontId="8" fillId="0" borderId="0" xfId="0" applyFont="1" applyAlignment="1">
      <alignment vertical="top"/>
    </xf>
    <xf numFmtId="0" fontId="64" fillId="0" borderId="0" xfId="0" applyFont="1" applyAlignment="1">
      <alignment horizontal="center" vertical="top"/>
    </xf>
    <xf numFmtId="0" fontId="71" fillId="0" borderId="0" xfId="0" applyFont="1" applyAlignment="1">
      <alignment horizontal="left" vertical="top"/>
    </xf>
    <xf numFmtId="0" fontId="26" fillId="0" borderId="0" xfId="0" applyFont="1" applyAlignment="1">
      <alignment vertical="top"/>
    </xf>
    <xf numFmtId="0" fontId="62" fillId="34" borderId="0" xfId="55" applyFont="1" applyFill="1" applyAlignment="1">
      <alignment vertical="top"/>
    </xf>
    <xf numFmtId="0" fontId="14" fillId="0" borderId="0" xfId="40" applyFont="1" applyFill="1" applyAlignment="1" applyProtection="1">
      <alignment horizontal="left"/>
    </xf>
    <xf numFmtId="0" fontId="6" fillId="0" borderId="0" xfId="40" applyFill="1" applyAlignment="1" applyProtection="1">
      <alignment horizontal="left"/>
    </xf>
    <xf numFmtId="0" fontId="19" fillId="36" borderId="21" xfId="0" applyFont="1" applyFill="1" applyBorder="1" applyAlignment="1" applyProtection="1">
      <alignment horizontal="left" vertical="top" wrapText="1"/>
      <protection locked="0"/>
    </xf>
    <xf numFmtId="0" fontId="19" fillId="36" borderId="9" xfId="0" applyFont="1" applyFill="1" applyBorder="1" applyAlignment="1" applyProtection="1">
      <alignment horizontal="left" vertical="top" wrapText="1"/>
      <protection locked="0"/>
    </xf>
    <xf numFmtId="0" fontId="19" fillId="36" borderId="22" xfId="0" applyFont="1" applyFill="1" applyBorder="1" applyAlignment="1" applyProtection="1">
      <alignment horizontal="left" vertical="top" wrapText="1"/>
      <protection locked="0"/>
    </xf>
    <xf numFmtId="0" fontId="19" fillId="0" borderId="0" xfId="55" applyFont="1" applyAlignment="1">
      <alignment horizontal="justify" vertical="top" wrapText="1"/>
    </xf>
    <xf numFmtId="0" fontId="19" fillId="0" borderId="0" xfId="0" applyFont="1" applyAlignment="1">
      <alignment horizontal="left" vertical="top" wrapText="1"/>
    </xf>
    <xf numFmtId="0" fontId="72" fillId="0" borderId="0" xfId="0" applyFont="1" applyAlignment="1">
      <alignment horizontal="left" vertical="top" wrapText="1"/>
    </xf>
    <xf numFmtId="0" fontId="19" fillId="0" borderId="0" xfId="0" applyFont="1" applyAlignment="1">
      <alignment horizontal="left" vertical="top"/>
    </xf>
    <xf numFmtId="0" fontId="64" fillId="0" borderId="0" xfId="55" applyFont="1" applyAlignment="1">
      <alignment horizontal="left" vertical="top" wrapText="1"/>
    </xf>
    <xf numFmtId="0" fontId="19" fillId="0" borderId="0" xfId="55" applyFont="1" applyAlignment="1">
      <alignment horizontal="left" vertical="top" wrapText="1"/>
    </xf>
    <xf numFmtId="0" fontId="65" fillId="0" borderId="0" xfId="0" applyFont="1" applyAlignment="1">
      <alignment horizontal="left" vertical="top" wrapText="1"/>
    </xf>
    <xf numFmtId="0" fontId="19" fillId="0" borderId="24" xfId="0" applyFont="1" applyBorder="1" applyAlignment="1">
      <alignment horizontal="left" vertical="top" wrapText="1"/>
    </xf>
    <xf numFmtId="0" fontId="64" fillId="0" borderId="0" xfId="0" applyFont="1" applyAlignment="1">
      <alignment horizontal="left" vertical="top" wrapText="1"/>
    </xf>
    <xf numFmtId="0" fontId="26" fillId="0" borderId="0" xfId="0" applyFont="1" applyAlignment="1">
      <alignment horizontal="left" vertical="top" wrapText="1"/>
    </xf>
    <xf numFmtId="0" fontId="18" fillId="0" borderId="0" xfId="0" applyFont="1" applyAlignment="1">
      <alignment horizontal="left" vertical="top" wrapText="1"/>
    </xf>
    <xf numFmtId="0" fontId="26" fillId="0" borderId="0" xfId="0" applyFont="1" applyAlignment="1">
      <alignment horizontal="left" vertical="top"/>
    </xf>
    <xf numFmtId="165" fontId="26" fillId="0" borderId="0" xfId="55" applyNumberFormat="1" applyFont="1" applyAlignment="1">
      <alignment horizontal="left" vertical="top"/>
    </xf>
    <xf numFmtId="0" fontId="8" fillId="0" borderId="0" xfId="55" applyFont="1" applyAlignment="1">
      <alignment horizontal="left" vertical="top" wrapText="1"/>
    </xf>
    <xf numFmtId="0" fontId="9" fillId="0" borderId="0" xfId="55" applyFont="1" applyAlignment="1">
      <alignment horizontal="left" vertical="top" wrapText="1"/>
    </xf>
    <xf numFmtId="0" fontId="19" fillId="0" borderId="0" xfId="0" applyFont="1" applyAlignment="1">
      <alignment vertical="top" wrapText="1"/>
    </xf>
    <xf numFmtId="0" fontId="7" fillId="0" borderId="0" xfId="0" applyFont="1" applyAlignment="1">
      <alignment vertical="top" wrapText="1"/>
    </xf>
    <xf numFmtId="0" fontId="7" fillId="0" borderId="2" xfId="46" applyFont="1" applyBorder="1" applyAlignment="1" applyProtection="1">
      <alignment horizontal="left" vertical="top"/>
      <protection locked="0"/>
    </xf>
    <xf numFmtId="0" fontId="7" fillId="0" borderId="8" xfId="46" applyFont="1" applyBorder="1" applyAlignment="1" applyProtection="1">
      <alignment horizontal="left" vertical="top"/>
      <protection locked="0"/>
    </xf>
    <xf numFmtId="0" fontId="7" fillId="0" borderId="2" xfId="46" applyFont="1" applyBorder="1" applyAlignment="1">
      <alignment horizontal="left" vertical="top"/>
    </xf>
    <xf numFmtId="166" fontId="7" fillId="0" borderId="8" xfId="46" applyNumberFormat="1" applyFont="1" applyBorder="1" applyAlignment="1" applyProtection="1">
      <alignment horizontal="center" vertical="top"/>
      <protection locked="0"/>
    </xf>
    <xf numFmtId="0" fontId="61" fillId="0" borderId="0" xfId="0" applyFont="1" applyAlignment="1">
      <alignment horizontal="center" wrapText="1"/>
    </xf>
    <xf numFmtId="0" fontId="61" fillId="0" borderId="0" xfId="46" applyFont="1" applyAlignment="1">
      <alignment horizontal="center" vertical="center" wrapText="1"/>
    </xf>
    <xf numFmtId="0" fontId="7" fillId="0" borderId="0" xfId="0" applyFont="1" applyAlignment="1">
      <alignment horizontal="center" vertical="center" wrapText="1"/>
    </xf>
    <xf numFmtId="0" fontId="22" fillId="0" borderId="0" xfId="55" applyFont="1" applyAlignment="1">
      <alignment horizontal="left" vertical="top" wrapText="1"/>
    </xf>
    <xf numFmtId="0" fontId="61" fillId="0" borderId="0" xfId="0" applyFont="1" applyAlignment="1">
      <alignment horizontal="center" vertical="center" wrapText="1"/>
    </xf>
  </cellXfs>
  <cellStyles count="78">
    <cellStyle name="20% - Accent1 2" xfId="1" xr:uid="{00000000-0005-0000-0000-000000000000}"/>
    <cellStyle name="20% - Accent1 2 2" xfId="63" xr:uid="{00000000-0005-0000-0000-000001000000}"/>
    <cellStyle name="20% - Accent2 2" xfId="2" xr:uid="{00000000-0005-0000-0000-000002000000}"/>
    <cellStyle name="20% - Accent2 2 2" xfId="64" xr:uid="{00000000-0005-0000-0000-000003000000}"/>
    <cellStyle name="20% - Accent3 2" xfId="3" xr:uid="{00000000-0005-0000-0000-000004000000}"/>
    <cellStyle name="20% - Accent3 2 2" xfId="65" xr:uid="{00000000-0005-0000-0000-000005000000}"/>
    <cellStyle name="20% - Accent4 2" xfId="4" xr:uid="{00000000-0005-0000-0000-000006000000}"/>
    <cellStyle name="20% - Accent4 2 2" xfId="66" xr:uid="{00000000-0005-0000-0000-000007000000}"/>
    <cellStyle name="20% - Accent5 2" xfId="5" xr:uid="{00000000-0005-0000-0000-000008000000}"/>
    <cellStyle name="20% - Accent5 2 2" xfId="67" xr:uid="{00000000-0005-0000-0000-000009000000}"/>
    <cellStyle name="20% - Accent6 2" xfId="6" xr:uid="{00000000-0005-0000-0000-00000A000000}"/>
    <cellStyle name="20% - Accent6 2 2" xfId="68" xr:uid="{00000000-0005-0000-0000-00000B000000}"/>
    <cellStyle name="40% - Accent1 2" xfId="7" xr:uid="{00000000-0005-0000-0000-00000C000000}"/>
    <cellStyle name="40% - Accent1 2 2" xfId="69" xr:uid="{00000000-0005-0000-0000-00000D000000}"/>
    <cellStyle name="40% - Accent2 2" xfId="8" xr:uid="{00000000-0005-0000-0000-00000E000000}"/>
    <cellStyle name="40% - Accent2 2 2" xfId="70" xr:uid="{00000000-0005-0000-0000-00000F000000}"/>
    <cellStyle name="40% - Accent3 2" xfId="9" xr:uid="{00000000-0005-0000-0000-000010000000}"/>
    <cellStyle name="40% - Accent3 2 2" xfId="71" xr:uid="{00000000-0005-0000-0000-000011000000}"/>
    <cellStyle name="40% - Accent4 2" xfId="10" xr:uid="{00000000-0005-0000-0000-000012000000}"/>
    <cellStyle name="40% - Accent4 2 2" xfId="72" xr:uid="{00000000-0005-0000-0000-000013000000}"/>
    <cellStyle name="40% - Accent5 2" xfId="11" xr:uid="{00000000-0005-0000-0000-000014000000}"/>
    <cellStyle name="40% - Accent5 2 2" xfId="73" xr:uid="{00000000-0005-0000-0000-000015000000}"/>
    <cellStyle name="40% - Accent6 2" xfId="12" xr:uid="{00000000-0005-0000-0000-000016000000}"/>
    <cellStyle name="40% - Accent6 2 2" xfId="74" xr:uid="{00000000-0005-0000-0000-000017000000}"/>
    <cellStyle name="60% - Accent1 2" xfId="13" xr:uid="{00000000-0005-0000-0000-000018000000}"/>
    <cellStyle name="60% - Accent2 2" xfId="14" xr:uid="{00000000-0005-0000-0000-000019000000}"/>
    <cellStyle name="60% - Accent3 2" xfId="15" xr:uid="{00000000-0005-0000-0000-00001A000000}"/>
    <cellStyle name="60% - Accent4 2" xfId="16" xr:uid="{00000000-0005-0000-0000-00001B000000}"/>
    <cellStyle name="60% - Accent5 2" xfId="17" xr:uid="{00000000-0005-0000-0000-00001C000000}"/>
    <cellStyle name="60% - Accent6 2" xfId="18" xr:uid="{00000000-0005-0000-0000-00001D000000}"/>
    <cellStyle name="Accent1 2" xfId="19" xr:uid="{00000000-0005-0000-0000-00001E000000}"/>
    <cellStyle name="Accent2 2" xfId="20" xr:uid="{00000000-0005-0000-0000-00001F000000}"/>
    <cellStyle name="Accent3 2" xfId="21" xr:uid="{00000000-0005-0000-0000-000020000000}"/>
    <cellStyle name="Accent4 2" xfId="22" xr:uid="{00000000-0005-0000-0000-000021000000}"/>
    <cellStyle name="Accent5 2" xfId="23" xr:uid="{00000000-0005-0000-0000-000022000000}"/>
    <cellStyle name="Accent6 2" xfId="24" xr:uid="{00000000-0005-0000-0000-000023000000}"/>
    <cellStyle name="Bad 2" xfId="25" xr:uid="{00000000-0005-0000-0000-000024000000}"/>
    <cellStyle name="Calculation 2" xfId="26" xr:uid="{00000000-0005-0000-0000-000025000000}"/>
    <cellStyle name="Check Cell 2" xfId="27" xr:uid="{00000000-0005-0000-0000-000026000000}"/>
    <cellStyle name="Comma 2" xfId="28" xr:uid="{00000000-0005-0000-0000-000027000000}"/>
    <cellStyle name="Comma 2 2" xfId="29" xr:uid="{00000000-0005-0000-0000-000028000000}"/>
    <cellStyle name="Comma 2 2 2" xfId="30" xr:uid="{00000000-0005-0000-0000-000029000000}"/>
    <cellStyle name="Comma 2 2 3" xfId="31" xr:uid="{00000000-0005-0000-0000-00002A000000}"/>
    <cellStyle name="Comma 3" xfId="32" xr:uid="{00000000-0005-0000-0000-00002B000000}"/>
    <cellStyle name="Currency 2" xfId="33" xr:uid="{00000000-0005-0000-0000-00002C000000}"/>
    <cellStyle name="Explanatory Text 2" xfId="34" xr:uid="{00000000-0005-0000-0000-00002D000000}"/>
    <cellStyle name="Good 2" xfId="35" xr:uid="{00000000-0005-0000-0000-00002E000000}"/>
    <cellStyle name="Heading 1 2" xfId="36" xr:uid="{00000000-0005-0000-0000-00002F000000}"/>
    <cellStyle name="Heading 2 2" xfId="37" xr:uid="{00000000-0005-0000-0000-000030000000}"/>
    <cellStyle name="Heading 3 2" xfId="38" xr:uid="{00000000-0005-0000-0000-000031000000}"/>
    <cellStyle name="Heading 4 2" xfId="39" xr:uid="{00000000-0005-0000-0000-000032000000}"/>
    <cellStyle name="Hyperlink" xfId="40" builtinId="8"/>
    <cellStyle name="Hyperlink 2" xfId="41" xr:uid="{00000000-0005-0000-0000-000034000000}"/>
    <cellStyle name="Hyperlink 3" xfId="42" xr:uid="{00000000-0005-0000-0000-000035000000}"/>
    <cellStyle name="Input 2" xfId="43" xr:uid="{00000000-0005-0000-0000-000036000000}"/>
    <cellStyle name="Linked Cell 2" xfId="44" xr:uid="{00000000-0005-0000-0000-000037000000}"/>
    <cellStyle name="Neutral 2" xfId="45" xr:uid="{00000000-0005-0000-0000-000038000000}"/>
    <cellStyle name="Normal" xfId="0" builtinId="0"/>
    <cellStyle name="Normal 2" xfId="46" xr:uid="{00000000-0005-0000-0000-00003A000000}"/>
    <cellStyle name="Normal 2 2" xfId="47" xr:uid="{00000000-0005-0000-0000-00003B000000}"/>
    <cellStyle name="Normal 2 2 2" xfId="48" xr:uid="{00000000-0005-0000-0000-00003C000000}"/>
    <cellStyle name="Normal 2 2 3" xfId="49" xr:uid="{00000000-0005-0000-0000-00003D000000}"/>
    <cellStyle name="Normal 2 2 3 2" xfId="75" xr:uid="{00000000-0005-0000-0000-00003E000000}"/>
    <cellStyle name="Normal 3" xfId="50" xr:uid="{00000000-0005-0000-0000-00003F000000}"/>
    <cellStyle name="Normal 3 2" xfId="51" xr:uid="{00000000-0005-0000-0000-000040000000}"/>
    <cellStyle name="Normal 4" xfId="52" xr:uid="{00000000-0005-0000-0000-000041000000}"/>
    <cellStyle name="Normal 4 2" xfId="53" xr:uid="{00000000-0005-0000-0000-000042000000}"/>
    <cellStyle name="Normal 5" xfId="54" xr:uid="{00000000-0005-0000-0000-000043000000}"/>
    <cellStyle name="Normal 6" xfId="77" xr:uid="{CBED00D3-F817-45FE-8F1B-BA1FE6358DF1}"/>
    <cellStyle name="Normal_SHEET" xfId="55" xr:uid="{00000000-0005-0000-0000-000044000000}"/>
    <cellStyle name="Normal_SHEET 2" xfId="56" xr:uid="{00000000-0005-0000-0000-000045000000}"/>
    <cellStyle name="Note 2" xfId="57" xr:uid="{00000000-0005-0000-0000-000046000000}"/>
    <cellStyle name="Note 2 2" xfId="76" xr:uid="{00000000-0005-0000-0000-000047000000}"/>
    <cellStyle name="Output 2" xfId="58" xr:uid="{00000000-0005-0000-0000-000048000000}"/>
    <cellStyle name="Percent 2" xfId="59" xr:uid="{00000000-0005-0000-0000-000049000000}"/>
    <cellStyle name="PSDec" xfId="60" xr:uid="{00000000-0005-0000-0000-00004A000000}"/>
    <cellStyle name="Total 2" xfId="61" xr:uid="{00000000-0005-0000-0000-00004B000000}"/>
    <cellStyle name="Warning Text 2" xfId="62" xr:uid="{00000000-0005-0000-0000-00004C000000}"/>
  </cellStyles>
  <dxfs count="2">
    <dxf>
      <fill>
        <patternFill>
          <bgColor rgb="FF00B0F0"/>
        </patternFill>
      </fill>
    </dxf>
    <dxf>
      <fill>
        <patternFill>
          <bgColor theme="9" tint="0.39994506668294322"/>
        </patternFill>
      </fill>
    </dxf>
  </dxfs>
  <tableStyles count="0" defaultTableStyle="TableStyleMedium9" defaultPivotStyle="PivotStyleLight16"/>
  <colors>
    <mruColors>
      <color rgb="FFF27C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85726</xdr:rowOff>
    </xdr:from>
    <xdr:to>
      <xdr:col>4</xdr:col>
      <xdr:colOff>1905</xdr:colOff>
      <xdr:row>1</xdr:row>
      <xdr:rowOff>95250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flipV="1">
          <a:off x="0" y="247651"/>
          <a:ext cx="5916930" cy="9524"/>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7</xdr:row>
      <xdr:rowOff>95250</xdr:rowOff>
    </xdr:from>
    <xdr:to>
      <xdr:col>4</xdr:col>
      <xdr:colOff>1905</xdr:colOff>
      <xdr:row>7</xdr:row>
      <xdr:rowOff>95250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9525" y="1495425"/>
          <a:ext cx="5907405" cy="0"/>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3983935</xdr:colOff>
      <xdr:row>6</xdr:row>
      <xdr:rowOff>91110</xdr:rowOff>
    </xdr:from>
    <xdr:to>
      <xdr:col>3</xdr:col>
      <xdr:colOff>4990987</xdr:colOff>
      <xdr:row>6</xdr:row>
      <xdr:rowOff>92623</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rot="10800000">
          <a:off x="4870174" y="1292088"/>
          <a:ext cx="1007052" cy="1513"/>
        </a:xfrm>
        <a:prstGeom prst="straightConnector1">
          <a:avLst/>
        </a:prstGeom>
        <a:ln w="12700" cmpd="sng">
          <a:solidFill>
            <a:srgbClr val="8D0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95250</xdr:rowOff>
    </xdr:from>
    <xdr:to>
      <xdr:col>3</xdr:col>
      <xdr:colOff>1905</xdr:colOff>
      <xdr:row>4</xdr:row>
      <xdr:rowOff>95251</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0" y="933450"/>
          <a:ext cx="8412480"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25</xdr:row>
      <xdr:rowOff>142875</xdr:rowOff>
    </xdr:from>
    <xdr:to>
      <xdr:col>3</xdr:col>
      <xdr:colOff>1905</xdr:colOff>
      <xdr:row>25</xdr:row>
      <xdr:rowOff>142876</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flipV="1">
          <a:off x="0" y="6438900"/>
          <a:ext cx="8412480" cy="1"/>
        </a:xfrm>
        <a:prstGeom prst="line">
          <a:avLst/>
        </a:prstGeom>
        <a:ln w="12700" cmpd="sng">
          <a:solidFill>
            <a:srgbClr val="8D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85725</xdr:rowOff>
    </xdr:from>
    <xdr:to>
      <xdr:col>3</xdr:col>
      <xdr:colOff>1905</xdr:colOff>
      <xdr:row>0</xdr:row>
      <xdr:rowOff>85726</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flipV="1">
          <a:off x="0" y="85725"/>
          <a:ext cx="8412480"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2</xdr:row>
      <xdr:rowOff>47624</xdr:rowOff>
    </xdr:from>
    <xdr:to>
      <xdr:col>9</xdr:col>
      <xdr:colOff>19050</xdr:colOff>
      <xdr:row>10</xdr:row>
      <xdr:rowOff>31887</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257175" y="485774"/>
          <a:ext cx="7981950" cy="136538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7</xdr:col>
      <xdr:colOff>161925</xdr:colOff>
      <xdr:row>3</xdr:row>
      <xdr:rowOff>114300</xdr:rowOff>
    </xdr:from>
    <xdr:to>
      <xdr:col>8</xdr:col>
      <xdr:colOff>492161</xdr:colOff>
      <xdr:row>3</xdr:row>
      <xdr:rowOff>123754</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flipH="1" flipV="1">
          <a:off x="7686675" y="714375"/>
          <a:ext cx="511211" cy="9454"/>
        </a:xfrm>
        <a:prstGeom prst="straightConnector1">
          <a:avLst/>
        </a:prstGeom>
        <a:ln w="12700" cmpd="sng">
          <a:solidFill>
            <a:srgbClr val="8D0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acle\SmartView\bin\HsTbar.xla" TargetMode="External"/><Relationship Id="rId1" Type="http://schemas.openxmlformats.org/officeDocument/2006/relationships/externalLinkPath" Target="file:///C:\Oracle\SmartView\bin\HsTba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definedNames>
      <definedName name="HsSetValue"/>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2700" cmpd="sng">
          <a:solidFill>
            <a:srgbClr val="8D0000"/>
          </a:solidFill>
          <a:prstDash val="sysDash"/>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jocelyn.bautista@sao.ga.gov" TargetMode="External"/><Relationship Id="rId2" Type="http://schemas.openxmlformats.org/officeDocument/2006/relationships/hyperlink" Target="http://sao.georgia.gov/year-end-training-videos" TargetMode="External"/><Relationship Id="rId1" Type="http://schemas.openxmlformats.org/officeDocument/2006/relationships/hyperlink" Target="http://sao.georgia.gov/year-end-training-video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2:N10"/>
  <sheetViews>
    <sheetView zoomScaleNormal="100" workbookViewId="0">
      <selection activeCell="D12" sqref="D12"/>
    </sheetView>
  </sheetViews>
  <sheetFormatPr defaultColWidth="9.33203125" defaultRowHeight="13.2" x14ac:dyDescent="0.25"/>
  <cols>
    <col min="1" max="1" width="5.33203125" style="42" customWidth="1"/>
    <col min="2" max="2" width="4.6640625" style="42" customWidth="1"/>
    <col min="3" max="3" width="3.44140625" style="42" customWidth="1"/>
    <col min="4" max="4" width="75.44140625" style="43" customWidth="1"/>
    <col min="5" max="13" width="9.33203125" style="42"/>
    <col min="14" max="14" width="0" style="42" hidden="1" customWidth="1"/>
    <col min="15" max="16384" width="9.33203125" style="42"/>
  </cols>
  <sheetData>
    <row r="2" spans="1:14" s="33" customFormat="1" ht="15.6" x14ac:dyDescent="0.3">
      <c r="A2" s="31"/>
      <c r="B2" s="31"/>
      <c r="C2" s="31"/>
      <c r="D2" s="32"/>
    </row>
    <row r="3" spans="1:14" s="34" customFormat="1" ht="17.399999999999999" x14ac:dyDescent="0.3">
      <c r="A3" s="31" t="s">
        <v>0</v>
      </c>
      <c r="C3" s="31"/>
      <c r="D3" s="110" t="str">
        <f>+Instructions!C2&amp;" Checklist"</f>
        <v>Year-End Questionnaire Checklist</v>
      </c>
    </row>
    <row r="4" spans="1:14" s="34" customFormat="1" ht="15.6" x14ac:dyDescent="0.25">
      <c r="A4" s="31"/>
      <c r="C4" s="31"/>
      <c r="D4" s="35"/>
    </row>
    <row r="5" spans="1:14" s="34" customFormat="1" ht="15.6" x14ac:dyDescent="0.25">
      <c r="A5" s="31" t="s">
        <v>1</v>
      </c>
      <c r="C5" s="31"/>
      <c r="D5" s="98">
        <f>+Instructions!C4</f>
        <v>45933</v>
      </c>
      <c r="E5" s="65" t="s">
        <v>2</v>
      </c>
    </row>
    <row r="6" spans="1:14" s="34" customFormat="1" ht="15.6" x14ac:dyDescent="0.25">
      <c r="A6" s="31"/>
      <c r="C6" s="31"/>
      <c r="D6" s="41"/>
      <c r="E6" s="66" t="s">
        <v>3</v>
      </c>
    </row>
    <row r="7" spans="1:14" s="34" customFormat="1" ht="15.6" x14ac:dyDescent="0.25">
      <c r="A7" s="31" t="s">
        <v>4</v>
      </c>
      <c r="C7" s="31"/>
      <c r="D7" s="99" t="e">
        <f>+Questionnaire!D4&amp;" "&amp;Questionnaire!D5</f>
        <v>#N/A</v>
      </c>
      <c r="E7" s="64" t="s">
        <v>5</v>
      </c>
    </row>
    <row r="8" spans="1:14" s="33" customFormat="1" ht="16.5" customHeight="1" x14ac:dyDescent="0.3">
      <c r="B8" s="31"/>
      <c r="C8" s="31"/>
      <c r="D8" s="32"/>
    </row>
    <row r="10" spans="1:14" ht="26.4" x14ac:dyDescent="0.25">
      <c r="B10" s="124"/>
      <c r="C10" s="42">
        <v>1</v>
      </c>
      <c r="D10" s="100" t="s">
        <v>6</v>
      </c>
      <c r="N10" s="42" t="s">
        <v>7</v>
      </c>
    </row>
  </sheetData>
  <sheetProtection formatCells="0" formatColumns="0" formatRows="0" insertColumns="0" insertRows="0"/>
  <conditionalFormatting sqref="A1:XFD1048576">
    <cfRule type="expression" dxfId="1" priority="1">
      <formula>"       =CELL(""protect"", INDIRECT(ADDRESS(ROW(),COLUMN())))=1 "</formula>
    </cfRule>
  </conditionalFormatting>
  <pageMargins left="0.35" right="0.45" top="1.18" bottom="0.75" header="0.35" footer="0.5"/>
  <pageSetup orientation="portrait" r:id="rId1"/>
  <headerFooter>
    <oddHeader xml:space="preserve">&amp;L&amp;"Times New Roman,Bold"&amp;12&amp;G&amp;R&amp;K002060 &amp;"Times New Roman,Bold"&amp;12 2017 CAFR Information&amp;"Arial,Regular"&amp;10
</oddHeader>
    <oddFooter xml:space="preserve">&amp;L&amp;"Times New Roman,Italic"&amp;9Page &amp;P of &amp;N
&amp;Z&amp;F &amp;A &amp;D&amp;T&amp;R&amp;"Times New Roman,Italic"&amp;8 </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'Entity List for forms 6.30.25'!$G$2:$G$4</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70E00"/>
  </sheetPr>
  <dimension ref="A1:N98"/>
  <sheetViews>
    <sheetView showGridLines="0" tabSelected="1" zoomScaleNormal="100" zoomScaleSheetLayoutView="100" workbookViewId="0">
      <selection activeCell="F10" sqref="F10"/>
    </sheetView>
  </sheetViews>
  <sheetFormatPr defaultColWidth="9.33203125" defaultRowHeight="15.6" x14ac:dyDescent="0.3"/>
  <cols>
    <col min="1" max="1" width="20.6640625" style="6" bestFit="1" customWidth="1"/>
    <col min="2" max="2" width="5.33203125" style="6" customWidth="1"/>
    <col min="3" max="3" width="98.6640625" style="13" customWidth="1"/>
    <col min="4" max="5" width="2.6640625" style="1" customWidth="1"/>
    <col min="6" max="7" width="9.33203125" style="1"/>
    <col min="8" max="12" width="11.6640625" style="1" customWidth="1"/>
    <col min="13" max="13" width="9.6640625" style="1" customWidth="1"/>
    <col min="14" max="16384" width="9.33203125" style="1"/>
  </cols>
  <sheetData>
    <row r="1" spans="1:14" x14ac:dyDescent="0.3">
      <c r="A1" s="3"/>
      <c r="B1" s="3"/>
    </row>
    <row r="2" spans="1:14" ht="17.399999999999999" x14ac:dyDescent="0.3">
      <c r="A2" s="2" t="s">
        <v>0</v>
      </c>
      <c r="B2" s="2"/>
      <c r="C2" s="111" t="s">
        <v>8</v>
      </c>
    </row>
    <row r="3" spans="1:14" x14ac:dyDescent="0.3">
      <c r="A3" s="2"/>
      <c r="B3" s="2"/>
      <c r="C3" s="11"/>
    </row>
    <row r="4" spans="1:14" x14ac:dyDescent="0.3">
      <c r="A4" s="3" t="s">
        <v>1</v>
      </c>
      <c r="B4" s="3"/>
      <c r="C4" s="141">
        <v>45933</v>
      </c>
      <c r="D4" s="5"/>
      <c r="E4" s="5"/>
    </row>
    <row r="5" spans="1:14" x14ac:dyDescent="0.3">
      <c r="A5" s="3"/>
      <c r="B5" s="3"/>
      <c r="C5" s="12"/>
      <c r="D5" s="4"/>
      <c r="E5" s="4"/>
    </row>
    <row r="6" spans="1:14" ht="46.8" x14ac:dyDescent="0.3">
      <c r="A6" s="3" t="s">
        <v>9</v>
      </c>
      <c r="B6" s="3"/>
      <c r="C6" s="25" t="s">
        <v>10</v>
      </c>
      <c r="D6" s="25"/>
      <c r="E6" s="26"/>
    </row>
    <row r="7" spans="1:14" x14ac:dyDescent="0.3">
      <c r="A7" s="3"/>
      <c r="B7" s="3"/>
      <c r="C7" s="11"/>
    </row>
    <row r="8" spans="1:14" ht="93.6" x14ac:dyDescent="0.3">
      <c r="A8" s="3" t="s">
        <v>11</v>
      </c>
      <c r="B8" s="3"/>
      <c r="C8" s="129" t="s">
        <v>719</v>
      </c>
      <c r="D8" s="27"/>
      <c r="E8" s="27"/>
    </row>
    <row r="9" spans="1:14" ht="17.25" customHeight="1" x14ac:dyDescent="0.3">
      <c r="A9" s="3"/>
      <c r="B9" s="3"/>
      <c r="C9" s="128"/>
    </row>
    <row r="10" spans="1:14" ht="78" customHeight="1" x14ac:dyDescent="0.3">
      <c r="A10" s="3" t="s">
        <v>12</v>
      </c>
      <c r="B10" s="3"/>
      <c r="C10" s="18" t="s">
        <v>13</v>
      </c>
      <c r="D10" s="7"/>
      <c r="E10" s="7"/>
      <c r="F10" s="7"/>
      <c r="G10" s="7"/>
      <c r="H10" s="7"/>
      <c r="I10" s="7"/>
      <c r="J10" s="7"/>
      <c r="K10" s="7"/>
      <c r="L10" s="7"/>
      <c r="M10" s="7"/>
      <c r="N10" s="7"/>
    </row>
    <row r="11" spans="1:14" x14ac:dyDescent="0.3">
      <c r="A11" s="3"/>
      <c r="B11" s="3"/>
    </row>
    <row r="12" spans="1:14" ht="31.2" x14ac:dyDescent="0.3">
      <c r="A12" s="3" t="s">
        <v>14</v>
      </c>
      <c r="B12" s="3"/>
      <c r="C12" s="14" t="s">
        <v>15</v>
      </c>
    </row>
    <row r="13" spans="1:14" x14ac:dyDescent="0.3">
      <c r="A13" s="3"/>
      <c r="B13" s="3"/>
      <c r="C13" s="14"/>
    </row>
    <row r="14" spans="1:14" ht="31.2" x14ac:dyDescent="0.3">
      <c r="A14" s="3" t="s">
        <v>16</v>
      </c>
      <c r="B14" s="61"/>
      <c r="C14" s="63" t="s">
        <v>17</v>
      </c>
      <c r="D14" s="25"/>
      <c r="E14" s="25"/>
      <c r="F14" s="25"/>
    </row>
    <row r="15" spans="1:14" ht="22.5" customHeight="1" x14ac:dyDescent="0.3">
      <c r="A15" s="3"/>
      <c r="B15" s="61"/>
      <c r="C15" s="179" t="s">
        <v>18</v>
      </c>
      <c r="D15" s="179"/>
      <c r="E15" s="180"/>
      <c r="F15" s="180"/>
    </row>
    <row r="16" spans="1:14" x14ac:dyDescent="0.3">
      <c r="A16" s="3"/>
      <c r="B16" s="3"/>
      <c r="C16" s="11"/>
    </row>
    <row r="17" spans="1:12" x14ac:dyDescent="0.3">
      <c r="A17" s="3" t="s">
        <v>19</v>
      </c>
      <c r="B17" s="3"/>
      <c r="C17" s="28" t="s">
        <v>20</v>
      </c>
    </row>
    <row r="18" spans="1:12" x14ac:dyDescent="0.3">
      <c r="A18" s="3"/>
      <c r="B18" s="3"/>
      <c r="C18" s="114" t="s">
        <v>21</v>
      </c>
    </row>
    <row r="19" spans="1:12" x14ac:dyDescent="0.3">
      <c r="A19" s="3"/>
      <c r="B19" s="3"/>
      <c r="C19" s="115" t="s">
        <v>22</v>
      </c>
    </row>
    <row r="20" spans="1:12" x14ac:dyDescent="0.3">
      <c r="A20" s="3"/>
      <c r="B20" s="3"/>
      <c r="C20" s="15"/>
    </row>
    <row r="21" spans="1:12" x14ac:dyDescent="0.3">
      <c r="A21" s="3" t="s">
        <v>23</v>
      </c>
      <c r="B21" s="3"/>
      <c r="C21" s="13" t="s">
        <v>24</v>
      </c>
    </row>
    <row r="22" spans="1:12" x14ac:dyDescent="0.3">
      <c r="A22" s="3"/>
      <c r="B22" s="3"/>
      <c r="C22" s="19" t="s">
        <v>25</v>
      </c>
    </row>
    <row r="23" spans="1:12" x14ac:dyDescent="0.3">
      <c r="A23" s="3"/>
      <c r="B23" s="3"/>
      <c r="C23" s="19" t="s">
        <v>26</v>
      </c>
    </row>
    <row r="24" spans="1:12" x14ac:dyDescent="0.3">
      <c r="A24" s="3"/>
      <c r="B24" s="3"/>
      <c r="C24" s="19" t="s">
        <v>27</v>
      </c>
    </row>
    <row r="25" spans="1:12" ht="18.75" customHeight="1" x14ac:dyDescent="0.3">
      <c r="A25" s="1"/>
      <c r="B25" s="1"/>
      <c r="C25" s="19" t="s">
        <v>28</v>
      </c>
      <c r="D25" s="7"/>
      <c r="E25" s="7"/>
      <c r="F25" s="7"/>
      <c r="G25" s="7"/>
      <c r="H25" s="7"/>
      <c r="I25" s="7"/>
      <c r="J25" s="7"/>
      <c r="K25" s="7"/>
      <c r="L25" s="7"/>
    </row>
    <row r="26" spans="1:12" ht="18.75" customHeight="1" x14ac:dyDescent="0.3">
      <c r="A26" s="1"/>
      <c r="B26" s="1"/>
      <c r="C26" s="19"/>
      <c r="D26" s="7"/>
      <c r="E26" s="7"/>
      <c r="F26" s="7"/>
      <c r="G26" s="7"/>
      <c r="H26" s="7"/>
      <c r="I26" s="7"/>
      <c r="J26" s="7"/>
      <c r="K26" s="7"/>
      <c r="L26" s="7"/>
    </row>
    <row r="27" spans="1:12" x14ac:dyDescent="0.3">
      <c r="A27" s="3" t="s">
        <v>29</v>
      </c>
      <c r="B27" s="3"/>
      <c r="C27" s="16"/>
    </row>
    <row r="28" spans="1:12" x14ac:dyDescent="0.3">
      <c r="A28" s="3"/>
      <c r="B28" s="3"/>
      <c r="C28" s="16"/>
    </row>
    <row r="29" spans="1:12" ht="142.80000000000001" x14ac:dyDescent="0.3">
      <c r="A29" s="30" t="s">
        <v>30</v>
      </c>
      <c r="B29" s="3"/>
      <c r="C29" s="62" t="s">
        <v>31</v>
      </c>
    </row>
    <row r="30" spans="1:12" x14ac:dyDescent="0.3">
      <c r="A30" s="3"/>
      <c r="B30" s="3"/>
      <c r="C30" s="16"/>
    </row>
    <row r="31" spans="1:12" x14ac:dyDescent="0.3">
      <c r="A31" s="37" t="s">
        <v>32</v>
      </c>
      <c r="B31" s="28"/>
      <c r="C31" s="40" t="s">
        <v>33</v>
      </c>
    </row>
    <row r="32" spans="1:12" ht="31.2" x14ac:dyDescent="0.3">
      <c r="A32" s="35"/>
      <c r="B32" s="1"/>
      <c r="C32" s="36" t="s">
        <v>34</v>
      </c>
    </row>
    <row r="33" spans="1:3" x14ac:dyDescent="0.3">
      <c r="B33" s="28"/>
      <c r="C33" s="16"/>
    </row>
    <row r="34" spans="1:3" x14ac:dyDescent="0.3">
      <c r="A34" s="37" t="s">
        <v>35</v>
      </c>
      <c r="B34" s="3"/>
      <c r="C34" s="40" t="s">
        <v>36</v>
      </c>
    </row>
    <row r="35" spans="1:3" x14ac:dyDescent="0.3">
      <c r="A35" s="3"/>
      <c r="B35" s="3"/>
      <c r="C35" s="18" t="s">
        <v>37</v>
      </c>
    </row>
    <row r="36" spans="1:3" x14ac:dyDescent="0.3">
      <c r="A36" s="3"/>
      <c r="B36" s="3"/>
      <c r="C36" s="16"/>
    </row>
    <row r="37" spans="1:3" x14ac:dyDescent="0.3">
      <c r="A37" s="37" t="s">
        <v>38</v>
      </c>
      <c r="B37" s="3"/>
      <c r="C37" s="40" t="s">
        <v>39</v>
      </c>
    </row>
    <row r="38" spans="1:3" ht="31.2" x14ac:dyDescent="0.3">
      <c r="A38" s="3"/>
      <c r="B38" s="3"/>
      <c r="C38" s="18" t="s">
        <v>40</v>
      </c>
    </row>
    <row r="39" spans="1:3" x14ac:dyDescent="0.3">
      <c r="C39" s="16"/>
    </row>
    <row r="40" spans="1:3" ht="16.2" x14ac:dyDescent="0.35">
      <c r="A40" s="37" t="s">
        <v>41</v>
      </c>
      <c r="B40" s="24"/>
      <c r="C40" s="40" t="s">
        <v>42</v>
      </c>
    </row>
    <row r="41" spans="1:3" ht="93.6" x14ac:dyDescent="0.3">
      <c r="A41" s="21"/>
      <c r="B41" s="23"/>
      <c r="C41" s="18" t="s">
        <v>43</v>
      </c>
    </row>
    <row r="42" spans="1:3" ht="15" customHeight="1" x14ac:dyDescent="0.3">
      <c r="A42" s="9"/>
      <c r="B42" s="23"/>
      <c r="C42" s="18"/>
    </row>
    <row r="43" spans="1:3" ht="15" customHeight="1" x14ac:dyDescent="0.3">
      <c r="A43" s="21"/>
      <c r="B43" s="23"/>
      <c r="C43" s="17" t="s">
        <v>44</v>
      </c>
    </row>
    <row r="44" spans="1:3" ht="15" customHeight="1" x14ac:dyDescent="0.3">
      <c r="C44" s="19" t="s">
        <v>45</v>
      </c>
    </row>
    <row r="45" spans="1:3" ht="15" customHeight="1" x14ac:dyDescent="0.3">
      <c r="A45" s="1"/>
      <c r="B45" s="1"/>
      <c r="C45" s="19" t="s">
        <v>46</v>
      </c>
    </row>
    <row r="46" spans="1:3" ht="15" customHeight="1" x14ac:dyDescent="0.3">
      <c r="A46" s="1"/>
      <c r="B46" s="1"/>
      <c r="C46" s="19" t="s">
        <v>47</v>
      </c>
    </row>
    <row r="47" spans="1:3" ht="30.75" customHeight="1" x14ac:dyDescent="0.3">
      <c r="A47" s="1"/>
      <c r="B47" s="1"/>
      <c r="C47" s="19" t="s">
        <v>48</v>
      </c>
    </row>
    <row r="48" spans="1:3" ht="15" customHeight="1" x14ac:dyDescent="0.3">
      <c r="A48" s="1"/>
      <c r="B48" s="1"/>
      <c r="C48" s="19" t="s">
        <v>49</v>
      </c>
    </row>
    <row r="49" spans="1:3" ht="15" customHeight="1" x14ac:dyDescent="0.3">
      <c r="A49" s="1"/>
      <c r="B49" s="1"/>
      <c r="C49" s="19" t="s">
        <v>50</v>
      </c>
    </row>
    <row r="50" spans="1:3" ht="15" customHeight="1" x14ac:dyDescent="0.3">
      <c r="A50" s="1"/>
      <c r="B50" s="1"/>
      <c r="C50" s="19" t="s">
        <v>51</v>
      </c>
    </row>
    <row r="51" spans="1:3" ht="15" customHeight="1" x14ac:dyDescent="0.3">
      <c r="A51" s="1"/>
      <c r="B51" s="1"/>
      <c r="C51" s="19" t="s">
        <v>52</v>
      </c>
    </row>
    <row r="52" spans="1:3" ht="15" customHeight="1" x14ac:dyDescent="0.3">
      <c r="A52" s="1"/>
      <c r="B52" s="1"/>
      <c r="C52" s="19" t="s">
        <v>53</v>
      </c>
    </row>
    <row r="53" spans="1:3" ht="15" customHeight="1" x14ac:dyDescent="0.3">
      <c r="A53" s="1"/>
      <c r="B53" s="1"/>
      <c r="C53" s="19" t="s">
        <v>54</v>
      </c>
    </row>
    <row r="54" spans="1:3" ht="15" customHeight="1" x14ac:dyDescent="0.3">
      <c r="A54" s="1"/>
      <c r="B54" s="1"/>
      <c r="C54" s="19" t="s">
        <v>55</v>
      </c>
    </row>
    <row r="55" spans="1:3" ht="15" customHeight="1" x14ac:dyDescent="0.3">
      <c r="A55" s="1"/>
      <c r="B55" s="1"/>
      <c r="C55" s="17"/>
    </row>
    <row r="56" spans="1:3" ht="15" customHeight="1" x14ac:dyDescent="0.35">
      <c r="A56" s="1"/>
      <c r="B56" s="1"/>
      <c r="C56" s="20"/>
    </row>
    <row r="57" spans="1:3" ht="15" customHeight="1" x14ac:dyDescent="0.35">
      <c r="A57" s="1"/>
      <c r="B57" s="1"/>
      <c r="C57" s="20" t="s">
        <v>56</v>
      </c>
    </row>
    <row r="58" spans="1:3" ht="15" customHeight="1" x14ac:dyDescent="0.35">
      <c r="A58" s="1"/>
      <c r="B58" s="1"/>
      <c r="C58" s="20"/>
    </row>
    <row r="59" spans="1:3" ht="15" customHeight="1" x14ac:dyDescent="0.3">
      <c r="A59" s="37" t="s">
        <v>57</v>
      </c>
      <c r="B59" s="1"/>
      <c r="C59" s="40" t="s">
        <v>58</v>
      </c>
    </row>
    <row r="60" spans="1:3" ht="62.4" x14ac:dyDescent="0.3">
      <c r="A60" s="8"/>
      <c r="B60" s="8"/>
      <c r="C60" s="17" t="s">
        <v>59</v>
      </c>
    </row>
    <row r="61" spans="1:3" x14ac:dyDescent="0.3">
      <c r="A61" s="1"/>
      <c r="B61" s="21"/>
      <c r="C61" s="17"/>
    </row>
    <row r="62" spans="1:3" x14ac:dyDescent="0.3">
      <c r="A62" s="21"/>
      <c r="B62" s="21"/>
      <c r="C62" s="22" t="s">
        <v>60</v>
      </c>
    </row>
    <row r="63" spans="1:3" ht="31.2" customHeight="1" x14ac:dyDescent="0.3">
      <c r="A63" s="1"/>
      <c r="B63" s="21"/>
      <c r="C63" s="22" t="s">
        <v>61</v>
      </c>
    </row>
    <row r="64" spans="1:3" ht="40.950000000000003" customHeight="1" x14ac:dyDescent="0.3">
      <c r="A64" s="1"/>
      <c r="B64" s="10"/>
      <c r="C64" s="22" t="s">
        <v>62</v>
      </c>
    </row>
    <row r="65" spans="1:3" x14ac:dyDescent="0.3">
      <c r="A65" s="1"/>
      <c r="B65" s="10"/>
      <c r="C65" s="22"/>
    </row>
    <row r="66" spans="1:3" ht="31.2" x14ac:dyDescent="0.3">
      <c r="A66" s="1"/>
      <c r="B66" s="10"/>
      <c r="C66" s="17" t="s">
        <v>63</v>
      </c>
    </row>
    <row r="67" spans="1:3" x14ac:dyDescent="0.3">
      <c r="A67" s="1"/>
      <c r="B67" s="10"/>
      <c r="C67" s="17"/>
    </row>
    <row r="68" spans="1:3" ht="31.2" x14ac:dyDescent="0.3">
      <c r="A68" s="1"/>
      <c r="B68" s="21"/>
      <c r="C68" s="17" t="s">
        <v>64</v>
      </c>
    </row>
    <row r="69" spans="1:3" x14ac:dyDescent="0.3">
      <c r="A69" s="1"/>
      <c r="B69" s="21"/>
      <c r="C69" s="29" t="s">
        <v>65</v>
      </c>
    </row>
    <row r="70" spans="1:3" x14ac:dyDescent="0.3">
      <c r="A70" s="1"/>
      <c r="B70" s="21"/>
      <c r="C70" s="17" t="s">
        <v>66</v>
      </c>
    </row>
    <row r="71" spans="1:3" x14ac:dyDescent="0.3">
      <c r="A71" s="1"/>
      <c r="B71" s="1"/>
      <c r="C71" s="17"/>
    </row>
    <row r="72" spans="1:3" x14ac:dyDescent="0.3">
      <c r="A72" s="1"/>
      <c r="B72" s="1"/>
    </row>
    <row r="73" spans="1:3" x14ac:dyDescent="0.3">
      <c r="A73" s="1"/>
      <c r="B73" s="1"/>
    </row>
    <row r="74" spans="1:3" x14ac:dyDescent="0.3">
      <c r="A74" s="1"/>
      <c r="B74" s="1"/>
    </row>
    <row r="75" spans="1:3" x14ac:dyDescent="0.3">
      <c r="A75" s="1"/>
      <c r="B75" s="1"/>
    </row>
    <row r="76" spans="1:3" x14ac:dyDescent="0.3">
      <c r="A76" s="1"/>
      <c r="B76" s="1"/>
    </row>
    <row r="77" spans="1:3" x14ac:dyDescent="0.3">
      <c r="A77" s="1"/>
      <c r="B77" s="1"/>
    </row>
    <row r="78" spans="1:3" x14ac:dyDescent="0.3">
      <c r="A78" s="1"/>
      <c r="B78" s="1"/>
    </row>
    <row r="79" spans="1:3" x14ac:dyDescent="0.3">
      <c r="A79" s="1"/>
      <c r="B79" s="1"/>
    </row>
    <row r="80" spans="1:3" x14ac:dyDescent="0.3">
      <c r="A80" s="1"/>
      <c r="B80" s="1"/>
    </row>
    <row r="81" spans="1:3" x14ac:dyDescent="0.3">
      <c r="A81" s="1"/>
      <c r="B81" s="1"/>
    </row>
    <row r="82" spans="1:3" x14ac:dyDescent="0.3">
      <c r="A82" s="1"/>
      <c r="B82" s="1"/>
    </row>
    <row r="83" spans="1:3" x14ac:dyDescent="0.3">
      <c r="A83" s="1"/>
      <c r="B83" s="1"/>
    </row>
    <row r="84" spans="1:3" x14ac:dyDescent="0.3">
      <c r="A84" s="1"/>
      <c r="B84" s="1"/>
    </row>
    <row r="85" spans="1:3" x14ac:dyDescent="0.3">
      <c r="A85" s="1"/>
      <c r="B85" s="1"/>
    </row>
    <row r="86" spans="1:3" x14ac:dyDescent="0.3">
      <c r="A86" s="1"/>
      <c r="B86" s="1"/>
    </row>
    <row r="87" spans="1:3" x14ac:dyDescent="0.3">
      <c r="A87" s="1"/>
      <c r="B87" s="1"/>
    </row>
    <row r="88" spans="1:3" x14ac:dyDescent="0.3">
      <c r="A88" s="1"/>
      <c r="B88" s="1"/>
    </row>
    <row r="89" spans="1:3" x14ac:dyDescent="0.3">
      <c r="A89" s="1"/>
      <c r="B89" s="1"/>
    </row>
    <row r="90" spans="1:3" x14ac:dyDescent="0.3">
      <c r="A90" s="1"/>
      <c r="B90" s="1"/>
      <c r="C90" s="1"/>
    </row>
    <row r="91" spans="1:3" x14ac:dyDescent="0.3">
      <c r="A91" s="1"/>
      <c r="B91" s="1"/>
      <c r="C91" s="1"/>
    </row>
    <row r="92" spans="1:3" x14ac:dyDescent="0.3">
      <c r="A92" s="1"/>
      <c r="B92" s="1"/>
      <c r="C92" s="1"/>
    </row>
    <row r="93" spans="1:3" x14ac:dyDescent="0.3">
      <c r="A93" s="1"/>
      <c r="B93" s="1"/>
      <c r="C93" s="1"/>
    </row>
    <row r="94" spans="1:3" x14ac:dyDescent="0.3">
      <c r="A94" s="1"/>
      <c r="B94" s="1"/>
      <c r="C94" s="1"/>
    </row>
    <row r="95" spans="1:3" x14ac:dyDescent="0.3">
      <c r="A95" s="1"/>
      <c r="B95" s="1"/>
      <c r="C95" s="1"/>
    </row>
    <row r="96" spans="1:3" x14ac:dyDescent="0.3">
      <c r="A96" s="1"/>
      <c r="B96" s="1"/>
      <c r="C96" s="1"/>
    </row>
    <row r="97" s="1" customFormat="1" x14ac:dyDescent="0.3"/>
    <row r="98" s="1" customFormat="1" x14ac:dyDescent="0.3"/>
  </sheetData>
  <sheetProtection algorithmName="SHA-512" hashValue="c3pLEYm07F9r1/L15eZpnl4Or3fTlaFcDy4Rg3HWDkhadKMy8968GqUjl/LtoufgRxSttNvVJgagisESmPP9vA==" saltValue="ZOPwL+UeQcmCeNCgYkPcGw==" spinCount="100000" sheet="1" formatCells="0" formatColumns="0" formatRows="0" insertColumns="0" insertRows="0"/>
  <mergeCells count="2">
    <mergeCell ref="C15:D15"/>
    <mergeCell ref="E15:F15"/>
  </mergeCells>
  <hyperlinks>
    <hyperlink ref="C15" r:id="rId1" xr:uid="{00000000-0004-0000-0100-000000000000}"/>
    <hyperlink ref="C15:D15" r:id="rId2" display="http://sao.georgia.gov/year-end-training-videos" xr:uid="{00000000-0004-0000-0100-000001000000}"/>
    <hyperlink ref="C18" r:id="rId3" xr:uid="{00000000-0004-0000-0100-000002000000}"/>
  </hyperlinks>
  <pageMargins left="0.35" right="0.45" top="1" bottom="0.75" header="0.35" footer="0.5"/>
  <pageSetup scale="71" orientation="portrait" r:id="rId4"/>
  <headerFooter>
    <oddHeader>&amp;L&amp;G&amp;C&amp;"Arial,Bold"&amp;12
&amp;R&amp;"Times New Roman,Bold"&amp;12&amp;K002060 2025 ACFR Information</oddHeader>
    <oddFooter>&amp;L&amp;"Times New Roman,Italic"&amp;9Page &amp;P of &amp;N
&amp;Z&amp;F &amp;A&amp;R&amp;"Times New Roman,Italic"&amp;9&amp;D &amp;T</oddFooter>
  </headerFooter>
  <rowBreaks count="1" manualBreakCount="1">
    <brk id="35" max="3" man="1"/>
  </rowBreaks>
  <drawing r:id="rId5"/>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DF517"/>
  <sheetViews>
    <sheetView showGridLines="0" zoomScaleNormal="100" zoomScalePageLayoutView="130" workbookViewId="0">
      <selection activeCell="I92" sqref="I92"/>
    </sheetView>
  </sheetViews>
  <sheetFormatPr defaultColWidth="9.33203125" defaultRowHeight="13.2" x14ac:dyDescent="0.25"/>
  <cols>
    <col min="1" max="1" width="5.6640625" style="69" customWidth="1"/>
    <col min="2" max="2" width="5.6640625" style="68" customWidth="1"/>
    <col min="3" max="3" width="10.33203125" style="83" customWidth="1"/>
    <col min="4" max="6" width="5.6640625" style="83" customWidth="1"/>
    <col min="7" max="7" width="74" style="83" customWidth="1"/>
    <col min="8" max="8" width="2.6640625" style="83" customWidth="1"/>
    <col min="9" max="9" width="11" style="83" customWidth="1"/>
    <col min="10" max="10" width="9.33203125" style="69"/>
    <col min="11" max="11" width="10.5546875" style="70" customWidth="1"/>
    <col min="12" max="12" width="0" style="69" hidden="1" customWidth="1"/>
    <col min="13" max="46" width="9.33203125" style="69"/>
    <col min="47" max="47" width="12.33203125" style="69" customWidth="1"/>
    <col min="48" max="48" width="17.5546875" style="69" customWidth="1"/>
    <col min="49" max="49" width="12.6640625" style="69" customWidth="1"/>
    <col min="50" max="106" width="9.33203125" style="69"/>
    <col min="107" max="107" width="9.33203125" style="69" customWidth="1"/>
    <col min="108" max="108" width="36" style="69" customWidth="1"/>
    <col min="109" max="110" width="9.33203125" style="69" customWidth="1"/>
    <col min="111" max="16384" width="9.33203125" style="69"/>
  </cols>
  <sheetData>
    <row r="1" spans="1:110" ht="21.75" customHeight="1" x14ac:dyDescent="0.25">
      <c r="A1" s="178" t="s">
        <v>717</v>
      </c>
      <c r="DC1" s="71"/>
      <c r="DD1" s="72"/>
      <c r="DE1" s="73"/>
      <c r="DF1" s="74"/>
    </row>
    <row r="2" spans="1:110" x14ac:dyDescent="0.25">
      <c r="D2" s="131"/>
      <c r="E2" s="131"/>
      <c r="F2" s="131"/>
      <c r="G2" s="131"/>
      <c r="DC2" s="75"/>
      <c r="DD2" s="68"/>
      <c r="DE2" s="75"/>
      <c r="DF2" s="76"/>
    </row>
    <row r="3" spans="1:110" s="77" customFormat="1" ht="12.75" customHeight="1" x14ac:dyDescent="0.25">
      <c r="A3" s="59" t="s">
        <v>67</v>
      </c>
      <c r="C3" s="107"/>
      <c r="D3" s="107"/>
      <c r="E3" s="107"/>
      <c r="F3" s="107"/>
      <c r="G3" s="107"/>
      <c r="H3" s="131"/>
      <c r="I3" s="107" t="s">
        <v>68</v>
      </c>
      <c r="J3" s="67" t="s">
        <v>69</v>
      </c>
      <c r="K3" s="78"/>
      <c r="DC3" s="75"/>
      <c r="DD3" s="68"/>
      <c r="DE3" s="75"/>
      <c r="DF3" s="76"/>
    </row>
    <row r="4" spans="1:110" s="77" customFormat="1" ht="15" customHeight="1" x14ac:dyDescent="0.25">
      <c r="B4" s="79" t="s">
        <v>70</v>
      </c>
      <c r="C4" s="107"/>
      <c r="D4" s="201"/>
      <c r="E4" s="201"/>
      <c r="F4" s="201"/>
      <c r="G4" s="201"/>
      <c r="H4" s="131"/>
      <c r="I4" s="107" t="s">
        <v>68</v>
      </c>
      <c r="J4" s="67" t="s">
        <v>71</v>
      </c>
      <c r="K4" s="78"/>
      <c r="DC4" s="75"/>
      <c r="DD4" s="68"/>
      <c r="DE4" s="75"/>
      <c r="DF4" s="76"/>
    </row>
    <row r="5" spans="1:110" s="77" customFormat="1" x14ac:dyDescent="0.25">
      <c r="B5" s="79" t="s">
        <v>72</v>
      </c>
      <c r="C5" s="107"/>
      <c r="D5" s="203" t="e">
        <f>VLOOKUP(D4,'Entity List for forms 6.30.25'!A:B,2,FALSE)</f>
        <v>#N/A</v>
      </c>
      <c r="E5" s="203"/>
      <c r="F5" s="203"/>
      <c r="G5" s="203"/>
      <c r="H5" s="107"/>
      <c r="I5" s="107" t="s">
        <v>68</v>
      </c>
      <c r="J5" s="77" t="s">
        <v>68</v>
      </c>
      <c r="K5" s="78"/>
      <c r="DC5" s="75"/>
      <c r="DD5" s="68"/>
      <c r="DE5" s="75"/>
      <c r="DF5" s="76"/>
    </row>
    <row r="6" spans="1:110" s="77" customFormat="1" x14ac:dyDescent="0.25">
      <c r="B6" s="80" t="s">
        <v>73</v>
      </c>
      <c r="C6" s="107"/>
      <c r="D6" s="202"/>
      <c r="E6" s="202"/>
      <c r="F6" s="202"/>
      <c r="G6" s="202"/>
      <c r="H6" s="107"/>
      <c r="I6" s="107" t="s">
        <v>68</v>
      </c>
      <c r="J6" s="77" t="s">
        <v>68</v>
      </c>
      <c r="K6" s="78"/>
      <c r="DC6" s="75"/>
      <c r="DD6" s="68"/>
      <c r="DE6" s="75"/>
      <c r="DF6" s="76"/>
    </row>
    <row r="7" spans="1:110" s="77" customFormat="1" x14ac:dyDescent="0.25">
      <c r="B7" s="80" t="s">
        <v>74</v>
      </c>
      <c r="C7" s="107"/>
      <c r="D7" s="204"/>
      <c r="E7" s="204"/>
      <c r="F7" s="204"/>
      <c r="G7" s="204"/>
      <c r="H7" s="107"/>
      <c r="I7" s="107"/>
      <c r="K7" s="78"/>
      <c r="DC7" s="75"/>
      <c r="DD7" s="68"/>
      <c r="DE7" s="75"/>
      <c r="DF7" s="76"/>
    </row>
    <row r="8" spans="1:110" s="77" customFormat="1" x14ac:dyDescent="0.25">
      <c r="B8" s="80" t="s">
        <v>75</v>
      </c>
      <c r="C8" s="107"/>
      <c r="D8" s="132"/>
      <c r="E8" s="132"/>
      <c r="F8" s="132"/>
      <c r="G8" s="132"/>
      <c r="H8" s="107"/>
      <c r="I8" s="107"/>
      <c r="K8" s="78"/>
      <c r="DC8" s="75"/>
      <c r="DD8" s="68"/>
      <c r="DE8" s="75"/>
      <c r="DF8" s="76"/>
    </row>
    <row r="9" spans="1:110" ht="15" customHeight="1" thickBot="1" x14ac:dyDescent="0.3">
      <c r="C9" s="105"/>
      <c r="D9" s="133"/>
      <c r="E9" s="133"/>
      <c r="F9" s="133"/>
      <c r="G9" s="133"/>
      <c r="H9" s="133"/>
      <c r="I9" s="105"/>
      <c r="L9" s="81" t="s">
        <v>7</v>
      </c>
      <c r="DC9" s="75"/>
      <c r="DD9" s="68"/>
      <c r="DE9" s="75"/>
      <c r="DF9" s="76"/>
    </row>
    <row r="10" spans="1:110" ht="15" customHeight="1" thickBot="1" x14ac:dyDescent="0.3">
      <c r="C10" s="143" t="s">
        <v>76</v>
      </c>
      <c r="D10" s="144" t="s">
        <v>77</v>
      </c>
      <c r="E10" s="145"/>
      <c r="F10" s="145"/>
      <c r="G10" s="145"/>
      <c r="H10" s="146"/>
      <c r="I10" s="147" t="s">
        <v>78</v>
      </c>
      <c r="L10" s="82"/>
      <c r="DC10" s="75"/>
      <c r="DD10" s="68"/>
      <c r="DE10" s="75"/>
      <c r="DF10" s="76"/>
    </row>
    <row r="11" spans="1:110" ht="13.8" x14ac:dyDescent="0.25">
      <c r="C11" s="148"/>
      <c r="D11" s="149"/>
      <c r="E11" s="149"/>
      <c r="F11" s="149"/>
      <c r="G11" s="149"/>
      <c r="H11" s="150"/>
      <c r="DC11" s="75"/>
      <c r="DD11" s="68"/>
      <c r="DE11" s="75"/>
      <c r="DF11" s="76"/>
    </row>
    <row r="12" spans="1:110" ht="15.6" x14ac:dyDescent="0.25">
      <c r="A12" s="151" t="s">
        <v>79</v>
      </c>
      <c r="C12" s="149" t="s">
        <v>36</v>
      </c>
      <c r="D12" s="105"/>
      <c r="E12" s="104"/>
      <c r="F12" s="104"/>
      <c r="G12" s="104"/>
      <c r="H12" s="150"/>
      <c r="DC12" s="75"/>
      <c r="DD12" s="68"/>
      <c r="DE12" s="75"/>
      <c r="DF12" s="76"/>
    </row>
    <row r="13" spans="1:110" ht="13.8" x14ac:dyDescent="0.25">
      <c r="C13" s="152"/>
      <c r="D13" s="104"/>
      <c r="E13" s="104"/>
      <c r="F13" s="104"/>
      <c r="G13" s="104"/>
      <c r="H13" s="150"/>
      <c r="DC13" s="75"/>
      <c r="DD13" s="68"/>
      <c r="DE13" s="75"/>
      <c r="DF13" s="76"/>
    </row>
    <row r="14" spans="1:110" s="83" customFormat="1" ht="45.9" customHeight="1" thickBot="1" x14ac:dyDescent="0.3">
      <c r="A14" s="151"/>
      <c r="C14" s="148">
        <v>1</v>
      </c>
      <c r="D14" s="185" t="s">
        <v>80</v>
      </c>
      <c r="E14" s="185"/>
      <c r="F14" s="185"/>
      <c r="G14" s="185"/>
      <c r="H14" s="154"/>
      <c r="I14" s="142"/>
      <c r="K14" s="84"/>
      <c r="DC14" s="75"/>
      <c r="DD14" s="68"/>
      <c r="DE14" s="75"/>
      <c r="DF14" s="76"/>
    </row>
    <row r="15" spans="1:110" ht="37.950000000000003" customHeight="1" thickBot="1" x14ac:dyDescent="0.3">
      <c r="B15" s="69"/>
      <c r="C15" s="148"/>
      <c r="E15" s="181"/>
      <c r="F15" s="182"/>
      <c r="G15" s="183"/>
      <c r="H15" s="154"/>
      <c r="DC15" s="75"/>
      <c r="DD15" s="68"/>
      <c r="DE15" s="75"/>
      <c r="DF15" s="76"/>
    </row>
    <row r="16" spans="1:110" ht="14.25" customHeight="1" x14ac:dyDescent="0.25">
      <c r="B16" s="69"/>
      <c r="C16" s="148"/>
      <c r="D16" s="155"/>
      <c r="E16" s="155"/>
      <c r="F16" s="155"/>
      <c r="G16" s="155"/>
      <c r="H16" s="156"/>
      <c r="DC16" s="75"/>
      <c r="DD16" s="68"/>
      <c r="DE16" s="75"/>
      <c r="DF16" s="76"/>
    </row>
    <row r="17" spans="2:110" s="93" customFormat="1" ht="13.8" x14ac:dyDescent="0.25">
      <c r="C17" s="157"/>
      <c r="D17" s="158"/>
      <c r="E17" s="158"/>
      <c r="F17" s="158"/>
      <c r="G17" s="158"/>
      <c r="H17" s="157"/>
      <c r="I17" s="159"/>
      <c r="K17" s="70"/>
      <c r="DC17" s="75"/>
      <c r="DD17" s="68"/>
      <c r="DE17" s="75"/>
      <c r="DF17" s="76"/>
    </row>
    <row r="18" spans="2:110" ht="30" customHeight="1" x14ac:dyDescent="0.25">
      <c r="B18" s="69"/>
      <c r="C18" s="148">
        <v>2</v>
      </c>
      <c r="D18" s="185" t="s">
        <v>81</v>
      </c>
      <c r="E18" s="185"/>
      <c r="F18" s="185"/>
      <c r="G18" s="185"/>
      <c r="H18" s="154"/>
      <c r="I18" s="125"/>
      <c r="DC18" s="75"/>
      <c r="DD18" s="68"/>
      <c r="DE18" s="75"/>
      <c r="DF18" s="76"/>
    </row>
    <row r="19" spans="2:110" ht="14.4" thickBot="1" x14ac:dyDescent="0.3">
      <c r="B19" s="69"/>
      <c r="C19" s="148"/>
      <c r="E19" s="189" t="s">
        <v>82</v>
      </c>
      <c r="F19" s="189"/>
      <c r="G19" s="189"/>
      <c r="H19" s="154"/>
      <c r="DC19" s="75"/>
      <c r="DD19" s="68"/>
      <c r="DE19" s="75"/>
      <c r="DF19" s="76"/>
    </row>
    <row r="20" spans="2:110" ht="37.950000000000003" customHeight="1" thickBot="1" x14ac:dyDescent="0.3">
      <c r="B20" s="69"/>
      <c r="C20" s="148"/>
      <c r="E20" s="181"/>
      <c r="F20" s="182"/>
      <c r="G20" s="183"/>
      <c r="H20" s="154"/>
      <c r="DC20" s="75"/>
      <c r="DD20" s="68"/>
      <c r="DE20" s="75"/>
      <c r="DF20" s="76"/>
    </row>
    <row r="21" spans="2:110" ht="13.8" x14ac:dyDescent="0.25">
      <c r="B21" s="69"/>
      <c r="C21" s="148"/>
      <c r="E21" s="155"/>
      <c r="F21" s="155"/>
      <c r="G21" s="155"/>
      <c r="H21" s="154"/>
      <c r="DC21" s="75"/>
      <c r="DD21" s="68"/>
      <c r="DE21" s="75"/>
      <c r="DF21" s="76"/>
    </row>
    <row r="22" spans="2:110" ht="14.25" customHeight="1" x14ac:dyDescent="0.25">
      <c r="B22" s="69"/>
      <c r="C22" s="148"/>
      <c r="D22" s="155"/>
      <c r="E22" s="155"/>
      <c r="F22" s="155"/>
      <c r="G22" s="155"/>
      <c r="H22" s="156"/>
      <c r="DC22" s="75"/>
      <c r="DD22" s="68"/>
      <c r="DE22" s="75"/>
      <c r="DF22" s="76"/>
    </row>
    <row r="23" spans="2:110" s="93" customFormat="1" ht="13.8" x14ac:dyDescent="0.25">
      <c r="C23" s="157"/>
      <c r="D23" s="158"/>
      <c r="E23" s="158"/>
      <c r="F23" s="158"/>
      <c r="G23" s="158"/>
      <c r="H23" s="157"/>
      <c r="I23" s="159"/>
      <c r="K23" s="70"/>
      <c r="DC23" s="75"/>
      <c r="DD23" s="68"/>
      <c r="DE23" s="75"/>
      <c r="DF23" s="76"/>
    </row>
    <row r="24" spans="2:110" ht="33" customHeight="1" x14ac:dyDescent="0.25">
      <c r="B24" s="69"/>
      <c r="C24" s="160" t="s">
        <v>84</v>
      </c>
      <c r="D24" s="189" t="s">
        <v>702</v>
      </c>
      <c r="E24" s="189"/>
      <c r="F24" s="189"/>
      <c r="G24" s="189"/>
      <c r="H24" s="154"/>
      <c r="I24" s="125"/>
      <c r="K24" s="206"/>
      <c r="DC24" s="75"/>
      <c r="DD24" s="68"/>
      <c r="DE24" s="75"/>
      <c r="DF24" s="76"/>
    </row>
    <row r="25" spans="2:110" ht="33" customHeight="1" thickBot="1" x14ac:dyDescent="0.3">
      <c r="B25" s="69"/>
      <c r="C25" s="148"/>
      <c r="E25" s="189" t="s">
        <v>85</v>
      </c>
      <c r="F25" s="189"/>
      <c r="G25" s="189"/>
      <c r="H25" s="154"/>
      <c r="K25" s="206"/>
      <c r="DC25" s="75"/>
      <c r="DD25" s="68"/>
      <c r="DE25" s="75"/>
      <c r="DF25" s="76"/>
    </row>
    <row r="26" spans="2:110" ht="37.950000000000003" customHeight="1" thickBot="1" x14ac:dyDescent="0.3">
      <c r="B26" s="69"/>
      <c r="C26" s="148"/>
      <c r="E26" s="181"/>
      <c r="F26" s="182"/>
      <c r="G26" s="183"/>
      <c r="H26" s="154"/>
      <c r="K26" s="206"/>
      <c r="DC26" s="75"/>
      <c r="DD26" s="68"/>
      <c r="DE26" s="75"/>
      <c r="DF26" s="76"/>
    </row>
    <row r="27" spans="2:110" ht="13.95" customHeight="1" x14ac:dyDescent="0.25">
      <c r="B27" s="69"/>
      <c r="C27" s="148"/>
      <c r="E27" s="153"/>
      <c r="F27" s="153"/>
      <c r="G27" s="153"/>
      <c r="H27" s="154"/>
      <c r="K27" s="206"/>
      <c r="DC27" s="75"/>
      <c r="DD27" s="68"/>
      <c r="DE27" s="75"/>
      <c r="DF27" s="76"/>
    </row>
    <row r="28" spans="2:110" ht="198" customHeight="1" x14ac:dyDescent="0.25">
      <c r="B28" s="69"/>
      <c r="C28" s="148"/>
      <c r="D28" s="184" t="s">
        <v>83</v>
      </c>
      <c r="E28" s="184"/>
      <c r="F28" s="184"/>
      <c r="G28" s="184"/>
      <c r="H28" s="154"/>
      <c r="J28" s="93"/>
      <c r="K28" s="206"/>
      <c r="DC28" s="75"/>
      <c r="DD28" s="68"/>
      <c r="DE28" s="75"/>
      <c r="DF28" s="76"/>
    </row>
    <row r="29" spans="2:110" ht="14.25" customHeight="1" x14ac:dyDescent="0.25">
      <c r="B29" s="69"/>
      <c r="C29" s="148"/>
      <c r="D29" s="155"/>
      <c r="E29" s="155"/>
      <c r="F29" s="155"/>
      <c r="G29" s="155"/>
      <c r="H29" s="156"/>
      <c r="K29" s="206"/>
      <c r="DC29" s="75"/>
      <c r="DD29" s="68"/>
      <c r="DE29" s="75"/>
      <c r="DF29" s="76"/>
    </row>
    <row r="30" spans="2:110" s="93" customFormat="1" ht="13.8" x14ac:dyDescent="0.25">
      <c r="C30" s="157"/>
      <c r="D30" s="158"/>
      <c r="E30" s="158"/>
      <c r="F30" s="158"/>
      <c r="G30" s="158"/>
      <c r="H30" s="157"/>
      <c r="I30" s="159"/>
      <c r="K30" s="206"/>
      <c r="DC30" s="75"/>
      <c r="DD30" s="68"/>
      <c r="DE30" s="75"/>
      <c r="DF30" s="76"/>
    </row>
    <row r="31" spans="2:110" ht="31.5" customHeight="1" x14ac:dyDescent="0.25">
      <c r="B31" s="69"/>
      <c r="C31" s="160" t="s">
        <v>86</v>
      </c>
      <c r="D31" s="189" t="s">
        <v>87</v>
      </c>
      <c r="E31" s="189"/>
      <c r="F31" s="189"/>
      <c r="G31" s="189"/>
      <c r="H31" s="154"/>
      <c r="I31" s="125"/>
      <c r="K31" s="206"/>
      <c r="DC31" s="75"/>
      <c r="DD31" s="68"/>
      <c r="DE31" s="75"/>
      <c r="DF31" s="76"/>
    </row>
    <row r="32" spans="2:110" ht="30.75" customHeight="1" thickBot="1" x14ac:dyDescent="0.3">
      <c r="B32" s="69"/>
      <c r="C32" s="148"/>
      <c r="E32" s="189" t="s">
        <v>88</v>
      </c>
      <c r="F32" s="189"/>
      <c r="G32" s="189"/>
      <c r="H32" s="154"/>
      <c r="K32" s="206"/>
      <c r="DC32" s="75"/>
      <c r="DD32" s="68"/>
      <c r="DE32" s="75"/>
      <c r="DF32" s="76"/>
    </row>
    <row r="33" spans="2:110" ht="37.950000000000003" customHeight="1" thickBot="1" x14ac:dyDescent="0.3">
      <c r="B33" s="69"/>
      <c r="C33" s="148"/>
      <c r="E33" s="181"/>
      <c r="F33" s="182"/>
      <c r="G33" s="183"/>
      <c r="H33" s="154"/>
      <c r="K33" s="206"/>
      <c r="DC33" s="75"/>
      <c r="DD33" s="68"/>
      <c r="DE33" s="75"/>
      <c r="DF33" s="76"/>
    </row>
    <row r="34" spans="2:110" ht="14.25" customHeight="1" x14ac:dyDescent="0.25">
      <c r="B34" s="69"/>
      <c r="C34" s="148"/>
      <c r="D34" s="155"/>
      <c r="E34" s="155"/>
      <c r="F34" s="155"/>
      <c r="G34" s="155"/>
      <c r="H34" s="156"/>
      <c r="K34" s="206"/>
      <c r="DC34" s="75"/>
      <c r="DD34" s="68"/>
      <c r="DE34" s="75"/>
      <c r="DF34" s="76"/>
    </row>
    <row r="35" spans="2:110" s="93" customFormat="1" ht="13.8" x14ac:dyDescent="0.25">
      <c r="C35" s="157"/>
      <c r="D35" s="158"/>
      <c r="E35" s="158"/>
      <c r="F35" s="158"/>
      <c r="G35" s="158"/>
      <c r="H35" s="157"/>
      <c r="I35" s="159"/>
      <c r="K35" s="206"/>
      <c r="DC35" s="75"/>
      <c r="DD35" s="68"/>
      <c r="DE35" s="75"/>
      <c r="DF35" s="76"/>
    </row>
    <row r="36" spans="2:110" ht="32.25" customHeight="1" x14ac:dyDescent="0.25">
      <c r="B36" s="69"/>
      <c r="C36" s="160" t="s">
        <v>89</v>
      </c>
      <c r="D36" s="189" t="s">
        <v>90</v>
      </c>
      <c r="E36" s="189"/>
      <c r="F36" s="189"/>
      <c r="G36" s="189"/>
      <c r="H36" s="154"/>
      <c r="I36" s="125"/>
      <c r="K36" s="206"/>
      <c r="DC36" s="75"/>
      <c r="DD36" s="68"/>
      <c r="DE36" s="75"/>
      <c r="DF36" s="76"/>
    </row>
    <row r="37" spans="2:110" ht="14.4" thickBot="1" x14ac:dyDescent="0.3">
      <c r="B37" s="69"/>
      <c r="C37" s="160"/>
      <c r="D37" s="155"/>
      <c r="E37" s="189" t="s">
        <v>91</v>
      </c>
      <c r="F37" s="189"/>
      <c r="G37" s="189"/>
      <c r="H37" s="154"/>
      <c r="K37" s="206"/>
      <c r="DC37" s="75"/>
      <c r="DD37" s="68"/>
      <c r="DE37" s="75"/>
      <c r="DF37" s="76"/>
    </row>
    <row r="38" spans="2:110" ht="37.950000000000003" customHeight="1" thickBot="1" x14ac:dyDescent="0.3">
      <c r="B38" s="69"/>
      <c r="C38" s="148"/>
      <c r="E38" s="181"/>
      <c r="F38" s="182"/>
      <c r="G38" s="183"/>
      <c r="H38" s="154"/>
      <c r="DC38" s="75"/>
      <c r="DD38" s="68"/>
      <c r="DE38" s="75"/>
      <c r="DF38" s="76"/>
    </row>
    <row r="39" spans="2:110" ht="14.25" customHeight="1" x14ac:dyDescent="0.25">
      <c r="B39" s="69"/>
      <c r="C39" s="148"/>
      <c r="D39" s="155"/>
      <c r="E39" s="155"/>
      <c r="F39" s="155"/>
      <c r="G39" s="155"/>
      <c r="H39" s="156"/>
      <c r="DC39" s="75"/>
      <c r="DD39" s="68"/>
      <c r="DE39" s="75"/>
      <c r="DF39" s="76"/>
    </row>
    <row r="40" spans="2:110" s="93" customFormat="1" ht="13.8" x14ac:dyDescent="0.25">
      <c r="C40" s="157"/>
      <c r="D40" s="158"/>
      <c r="E40" s="158"/>
      <c r="F40" s="158"/>
      <c r="G40" s="158"/>
      <c r="H40" s="157"/>
      <c r="I40" s="159"/>
      <c r="K40" s="70"/>
      <c r="DC40" s="75"/>
      <c r="DD40" s="68"/>
      <c r="DE40" s="75"/>
      <c r="DF40" s="76"/>
    </row>
    <row r="41" spans="2:110" ht="31.5" customHeight="1" x14ac:dyDescent="0.25">
      <c r="B41" s="69"/>
      <c r="C41" s="148">
        <v>6</v>
      </c>
      <c r="D41" s="185" t="s">
        <v>92</v>
      </c>
      <c r="E41" s="185"/>
      <c r="F41" s="185"/>
      <c r="G41" s="185"/>
      <c r="H41" s="154"/>
      <c r="I41" s="125"/>
      <c r="DC41" s="75"/>
      <c r="DD41" s="68"/>
      <c r="DE41" s="75"/>
      <c r="DF41" s="76"/>
    </row>
    <row r="42" spans="2:110" ht="14.4" thickBot="1" x14ac:dyDescent="0.3">
      <c r="B42" s="69"/>
      <c r="C42" s="148"/>
      <c r="E42" s="189" t="s">
        <v>82</v>
      </c>
      <c r="F42" s="189"/>
      <c r="G42" s="189"/>
      <c r="H42" s="154"/>
      <c r="DC42" s="75"/>
      <c r="DD42" s="68"/>
      <c r="DE42" s="75"/>
      <c r="DF42" s="76"/>
    </row>
    <row r="43" spans="2:110" ht="37.950000000000003" customHeight="1" thickBot="1" x14ac:dyDescent="0.3">
      <c r="B43" s="69"/>
      <c r="C43" s="148"/>
      <c r="E43" s="181"/>
      <c r="F43" s="182"/>
      <c r="G43" s="183"/>
      <c r="H43" s="154"/>
      <c r="DC43" s="75"/>
      <c r="DD43" s="68"/>
      <c r="DE43" s="75"/>
      <c r="DF43" s="76"/>
    </row>
    <row r="44" spans="2:110" ht="14.25" customHeight="1" x14ac:dyDescent="0.25">
      <c r="B44" s="69"/>
      <c r="C44" s="148"/>
      <c r="D44" s="155"/>
      <c r="E44" s="155"/>
      <c r="F44" s="155"/>
      <c r="G44" s="155"/>
      <c r="H44" s="156"/>
      <c r="DC44" s="75"/>
      <c r="DD44" s="68"/>
      <c r="DE44" s="75"/>
      <c r="DF44" s="76"/>
    </row>
    <row r="45" spans="2:110" s="93" customFormat="1" ht="13.8" x14ac:dyDescent="0.25">
      <c r="C45" s="157"/>
      <c r="D45" s="158"/>
      <c r="E45" s="158"/>
      <c r="F45" s="158"/>
      <c r="G45" s="158"/>
      <c r="H45" s="157"/>
      <c r="I45" s="159"/>
      <c r="K45" s="70"/>
      <c r="DC45" s="75"/>
      <c r="DD45" s="68"/>
      <c r="DE45" s="75"/>
      <c r="DF45" s="76"/>
    </row>
    <row r="46" spans="2:110" ht="31.5" customHeight="1" x14ac:dyDescent="0.25">
      <c r="B46" s="69"/>
      <c r="C46" s="148">
        <v>7</v>
      </c>
      <c r="D46" s="185" t="s">
        <v>709</v>
      </c>
      <c r="E46" s="185"/>
      <c r="F46" s="185"/>
      <c r="G46" s="185"/>
      <c r="H46" s="154"/>
      <c r="I46" s="125"/>
      <c r="DC46" s="75"/>
      <c r="DD46" s="68"/>
      <c r="DE46" s="75"/>
      <c r="DF46" s="76"/>
    </row>
    <row r="47" spans="2:110" ht="14.4" thickBot="1" x14ac:dyDescent="0.3">
      <c r="B47" s="69"/>
      <c r="C47" s="148"/>
      <c r="E47" s="189" t="s">
        <v>82</v>
      </c>
      <c r="F47" s="189"/>
      <c r="G47" s="189"/>
      <c r="H47" s="154"/>
      <c r="DC47" s="75"/>
      <c r="DD47" s="68"/>
      <c r="DE47" s="75"/>
      <c r="DF47" s="76"/>
    </row>
    <row r="48" spans="2:110" ht="37.950000000000003" customHeight="1" thickBot="1" x14ac:dyDescent="0.3">
      <c r="B48" s="69"/>
      <c r="C48" s="148"/>
      <c r="E48" s="181"/>
      <c r="F48" s="182"/>
      <c r="G48" s="183"/>
      <c r="H48" s="154"/>
      <c r="DC48" s="75"/>
      <c r="DD48" s="68"/>
      <c r="DE48" s="75"/>
      <c r="DF48" s="76"/>
    </row>
    <row r="49" spans="2:110" ht="14.25" customHeight="1" x14ac:dyDescent="0.25">
      <c r="B49" s="69"/>
      <c r="C49" s="148"/>
      <c r="D49" s="155"/>
      <c r="E49" s="155"/>
      <c r="F49" s="155"/>
      <c r="G49" s="155"/>
      <c r="H49" s="156"/>
      <c r="DC49" s="75"/>
      <c r="DD49" s="68"/>
      <c r="DE49" s="75"/>
      <c r="DF49" s="76"/>
    </row>
    <row r="50" spans="2:110" s="93" customFormat="1" ht="13.8" x14ac:dyDescent="0.25">
      <c r="C50" s="157"/>
      <c r="D50" s="158"/>
      <c r="E50" s="158"/>
      <c r="F50" s="158"/>
      <c r="G50" s="158"/>
      <c r="H50" s="157"/>
      <c r="I50" s="159"/>
      <c r="K50" s="70"/>
      <c r="DC50" s="75"/>
      <c r="DD50" s="68"/>
      <c r="DE50" s="75"/>
      <c r="DF50" s="76"/>
    </row>
    <row r="51" spans="2:110" s="83" customFormat="1" ht="31.5" customHeight="1" x14ac:dyDescent="0.25">
      <c r="C51" s="148">
        <v>8</v>
      </c>
      <c r="D51" s="185" t="s">
        <v>93</v>
      </c>
      <c r="E51" s="185"/>
      <c r="F51" s="185"/>
      <c r="G51" s="185"/>
      <c r="H51" s="154"/>
      <c r="I51" s="125"/>
      <c r="K51" s="84"/>
      <c r="DC51" s="75"/>
      <c r="DD51" s="68"/>
      <c r="DE51" s="75"/>
      <c r="DF51" s="76"/>
    </row>
    <row r="52" spans="2:110" ht="31.5" customHeight="1" thickBot="1" x14ac:dyDescent="0.3">
      <c r="B52" s="69"/>
      <c r="C52" s="148"/>
      <c r="E52" s="189" t="s">
        <v>94</v>
      </c>
      <c r="F52" s="189"/>
      <c r="G52" s="189"/>
      <c r="H52" s="156"/>
      <c r="DC52" s="75"/>
      <c r="DD52" s="68"/>
      <c r="DE52" s="75"/>
      <c r="DF52" s="76"/>
    </row>
    <row r="53" spans="2:110" ht="37.950000000000003" customHeight="1" thickBot="1" x14ac:dyDescent="0.3">
      <c r="B53" s="69"/>
      <c r="C53" s="148"/>
      <c r="E53" s="181"/>
      <c r="F53" s="182"/>
      <c r="G53" s="183"/>
      <c r="H53" s="154"/>
      <c r="DC53" s="75"/>
      <c r="DD53" s="68"/>
      <c r="DE53" s="75"/>
      <c r="DF53" s="76"/>
    </row>
    <row r="54" spans="2:110" ht="14.25" customHeight="1" x14ac:dyDescent="0.25">
      <c r="B54" s="69"/>
      <c r="C54" s="148"/>
      <c r="D54" s="155"/>
      <c r="E54" s="155"/>
      <c r="F54" s="155"/>
      <c r="G54" s="155"/>
      <c r="H54" s="156"/>
      <c r="DC54" s="75"/>
      <c r="DD54" s="68"/>
      <c r="DE54" s="75"/>
      <c r="DF54" s="76"/>
    </row>
    <row r="55" spans="2:110" s="93" customFormat="1" ht="13.8" x14ac:dyDescent="0.25">
      <c r="C55" s="157"/>
      <c r="D55" s="158"/>
      <c r="E55" s="158"/>
      <c r="F55" s="158"/>
      <c r="G55" s="158"/>
      <c r="H55" s="157"/>
      <c r="I55" s="159"/>
      <c r="K55" s="70"/>
      <c r="DC55" s="75"/>
      <c r="DD55" s="68"/>
      <c r="DE55" s="75"/>
      <c r="DF55" s="76"/>
    </row>
    <row r="56" spans="2:110" s="83" customFormat="1" ht="28.5" customHeight="1" x14ac:dyDescent="0.25">
      <c r="C56" s="148">
        <v>9</v>
      </c>
      <c r="D56" s="185" t="s">
        <v>95</v>
      </c>
      <c r="E56" s="185"/>
      <c r="F56" s="185"/>
      <c r="G56" s="185"/>
      <c r="H56" s="154"/>
      <c r="I56" s="125"/>
      <c r="K56" s="84"/>
      <c r="DC56" s="75"/>
      <c r="DD56" s="68"/>
      <c r="DE56" s="75"/>
      <c r="DF56" s="76"/>
    </row>
    <row r="57" spans="2:110" ht="14.4" thickBot="1" x14ac:dyDescent="0.3">
      <c r="B57" s="69"/>
      <c r="C57" s="148"/>
      <c r="E57" s="189" t="s">
        <v>82</v>
      </c>
      <c r="F57" s="189"/>
      <c r="G57" s="189"/>
      <c r="H57" s="156"/>
      <c r="DC57" s="75"/>
      <c r="DD57" s="68"/>
      <c r="DE57" s="75"/>
      <c r="DF57" s="76"/>
    </row>
    <row r="58" spans="2:110" ht="37.950000000000003" customHeight="1" thickBot="1" x14ac:dyDescent="0.3">
      <c r="B58" s="69"/>
      <c r="C58" s="148"/>
      <c r="E58" s="181"/>
      <c r="F58" s="182"/>
      <c r="G58" s="183"/>
      <c r="H58" s="154"/>
      <c r="DC58" s="75"/>
      <c r="DD58" s="68"/>
      <c r="DE58" s="75"/>
      <c r="DF58" s="76"/>
    </row>
    <row r="59" spans="2:110" ht="14.25" customHeight="1" x14ac:dyDescent="0.25">
      <c r="B59" s="69"/>
      <c r="C59" s="148"/>
      <c r="D59" s="155"/>
      <c r="E59" s="155"/>
      <c r="F59" s="155"/>
      <c r="G59" s="155"/>
      <c r="H59" s="156"/>
      <c r="DC59" s="75"/>
      <c r="DD59" s="68"/>
      <c r="DE59" s="75"/>
      <c r="DF59" s="76"/>
    </row>
    <row r="60" spans="2:110" s="93" customFormat="1" ht="13.8" x14ac:dyDescent="0.25">
      <c r="C60" s="157"/>
      <c r="D60" s="158"/>
      <c r="E60" s="158"/>
      <c r="F60" s="158"/>
      <c r="G60" s="158"/>
      <c r="H60" s="157"/>
      <c r="I60" s="159"/>
      <c r="K60" s="70"/>
      <c r="DC60" s="75"/>
      <c r="DD60" s="68"/>
      <c r="DE60" s="75"/>
      <c r="DF60" s="76"/>
    </row>
    <row r="61" spans="2:110" ht="48" customHeight="1" x14ac:dyDescent="0.25">
      <c r="B61" s="69"/>
      <c r="C61" s="148">
        <v>10</v>
      </c>
      <c r="D61" s="185" t="s">
        <v>96</v>
      </c>
      <c r="E61" s="185"/>
      <c r="F61" s="185"/>
      <c r="G61" s="185"/>
      <c r="H61" s="156"/>
      <c r="I61" s="125"/>
      <c r="DC61" s="75"/>
      <c r="DD61" s="68"/>
      <c r="DE61" s="75"/>
      <c r="DF61" s="76"/>
    </row>
    <row r="62" spans="2:110" ht="31.5" customHeight="1" thickBot="1" x14ac:dyDescent="0.3">
      <c r="B62" s="69"/>
      <c r="C62" s="148"/>
      <c r="E62" s="189" t="s">
        <v>97</v>
      </c>
      <c r="F62" s="189"/>
      <c r="G62" s="189"/>
      <c r="H62" s="156"/>
      <c r="DC62" s="75"/>
      <c r="DD62" s="68"/>
      <c r="DE62" s="75"/>
      <c r="DF62" s="76"/>
    </row>
    <row r="63" spans="2:110" ht="37.950000000000003" customHeight="1" thickBot="1" x14ac:dyDescent="0.3">
      <c r="B63" s="69"/>
      <c r="C63" s="148"/>
      <c r="E63" s="181"/>
      <c r="F63" s="182"/>
      <c r="G63" s="183"/>
      <c r="H63" s="154"/>
      <c r="DC63" s="75"/>
      <c r="DD63" s="68"/>
      <c r="DE63" s="75"/>
      <c r="DF63" s="76"/>
    </row>
    <row r="64" spans="2:110" ht="14.25" customHeight="1" x14ac:dyDescent="0.25">
      <c r="B64" s="69"/>
      <c r="C64" s="148"/>
      <c r="D64" s="155"/>
      <c r="E64" s="155"/>
      <c r="F64" s="155"/>
      <c r="G64" s="155"/>
      <c r="H64" s="156"/>
      <c r="DC64" s="75"/>
      <c r="DD64" s="68"/>
      <c r="DE64" s="75"/>
      <c r="DF64" s="76"/>
    </row>
    <row r="65" spans="2:110" s="93" customFormat="1" ht="13.8" x14ac:dyDescent="0.25">
      <c r="C65" s="157"/>
      <c r="D65" s="158"/>
      <c r="E65" s="158"/>
      <c r="F65" s="158"/>
      <c r="G65" s="158"/>
      <c r="H65" s="157"/>
      <c r="I65" s="159"/>
      <c r="K65" s="70"/>
      <c r="DC65" s="75"/>
      <c r="DD65" s="68"/>
      <c r="DE65" s="75"/>
      <c r="DF65" s="76"/>
    </row>
    <row r="66" spans="2:110" ht="62.7" customHeight="1" x14ac:dyDescent="0.25">
      <c r="B66" s="69"/>
      <c r="C66" s="148">
        <v>11</v>
      </c>
      <c r="D66" s="189" t="s">
        <v>708</v>
      </c>
      <c r="E66" s="189"/>
      <c r="F66" s="189"/>
      <c r="G66" s="189"/>
      <c r="H66" s="156"/>
      <c r="I66" s="134"/>
      <c r="DC66" s="75"/>
      <c r="DD66" s="68"/>
      <c r="DE66" s="75"/>
      <c r="DF66" s="76"/>
    </row>
    <row r="67" spans="2:110" ht="14.7" customHeight="1" x14ac:dyDescent="0.25">
      <c r="B67" s="69"/>
      <c r="C67" s="148"/>
      <c r="D67" s="155"/>
      <c r="E67" s="155"/>
      <c r="F67" s="155"/>
      <c r="G67" s="155"/>
      <c r="H67" s="156"/>
      <c r="DC67" s="75"/>
      <c r="DD67" s="68"/>
      <c r="DE67" s="75"/>
      <c r="DF67" s="76"/>
    </row>
    <row r="68" spans="2:110" ht="15" customHeight="1" thickBot="1" x14ac:dyDescent="0.3">
      <c r="B68" s="69"/>
      <c r="C68" s="148"/>
      <c r="D68" s="185" t="s">
        <v>707</v>
      </c>
      <c r="E68" s="185"/>
      <c r="F68" s="185"/>
      <c r="G68" s="185"/>
      <c r="H68" s="154"/>
      <c r="DC68" s="75"/>
      <c r="DD68" s="68"/>
      <c r="DE68" s="75"/>
      <c r="DF68" s="76"/>
    </row>
    <row r="69" spans="2:110" ht="37.950000000000003" customHeight="1" thickBot="1" x14ac:dyDescent="0.3">
      <c r="B69" s="69"/>
      <c r="C69" s="148"/>
      <c r="E69" s="181"/>
      <c r="F69" s="182"/>
      <c r="G69" s="183"/>
      <c r="H69" s="154"/>
      <c r="DC69" s="75"/>
      <c r="DD69" s="68"/>
      <c r="DE69" s="75"/>
      <c r="DF69" s="76"/>
    </row>
    <row r="70" spans="2:110" ht="14.25" customHeight="1" x14ac:dyDescent="0.25">
      <c r="B70" s="69"/>
      <c r="C70" s="148"/>
      <c r="D70" s="155"/>
      <c r="E70" s="155"/>
      <c r="F70" s="155"/>
      <c r="G70" s="155"/>
      <c r="H70" s="156"/>
      <c r="DC70" s="75"/>
      <c r="DD70" s="68"/>
      <c r="DE70" s="75"/>
      <c r="DF70" s="76"/>
    </row>
    <row r="71" spans="2:110" s="93" customFormat="1" ht="13.8" x14ac:dyDescent="0.25">
      <c r="C71" s="157"/>
      <c r="D71" s="158"/>
      <c r="E71" s="158"/>
      <c r="F71" s="158"/>
      <c r="G71" s="158"/>
      <c r="H71" s="157"/>
      <c r="I71" s="159"/>
      <c r="K71" s="70"/>
      <c r="DC71" s="75"/>
      <c r="DD71" s="68"/>
      <c r="DE71" s="75"/>
      <c r="DF71" s="76"/>
    </row>
    <row r="72" spans="2:110" s="83" customFormat="1" ht="31.5" customHeight="1" x14ac:dyDescent="0.25">
      <c r="C72" s="148">
        <v>12</v>
      </c>
      <c r="D72" s="185" t="s">
        <v>98</v>
      </c>
      <c r="E72" s="185"/>
      <c r="F72" s="185"/>
      <c r="G72" s="185"/>
      <c r="H72" s="154"/>
      <c r="I72" s="125"/>
      <c r="K72" s="85"/>
      <c r="DC72" s="75"/>
      <c r="DD72" s="68"/>
      <c r="DE72" s="75"/>
      <c r="DF72" s="76"/>
    </row>
    <row r="73" spans="2:110" ht="14.4" thickBot="1" x14ac:dyDescent="0.3">
      <c r="B73" s="69"/>
      <c r="C73" s="148"/>
      <c r="E73" s="189" t="s">
        <v>82</v>
      </c>
      <c r="F73" s="189"/>
      <c r="G73" s="189"/>
      <c r="H73" s="156"/>
      <c r="DC73" s="75"/>
      <c r="DD73" s="68"/>
      <c r="DE73" s="75"/>
      <c r="DF73" s="76"/>
    </row>
    <row r="74" spans="2:110" ht="37.950000000000003" customHeight="1" thickBot="1" x14ac:dyDescent="0.3">
      <c r="B74" s="69"/>
      <c r="C74" s="148"/>
      <c r="E74" s="181"/>
      <c r="F74" s="182"/>
      <c r="G74" s="183"/>
      <c r="H74" s="154"/>
      <c r="DC74" s="75"/>
      <c r="DD74" s="68"/>
      <c r="DE74" s="75"/>
      <c r="DF74" s="76"/>
    </row>
    <row r="75" spans="2:110" ht="14.25" customHeight="1" x14ac:dyDescent="0.25">
      <c r="B75" s="69"/>
      <c r="C75" s="148"/>
      <c r="D75" s="155"/>
      <c r="E75" s="155"/>
      <c r="F75" s="155"/>
      <c r="G75" s="155"/>
      <c r="H75" s="156"/>
      <c r="DC75" s="75"/>
      <c r="DD75" s="68"/>
      <c r="DE75" s="75"/>
      <c r="DF75" s="76"/>
    </row>
    <row r="76" spans="2:110" s="93" customFormat="1" ht="13.8" x14ac:dyDescent="0.25">
      <c r="C76" s="157"/>
      <c r="D76" s="158"/>
      <c r="E76" s="158"/>
      <c r="F76" s="158"/>
      <c r="G76" s="158"/>
      <c r="H76" s="157"/>
      <c r="I76" s="159"/>
      <c r="K76" s="70"/>
      <c r="DC76" s="75"/>
      <c r="DD76" s="68"/>
      <c r="DE76" s="75"/>
      <c r="DF76" s="76"/>
    </row>
    <row r="77" spans="2:110" s="83" customFormat="1" ht="31.5" customHeight="1" x14ac:dyDescent="0.25">
      <c r="C77" s="148">
        <v>13</v>
      </c>
      <c r="D77" s="185" t="s">
        <v>99</v>
      </c>
      <c r="E77" s="185"/>
      <c r="F77" s="185"/>
      <c r="G77" s="185"/>
      <c r="H77" s="154"/>
      <c r="I77" s="125"/>
      <c r="K77" s="85"/>
      <c r="DC77" s="75"/>
      <c r="DD77" s="68"/>
      <c r="DE77" s="75"/>
      <c r="DF77" s="76"/>
    </row>
    <row r="78" spans="2:110" ht="50.25" customHeight="1" thickBot="1" x14ac:dyDescent="0.3">
      <c r="B78" s="69"/>
      <c r="C78" s="148"/>
      <c r="E78" s="189" t="s">
        <v>100</v>
      </c>
      <c r="F78" s="189"/>
      <c r="G78" s="189"/>
      <c r="H78" s="156"/>
      <c r="DC78" s="75"/>
      <c r="DD78" s="68"/>
      <c r="DE78" s="75"/>
      <c r="DF78" s="76"/>
    </row>
    <row r="79" spans="2:110" ht="37.950000000000003" customHeight="1" thickBot="1" x14ac:dyDescent="0.3">
      <c r="B79" s="69"/>
      <c r="C79" s="148"/>
      <c r="E79" s="181"/>
      <c r="F79" s="182"/>
      <c r="G79" s="183"/>
      <c r="H79" s="154"/>
      <c r="DC79" s="75"/>
      <c r="DD79" s="68"/>
      <c r="DE79" s="75"/>
      <c r="DF79" s="76"/>
    </row>
    <row r="80" spans="2:110" ht="14.25" customHeight="1" x14ac:dyDescent="0.25">
      <c r="B80" s="69"/>
      <c r="C80" s="148"/>
      <c r="D80" s="155"/>
      <c r="E80" s="155"/>
      <c r="F80" s="155"/>
      <c r="G80" s="155"/>
      <c r="H80" s="156"/>
      <c r="DC80" s="75"/>
      <c r="DD80" s="68"/>
      <c r="DE80" s="75"/>
      <c r="DF80" s="76"/>
    </row>
    <row r="81" spans="2:110" s="93" customFormat="1" ht="13.8" x14ac:dyDescent="0.25">
      <c r="C81" s="157"/>
      <c r="D81" s="158"/>
      <c r="E81" s="158"/>
      <c r="F81" s="158"/>
      <c r="G81" s="158"/>
      <c r="H81" s="157"/>
      <c r="I81" s="159"/>
      <c r="K81" s="70"/>
      <c r="DC81" s="75"/>
      <c r="DD81" s="68"/>
      <c r="DE81" s="75"/>
      <c r="DF81" s="76"/>
    </row>
    <row r="82" spans="2:110" s="83" customFormat="1" ht="31.5" customHeight="1" x14ac:dyDescent="0.25">
      <c r="C82" s="148">
        <v>14</v>
      </c>
      <c r="D82" s="185" t="s">
        <v>101</v>
      </c>
      <c r="E82" s="185"/>
      <c r="F82" s="185"/>
      <c r="G82" s="185"/>
      <c r="H82" s="154"/>
      <c r="I82" s="125"/>
      <c r="K82" s="85"/>
      <c r="DC82" s="75"/>
      <c r="DD82" s="68"/>
      <c r="DE82" s="75"/>
      <c r="DF82" s="76"/>
    </row>
    <row r="83" spans="2:110" ht="15" customHeight="1" thickBot="1" x14ac:dyDescent="0.3">
      <c r="B83" s="69"/>
      <c r="C83" s="148"/>
      <c r="E83" s="189" t="s">
        <v>82</v>
      </c>
      <c r="F83" s="189"/>
      <c r="G83" s="189"/>
      <c r="H83" s="156"/>
      <c r="DC83" s="75"/>
      <c r="DD83" s="68"/>
      <c r="DE83" s="75"/>
      <c r="DF83" s="76"/>
    </row>
    <row r="84" spans="2:110" ht="37.950000000000003" customHeight="1" thickBot="1" x14ac:dyDescent="0.3">
      <c r="B84" s="69"/>
      <c r="C84" s="148"/>
      <c r="E84" s="181"/>
      <c r="F84" s="182"/>
      <c r="G84" s="183"/>
      <c r="H84" s="154"/>
      <c r="DC84" s="75"/>
      <c r="DD84" s="68"/>
      <c r="DE84" s="75"/>
      <c r="DF84" s="76"/>
    </row>
    <row r="85" spans="2:110" ht="14.25" customHeight="1" x14ac:dyDescent="0.25">
      <c r="B85" s="69"/>
      <c r="C85" s="148"/>
      <c r="D85" s="155"/>
      <c r="E85" s="155"/>
      <c r="F85" s="155"/>
      <c r="G85" s="155"/>
      <c r="H85" s="156"/>
      <c r="DC85" s="75"/>
      <c r="DD85" s="68"/>
      <c r="DE85" s="75"/>
      <c r="DF85" s="76"/>
    </row>
    <row r="86" spans="2:110" s="93" customFormat="1" ht="13.8" x14ac:dyDescent="0.25">
      <c r="C86" s="157"/>
      <c r="D86" s="158"/>
      <c r="E86" s="158"/>
      <c r="F86" s="158"/>
      <c r="G86" s="158"/>
      <c r="H86" s="157"/>
      <c r="I86" s="159"/>
      <c r="K86" s="70"/>
      <c r="DC86" s="75"/>
      <c r="DD86" s="68"/>
      <c r="DE86" s="75"/>
      <c r="DF86" s="76"/>
    </row>
    <row r="87" spans="2:110" s="83" customFormat="1" ht="31.5" customHeight="1" x14ac:dyDescent="0.25">
      <c r="C87" s="148">
        <v>15</v>
      </c>
      <c r="D87" s="185" t="s">
        <v>718</v>
      </c>
      <c r="E87" s="185"/>
      <c r="F87" s="185"/>
      <c r="G87" s="185"/>
      <c r="H87" s="154"/>
      <c r="I87" s="125"/>
      <c r="K87" s="103"/>
      <c r="DC87" s="104"/>
      <c r="DD87" s="105"/>
      <c r="DE87" s="104"/>
      <c r="DF87" s="106"/>
    </row>
    <row r="88" spans="2:110" ht="31.5" customHeight="1" thickBot="1" x14ac:dyDescent="0.3">
      <c r="B88" s="69"/>
      <c r="C88" s="148"/>
      <c r="E88" s="189" t="s">
        <v>722</v>
      </c>
      <c r="F88" s="189"/>
      <c r="G88" s="189"/>
      <c r="H88" s="156"/>
      <c r="DC88" s="75"/>
      <c r="DD88" s="68"/>
      <c r="DE88" s="75"/>
      <c r="DF88" s="76"/>
    </row>
    <row r="89" spans="2:110" ht="37.950000000000003" customHeight="1" thickBot="1" x14ac:dyDescent="0.3">
      <c r="B89" s="69"/>
      <c r="C89" s="148"/>
      <c r="E89" s="181"/>
      <c r="F89" s="182"/>
      <c r="G89" s="183"/>
      <c r="H89" s="154"/>
      <c r="DC89" s="75"/>
      <c r="DD89" s="68"/>
      <c r="DE89" s="75"/>
      <c r="DF89" s="76"/>
    </row>
    <row r="90" spans="2:110" ht="14.25" customHeight="1" x14ac:dyDescent="0.25">
      <c r="B90" s="69"/>
      <c r="C90" s="148"/>
      <c r="D90" s="155"/>
      <c r="E90" s="155"/>
      <c r="F90" s="155"/>
      <c r="G90" s="155"/>
      <c r="H90" s="156"/>
      <c r="DC90" s="75"/>
      <c r="DD90" s="68"/>
      <c r="DE90" s="75"/>
      <c r="DF90" s="76"/>
    </row>
    <row r="91" spans="2:110" s="93" customFormat="1" ht="13.8" x14ac:dyDescent="0.25">
      <c r="C91" s="157"/>
      <c r="D91" s="158"/>
      <c r="E91" s="158"/>
      <c r="F91" s="158"/>
      <c r="G91" s="158"/>
      <c r="H91" s="157"/>
      <c r="I91" s="159"/>
      <c r="K91" s="70"/>
      <c r="DC91" s="75"/>
      <c r="DD91" s="68"/>
      <c r="DE91" s="75"/>
      <c r="DF91" s="76"/>
    </row>
    <row r="92" spans="2:110" s="83" customFormat="1" ht="31.5" customHeight="1" x14ac:dyDescent="0.25">
      <c r="C92" s="148">
        <v>16</v>
      </c>
      <c r="D92" s="185" t="s">
        <v>102</v>
      </c>
      <c r="E92" s="185"/>
      <c r="F92" s="185"/>
      <c r="G92" s="185"/>
      <c r="H92" s="154"/>
      <c r="I92" s="125"/>
      <c r="K92" s="103"/>
      <c r="DC92" s="104"/>
      <c r="DD92" s="105"/>
      <c r="DE92" s="104"/>
      <c r="DF92" s="106"/>
    </row>
    <row r="93" spans="2:110" ht="31.5" customHeight="1" thickBot="1" x14ac:dyDescent="0.3">
      <c r="B93" s="69"/>
      <c r="C93" s="148"/>
      <c r="E93" s="189" t="s">
        <v>103</v>
      </c>
      <c r="F93" s="189"/>
      <c r="G93" s="189"/>
      <c r="H93" s="156"/>
      <c r="DC93" s="75"/>
      <c r="DD93" s="68"/>
      <c r="DE93" s="75"/>
      <c r="DF93" s="76"/>
    </row>
    <row r="94" spans="2:110" ht="37.950000000000003" customHeight="1" thickBot="1" x14ac:dyDescent="0.3">
      <c r="B94" s="69"/>
      <c r="C94" s="148"/>
      <c r="E94" s="181"/>
      <c r="F94" s="182"/>
      <c r="G94" s="183"/>
      <c r="H94" s="154"/>
      <c r="DC94" s="75"/>
      <c r="DD94" s="68"/>
      <c r="DE94" s="75"/>
      <c r="DF94" s="76"/>
    </row>
    <row r="95" spans="2:110" ht="36" customHeight="1" thickBot="1" x14ac:dyDescent="0.3">
      <c r="B95" s="69"/>
      <c r="C95" s="148"/>
      <c r="E95" s="189" t="s">
        <v>104</v>
      </c>
      <c r="F95" s="189"/>
      <c r="G95" s="189"/>
      <c r="H95" s="156"/>
      <c r="DC95" s="75"/>
      <c r="DD95" s="68"/>
      <c r="DE95" s="75"/>
      <c r="DF95" s="76"/>
    </row>
    <row r="96" spans="2:110" ht="37.950000000000003" customHeight="1" thickBot="1" x14ac:dyDescent="0.3">
      <c r="B96" s="69"/>
      <c r="C96" s="148"/>
      <c r="E96" s="181"/>
      <c r="F96" s="182"/>
      <c r="G96" s="183"/>
      <c r="H96" s="154"/>
      <c r="DC96" s="75"/>
      <c r="DD96" s="68"/>
      <c r="DE96" s="75"/>
      <c r="DF96" s="76"/>
    </row>
    <row r="97" spans="2:110" ht="14.25" customHeight="1" x14ac:dyDescent="0.25">
      <c r="B97" s="69"/>
      <c r="C97" s="148"/>
      <c r="D97" s="155"/>
      <c r="E97" s="155"/>
      <c r="F97" s="155"/>
      <c r="G97" s="155"/>
      <c r="H97" s="156"/>
      <c r="DC97" s="75"/>
      <c r="DD97" s="68"/>
      <c r="DE97" s="75"/>
      <c r="DF97" s="76"/>
    </row>
    <row r="98" spans="2:110" s="93" customFormat="1" ht="13.8" x14ac:dyDescent="0.25">
      <c r="C98" s="157"/>
      <c r="D98" s="158"/>
      <c r="E98" s="158"/>
      <c r="F98" s="158"/>
      <c r="G98" s="158"/>
      <c r="H98" s="157"/>
      <c r="I98" s="159"/>
      <c r="K98" s="70"/>
      <c r="DC98" s="75"/>
      <c r="DD98" s="68"/>
      <c r="DE98" s="75"/>
      <c r="DF98" s="76"/>
    </row>
    <row r="99" spans="2:110" s="83" customFormat="1" ht="31.5" customHeight="1" x14ac:dyDescent="0.25">
      <c r="C99" s="148">
        <v>17</v>
      </c>
      <c r="D99" s="185" t="s">
        <v>105</v>
      </c>
      <c r="E99" s="185"/>
      <c r="F99" s="185"/>
      <c r="G99" s="185"/>
      <c r="H99" s="154"/>
      <c r="I99" s="125"/>
      <c r="K99" s="85"/>
      <c r="DC99" s="75"/>
      <c r="DD99" s="68"/>
      <c r="DE99" s="75"/>
      <c r="DF99" s="76"/>
    </row>
    <row r="100" spans="2:110" ht="31.5" customHeight="1" thickBot="1" x14ac:dyDescent="0.3">
      <c r="B100" s="69"/>
      <c r="C100" s="148"/>
      <c r="E100" s="189" t="s">
        <v>106</v>
      </c>
      <c r="F100" s="189"/>
      <c r="G100" s="189"/>
      <c r="H100" s="156"/>
      <c r="DC100" s="75"/>
      <c r="DD100" s="68"/>
      <c r="DE100" s="75"/>
      <c r="DF100" s="76"/>
    </row>
    <row r="101" spans="2:110" ht="37.950000000000003" customHeight="1" thickBot="1" x14ac:dyDescent="0.3">
      <c r="B101" s="69"/>
      <c r="C101" s="148"/>
      <c r="E101" s="181"/>
      <c r="F101" s="182"/>
      <c r="G101" s="183"/>
      <c r="H101" s="154"/>
      <c r="DC101" s="75"/>
      <c r="DD101" s="68"/>
      <c r="DE101" s="75"/>
      <c r="DF101" s="76"/>
    </row>
    <row r="102" spans="2:110" ht="29.7" customHeight="1" thickBot="1" x14ac:dyDescent="0.3">
      <c r="B102" s="69"/>
      <c r="C102" s="148"/>
      <c r="E102" s="189" t="s">
        <v>107</v>
      </c>
      <c r="F102" s="189"/>
      <c r="G102" s="189"/>
      <c r="H102" s="156"/>
      <c r="K102" s="85"/>
      <c r="DC102" s="75"/>
      <c r="DD102" s="68"/>
      <c r="DE102" s="75"/>
      <c r="DF102" s="76"/>
    </row>
    <row r="103" spans="2:110" ht="37.950000000000003" customHeight="1" thickBot="1" x14ac:dyDescent="0.3">
      <c r="B103" s="69"/>
      <c r="C103" s="148"/>
      <c r="E103" s="181"/>
      <c r="F103" s="182"/>
      <c r="G103" s="183"/>
      <c r="H103" s="154"/>
      <c r="DC103" s="75"/>
      <c r="DD103" s="68"/>
      <c r="DE103" s="75"/>
      <c r="DF103" s="76"/>
    </row>
    <row r="104" spans="2:110" ht="14.25" customHeight="1" x14ac:dyDescent="0.25">
      <c r="B104" s="69"/>
      <c r="C104" s="148"/>
      <c r="D104" s="155"/>
      <c r="E104" s="155"/>
      <c r="F104" s="155"/>
      <c r="G104" s="155"/>
      <c r="H104" s="156"/>
      <c r="DC104" s="75"/>
      <c r="DD104" s="68"/>
      <c r="DE104" s="75"/>
      <c r="DF104" s="76"/>
    </row>
    <row r="105" spans="2:110" s="93" customFormat="1" ht="13.8" x14ac:dyDescent="0.25">
      <c r="C105" s="157"/>
      <c r="D105" s="158"/>
      <c r="E105" s="158"/>
      <c r="F105" s="158"/>
      <c r="G105" s="158"/>
      <c r="H105" s="157"/>
      <c r="I105" s="159"/>
      <c r="K105" s="70"/>
      <c r="DC105" s="75"/>
      <c r="DD105" s="68"/>
      <c r="DE105" s="75"/>
      <c r="DF105" s="76"/>
    </row>
    <row r="106" spans="2:110" s="83" customFormat="1" ht="31.5" customHeight="1" x14ac:dyDescent="0.25">
      <c r="C106" s="148">
        <v>18</v>
      </c>
      <c r="D106" s="185" t="s">
        <v>108</v>
      </c>
      <c r="E106" s="185"/>
      <c r="F106" s="185"/>
      <c r="G106" s="185"/>
      <c r="H106" s="154"/>
      <c r="I106" s="125"/>
      <c r="K106" s="85"/>
      <c r="DC106" s="75"/>
      <c r="DD106" s="68"/>
      <c r="DE106" s="75"/>
      <c r="DF106" s="76"/>
    </row>
    <row r="107" spans="2:110" s="86" customFormat="1" ht="51" customHeight="1" x14ac:dyDescent="0.25">
      <c r="C107" s="162"/>
      <c r="D107" s="163"/>
      <c r="E107" s="208" t="s">
        <v>109</v>
      </c>
      <c r="F107" s="208"/>
      <c r="G107" s="208"/>
      <c r="H107" s="164"/>
      <c r="I107" s="163"/>
      <c r="K107" s="87"/>
      <c r="DC107" s="88"/>
      <c r="DD107" s="89"/>
      <c r="DE107" s="88"/>
      <c r="DF107" s="90"/>
    </row>
    <row r="108" spans="2:110" ht="31.5" customHeight="1" thickBot="1" x14ac:dyDescent="0.3">
      <c r="B108" s="69"/>
      <c r="C108" s="148"/>
      <c r="E108" s="189" t="s">
        <v>110</v>
      </c>
      <c r="F108" s="189"/>
      <c r="G108" s="189"/>
      <c r="H108" s="156"/>
      <c r="DC108" s="75"/>
      <c r="DD108" s="68"/>
      <c r="DE108" s="75"/>
      <c r="DF108" s="76"/>
    </row>
    <row r="109" spans="2:110" ht="37.950000000000003" customHeight="1" thickBot="1" x14ac:dyDescent="0.3">
      <c r="B109" s="69"/>
      <c r="C109" s="148"/>
      <c r="E109" s="181"/>
      <c r="F109" s="182"/>
      <c r="G109" s="183"/>
      <c r="H109" s="154"/>
      <c r="DC109" s="75"/>
      <c r="DD109" s="68"/>
      <c r="DE109" s="75"/>
      <c r="DF109" s="76"/>
    </row>
    <row r="110" spans="2:110" ht="14.25" customHeight="1" x14ac:dyDescent="0.25">
      <c r="B110" s="69"/>
      <c r="C110" s="148"/>
      <c r="D110" s="155"/>
      <c r="E110" s="155"/>
      <c r="F110" s="155"/>
      <c r="G110" s="155"/>
      <c r="H110" s="156"/>
      <c r="DC110" s="75"/>
      <c r="DD110" s="68"/>
      <c r="DE110" s="75"/>
      <c r="DF110" s="76"/>
    </row>
    <row r="111" spans="2:110" s="93" customFormat="1" ht="13.8" x14ac:dyDescent="0.25">
      <c r="C111" s="157"/>
      <c r="D111" s="158"/>
      <c r="E111" s="158"/>
      <c r="F111" s="158"/>
      <c r="G111" s="158"/>
      <c r="H111" s="157"/>
      <c r="I111" s="159"/>
      <c r="K111" s="70"/>
      <c r="DC111" s="75"/>
      <c r="DD111" s="68"/>
      <c r="DE111" s="75"/>
      <c r="DF111" s="76"/>
    </row>
    <row r="112" spans="2:110" s="83" customFormat="1" ht="31.5" customHeight="1" x14ac:dyDescent="0.25">
      <c r="C112" s="148">
        <v>19</v>
      </c>
      <c r="D112" s="185" t="s">
        <v>111</v>
      </c>
      <c r="E112" s="185"/>
      <c r="F112" s="185"/>
      <c r="G112" s="185"/>
      <c r="H112" s="154"/>
      <c r="I112" s="125"/>
      <c r="K112" s="85"/>
      <c r="DC112" s="75"/>
      <c r="DD112" s="68"/>
      <c r="DE112" s="75"/>
      <c r="DF112" s="76"/>
    </row>
    <row r="113" spans="2:110" ht="15" customHeight="1" thickBot="1" x14ac:dyDescent="0.3">
      <c r="B113" s="69"/>
      <c r="C113" s="148"/>
      <c r="E113" s="189" t="s">
        <v>112</v>
      </c>
      <c r="F113" s="189"/>
      <c r="G113" s="189"/>
      <c r="H113" s="156"/>
      <c r="DC113" s="75"/>
      <c r="DD113" s="68"/>
      <c r="DE113" s="75"/>
      <c r="DF113" s="76"/>
    </row>
    <row r="114" spans="2:110" ht="37.950000000000003" customHeight="1" thickBot="1" x14ac:dyDescent="0.3">
      <c r="B114" s="69"/>
      <c r="C114" s="148"/>
      <c r="E114" s="181"/>
      <c r="F114" s="182"/>
      <c r="G114" s="183"/>
      <c r="H114" s="154"/>
      <c r="DC114" s="75"/>
      <c r="DD114" s="68"/>
      <c r="DE114" s="75"/>
      <c r="DF114" s="76"/>
    </row>
    <row r="115" spans="2:110" ht="14.25" customHeight="1" x14ac:dyDescent="0.25">
      <c r="B115" s="69"/>
      <c r="C115" s="148"/>
      <c r="D115" s="155"/>
      <c r="E115" s="155"/>
      <c r="F115" s="155"/>
      <c r="G115" s="155"/>
      <c r="H115" s="156"/>
      <c r="DC115" s="75"/>
      <c r="DD115" s="68"/>
      <c r="DE115" s="75"/>
      <c r="DF115" s="76"/>
    </row>
    <row r="116" spans="2:110" s="93" customFormat="1" ht="13.8" x14ac:dyDescent="0.25">
      <c r="C116" s="157"/>
      <c r="D116" s="158"/>
      <c r="E116" s="158"/>
      <c r="F116" s="158"/>
      <c r="G116" s="158"/>
      <c r="H116" s="157"/>
      <c r="I116" s="159"/>
      <c r="K116" s="70"/>
      <c r="DC116" s="75"/>
      <c r="DD116" s="68"/>
      <c r="DE116" s="75"/>
      <c r="DF116" s="76"/>
    </row>
    <row r="117" spans="2:110" s="93" customFormat="1" ht="48.75" customHeight="1" x14ac:dyDescent="0.25">
      <c r="C117" s="148">
        <v>20</v>
      </c>
      <c r="D117" s="189" t="s">
        <v>113</v>
      </c>
      <c r="E117" s="189"/>
      <c r="F117" s="189"/>
      <c r="G117" s="189"/>
      <c r="H117" s="97"/>
      <c r="I117" s="125"/>
      <c r="K117" s="85"/>
      <c r="DC117" s="75"/>
      <c r="DD117" s="68"/>
      <c r="DE117" s="75"/>
      <c r="DF117" s="76"/>
    </row>
    <row r="118" spans="2:110" s="93" customFormat="1" ht="14.4" thickBot="1" x14ac:dyDescent="0.3">
      <c r="C118" s="97"/>
      <c r="D118" s="97"/>
      <c r="E118" s="189" t="s">
        <v>82</v>
      </c>
      <c r="F118" s="189"/>
      <c r="G118" s="189"/>
      <c r="H118" s="97"/>
      <c r="I118" s="83"/>
      <c r="K118" s="70"/>
      <c r="DC118" s="75"/>
      <c r="DD118" s="68"/>
      <c r="DE118" s="75"/>
      <c r="DF118" s="76"/>
    </row>
    <row r="119" spans="2:110" ht="37.950000000000003" customHeight="1" thickBot="1" x14ac:dyDescent="0.3">
      <c r="B119" s="69"/>
      <c r="C119" s="148"/>
      <c r="E119" s="181"/>
      <c r="F119" s="182"/>
      <c r="G119" s="183"/>
      <c r="H119" s="154"/>
      <c r="DC119" s="75"/>
      <c r="DD119" s="68"/>
      <c r="DE119" s="75"/>
      <c r="DF119" s="76"/>
    </row>
    <row r="120" spans="2:110" s="93" customFormat="1" ht="13.8" x14ac:dyDescent="0.25">
      <c r="C120" s="97"/>
      <c r="D120" s="155"/>
      <c r="E120" s="155"/>
      <c r="F120" s="155"/>
      <c r="G120" s="155"/>
      <c r="H120" s="97"/>
      <c r="I120" s="83"/>
      <c r="K120" s="209"/>
      <c r="DC120" s="75"/>
      <c r="DD120" s="68"/>
      <c r="DE120" s="75"/>
      <c r="DF120" s="76"/>
    </row>
    <row r="121" spans="2:110" s="93" customFormat="1" ht="13.8" x14ac:dyDescent="0.25">
      <c r="C121" s="157"/>
      <c r="D121" s="158"/>
      <c r="E121" s="158"/>
      <c r="F121" s="158"/>
      <c r="G121" s="158"/>
      <c r="H121" s="157"/>
      <c r="I121" s="159"/>
      <c r="K121" s="209"/>
      <c r="DC121" s="75"/>
      <c r="DD121" s="68"/>
      <c r="DE121" s="75"/>
      <c r="DF121" s="76"/>
    </row>
    <row r="122" spans="2:110" s="93" customFormat="1" ht="31.5" customHeight="1" x14ac:dyDescent="0.25">
      <c r="C122" s="148">
        <v>21</v>
      </c>
      <c r="D122" s="189" t="s">
        <v>114</v>
      </c>
      <c r="E122" s="189"/>
      <c r="F122" s="189"/>
      <c r="G122" s="189"/>
      <c r="H122" s="97"/>
      <c r="I122" s="125"/>
      <c r="K122" s="209"/>
      <c r="DC122" s="75"/>
      <c r="DD122" s="68"/>
      <c r="DE122" s="75"/>
      <c r="DF122" s="76"/>
    </row>
    <row r="123" spans="2:110" s="93" customFormat="1" ht="21" customHeight="1" thickBot="1" x14ac:dyDescent="0.3">
      <c r="C123" s="97"/>
      <c r="D123" s="97"/>
      <c r="E123" s="189" t="s">
        <v>82</v>
      </c>
      <c r="F123" s="189"/>
      <c r="G123" s="189"/>
      <c r="H123" s="97"/>
      <c r="I123" s="83"/>
      <c r="K123" s="70"/>
      <c r="DC123" s="75"/>
      <c r="DD123" s="68"/>
      <c r="DE123" s="75"/>
      <c r="DF123" s="76"/>
    </row>
    <row r="124" spans="2:110" ht="37.950000000000003" customHeight="1" thickBot="1" x14ac:dyDescent="0.3">
      <c r="B124" s="69"/>
      <c r="C124" s="148"/>
      <c r="E124" s="181"/>
      <c r="F124" s="182"/>
      <c r="G124" s="183"/>
      <c r="H124" s="154"/>
      <c r="DC124" s="75"/>
      <c r="DD124" s="68"/>
      <c r="DE124" s="75"/>
      <c r="DF124" s="76"/>
    </row>
    <row r="125" spans="2:110" s="93" customFormat="1" ht="21" customHeight="1" x14ac:dyDescent="0.25">
      <c r="C125" s="97"/>
      <c r="D125" s="97"/>
      <c r="E125" s="155"/>
      <c r="F125" s="155"/>
      <c r="G125" s="155"/>
      <c r="H125" s="97"/>
      <c r="I125" s="83"/>
      <c r="K125" s="70"/>
      <c r="DC125" s="75"/>
      <c r="DD125" s="68"/>
      <c r="DE125" s="75"/>
      <c r="DF125" s="76"/>
    </row>
    <row r="126" spans="2:110" s="108" customFormat="1" ht="78" customHeight="1" x14ac:dyDescent="0.25">
      <c r="C126" s="165"/>
      <c r="E126" s="189" t="s">
        <v>115</v>
      </c>
      <c r="F126" s="189"/>
      <c r="G126" s="189"/>
      <c r="I126" s="166"/>
      <c r="K126" s="109"/>
      <c r="DC126" s="104"/>
      <c r="DD126" s="104"/>
      <c r="DE126" s="104"/>
      <c r="DF126" s="104"/>
    </row>
    <row r="127" spans="2:110" s="93" customFormat="1" ht="13.8" x14ac:dyDescent="0.25">
      <c r="C127" s="148"/>
      <c r="D127" s="137"/>
      <c r="E127" s="137"/>
      <c r="F127" s="137"/>
      <c r="G127" s="137"/>
      <c r="H127" s="97"/>
      <c r="I127" s="117"/>
      <c r="K127" s="101"/>
      <c r="DC127" s="75"/>
      <c r="DD127" s="68"/>
      <c r="DE127" s="75"/>
      <c r="DF127" s="76"/>
    </row>
    <row r="128" spans="2:110" s="93" customFormat="1" ht="50.25" customHeight="1" x14ac:dyDescent="0.25">
      <c r="C128" s="148"/>
      <c r="D128" s="97"/>
      <c r="E128" s="189" t="s">
        <v>116</v>
      </c>
      <c r="F128" s="189"/>
      <c r="G128" s="189"/>
      <c r="H128" s="97"/>
      <c r="I128" s="117"/>
      <c r="K128" s="101"/>
      <c r="DC128" s="75"/>
      <c r="DD128" s="68"/>
      <c r="DE128" s="75"/>
      <c r="DF128" s="76"/>
    </row>
    <row r="129" spans="2:110" s="93" customFormat="1" ht="13.8" x14ac:dyDescent="0.25">
      <c r="C129" s="148"/>
      <c r="D129" s="137"/>
      <c r="E129" s="137"/>
      <c r="F129" s="137"/>
      <c r="G129" s="137"/>
      <c r="H129" s="97"/>
      <c r="I129" s="117"/>
      <c r="K129" s="101"/>
      <c r="DC129" s="75"/>
      <c r="DD129" s="68"/>
      <c r="DE129" s="75"/>
      <c r="DF129" s="76"/>
    </row>
    <row r="130" spans="2:110" s="93" customFormat="1" ht="31.5" customHeight="1" x14ac:dyDescent="0.25">
      <c r="C130" s="148"/>
      <c r="D130" s="97"/>
      <c r="E130" s="97" t="s">
        <v>117</v>
      </c>
      <c r="F130" s="189" t="s">
        <v>118</v>
      </c>
      <c r="G130" s="189"/>
      <c r="H130" s="97"/>
      <c r="I130" s="117"/>
      <c r="K130" s="101"/>
      <c r="DC130" s="75"/>
      <c r="DD130" s="68"/>
      <c r="DE130" s="75"/>
      <c r="DF130" s="76"/>
    </row>
    <row r="131" spans="2:110" s="93" customFormat="1" ht="15" customHeight="1" x14ac:dyDescent="0.25">
      <c r="C131" s="148"/>
      <c r="D131" s="97"/>
      <c r="E131" s="167" t="s">
        <v>119</v>
      </c>
      <c r="F131" s="189" t="s">
        <v>120</v>
      </c>
      <c r="G131" s="189"/>
      <c r="H131" s="97"/>
      <c r="I131" s="117"/>
      <c r="K131" s="101"/>
      <c r="DC131" s="75"/>
      <c r="DD131" s="68"/>
      <c r="DE131" s="75"/>
      <c r="DF131" s="76"/>
    </row>
    <row r="132" spans="2:110" s="93" customFormat="1" ht="13.8" x14ac:dyDescent="0.25">
      <c r="C132" s="148"/>
      <c r="D132" s="97"/>
      <c r="E132" s="150" t="s">
        <v>121</v>
      </c>
      <c r="F132" s="150" t="s">
        <v>122</v>
      </c>
      <c r="G132" s="150"/>
      <c r="H132" s="97"/>
      <c r="I132" s="117"/>
      <c r="K132" s="101"/>
      <c r="DC132" s="75"/>
      <c r="DD132" s="68"/>
      <c r="DE132" s="75"/>
      <c r="DF132" s="76"/>
    </row>
    <row r="133" spans="2:110" s="93" customFormat="1" ht="13.8" x14ac:dyDescent="0.25">
      <c r="C133" s="148"/>
      <c r="D133" s="97"/>
      <c r="E133" s="150" t="s">
        <v>123</v>
      </c>
      <c r="F133" s="150" t="s">
        <v>124</v>
      </c>
      <c r="G133" s="150"/>
      <c r="H133" s="97"/>
      <c r="I133" s="117"/>
      <c r="K133" s="101"/>
      <c r="DC133" s="75"/>
      <c r="DD133" s="68"/>
      <c r="DE133" s="75"/>
      <c r="DF133" s="76"/>
    </row>
    <row r="134" spans="2:110" s="93" customFormat="1" ht="13.8" x14ac:dyDescent="0.25">
      <c r="C134" s="97"/>
      <c r="D134" s="155"/>
      <c r="E134" s="155"/>
      <c r="F134" s="155"/>
      <c r="G134" s="155"/>
      <c r="H134" s="97"/>
      <c r="I134" s="83"/>
      <c r="K134" s="101"/>
      <c r="DC134" s="75"/>
      <c r="DD134" s="68"/>
      <c r="DE134" s="75"/>
      <c r="DF134" s="76"/>
    </row>
    <row r="135" spans="2:110" s="93" customFormat="1" ht="13.8" x14ac:dyDescent="0.25">
      <c r="C135" s="157"/>
      <c r="D135" s="158"/>
      <c r="E135" s="158"/>
      <c r="F135" s="158"/>
      <c r="G135" s="158"/>
      <c r="H135" s="157"/>
      <c r="I135" s="159"/>
      <c r="K135" s="101"/>
      <c r="DC135" s="75"/>
      <c r="DD135" s="68"/>
      <c r="DE135" s="75"/>
      <c r="DF135" s="76"/>
    </row>
    <row r="136" spans="2:110" s="93" customFormat="1" ht="71.25" customHeight="1" x14ac:dyDescent="0.25">
      <c r="C136" s="148">
        <v>22</v>
      </c>
      <c r="D136" s="199" t="s">
        <v>125</v>
      </c>
      <c r="E136" s="200"/>
      <c r="F136" s="200"/>
      <c r="G136" s="200"/>
      <c r="H136" s="97"/>
      <c r="I136" s="125"/>
      <c r="K136" s="116"/>
      <c r="DC136" s="75"/>
      <c r="DD136" s="68"/>
      <c r="DE136" s="75"/>
      <c r="DF136" s="76"/>
    </row>
    <row r="137" spans="2:110" s="93" customFormat="1" ht="13.8" x14ac:dyDescent="0.25">
      <c r="C137" s="148"/>
      <c r="D137" s="150"/>
      <c r="E137" s="150"/>
      <c r="F137" s="150"/>
      <c r="G137" s="150"/>
      <c r="H137" s="97"/>
      <c r="I137" s="117"/>
      <c r="K137" s="101"/>
      <c r="DC137" s="75"/>
      <c r="DD137" s="68"/>
      <c r="DE137" s="75"/>
      <c r="DF137" s="76"/>
    </row>
    <row r="138" spans="2:110" s="93" customFormat="1" ht="31.5" customHeight="1" x14ac:dyDescent="0.25">
      <c r="C138" s="148"/>
      <c r="D138" s="199" t="s">
        <v>126</v>
      </c>
      <c r="E138" s="200"/>
      <c r="F138" s="200"/>
      <c r="G138" s="200"/>
      <c r="H138" s="97"/>
      <c r="I138" s="97"/>
      <c r="K138" s="116"/>
      <c r="DC138" s="75"/>
      <c r="DD138" s="68"/>
      <c r="DE138" s="75"/>
      <c r="DF138" s="76"/>
    </row>
    <row r="139" spans="2:110" s="93" customFormat="1" ht="14.4" thickBot="1" x14ac:dyDescent="0.3">
      <c r="C139" s="148"/>
      <c r="D139" s="150"/>
      <c r="E139" s="189" t="s">
        <v>82</v>
      </c>
      <c r="F139" s="189"/>
      <c r="G139" s="189"/>
      <c r="H139" s="97"/>
      <c r="I139" s="117"/>
      <c r="K139" s="101"/>
      <c r="DC139" s="75"/>
      <c r="DD139" s="68"/>
      <c r="DE139" s="75"/>
      <c r="DF139" s="76"/>
    </row>
    <row r="140" spans="2:110" ht="37.950000000000003" customHeight="1" thickBot="1" x14ac:dyDescent="0.3">
      <c r="B140" s="69"/>
      <c r="C140" s="148"/>
      <c r="E140" s="181"/>
      <c r="F140" s="182"/>
      <c r="G140" s="183"/>
      <c r="H140" s="154"/>
      <c r="DC140" s="75"/>
      <c r="DD140" s="68"/>
      <c r="DE140" s="75"/>
      <c r="DF140" s="76"/>
    </row>
    <row r="141" spans="2:110" s="93" customFormat="1" ht="13.2" customHeight="1" x14ac:dyDescent="0.25">
      <c r="C141" s="97"/>
      <c r="D141" s="155"/>
      <c r="E141" s="155"/>
      <c r="F141" s="155"/>
      <c r="G141" s="155"/>
      <c r="H141" s="97"/>
      <c r="I141" s="83"/>
      <c r="K141" s="70"/>
      <c r="DC141" s="75"/>
      <c r="DD141" s="68"/>
      <c r="DE141" s="75"/>
      <c r="DF141" s="76"/>
    </row>
    <row r="142" spans="2:110" s="93" customFormat="1" ht="13.8" x14ac:dyDescent="0.25">
      <c r="C142" s="157"/>
      <c r="D142" s="158"/>
      <c r="E142" s="158"/>
      <c r="F142" s="158"/>
      <c r="G142" s="158"/>
      <c r="H142" s="157"/>
      <c r="I142" s="159"/>
      <c r="K142" s="70"/>
      <c r="DC142" s="75"/>
      <c r="DD142" s="68"/>
      <c r="DE142" s="75"/>
      <c r="DF142" s="76"/>
    </row>
    <row r="143" spans="2:110" s="93" customFormat="1" ht="31.5" customHeight="1" x14ac:dyDescent="0.25">
      <c r="C143" s="148">
        <v>23</v>
      </c>
      <c r="D143" s="189" t="s">
        <v>127</v>
      </c>
      <c r="E143" s="189"/>
      <c r="F143" s="189"/>
      <c r="G143" s="189"/>
      <c r="H143" s="97"/>
      <c r="I143" s="125"/>
      <c r="K143" s="206"/>
      <c r="DC143" s="75"/>
      <c r="DD143" s="68"/>
      <c r="DE143" s="75"/>
      <c r="DF143" s="76"/>
    </row>
    <row r="144" spans="2:110" s="93" customFormat="1" ht="30" customHeight="1" thickBot="1" x14ac:dyDescent="0.3">
      <c r="C144" s="148"/>
      <c r="D144" s="97"/>
      <c r="E144" s="189" t="s">
        <v>128</v>
      </c>
      <c r="F144" s="189"/>
      <c r="G144" s="189"/>
      <c r="H144" s="97"/>
      <c r="I144" s="117"/>
      <c r="K144" s="207"/>
      <c r="DC144" s="75"/>
      <c r="DD144" s="68"/>
      <c r="DE144" s="75"/>
      <c r="DF144" s="76"/>
    </row>
    <row r="145" spans="2:110" ht="37.950000000000003" customHeight="1" thickBot="1" x14ac:dyDescent="0.3">
      <c r="B145" s="69"/>
      <c r="C145" s="148"/>
      <c r="E145" s="181"/>
      <c r="F145" s="182"/>
      <c r="G145" s="183"/>
      <c r="H145" s="154"/>
      <c r="DC145" s="75"/>
      <c r="DD145" s="68"/>
      <c r="DE145" s="75"/>
      <c r="DF145" s="76"/>
    </row>
    <row r="146" spans="2:110" s="93" customFormat="1" ht="13.2" customHeight="1" x14ac:dyDescent="0.25">
      <c r="C146" s="97"/>
      <c r="D146" s="155"/>
      <c r="E146" s="155"/>
      <c r="F146" s="155"/>
      <c r="G146" s="155"/>
      <c r="H146" s="97"/>
      <c r="I146" s="83"/>
      <c r="K146" s="70"/>
      <c r="DC146" s="75"/>
      <c r="DD146" s="68"/>
      <c r="DE146" s="75"/>
      <c r="DF146" s="76"/>
    </row>
    <row r="147" spans="2:110" s="93" customFormat="1" ht="13.8" x14ac:dyDescent="0.25">
      <c r="C147" s="157"/>
      <c r="D147" s="158"/>
      <c r="E147" s="158"/>
      <c r="F147" s="158"/>
      <c r="G147" s="158"/>
      <c r="H147" s="157"/>
      <c r="I147" s="159"/>
      <c r="K147" s="70"/>
      <c r="DC147" s="75"/>
      <c r="DD147" s="68"/>
      <c r="DE147" s="75"/>
      <c r="DF147" s="76"/>
    </row>
    <row r="148" spans="2:110" s="93" customFormat="1" ht="43.5" customHeight="1" x14ac:dyDescent="0.25">
      <c r="C148" s="148">
        <v>24</v>
      </c>
      <c r="D148" s="189" t="s">
        <v>129</v>
      </c>
      <c r="E148" s="189"/>
      <c r="F148" s="189"/>
      <c r="G148" s="189"/>
      <c r="H148" s="97"/>
      <c r="I148" s="125"/>
      <c r="K148" s="116"/>
      <c r="DC148" s="75"/>
      <c r="DD148" s="68"/>
      <c r="DE148" s="75"/>
      <c r="DF148" s="76"/>
    </row>
    <row r="149" spans="2:110" s="93" customFormat="1" ht="15.75" customHeight="1" thickBot="1" x14ac:dyDescent="0.3">
      <c r="C149" s="148"/>
      <c r="D149" s="155"/>
      <c r="E149" s="189" t="s">
        <v>130</v>
      </c>
      <c r="F149" s="189"/>
      <c r="G149" s="189"/>
      <c r="H149" s="97"/>
      <c r="I149" s="117"/>
      <c r="K149" s="101"/>
      <c r="DC149" s="75"/>
      <c r="DD149" s="68"/>
      <c r="DE149" s="75"/>
      <c r="DF149" s="76"/>
    </row>
    <row r="150" spans="2:110" ht="37.950000000000003" customHeight="1" thickBot="1" x14ac:dyDescent="0.3">
      <c r="B150" s="69"/>
      <c r="C150" s="148"/>
      <c r="E150" s="181"/>
      <c r="F150" s="182"/>
      <c r="G150" s="183"/>
      <c r="H150" s="154"/>
      <c r="DC150" s="75"/>
      <c r="DD150" s="68"/>
      <c r="DE150" s="75"/>
      <c r="DF150" s="76"/>
    </row>
    <row r="151" spans="2:110" s="93" customFormat="1" ht="13.2" customHeight="1" x14ac:dyDescent="0.25">
      <c r="C151" s="97"/>
      <c r="D151" s="155"/>
      <c r="E151" s="155"/>
      <c r="F151" s="155"/>
      <c r="G151" s="155"/>
      <c r="H151" s="97"/>
      <c r="I151" s="83"/>
      <c r="K151" s="70"/>
      <c r="DC151" s="75"/>
      <c r="DD151" s="68"/>
      <c r="DE151" s="75"/>
      <c r="DF151" s="76"/>
    </row>
    <row r="152" spans="2:110" s="93" customFormat="1" ht="13.8" x14ac:dyDescent="0.25">
      <c r="C152" s="157"/>
      <c r="D152" s="158"/>
      <c r="E152" s="158"/>
      <c r="F152" s="158"/>
      <c r="G152" s="158"/>
      <c r="H152" s="157"/>
      <c r="I152" s="159"/>
      <c r="K152" s="70"/>
      <c r="DC152" s="75"/>
      <c r="DD152" s="68"/>
      <c r="DE152" s="75"/>
      <c r="DF152" s="76"/>
    </row>
    <row r="153" spans="2:110" s="93" customFormat="1" ht="31.5" customHeight="1" x14ac:dyDescent="0.25">
      <c r="C153" s="148">
        <v>25</v>
      </c>
      <c r="D153" s="189" t="s">
        <v>131</v>
      </c>
      <c r="E153" s="189"/>
      <c r="F153" s="189"/>
      <c r="G153" s="189"/>
      <c r="H153" s="97"/>
      <c r="I153" s="125"/>
      <c r="K153" s="101"/>
      <c r="DC153" s="75"/>
      <c r="DD153" s="68"/>
      <c r="DE153" s="75"/>
      <c r="DF153" s="76"/>
    </row>
    <row r="154" spans="2:110" s="93" customFormat="1" ht="31.5" customHeight="1" x14ac:dyDescent="0.25">
      <c r="C154" s="148"/>
      <c r="D154" s="97"/>
      <c r="E154" s="97"/>
      <c r="F154" s="97"/>
      <c r="G154" s="97"/>
      <c r="H154" s="97"/>
      <c r="I154" s="117"/>
      <c r="K154" s="101"/>
      <c r="DC154" s="75"/>
      <c r="DD154" s="68"/>
      <c r="DE154" s="75"/>
      <c r="DF154" s="76"/>
    </row>
    <row r="155" spans="2:110" s="93" customFormat="1" ht="31.5" customHeight="1" thickBot="1" x14ac:dyDescent="0.3">
      <c r="C155" s="148"/>
      <c r="D155" s="189" t="s">
        <v>132</v>
      </c>
      <c r="E155" s="189"/>
      <c r="F155" s="189"/>
      <c r="G155" s="189"/>
      <c r="H155" s="97"/>
      <c r="I155" s="117"/>
      <c r="K155" s="101"/>
      <c r="DC155" s="75"/>
      <c r="DD155" s="68"/>
      <c r="DE155" s="75"/>
      <c r="DF155" s="76"/>
    </row>
    <row r="156" spans="2:110" ht="37.950000000000003" customHeight="1" thickBot="1" x14ac:dyDescent="0.3">
      <c r="B156" s="69"/>
      <c r="C156" s="148"/>
      <c r="E156" s="181"/>
      <c r="F156" s="182"/>
      <c r="G156" s="183"/>
      <c r="H156" s="154"/>
      <c r="DC156" s="75"/>
      <c r="DD156" s="68"/>
      <c r="DE156" s="75"/>
      <c r="DF156" s="76"/>
    </row>
    <row r="157" spans="2:110" s="93" customFormat="1" ht="16.2" customHeight="1" thickBot="1" x14ac:dyDescent="0.3">
      <c r="C157" s="148"/>
      <c r="D157" s="189" t="s">
        <v>133</v>
      </c>
      <c r="E157" s="189"/>
      <c r="F157" s="189"/>
      <c r="G157" s="189"/>
      <c r="H157" s="97"/>
      <c r="I157" s="117"/>
      <c r="K157" s="101"/>
      <c r="DC157" s="75"/>
      <c r="DD157" s="68"/>
      <c r="DE157" s="75"/>
      <c r="DF157" s="76"/>
    </row>
    <row r="158" spans="2:110" ht="37.950000000000003" customHeight="1" thickBot="1" x14ac:dyDescent="0.3">
      <c r="B158" s="69"/>
      <c r="C158" s="148"/>
      <c r="E158" s="181"/>
      <c r="F158" s="182"/>
      <c r="G158" s="183"/>
      <c r="H158" s="154"/>
      <c r="DC158" s="75"/>
      <c r="DD158" s="68"/>
      <c r="DE158" s="75"/>
      <c r="DF158" s="76"/>
    </row>
    <row r="159" spans="2:110" s="93" customFormat="1" ht="30" customHeight="1" thickBot="1" x14ac:dyDescent="0.3">
      <c r="C159" s="148"/>
      <c r="D159" s="189" t="s">
        <v>134</v>
      </c>
      <c r="E159" s="189"/>
      <c r="F159" s="189"/>
      <c r="G159" s="189"/>
      <c r="H159" s="97"/>
      <c r="I159" s="117"/>
      <c r="K159" s="101"/>
      <c r="DC159" s="75"/>
      <c r="DD159" s="68"/>
      <c r="DE159" s="75"/>
      <c r="DF159" s="76"/>
    </row>
    <row r="160" spans="2:110" ht="37.950000000000003" customHeight="1" thickBot="1" x14ac:dyDescent="0.3">
      <c r="B160" s="69"/>
      <c r="C160" s="148"/>
      <c r="E160" s="181"/>
      <c r="F160" s="182"/>
      <c r="G160" s="183"/>
      <c r="H160" s="154"/>
      <c r="DC160" s="75"/>
      <c r="DD160" s="68"/>
      <c r="DE160" s="75"/>
      <c r="DF160" s="76"/>
    </row>
    <row r="161" spans="2:110" s="93" customFormat="1" ht="13.2" customHeight="1" x14ac:dyDescent="0.25">
      <c r="C161" s="97"/>
      <c r="D161" s="155"/>
      <c r="E161" s="155"/>
      <c r="F161" s="155"/>
      <c r="G161" s="155"/>
      <c r="H161" s="97"/>
      <c r="I161" s="83"/>
      <c r="K161" s="70"/>
      <c r="DC161" s="75"/>
      <c r="DD161" s="68"/>
      <c r="DE161" s="75"/>
      <c r="DF161" s="76"/>
    </row>
    <row r="162" spans="2:110" s="93" customFormat="1" ht="13.8" x14ac:dyDescent="0.25">
      <c r="C162" s="157"/>
      <c r="D162" s="158"/>
      <c r="E162" s="158"/>
      <c r="F162" s="158"/>
      <c r="G162" s="158"/>
      <c r="H162" s="157"/>
      <c r="I162" s="159"/>
      <c r="K162" s="70"/>
      <c r="DC162" s="75"/>
      <c r="DD162" s="68"/>
      <c r="DE162" s="75"/>
      <c r="DF162" s="76"/>
    </row>
    <row r="163" spans="2:110" s="93" customFormat="1" ht="18.45" customHeight="1" x14ac:dyDescent="0.25">
      <c r="C163" s="148">
        <v>26</v>
      </c>
      <c r="D163" s="189" t="s">
        <v>135</v>
      </c>
      <c r="E163" s="189"/>
      <c r="F163" s="189"/>
      <c r="G163" s="189"/>
      <c r="H163" s="97"/>
      <c r="I163" s="117"/>
      <c r="K163" s="101"/>
      <c r="DC163" s="75"/>
      <c r="DD163" s="68"/>
      <c r="DE163" s="75"/>
      <c r="DF163" s="76"/>
    </row>
    <row r="164" spans="2:110" s="93" customFormat="1" ht="14.4" thickBot="1" x14ac:dyDescent="0.3">
      <c r="C164" s="148"/>
      <c r="D164" s="189" t="s">
        <v>136</v>
      </c>
      <c r="E164" s="189"/>
      <c r="F164" s="189"/>
      <c r="G164" s="189"/>
      <c r="H164" s="97"/>
      <c r="I164" s="125"/>
      <c r="K164" s="101"/>
      <c r="DC164" s="75"/>
      <c r="DD164" s="68"/>
      <c r="DE164" s="75"/>
      <c r="DF164" s="76"/>
    </row>
    <row r="165" spans="2:110" ht="37.950000000000003" customHeight="1" thickBot="1" x14ac:dyDescent="0.3">
      <c r="B165" s="69"/>
      <c r="C165" s="148"/>
      <c r="E165" s="181"/>
      <c r="F165" s="182"/>
      <c r="G165" s="183"/>
      <c r="H165" s="154"/>
      <c r="DC165" s="75"/>
      <c r="DD165" s="68"/>
      <c r="DE165" s="75"/>
      <c r="DF165" s="76"/>
    </row>
    <row r="166" spans="2:110" s="93" customFormat="1" ht="13.2" customHeight="1" x14ac:dyDescent="0.25">
      <c r="C166" s="97"/>
      <c r="D166" s="155"/>
      <c r="E166" s="155"/>
      <c r="F166" s="155"/>
      <c r="G166" s="155"/>
      <c r="H166" s="97"/>
      <c r="I166" s="83"/>
      <c r="K166" s="70"/>
      <c r="DC166" s="75"/>
      <c r="DD166" s="68"/>
      <c r="DE166" s="75"/>
      <c r="DF166" s="76"/>
    </row>
    <row r="167" spans="2:110" s="93" customFormat="1" ht="13.8" x14ac:dyDescent="0.25">
      <c r="C167" s="157"/>
      <c r="D167" s="158"/>
      <c r="E167" s="158"/>
      <c r="F167" s="158"/>
      <c r="G167" s="158"/>
      <c r="H167" s="157"/>
      <c r="I167" s="159"/>
      <c r="K167" s="70"/>
      <c r="DC167" s="75"/>
      <c r="DD167" s="68"/>
      <c r="DE167" s="75"/>
      <c r="DF167" s="76"/>
    </row>
    <row r="168" spans="2:110" s="93" customFormat="1" ht="21" customHeight="1" x14ac:dyDescent="0.25">
      <c r="C168" s="148"/>
      <c r="D168" s="197" t="s">
        <v>137</v>
      </c>
      <c r="E168" s="198"/>
      <c r="F168" s="198"/>
      <c r="G168" s="198"/>
      <c r="H168" s="97"/>
      <c r="I168" s="117"/>
      <c r="K168" s="101"/>
      <c r="DC168" s="75"/>
      <c r="DD168" s="68"/>
      <c r="DE168" s="75"/>
      <c r="DF168" s="76"/>
    </row>
    <row r="169" spans="2:110" s="93" customFormat="1" ht="147.6" customHeight="1" x14ac:dyDescent="0.25">
      <c r="C169" s="148"/>
      <c r="D169" s="189" t="s">
        <v>138</v>
      </c>
      <c r="E169" s="189"/>
      <c r="F169" s="189"/>
      <c r="G169" s="189"/>
      <c r="H169" s="97"/>
      <c r="I169" s="117"/>
      <c r="K169" s="101"/>
      <c r="DC169" s="75"/>
      <c r="DD169" s="68"/>
      <c r="DE169" s="75"/>
      <c r="DF169" s="76"/>
    </row>
    <row r="170" spans="2:110" s="93" customFormat="1" ht="13.2" customHeight="1" x14ac:dyDescent="0.25">
      <c r="C170" s="97"/>
      <c r="D170" s="155"/>
      <c r="E170" s="155"/>
      <c r="F170" s="155"/>
      <c r="G170" s="155"/>
      <c r="H170" s="97"/>
      <c r="I170" s="83"/>
      <c r="K170" s="70"/>
      <c r="DC170" s="75"/>
      <c r="DD170" s="68"/>
      <c r="DE170" s="75"/>
      <c r="DF170" s="76"/>
    </row>
    <row r="171" spans="2:110" s="93" customFormat="1" ht="13.8" x14ac:dyDescent="0.25">
      <c r="C171" s="157"/>
      <c r="D171" s="158"/>
      <c r="E171" s="158"/>
      <c r="F171" s="158"/>
      <c r="G171" s="158"/>
      <c r="H171" s="157"/>
      <c r="I171" s="159"/>
      <c r="K171" s="70"/>
      <c r="DC171" s="75"/>
      <c r="DD171" s="68"/>
      <c r="DE171" s="75"/>
      <c r="DF171" s="76"/>
    </row>
    <row r="172" spans="2:110" s="93" customFormat="1" ht="31.5" customHeight="1" thickBot="1" x14ac:dyDescent="0.3">
      <c r="C172" s="148">
        <v>27</v>
      </c>
      <c r="D172" s="189" t="s">
        <v>139</v>
      </c>
      <c r="E172" s="189"/>
      <c r="F172" s="189"/>
      <c r="G172" s="189"/>
      <c r="H172" s="97"/>
      <c r="I172" s="125"/>
      <c r="K172" s="101"/>
      <c r="DC172" s="75"/>
      <c r="DD172" s="68"/>
      <c r="DE172" s="75"/>
      <c r="DF172" s="76"/>
    </row>
    <row r="173" spans="2:110" ht="37.950000000000003" customHeight="1" thickBot="1" x14ac:dyDescent="0.3">
      <c r="B173" s="69"/>
      <c r="C173" s="148"/>
      <c r="E173" s="181"/>
      <c r="F173" s="182"/>
      <c r="G173" s="183"/>
      <c r="H173" s="154"/>
      <c r="DC173" s="75"/>
      <c r="DD173" s="68"/>
      <c r="DE173" s="75"/>
      <c r="DF173" s="76"/>
    </row>
    <row r="174" spans="2:110" s="93" customFormat="1" ht="13.2" customHeight="1" x14ac:dyDescent="0.25">
      <c r="C174" s="97"/>
      <c r="D174" s="155"/>
      <c r="E174" s="155"/>
      <c r="F174" s="155"/>
      <c r="G174" s="155"/>
      <c r="H174" s="97"/>
      <c r="I174" s="83"/>
      <c r="K174" s="70"/>
      <c r="DC174" s="75"/>
      <c r="DD174" s="68"/>
      <c r="DE174" s="75"/>
      <c r="DF174" s="76"/>
    </row>
    <row r="175" spans="2:110" s="93" customFormat="1" ht="13.8" x14ac:dyDescent="0.25">
      <c r="C175" s="157"/>
      <c r="D175" s="158"/>
      <c r="E175" s="158"/>
      <c r="F175" s="158"/>
      <c r="G175" s="158"/>
      <c r="H175" s="157"/>
      <c r="I175" s="159"/>
      <c r="K175" s="70"/>
      <c r="DC175" s="75"/>
      <c r="DD175" s="68"/>
      <c r="DE175" s="75"/>
      <c r="DF175" s="76"/>
    </row>
    <row r="176" spans="2:110" s="97" customFormat="1" ht="27.6" customHeight="1" thickBot="1" x14ac:dyDescent="0.3">
      <c r="C176" s="148">
        <v>28</v>
      </c>
      <c r="D176" s="189" t="s">
        <v>140</v>
      </c>
      <c r="E176" s="189"/>
      <c r="F176" s="189"/>
      <c r="G176" s="189"/>
      <c r="I176" s="125"/>
      <c r="K176" s="103"/>
      <c r="DC176" s="104"/>
      <c r="DD176" s="105"/>
      <c r="DE176" s="104"/>
      <c r="DF176" s="106"/>
    </row>
    <row r="177" spans="2:110" ht="37.950000000000003" customHeight="1" thickBot="1" x14ac:dyDescent="0.3">
      <c r="B177" s="69"/>
      <c r="C177" s="148"/>
      <c r="E177" s="181"/>
      <c r="F177" s="182"/>
      <c r="G177" s="183"/>
      <c r="H177" s="154"/>
      <c r="DC177" s="75"/>
      <c r="DD177" s="68"/>
      <c r="DE177" s="75"/>
      <c r="DF177" s="76"/>
    </row>
    <row r="178" spans="2:110" s="93" customFormat="1" ht="13.2" customHeight="1" x14ac:dyDescent="0.25">
      <c r="C178" s="97"/>
      <c r="D178" s="155"/>
      <c r="E178" s="155"/>
      <c r="F178" s="155"/>
      <c r="G178" s="155"/>
      <c r="H178" s="97"/>
      <c r="I178" s="83"/>
      <c r="K178" s="70"/>
      <c r="DC178" s="75"/>
      <c r="DD178" s="68"/>
      <c r="DE178" s="75"/>
      <c r="DF178" s="76"/>
    </row>
    <row r="179" spans="2:110" s="93" customFormat="1" ht="13.8" x14ac:dyDescent="0.25">
      <c r="C179" s="157"/>
      <c r="D179" s="158"/>
      <c r="E179" s="158"/>
      <c r="F179" s="158"/>
      <c r="G179" s="158"/>
      <c r="H179" s="157"/>
      <c r="I179" s="159"/>
      <c r="K179" s="70"/>
      <c r="DC179" s="75"/>
      <c r="DD179" s="68"/>
      <c r="DE179" s="75"/>
      <c r="DF179" s="76"/>
    </row>
    <row r="180" spans="2:110" s="93" customFormat="1" ht="27.6" customHeight="1" x14ac:dyDescent="0.25">
      <c r="C180" s="148">
        <v>29</v>
      </c>
      <c r="D180" s="189" t="s">
        <v>141</v>
      </c>
      <c r="E180" s="189"/>
      <c r="F180" s="189"/>
      <c r="G180" s="189"/>
      <c r="H180" s="97"/>
      <c r="I180" s="125"/>
      <c r="K180" s="101"/>
      <c r="DC180" s="75"/>
      <c r="DD180" s="68"/>
      <c r="DE180" s="75"/>
      <c r="DF180" s="76"/>
    </row>
    <row r="181" spans="2:110" s="93" customFormat="1" ht="13.2" customHeight="1" x14ac:dyDescent="0.25">
      <c r="C181" s="97"/>
      <c r="D181" s="155"/>
      <c r="E181" s="155"/>
      <c r="F181" s="155"/>
      <c r="G181" s="155"/>
      <c r="H181" s="97"/>
      <c r="I181" s="83"/>
      <c r="K181" s="70"/>
      <c r="DC181" s="75"/>
      <c r="DD181" s="68"/>
      <c r="DE181" s="75"/>
      <c r="DF181" s="76"/>
    </row>
    <row r="182" spans="2:110" s="93" customFormat="1" ht="13.8" x14ac:dyDescent="0.25">
      <c r="C182" s="157"/>
      <c r="D182" s="158"/>
      <c r="E182" s="158"/>
      <c r="F182" s="158"/>
      <c r="G182" s="158"/>
      <c r="H182" s="157"/>
      <c r="I182" s="159"/>
      <c r="K182" s="70"/>
      <c r="DC182" s="75"/>
      <c r="DD182" s="68"/>
      <c r="DE182" s="75"/>
      <c r="DF182" s="76"/>
    </row>
    <row r="183" spans="2:110" s="93" customFormat="1" ht="13.2" customHeight="1" x14ac:dyDescent="0.25">
      <c r="C183" s="148"/>
      <c r="D183" s="155"/>
      <c r="E183" s="155"/>
      <c r="F183" s="155"/>
      <c r="G183" s="155"/>
      <c r="H183" s="97"/>
      <c r="I183" s="117"/>
      <c r="K183" s="101"/>
      <c r="DC183" s="75"/>
      <c r="DD183" s="68"/>
      <c r="DE183" s="75"/>
      <c r="DF183" s="76"/>
    </row>
    <row r="184" spans="2:110" s="93" customFormat="1" ht="13.8" x14ac:dyDescent="0.25">
      <c r="C184" s="148"/>
      <c r="D184" s="189" t="s">
        <v>142</v>
      </c>
      <c r="E184" s="189"/>
      <c r="F184" s="189"/>
      <c r="G184" s="189"/>
      <c r="H184" s="97"/>
      <c r="I184" s="117"/>
      <c r="K184" s="101"/>
      <c r="DC184" s="75"/>
      <c r="DD184" s="68"/>
      <c r="DE184" s="75"/>
      <c r="DF184" s="76"/>
    </row>
    <row r="185" spans="2:110" s="93" customFormat="1" ht="13.8" x14ac:dyDescent="0.25">
      <c r="C185" s="148"/>
      <c r="D185" s="189" t="s">
        <v>143</v>
      </c>
      <c r="E185" s="189"/>
      <c r="F185" s="189"/>
      <c r="G185" s="189"/>
      <c r="H185" s="97"/>
      <c r="I185" s="117"/>
      <c r="K185" s="101"/>
      <c r="DC185" s="75"/>
      <c r="DD185" s="68"/>
      <c r="DE185" s="75"/>
      <c r="DF185" s="76"/>
    </row>
    <row r="186" spans="2:110" s="93" customFormat="1" ht="14.4" thickBot="1" x14ac:dyDescent="0.3">
      <c r="C186" s="148"/>
      <c r="D186" s="189" t="s">
        <v>144</v>
      </c>
      <c r="E186" s="189"/>
      <c r="F186" s="189"/>
      <c r="G186" s="189"/>
      <c r="H186" s="97"/>
      <c r="I186" s="117"/>
      <c r="K186" s="101"/>
      <c r="DC186" s="75"/>
      <c r="DD186" s="68"/>
      <c r="DE186" s="75"/>
      <c r="DF186" s="76"/>
    </row>
    <row r="187" spans="2:110" ht="37.950000000000003" customHeight="1" thickBot="1" x14ac:dyDescent="0.3">
      <c r="B187" s="69"/>
      <c r="C187" s="148"/>
      <c r="E187" s="181"/>
      <c r="F187" s="182"/>
      <c r="G187" s="183"/>
      <c r="H187" s="154"/>
      <c r="DC187" s="75"/>
      <c r="DD187" s="68"/>
      <c r="DE187" s="75"/>
      <c r="DF187" s="76"/>
    </row>
    <row r="188" spans="2:110" s="93" customFormat="1" ht="13.2" customHeight="1" x14ac:dyDescent="0.25">
      <c r="C188" s="148"/>
      <c r="D188" s="155"/>
      <c r="E188" s="155"/>
      <c r="F188" s="155"/>
      <c r="G188" s="155"/>
      <c r="H188" s="97"/>
      <c r="I188" s="117"/>
      <c r="K188" s="101"/>
      <c r="DC188" s="75"/>
      <c r="DD188" s="68"/>
      <c r="DE188" s="75"/>
      <c r="DF188" s="76"/>
    </row>
    <row r="189" spans="2:110" s="93" customFormat="1" ht="13.8" x14ac:dyDescent="0.25">
      <c r="C189" s="157"/>
      <c r="D189" s="158"/>
      <c r="E189" s="158"/>
      <c r="F189" s="158"/>
      <c r="G189" s="158"/>
      <c r="H189" s="157"/>
      <c r="I189" s="159"/>
      <c r="K189" s="70"/>
      <c r="DC189" s="75"/>
      <c r="DD189" s="68"/>
      <c r="DE189" s="75"/>
      <c r="DF189" s="76"/>
    </row>
    <row r="190" spans="2:110" s="93" customFormat="1" ht="32.25" customHeight="1" thickBot="1" x14ac:dyDescent="0.3">
      <c r="C190" s="148">
        <v>30</v>
      </c>
      <c r="D190" s="189" t="s">
        <v>145</v>
      </c>
      <c r="E190" s="189"/>
      <c r="F190" s="189"/>
      <c r="G190" s="189"/>
      <c r="H190" s="97"/>
      <c r="I190" s="125"/>
      <c r="K190" s="101"/>
      <c r="DC190" s="75"/>
      <c r="DD190" s="68"/>
      <c r="DE190" s="75"/>
      <c r="DF190" s="76"/>
    </row>
    <row r="191" spans="2:110" ht="37.950000000000003" customHeight="1" thickBot="1" x14ac:dyDescent="0.3">
      <c r="B191" s="69"/>
      <c r="C191" s="148"/>
      <c r="E191" s="181"/>
      <c r="F191" s="182"/>
      <c r="G191" s="183"/>
      <c r="H191" s="154"/>
      <c r="DC191" s="75"/>
      <c r="DD191" s="68"/>
      <c r="DE191" s="75"/>
      <c r="DF191" s="76"/>
    </row>
    <row r="192" spans="2:110" s="93" customFormat="1" ht="13.2" customHeight="1" x14ac:dyDescent="0.25">
      <c r="C192" s="97"/>
      <c r="D192" s="155"/>
      <c r="E192" s="155"/>
      <c r="F192" s="155"/>
      <c r="G192" s="155"/>
      <c r="H192" s="97"/>
      <c r="I192" s="83"/>
      <c r="K192" s="70"/>
      <c r="DC192" s="75"/>
      <c r="DD192" s="68"/>
      <c r="DE192" s="75"/>
      <c r="DF192" s="76"/>
    </row>
    <row r="193" spans="2:110" s="93" customFormat="1" ht="13.8" x14ac:dyDescent="0.25">
      <c r="C193" s="157"/>
      <c r="D193" s="158"/>
      <c r="E193" s="158"/>
      <c r="F193" s="158"/>
      <c r="G193" s="158"/>
      <c r="H193" s="157"/>
      <c r="I193" s="159"/>
      <c r="K193" s="70"/>
      <c r="DC193" s="75"/>
      <c r="DD193" s="68"/>
      <c r="DE193" s="75"/>
      <c r="DF193" s="76"/>
    </row>
    <row r="194" spans="2:110" s="93" customFormat="1" ht="33.75" customHeight="1" thickBot="1" x14ac:dyDescent="0.3">
      <c r="C194" s="148">
        <v>31</v>
      </c>
      <c r="D194" s="189" t="s">
        <v>146</v>
      </c>
      <c r="E194" s="189"/>
      <c r="F194" s="189"/>
      <c r="G194" s="189"/>
      <c r="H194" s="97"/>
      <c r="I194" s="125"/>
      <c r="K194" s="101"/>
      <c r="DC194" s="75"/>
      <c r="DD194" s="68"/>
      <c r="DE194" s="75"/>
      <c r="DF194" s="76"/>
    </row>
    <row r="195" spans="2:110" ht="37.950000000000003" customHeight="1" thickBot="1" x14ac:dyDescent="0.3">
      <c r="B195" s="69"/>
      <c r="C195" s="148"/>
      <c r="E195" s="181"/>
      <c r="F195" s="182"/>
      <c r="G195" s="183"/>
      <c r="H195" s="154"/>
      <c r="DC195" s="75"/>
      <c r="DD195" s="68"/>
      <c r="DE195" s="75"/>
      <c r="DF195" s="76"/>
    </row>
    <row r="196" spans="2:110" s="93" customFormat="1" ht="13.2" customHeight="1" x14ac:dyDescent="0.25">
      <c r="C196" s="97"/>
      <c r="D196" s="155"/>
      <c r="E196" s="155"/>
      <c r="F196" s="155"/>
      <c r="G196" s="155"/>
      <c r="H196" s="97"/>
      <c r="I196" s="83"/>
      <c r="K196" s="70"/>
      <c r="DC196" s="75"/>
      <c r="DD196" s="68"/>
      <c r="DE196" s="75"/>
      <c r="DF196" s="76"/>
    </row>
    <row r="197" spans="2:110" s="93" customFormat="1" ht="13.8" x14ac:dyDescent="0.25">
      <c r="C197" s="157"/>
      <c r="D197" s="158"/>
      <c r="E197" s="158"/>
      <c r="F197" s="158"/>
      <c r="G197" s="158"/>
      <c r="H197" s="157"/>
      <c r="I197" s="159"/>
      <c r="K197" s="70"/>
      <c r="DC197" s="75"/>
      <c r="DD197" s="68"/>
      <c r="DE197" s="75"/>
      <c r="DF197" s="76"/>
    </row>
    <row r="198" spans="2:110" s="93" customFormat="1" ht="27.6" customHeight="1" x14ac:dyDescent="0.25">
      <c r="C198" s="148"/>
      <c r="D198" s="155"/>
      <c r="E198" s="153"/>
      <c r="F198" s="153"/>
      <c r="G198" s="153"/>
      <c r="H198" s="97"/>
      <c r="I198" s="117"/>
      <c r="K198" s="101"/>
      <c r="DC198" s="75"/>
      <c r="DD198" s="68"/>
      <c r="DE198" s="75"/>
      <c r="DF198" s="76"/>
    </row>
    <row r="199" spans="2:110" s="93" customFormat="1" ht="17.7" customHeight="1" x14ac:dyDescent="0.25">
      <c r="C199" s="97"/>
      <c r="D199" s="196" t="s">
        <v>147</v>
      </c>
      <c r="E199" s="196"/>
      <c r="F199" s="196"/>
      <c r="G199" s="196"/>
      <c r="H199" s="97"/>
      <c r="I199" s="117"/>
      <c r="K199" s="101"/>
      <c r="DC199" s="75"/>
      <c r="DD199" s="68"/>
      <c r="DE199" s="75"/>
      <c r="DF199" s="76"/>
    </row>
    <row r="200" spans="2:110" s="93" customFormat="1" ht="117.6" customHeight="1" x14ac:dyDescent="0.25">
      <c r="C200" s="97"/>
      <c r="D200" s="185" t="s">
        <v>148</v>
      </c>
      <c r="E200" s="185"/>
      <c r="F200" s="185"/>
      <c r="G200" s="185"/>
      <c r="H200" s="97"/>
      <c r="I200" s="117"/>
      <c r="K200" s="101"/>
      <c r="DC200" s="75"/>
      <c r="DD200" s="68"/>
      <c r="DE200" s="75"/>
      <c r="DF200" s="76"/>
    </row>
    <row r="201" spans="2:110" s="93" customFormat="1" ht="17.7" customHeight="1" x14ac:dyDescent="0.25">
      <c r="C201" s="168"/>
      <c r="D201" s="155"/>
      <c r="E201" s="155"/>
      <c r="F201" s="155"/>
      <c r="G201" s="155"/>
      <c r="H201" s="97"/>
      <c r="I201" s="117"/>
      <c r="K201" s="101"/>
      <c r="DC201" s="75"/>
      <c r="DD201" s="68"/>
      <c r="DE201" s="75"/>
      <c r="DF201" s="76"/>
    </row>
    <row r="202" spans="2:110" s="93" customFormat="1" ht="75.599999999999994" customHeight="1" x14ac:dyDescent="0.25">
      <c r="C202" s="97"/>
      <c r="D202" s="185" t="s">
        <v>149</v>
      </c>
      <c r="E202" s="185"/>
      <c r="F202" s="185"/>
      <c r="G202" s="185"/>
      <c r="H202" s="97"/>
      <c r="I202" s="117"/>
      <c r="K202" s="101"/>
      <c r="DC202" s="75"/>
      <c r="DD202" s="68"/>
      <c r="DE202" s="75"/>
      <c r="DF202" s="76"/>
    </row>
    <row r="203" spans="2:110" s="93" customFormat="1" ht="13.2" customHeight="1" x14ac:dyDescent="0.25">
      <c r="C203" s="169"/>
      <c r="D203" s="169"/>
      <c r="E203" s="169"/>
      <c r="F203" s="169"/>
      <c r="G203" s="169"/>
      <c r="H203" s="97"/>
      <c r="I203" s="117"/>
      <c r="K203" s="101"/>
      <c r="DC203" s="75"/>
      <c r="DD203" s="68"/>
      <c r="DE203" s="75"/>
      <c r="DF203" s="76"/>
    </row>
    <row r="204" spans="2:110" s="93" customFormat="1" ht="88.95" customHeight="1" x14ac:dyDescent="0.25">
      <c r="C204" s="97"/>
      <c r="D204" s="185" t="s">
        <v>150</v>
      </c>
      <c r="E204" s="185"/>
      <c r="F204" s="185"/>
      <c r="G204" s="185"/>
      <c r="H204" s="97"/>
      <c r="I204" s="117"/>
      <c r="K204" s="101"/>
      <c r="DC204" s="75"/>
      <c r="DD204" s="68"/>
      <c r="DE204" s="75"/>
      <c r="DF204" s="76"/>
    </row>
    <row r="205" spans="2:110" s="93" customFormat="1" ht="15" customHeight="1" x14ac:dyDescent="0.25">
      <c r="C205" s="169"/>
      <c r="D205" s="169"/>
      <c r="E205" s="169"/>
      <c r="F205" s="169"/>
      <c r="G205" s="169"/>
      <c r="H205" s="97"/>
      <c r="I205" s="117"/>
      <c r="K205" s="101"/>
      <c r="DC205" s="75"/>
      <c r="DD205" s="68"/>
      <c r="DE205" s="75"/>
      <c r="DF205" s="76"/>
    </row>
    <row r="206" spans="2:110" s="93" customFormat="1" ht="46.95" customHeight="1" x14ac:dyDescent="0.25">
      <c r="C206" s="97"/>
      <c r="D206" s="185" t="s">
        <v>151</v>
      </c>
      <c r="E206" s="185"/>
      <c r="F206" s="185"/>
      <c r="G206" s="185"/>
      <c r="H206" s="97"/>
      <c r="I206" s="117"/>
      <c r="K206" s="101"/>
      <c r="DC206" s="75"/>
      <c r="DD206" s="68"/>
      <c r="DE206" s="75"/>
      <c r="DF206" s="76"/>
    </row>
    <row r="207" spans="2:110" s="93" customFormat="1" ht="27.6" customHeight="1" x14ac:dyDescent="0.25">
      <c r="C207" s="97"/>
      <c r="D207" s="169"/>
      <c r="E207" s="169"/>
      <c r="F207" s="169"/>
      <c r="G207" s="169"/>
      <c r="H207" s="97"/>
      <c r="I207" s="117"/>
      <c r="K207" s="101"/>
      <c r="DC207" s="75"/>
      <c r="DD207" s="68"/>
      <c r="DE207" s="75"/>
      <c r="DF207" s="76"/>
    </row>
    <row r="208" spans="2:110" s="93" customFormat="1" ht="61.95" customHeight="1" thickBot="1" x14ac:dyDescent="0.3">
      <c r="C208" s="148">
        <v>32</v>
      </c>
      <c r="D208" s="185" t="s">
        <v>152</v>
      </c>
      <c r="E208" s="185"/>
      <c r="F208" s="185"/>
      <c r="G208" s="185"/>
      <c r="H208" s="97"/>
      <c r="I208" s="125"/>
      <c r="K208" s="101"/>
      <c r="DC208" s="75"/>
      <c r="DD208" s="68"/>
      <c r="DE208" s="75"/>
      <c r="DF208" s="76"/>
    </row>
    <row r="209" spans="2:110" ht="37.950000000000003" customHeight="1" thickBot="1" x14ac:dyDescent="0.3">
      <c r="B209" s="69"/>
      <c r="C209" s="148"/>
      <c r="E209" s="181"/>
      <c r="F209" s="182"/>
      <c r="G209" s="183"/>
      <c r="H209" s="154"/>
      <c r="DC209" s="75"/>
      <c r="DD209" s="68"/>
      <c r="DE209" s="75"/>
      <c r="DF209" s="76"/>
    </row>
    <row r="210" spans="2:110" s="93" customFormat="1" ht="13.2" customHeight="1" x14ac:dyDescent="0.25">
      <c r="C210" s="97"/>
      <c r="D210" s="155"/>
      <c r="E210" s="155"/>
      <c r="F210" s="155"/>
      <c r="G210" s="155"/>
      <c r="H210" s="97"/>
      <c r="I210" s="83"/>
      <c r="K210" s="70"/>
      <c r="DC210" s="75"/>
      <c r="DD210" s="68"/>
      <c r="DE210" s="75"/>
      <c r="DF210" s="76"/>
    </row>
    <row r="211" spans="2:110" s="93" customFormat="1" ht="13.8" x14ac:dyDescent="0.25">
      <c r="C211" s="157"/>
      <c r="D211" s="158"/>
      <c r="E211" s="158"/>
      <c r="F211" s="158"/>
      <c r="G211" s="158"/>
      <c r="H211" s="157"/>
      <c r="I211" s="159"/>
      <c r="K211" s="70"/>
      <c r="DC211" s="75"/>
      <c r="DD211" s="68"/>
      <c r="DE211" s="75"/>
      <c r="DF211" s="76"/>
    </row>
    <row r="212" spans="2:110" s="93" customFormat="1" ht="17.7" customHeight="1" x14ac:dyDescent="0.25">
      <c r="C212" s="97"/>
      <c r="D212" s="195" t="s">
        <v>153</v>
      </c>
      <c r="E212" s="195"/>
      <c r="F212" s="195"/>
      <c r="G212" s="195"/>
      <c r="H212" s="97"/>
      <c r="I212" s="117"/>
      <c r="K212" s="101"/>
      <c r="DC212" s="75"/>
      <c r="DD212" s="68"/>
      <c r="DE212" s="75"/>
      <c r="DF212" s="76"/>
    </row>
    <row r="213" spans="2:110" s="93" customFormat="1" ht="17.7" customHeight="1" x14ac:dyDescent="0.25">
      <c r="C213" s="97"/>
      <c r="D213" s="170"/>
      <c r="E213" s="170"/>
      <c r="F213" s="170"/>
      <c r="G213" s="170"/>
      <c r="H213" s="97"/>
      <c r="I213" s="117"/>
      <c r="K213" s="101"/>
      <c r="DC213" s="75"/>
      <c r="DD213" s="68"/>
      <c r="DE213" s="75"/>
      <c r="DF213" s="76"/>
    </row>
    <row r="214" spans="2:110" s="93" customFormat="1" ht="45.6" customHeight="1" thickBot="1" x14ac:dyDescent="0.3">
      <c r="C214" s="148">
        <v>33</v>
      </c>
      <c r="D214" s="185" t="s">
        <v>154</v>
      </c>
      <c r="E214" s="185"/>
      <c r="F214" s="185"/>
      <c r="G214" s="185"/>
      <c r="H214" s="97"/>
      <c r="I214" s="125"/>
      <c r="K214" s="101"/>
      <c r="DC214" s="75"/>
      <c r="DD214" s="68"/>
      <c r="DE214" s="75"/>
      <c r="DF214" s="76"/>
    </row>
    <row r="215" spans="2:110" ht="37.950000000000003" customHeight="1" thickBot="1" x14ac:dyDescent="0.3">
      <c r="B215" s="69"/>
      <c r="C215" s="148"/>
      <c r="E215" s="181"/>
      <c r="F215" s="182"/>
      <c r="G215" s="183"/>
      <c r="H215" s="154"/>
      <c r="DC215" s="75"/>
      <c r="DD215" s="68"/>
      <c r="DE215" s="75"/>
      <c r="DF215" s="76"/>
    </row>
    <row r="216" spans="2:110" s="93" customFormat="1" ht="13.2" customHeight="1" x14ac:dyDescent="0.25">
      <c r="C216" s="97"/>
      <c r="D216" s="155"/>
      <c r="E216" s="155"/>
      <c r="F216" s="155"/>
      <c r="G216" s="155"/>
      <c r="H216" s="97"/>
      <c r="I216" s="83"/>
      <c r="K216" s="70"/>
      <c r="DC216" s="75"/>
      <c r="DD216" s="68"/>
      <c r="DE216" s="75"/>
      <c r="DF216" s="76"/>
    </row>
    <row r="217" spans="2:110" s="93" customFormat="1" ht="13.8" x14ac:dyDescent="0.25">
      <c r="C217" s="157"/>
      <c r="D217" s="158"/>
      <c r="E217" s="158"/>
      <c r="F217" s="158"/>
      <c r="G217" s="158"/>
      <c r="H217" s="157"/>
      <c r="I217" s="159"/>
      <c r="K217" s="70"/>
      <c r="DC217" s="75"/>
      <c r="DD217" s="68"/>
      <c r="DE217" s="75"/>
      <c r="DF217" s="76"/>
    </row>
    <row r="218" spans="2:110" s="93" customFormat="1" ht="16.95" customHeight="1" x14ac:dyDescent="0.25">
      <c r="C218" s="169"/>
      <c r="D218" s="169"/>
      <c r="E218" s="169"/>
      <c r="F218" s="169"/>
      <c r="G218" s="169"/>
      <c r="H218" s="97"/>
      <c r="I218" s="117"/>
      <c r="K218" s="101"/>
      <c r="DC218" s="75"/>
      <c r="DD218" s="68"/>
      <c r="DE218" s="75"/>
      <c r="DF218" s="76"/>
    </row>
    <row r="219" spans="2:110" s="93" customFormat="1" ht="89.4" customHeight="1" thickBot="1" x14ac:dyDescent="0.3">
      <c r="C219" s="148">
        <v>34</v>
      </c>
      <c r="D219" s="185" t="s">
        <v>155</v>
      </c>
      <c r="E219" s="185"/>
      <c r="F219" s="185"/>
      <c r="G219" s="185"/>
      <c r="H219" s="97"/>
      <c r="I219" s="125"/>
      <c r="K219" s="101"/>
      <c r="DC219" s="75"/>
      <c r="DD219" s="68"/>
      <c r="DE219" s="75"/>
      <c r="DF219" s="76"/>
    </row>
    <row r="220" spans="2:110" ht="37.950000000000003" customHeight="1" thickBot="1" x14ac:dyDescent="0.3">
      <c r="B220" s="69"/>
      <c r="C220" s="148"/>
      <c r="E220" s="181"/>
      <c r="F220" s="182"/>
      <c r="G220" s="183"/>
      <c r="H220" s="154"/>
      <c r="DC220" s="75"/>
      <c r="DD220" s="68"/>
      <c r="DE220" s="75"/>
      <c r="DF220" s="76"/>
    </row>
    <row r="221" spans="2:110" s="93" customFormat="1" ht="13.2" customHeight="1" x14ac:dyDescent="0.25">
      <c r="C221" s="97"/>
      <c r="D221" s="155"/>
      <c r="E221" s="155"/>
      <c r="F221" s="155"/>
      <c r="G221" s="155"/>
      <c r="H221" s="97"/>
      <c r="I221" s="83"/>
      <c r="K221" s="70"/>
      <c r="DC221" s="75"/>
      <c r="DD221" s="68"/>
      <c r="DE221" s="75"/>
      <c r="DF221" s="76"/>
    </row>
    <row r="222" spans="2:110" s="93" customFormat="1" ht="13.8" x14ac:dyDescent="0.25">
      <c r="C222" s="157"/>
      <c r="D222" s="158"/>
      <c r="E222" s="158"/>
      <c r="F222" s="158"/>
      <c r="G222" s="158"/>
      <c r="H222" s="157"/>
      <c r="I222" s="159"/>
      <c r="K222" s="70"/>
      <c r="DC222" s="75"/>
      <c r="DD222" s="68"/>
      <c r="DE222" s="75"/>
      <c r="DF222" s="76"/>
    </row>
    <row r="223" spans="2:110" ht="12" customHeight="1" x14ac:dyDescent="0.25">
      <c r="B223" s="69"/>
      <c r="C223" s="148"/>
      <c r="E223" s="153"/>
      <c r="F223" s="153"/>
      <c r="G223" s="153"/>
      <c r="H223" s="154"/>
      <c r="DC223" s="75"/>
      <c r="DD223" s="68"/>
      <c r="DE223" s="75"/>
      <c r="DF223" s="76"/>
    </row>
    <row r="224" spans="2:110" ht="16.95" customHeight="1" x14ac:dyDescent="0.25">
      <c r="B224" s="69"/>
      <c r="C224" s="148"/>
      <c r="D224" s="186" t="s">
        <v>711</v>
      </c>
      <c r="E224" s="186"/>
      <c r="F224" s="186"/>
      <c r="G224" s="186"/>
      <c r="H224" s="154"/>
      <c r="DC224" s="75"/>
      <c r="DD224" s="68"/>
      <c r="DE224" s="75"/>
      <c r="DF224" s="76"/>
    </row>
    <row r="225" spans="2:110" ht="100.95" customHeight="1" x14ac:dyDescent="0.25">
      <c r="B225" s="69"/>
      <c r="C225" s="148"/>
      <c r="D225" s="192" t="s">
        <v>710</v>
      </c>
      <c r="E225" s="192"/>
      <c r="F225" s="192"/>
      <c r="G225" s="192"/>
      <c r="H225" s="154"/>
      <c r="DC225" s="75"/>
      <c r="DD225" s="68"/>
      <c r="DE225" s="75"/>
      <c r="DF225" s="76"/>
    </row>
    <row r="226" spans="2:110" ht="37.950000000000003" customHeight="1" x14ac:dyDescent="0.25">
      <c r="B226" s="69"/>
      <c r="C226" s="148">
        <v>35</v>
      </c>
      <c r="D226" s="185" t="s">
        <v>715</v>
      </c>
      <c r="E226" s="185"/>
      <c r="F226" s="185"/>
      <c r="G226" s="185"/>
      <c r="H226" s="154"/>
      <c r="I226" s="125"/>
      <c r="DC226" s="75"/>
      <c r="DD226" s="68"/>
      <c r="DE226" s="75"/>
      <c r="DF226" s="76"/>
    </row>
    <row r="227" spans="2:110" ht="13.8" thickBot="1" x14ac:dyDescent="0.3"/>
    <row r="228" spans="2:110" ht="37.950000000000003" customHeight="1" thickBot="1" x14ac:dyDescent="0.3">
      <c r="B228" s="69"/>
      <c r="C228" s="148"/>
      <c r="E228" s="181"/>
      <c r="F228" s="182"/>
      <c r="G228" s="183"/>
      <c r="H228" s="154"/>
      <c r="DC228" s="75"/>
      <c r="DD228" s="68"/>
      <c r="DE228" s="75"/>
      <c r="DF228" s="76"/>
    </row>
    <row r="229" spans="2:110" s="93" customFormat="1" ht="13.2" customHeight="1" x14ac:dyDescent="0.25">
      <c r="C229" s="97"/>
      <c r="D229" s="155"/>
      <c r="E229" s="155"/>
      <c r="F229" s="155"/>
      <c r="G229" s="155"/>
      <c r="H229" s="97"/>
      <c r="I229" s="83"/>
      <c r="K229" s="70"/>
      <c r="DC229" s="75"/>
      <c r="DD229" s="68"/>
      <c r="DE229" s="75"/>
      <c r="DF229" s="76"/>
    </row>
    <row r="230" spans="2:110" s="93" customFormat="1" ht="13.8" x14ac:dyDescent="0.25">
      <c r="C230" s="157"/>
      <c r="D230" s="158"/>
      <c r="E230" s="158"/>
      <c r="F230" s="158"/>
      <c r="G230" s="158"/>
      <c r="H230" s="157"/>
      <c r="I230" s="159"/>
      <c r="K230" s="70"/>
      <c r="DC230" s="75"/>
      <c r="DD230" s="68"/>
      <c r="DE230" s="75"/>
      <c r="DF230" s="76"/>
    </row>
    <row r="231" spans="2:110" s="93" customFormat="1" ht="23.7" customHeight="1" x14ac:dyDescent="0.25">
      <c r="C231" s="171"/>
      <c r="D231" s="153"/>
      <c r="E231" s="171"/>
      <c r="F231" s="171"/>
      <c r="G231" s="171"/>
      <c r="H231" s="171"/>
      <c r="I231" s="117"/>
      <c r="K231" s="101"/>
      <c r="DC231" s="75"/>
      <c r="DD231" s="68"/>
      <c r="DE231" s="75"/>
      <c r="DF231" s="76"/>
    </row>
    <row r="232" spans="2:110" s="93" customFormat="1" ht="23.7" customHeight="1" x14ac:dyDescent="0.25">
      <c r="C232" s="97"/>
      <c r="D232" s="186" t="s">
        <v>713</v>
      </c>
      <c r="E232" s="186"/>
      <c r="F232" s="186"/>
      <c r="G232" s="186"/>
      <c r="H232" s="97"/>
      <c r="I232" s="117"/>
      <c r="K232" s="101"/>
      <c r="DC232" s="75"/>
      <c r="DD232" s="68"/>
      <c r="DE232" s="75"/>
      <c r="DF232" s="76"/>
    </row>
    <row r="233" spans="2:110" s="93" customFormat="1" ht="58.95" customHeight="1" x14ac:dyDescent="0.25">
      <c r="C233" s="97"/>
      <c r="D233" s="185" t="s">
        <v>156</v>
      </c>
      <c r="E233" s="185"/>
      <c r="F233" s="185"/>
      <c r="G233" s="185"/>
      <c r="H233" s="97"/>
      <c r="I233" s="117"/>
      <c r="K233" s="101"/>
      <c r="DC233" s="75"/>
      <c r="DD233" s="68"/>
      <c r="DE233" s="75"/>
      <c r="DF233" s="76"/>
    </row>
    <row r="234" spans="2:110" s="93" customFormat="1" ht="23.7" customHeight="1" x14ac:dyDescent="0.25">
      <c r="C234" s="172"/>
      <c r="D234" s="173"/>
      <c r="E234" s="173"/>
      <c r="F234" s="173"/>
      <c r="G234" s="173"/>
      <c r="H234" s="97"/>
      <c r="I234" s="117"/>
      <c r="K234" s="101"/>
      <c r="DC234" s="75"/>
      <c r="DD234" s="68"/>
      <c r="DE234" s="75"/>
      <c r="DF234" s="76"/>
    </row>
    <row r="235" spans="2:110" s="93" customFormat="1" ht="61.2" customHeight="1" x14ac:dyDescent="0.25">
      <c r="C235" s="97"/>
      <c r="D235" s="185" t="s">
        <v>157</v>
      </c>
      <c r="E235" s="185"/>
      <c r="F235" s="185"/>
      <c r="G235" s="185"/>
      <c r="H235" s="97"/>
      <c r="I235" s="117"/>
      <c r="K235" s="101"/>
      <c r="DC235" s="75"/>
      <c r="DD235" s="68"/>
      <c r="DE235" s="75"/>
      <c r="DF235" s="76"/>
    </row>
    <row r="236" spans="2:110" s="93" customFormat="1" ht="23.7" customHeight="1" x14ac:dyDescent="0.25">
      <c r="C236" s="173"/>
      <c r="D236" s="173"/>
      <c r="E236" s="173"/>
      <c r="F236" s="173"/>
      <c r="G236" s="173"/>
      <c r="H236" s="97"/>
      <c r="I236" s="117"/>
      <c r="K236" s="101"/>
      <c r="DC236" s="75"/>
      <c r="DD236" s="68"/>
      <c r="DE236" s="75"/>
      <c r="DF236" s="76"/>
    </row>
    <row r="237" spans="2:110" s="93" customFormat="1" ht="30" customHeight="1" thickBot="1" x14ac:dyDescent="0.3">
      <c r="C237" s="148">
        <v>36</v>
      </c>
      <c r="D237" s="185" t="s">
        <v>158</v>
      </c>
      <c r="E237" s="185"/>
      <c r="F237" s="185"/>
      <c r="G237" s="185"/>
      <c r="H237" s="97"/>
      <c r="I237" s="125"/>
      <c r="K237" s="101"/>
      <c r="DC237" s="75"/>
      <c r="DD237" s="68"/>
      <c r="DE237" s="75"/>
      <c r="DF237" s="76"/>
    </row>
    <row r="238" spans="2:110" ht="37.950000000000003" customHeight="1" thickBot="1" x14ac:dyDescent="0.3">
      <c r="B238" s="69"/>
      <c r="C238" s="148"/>
      <c r="E238" s="181"/>
      <c r="F238" s="182"/>
      <c r="G238" s="183"/>
      <c r="H238" s="154"/>
      <c r="DC238" s="75"/>
      <c r="DD238" s="68"/>
      <c r="DE238" s="75"/>
      <c r="DF238" s="76"/>
    </row>
    <row r="239" spans="2:110" s="93" customFormat="1" ht="15" customHeight="1" x14ac:dyDescent="0.25">
      <c r="C239" s="169"/>
      <c r="D239" s="153"/>
      <c r="E239" s="153"/>
      <c r="F239" s="153"/>
      <c r="G239" s="153"/>
      <c r="H239" s="97"/>
      <c r="I239" s="117"/>
      <c r="K239" s="101"/>
      <c r="DC239" s="75"/>
      <c r="DD239" s="68"/>
      <c r="DE239" s="75"/>
      <c r="DF239" s="76"/>
    </row>
    <row r="240" spans="2:110" s="93" customFormat="1" ht="17.7" customHeight="1" x14ac:dyDescent="0.25">
      <c r="C240" s="97"/>
      <c r="D240" s="174" t="s">
        <v>159</v>
      </c>
      <c r="E240" s="155"/>
      <c r="F240" s="155"/>
      <c r="G240" s="155"/>
      <c r="H240" s="97"/>
      <c r="I240" s="117"/>
      <c r="K240" s="101"/>
      <c r="DC240" s="75"/>
      <c r="DD240" s="68"/>
      <c r="DE240" s="75"/>
      <c r="DF240" s="76"/>
    </row>
    <row r="241" spans="3:110" s="93" customFormat="1" ht="33" customHeight="1" x14ac:dyDescent="0.25">
      <c r="C241" s="97"/>
      <c r="D241" s="185" t="s">
        <v>160</v>
      </c>
      <c r="E241" s="185"/>
      <c r="F241" s="185"/>
      <c r="G241" s="185"/>
      <c r="H241" s="97"/>
      <c r="I241" s="117"/>
      <c r="K241" s="101"/>
      <c r="DC241" s="75"/>
      <c r="DD241" s="68"/>
      <c r="DE241" s="75"/>
      <c r="DF241" s="76"/>
    </row>
    <row r="242" spans="3:110" s="93" customFormat="1" ht="11.7" customHeight="1" x14ac:dyDescent="0.25">
      <c r="C242" s="97"/>
      <c r="D242" s="153"/>
      <c r="E242" s="153"/>
      <c r="F242" s="153"/>
      <c r="G242" s="153"/>
      <c r="H242" s="97"/>
      <c r="I242" s="117"/>
      <c r="K242" s="101"/>
      <c r="DC242" s="75"/>
      <c r="DD242" s="68"/>
      <c r="DE242" s="75"/>
      <c r="DF242" s="76"/>
    </row>
    <row r="243" spans="3:110" s="93" customFormat="1" ht="52.95" customHeight="1" x14ac:dyDescent="0.25">
      <c r="C243" s="171" t="s">
        <v>117</v>
      </c>
      <c r="D243" s="185" t="s">
        <v>161</v>
      </c>
      <c r="E243" s="185"/>
      <c r="F243" s="185"/>
      <c r="G243" s="185"/>
      <c r="H243" s="97"/>
      <c r="I243" s="117"/>
      <c r="K243" s="101"/>
      <c r="DC243" s="75"/>
      <c r="DD243" s="68"/>
      <c r="DE243" s="75"/>
      <c r="DF243" s="76"/>
    </row>
    <row r="244" spans="3:110" s="93" customFormat="1" ht="17.7" customHeight="1" x14ac:dyDescent="0.25">
      <c r="C244" s="175" t="s">
        <v>119</v>
      </c>
      <c r="D244" s="189" t="s">
        <v>162</v>
      </c>
      <c r="E244" s="189"/>
      <c r="F244" s="189"/>
      <c r="G244" s="189"/>
      <c r="H244" s="97"/>
      <c r="I244" s="117"/>
      <c r="K244" s="101"/>
      <c r="DC244" s="75"/>
      <c r="DD244" s="68"/>
      <c r="DE244" s="75"/>
      <c r="DF244" s="76"/>
    </row>
    <row r="245" spans="3:110" s="93" customFormat="1" ht="49.95" customHeight="1" x14ac:dyDescent="0.25">
      <c r="C245" s="171" t="s">
        <v>121</v>
      </c>
      <c r="D245" s="185" t="s">
        <v>163</v>
      </c>
      <c r="E245" s="185"/>
      <c r="F245" s="185"/>
      <c r="G245" s="185"/>
      <c r="H245" s="97"/>
      <c r="I245" s="117"/>
      <c r="K245" s="101"/>
      <c r="DC245" s="75"/>
      <c r="DD245" s="68"/>
      <c r="DE245" s="75"/>
      <c r="DF245" s="76"/>
    </row>
    <row r="246" spans="3:110" s="93" customFormat="1" ht="28.95" customHeight="1" x14ac:dyDescent="0.25">
      <c r="C246" s="171" t="s">
        <v>123</v>
      </c>
      <c r="D246" s="185" t="s">
        <v>164</v>
      </c>
      <c r="E246" s="185"/>
      <c r="F246" s="185"/>
      <c r="G246" s="185"/>
      <c r="H246" s="97"/>
      <c r="I246" s="117"/>
      <c r="K246" s="101"/>
      <c r="DC246" s="75"/>
      <c r="DD246" s="68"/>
      <c r="DE246" s="75"/>
      <c r="DF246" s="76"/>
    </row>
    <row r="247" spans="3:110" s="93" customFormat="1" ht="28.95" customHeight="1" x14ac:dyDescent="0.25">
      <c r="C247" s="171"/>
      <c r="D247" s="173"/>
      <c r="E247" s="173"/>
      <c r="F247" s="173"/>
      <c r="G247" s="173"/>
      <c r="H247" s="97"/>
      <c r="I247" s="117"/>
      <c r="K247" s="101"/>
      <c r="DC247" s="75"/>
      <c r="DD247" s="68"/>
      <c r="DE247" s="75"/>
      <c r="DF247" s="76"/>
    </row>
    <row r="248" spans="3:110" s="93" customFormat="1" ht="28.95" customHeight="1" x14ac:dyDescent="0.25">
      <c r="C248" s="97"/>
      <c r="D248" s="187" t="s">
        <v>165</v>
      </c>
      <c r="E248" s="187"/>
      <c r="F248" s="187"/>
      <c r="G248" s="187"/>
      <c r="H248" s="97"/>
      <c r="I248" s="117"/>
      <c r="K248" s="101"/>
      <c r="DC248" s="75"/>
      <c r="DD248" s="68"/>
      <c r="DE248" s="75"/>
      <c r="DF248" s="76"/>
    </row>
    <row r="249" spans="3:110" s="93" customFormat="1" ht="46.95" customHeight="1" x14ac:dyDescent="0.25">
      <c r="C249" s="171"/>
      <c r="D249" s="185" t="s">
        <v>166</v>
      </c>
      <c r="E249" s="185"/>
      <c r="F249" s="185"/>
      <c r="G249" s="185"/>
      <c r="H249" s="97"/>
      <c r="I249" s="117"/>
      <c r="K249" s="101"/>
      <c r="DC249" s="75"/>
      <c r="DD249" s="68"/>
      <c r="DE249" s="75"/>
      <c r="DF249" s="76"/>
    </row>
    <row r="250" spans="3:110" s="93" customFormat="1" ht="43.2" customHeight="1" x14ac:dyDescent="0.25">
      <c r="C250" s="97"/>
      <c r="D250" s="185" t="s">
        <v>167</v>
      </c>
      <c r="E250" s="185"/>
      <c r="F250" s="185"/>
      <c r="G250" s="185"/>
      <c r="H250" s="97"/>
      <c r="I250" s="117"/>
      <c r="K250" s="101"/>
      <c r="DC250" s="75"/>
      <c r="DD250" s="68"/>
      <c r="DE250" s="75"/>
      <c r="DF250" s="76"/>
    </row>
    <row r="251" spans="3:110" s="93" customFormat="1" ht="45" customHeight="1" x14ac:dyDescent="0.25">
      <c r="C251" s="97"/>
      <c r="D251" s="185" t="s">
        <v>168</v>
      </c>
      <c r="E251" s="185"/>
      <c r="F251" s="185"/>
      <c r="G251" s="185"/>
      <c r="H251" s="97"/>
      <c r="I251" s="117"/>
      <c r="K251" s="101"/>
      <c r="DC251" s="75"/>
      <c r="DD251" s="68"/>
      <c r="DE251" s="75"/>
      <c r="DF251" s="76"/>
    </row>
    <row r="252" spans="3:110" s="93" customFormat="1" ht="17.7" customHeight="1" x14ac:dyDescent="0.25">
      <c r="C252" s="168"/>
      <c r="D252" s="155"/>
      <c r="E252" s="155"/>
      <c r="F252" s="155"/>
      <c r="G252" s="155"/>
      <c r="H252" s="97"/>
      <c r="I252" s="117"/>
      <c r="K252" s="101"/>
      <c r="DC252" s="75"/>
      <c r="DD252" s="68"/>
      <c r="DE252" s="75"/>
      <c r="DF252" s="76"/>
    </row>
    <row r="253" spans="3:110" s="93" customFormat="1" ht="27.6" customHeight="1" x14ac:dyDescent="0.25">
      <c r="C253" s="97"/>
      <c r="D253" s="187" t="s">
        <v>169</v>
      </c>
      <c r="E253" s="187"/>
      <c r="F253" s="187"/>
      <c r="G253" s="187"/>
      <c r="H253" s="97"/>
      <c r="I253" s="117"/>
      <c r="K253" s="101"/>
      <c r="DC253" s="75"/>
      <c r="DD253" s="68"/>
      <c r="DE253" s="75"/>
      <c r="DF253" s="76"/>
    </row>
    <row r="254" spans="3:110" s="93" customFormat="1" ht="33" customHeight="1" x14ac:dyDescent="0.25">
      <c r="C254" s="97"/>
      <c r="D254" s="185" t="s">
        <v>170</v>
      </c>
      <c r="E254" s="185"/>
      <c r="F254" s="185"/>
      <c r="G254" s="185"/>
      <c r="H254" s="97"/>
      <c r="I254" s="117"/>
      <c r="K254" s="101"/>
      <c r="DC254" s="75"/>
      <c r="DD254" s="68"/>
      <c r="DE254" s="75"/>
      <c r="DF254" s="76"/>
    </row>
    <row r="255" spans="3:110" s="93" customFormat="1" ht="27.6" customHeight="1" x14ac:dyDescent="0.25">
      <c r="C255" s="97"/>
      <c r="D255" s="187" t="s">
        <v>171</v>
      </c>
      <c r="E255" s="187"/>
      <c r="F255" s="187"/>
      <c r="G255" s="187"/>
      <c r="H255" s="97"/>
      <c r="I255" s="117"/>
      <c r="K255" s="101"/>
      <c r="DC255" s="75"/>
      <c r="DD255" s="68"/>
      <c r="DE255" s="75"/>
      <c r="DF255" s="76"/>
    </row>
    <row r="256" spans="3:110" s="93" customFormat="1" ht="27.6" customHeight="1" x14ac:dyDescent="0.25">
      <c r="C256" s="97"/>
      <c r="D256" s="187" t="s">
        <v>172</v>
      </c>
      <c r="E256" s="187"/>
      <c r="F256" s="187"/>
      <c r="G256" s="187"/>
      <c r="H256" s="97"/>
      <c r="I256" s="117"/>
      <c r="K256" s="101"/>
      <c r="DC256" s="75"/>
      <c r="DD256" s="68"/>
      <c r="DE256" s="75"/>
      <c r="DF256" s="76"/>
    </row>
    <row r="257" spans="2:110" s="93" customFormat="1" ht="13.95" customHeight="1" x14ac:dyDescent="0.25">
      <c r="C257" s="176"/>
      <c r="D257" s="176"/>
      <c r="E257" s="176"/>
      <c r="F257" s="176"/>
      <c r="G257" s="176"/>
      <c r="H257" s="97"/>
      <c r="I257" s="117"/>
      <c r="K257" s="101"/>
      <c r="DC257" s="75"/>
      <c r="DD257" s="68"/>
      <c r="DE257" s="75"/>
      <c r="DF257" s="76"/>
    </row>
    <row r="258" spans="2:110" s="93" customFormat="1" ht="27.6" customHeight="1" x14ac:dyDescent="0.25">
      <c r="C258" s="97"/>
      <c r="D258" s="193" t="s">
        <v>173</v>
      </c>
      <c r="E258" s="193"/>
      <c r="F258" s="193"/>
      <c r="G258" s="193"/>
      <c r="H258" s="97"/>
      <c r="I258" s="117"/>
      <c r="K258" s="101"/>
      <c r="DC258" s="75"/>
      <c r="DD258" s="68"/>
      <c r="DE258" s="75"/>
      <c r="DF258" s="76"/>
    </row>
    <row r="259" spans="2:110" s="93" customFormat="1" ht="13.2" customHeight="1" x14ac:dyDescent="0.25">
      <c r="C259" s="97"/>
      <c r="D259" s="155"/>
      <c r="E259" s="155"/>
      <c r="F259" s="155"/>
      <c r="G259" s="155"/>
      <c r="H259" s="97"/>
      <c r="I259" s="83"/>
      <c r="K259" s="70"/>
      <c r="DC259" s="75"/>
      <c r="DD259" s="68"/>
      <c r="DE259" s="75"/>
      <c r="DF259" s="76"/>
    </row>
    <row r="260" spans="2:110" s="93" customFormat="1" ht="13.8" x14ac:dyDescent="0.25">
      <c r="C260" s="157"/>
      <c r="D260" s="158"/>
      <c r="E260" s="158"/>
      <c r="F260" s="158"/>
      <c r="G260" s="158"/>
      <c r="H260" s="157"/>
      <c r="I260" s="159"/>
      <c r="K260" s="70"/>
      <c r="DC260" s="75"/>
      <c r="DD260" s="68"/>
      <c r="DE260" s="75"/>
      <c r="DF260" s="76"/>
    </row>
    <row r="261" spans="2:110" s="93" customFormat="1" ht="27.6" customHeight="1" x14ac:dyDescent="0.25">
      <c r="C261" s="97"/>
      <c r="D261" s="193" t="s">
        <v>174</v>
      </c>
      <c r="E261" s="193"/>
      <c r="F261" s="193"/>
      <c r="G261" s="193"/>
      <c r="H261" s="97"/>
      <c r="I261" s="117"/>
      <c r="K261" s="101"/>
      <c r="DC261" s="75"/>
      <c r="DD261" s="68"/>
      <c r="DE261" s="75"/>
      <c r="DF261" s="76"/>
    </row>
    <row r="262" spans="2:110" s="93" customFormat="1" ht="75" customHeight="1" thickBot="1" x14ac:dyDescent="0.3">
      <c r="C262" s="148">
        <v>37</v>
      </c>
      <c r="D262" s="185" t="s">
        <v>175</v>
      </c>
      <c r="E262" s="185"/>
      <c r="F262" s="185"/>
      <c r="G262" s="185"/>
      <c r="H262" s="97"/>
      <c r="I262" s="125"/>
      <c r="K262" s="101"/>
      <c r="DC262" s="75"/>
      <c r="DD262" s="68"/>
      <c r="DE262" s="75"/>
      <c r="DF262" s="76"/>
    </row>
    <row r="263" spans="2:110" ht="37.950000000000003" customHeight="1" thickBot="1" x14ac:dyDescent="0.3">
      <c r="B263" s="69"/>
      <c r="C263" s="148"/>
      <c r="E263" s="181"/>
      <c r="F263" s="182"/>
      <c r="G263" s="183"/>
      <c r="H263" s="154"/>
      <c r="DC263" s="75"/>
      <c r="DD263" s="68"/>
      <c r="DE263" s="75"/>
      <c r="DF263" s="76"/>
    </row>
    <row r="264" spans="2:110" s="93" customFormat="1" ht="13.2" customHeight="1" x14ac:dyDescent="0.25">
      <c r="C264" s="97"/>
      <c r="D264" s="155"/>
      <c r="E264" s="155"/>
      <c r="F264" s="155"/>
      <c r="G264" s="155"/>
      <c r="H264" s="97"/>
      <c r="I264" s="83"/>
      <c r="K264" s="70"/>
      <c r="DC264" s="75"/>
      <c r="DD264" s="68"/>
      <c r="DE264" s="75"/>
      <c r="DF264" s="76"/>
    </row>
    <row r="265" spans="2:110" s="93" customFormat="1" ht="13.8" x14ac:dyDescent="0.25">
      <c r="C265" s="157"/>
      <c r="D265" s="158"/>
      <c r="E265" s="158"/>
      <c r="F265" s="158"/>
      <c r="G265" s="158"/>
      <c r="H265" s="157"/>
      <c r="I265" s="159"/>
      <c r="K265" s="70"/>
      <c r="DC265" s="75"/>
      <c r="DD265" s="68"/>
      <c r="DE265" s="75"/>
      <c r="DF265" s="76"/>
    </row>
    <row r="266" spans="2:110" s="93" customFormat="1" ht="31.2" customHeight="1" thickBot="1" x14ac:dyDescent="0.3">
      <c r="C266" s="148">
        <v>38</v>
      </c>
      <c r="D266" s="187" t="s">
        <v>176</v>
      </c>
      <c r="E266" s="187"/>
      <c r="F266" s="187"/>
      <c r="G266" s="187"/>
      <c r="H266" s="97"/>
      <c r="I266" s="125"/>
      <c r="K266" s="101"/>
      <c r="DC266" s="75"/>
      <c r="DD266" s="68"/>
      <c r="DE266" s="75"/>
      <c r="DF266" s="76"/>
    </row>
    <row r="267" spans="2:110" ht="37.950000000000003" customHeight="1" thickBot="1" x14ac:dyDescent="0.3">
      <c r="B267" s="69"/>
      <c r="C267" s="148"/>
      <c r="E267" s="181"/>
      <c r="F267" s="182"/>
      <c r="G267" s="183"/>
      <c r="H267" s="154"/>
      <c r="DC267" s="75"/>
      <c r="DD267" s="68"/>
      <c r="DE267" s="75"/>
      <c r="DF267" s="76"/>
    </row>
    <row r="268" spans="2:110" s="93" customFormat="1" ht="13.2" customHeight="1" x14ac:dyDescent="0.25">
      <c r="C268" s="97"/>
      <c r="D268" s="155"/>
      <c r="E268" s="155"/>
      <c r="F268" s="155"/>
      <c r="G268" s="155"/>
      <c r="H268" s="97"/>
      <c r="I268" s="83"/>
      <c r="K268" s="70"/>
      <c r="DC268" s="75"/>
      <c r="DD268" s="68"/>
      <c r="DE268" s="75"/>
      <c r="DF268" s="76"/>
    </row>
    <row r="269" spans="2:110" s="93" customFormat="1" ht="13.8" x14ac:dyDescent="0.25">
      <c r="C269" s="157"/>
      <c r="D269" s="158"/>
      <c r="E269" s="158"/>
      <c r="F269" s="158"/>
      <c r="G269" s="158"/>
      <c r="H269" s="157"/>
      <c r="I269" s="159"/>
      <c r="K269" s="70"/>
      <c r="DC269" s="75"/>
      <c r="DD269" s="68"/>
      <c r="DE269" s="75"/>
      <c r="DF269" s="76"/>
    </row>
    <row r="270" spans="2:110" s="93" customFormat="1" ht="45" customHeight="1" thickBot="1" x14ac:dyDescent="0.3">
      <c r="C270" s="148">
        <v>39</v>
      </c>
      <c r="D270" s="185" t="s">
        <v>177</v>
      </c>
      <c r="E270" s="185"/>
      <c r="F270" s="185"/>
      <c r="G270" s="185"/>
      <c r="H270" s="97"/>
      <c r="I270" s="125"/>
      <c r="K270" s="101"/>
      <c r="DC270" s="75"/>
      <c r="DD270" s="68"/>
      <c r="DE270" s="75"/>
      <c r="DF270" s="76"/>
    </row>
    <row r="271" spans="2:110" ht="37.950000000000003" customHeight="1" thickBot="1" x14ac:dyDescent="0.3">
      <c r="B271" s="69"/>
      <c r="C271" s="148"/>
      <c r="E271" s="181"/>
      <c r="F271" s="182"/>
      <c r="G271" s="183"/>
      <c r="H271" s="154"/>
      <c r="DC271" s="75"/>
      <c r="DD271" s="68"/>
      <c r="DE271" s="75"/>
      <c r="DF271" s="76"/>
    </row>
    <row r="272" spans="2:110" s="93" customFormat="1" ht="13.2" customHeight="1" x14ac:dyDescent="0.25">
      <c r="C272" s="97"/>
      <c r="D272" s="155"/>
      <c r="E272" s="155"/>
      <c r="F272" s="155"/>
      <c r="G272" s="155"/>
      <c r="H272" s="97"/>
      <c r="I272" s="83"/>
      <c r="K272" s="70"/>
      <c r="DC272" s="75"/>
      <c r="DD272" s="68"/>
      <c r="DE272" s="75"/>
      <c r="DF272" s="76"/>
    </row>
    <row r="273" spans="2:110" s="93" customFormat="1" ht="13.8" x14ac:dyDescent="0.25">
      <c r="C273" s="157"/>
      <c r="D273" s="158"/>
      <c r="E273" s="158"/>
      <c r="F273" s="158"/>
      <c r="G273" s="158"/>
      <c r="H273" s="157"/>
      <c r="I273" s="159"/>
      <c r="K273" s="70"/>
      <c r="DC273" s="75"/>
      <c r="DD273" s="68"/>
      <c r="DE273" s="75"/>
      <c r="DF273" s="76"/>
    </row>
    <row r="274" spans="2:110" s="93" customFormat="1" ht="40.950000000000003" customHeight="1" thickBot="1" x14ac:dyDescent="0.3">
      <c r="C274" s="148">
        <v>40</v>
      </c>
      <c r="D274" s="185" t="s">
        <v>178</v>
      </c>
      <c r="E274" s="185"/>
      <c r="F274" s="185"/>
      <c r="G274" s="185"/>
      <c r="H274" s="97"/>
      <c r="I274" s="125"/>
      <c r="K274" s="101"/>
      <c r="DC274" s="75"/>
      <c r="DD274" s="68"/>
      <c r="DE274" s="75"/>
      <c r="DF274" s="76"/>
    </row>
    <row r="275" spans="2:110" ht="37.950000000000003" customHeight="1" thickBot="1" x14ac:dyDescent="0.3">
      <c r="B275" s="69"/>
      <c r="C275" s="148"/>
      <c r="E275" s="181"/>
      <c r="F275" s="182"/>
      <c r="G275" s="183"/>
      <c r="H275" s="154"/>
      <c r="DC275" s="75"/>
      <c r="DD275" s="68"/>
      <c r="DE275" s="75"/>
      <c r="DF275" s="76"/>
    </row>
    <row r="276" spans="2:110" s="93" customFormat="1" ht="54.6" customHeight="1" x14ac:dyDescent="0.25">
      <c r="C276" s="97"/>
      <c r="D276" s="193" t="s">
        <v>179</v>
      </c>
      <c r="E276" s="193"/>
      <c r="F276" s="193"/>
      <c r="G276" s="193"/>
      <c r="H276" s="97"/>
      <c r="I276" s="117"/>
      <c r="K276" s="101"/>
      <c r="DC276" s="75"/>
      <c r="DD276" s="68"/>
      <c r="DE276" s="75"/>
      <c r="DF276" s="76"/>
    </row>
    <row r="277" spans="2:110" s="93" customFormat="1" ht="35.700000000000003" customHeight="1" x14ac:dyDescent="0.25">
      <c r="C277" s="97"/>
      <c r="D277" s="177" t="s">
        <v>180</v>
      </c>
      <c r="E277" s="173"/>
      <c r="F277" s="173"/>
      <c r="G277" s="173"/>
      <c r="H277" s="97"/>
      <c r="I277" s="117"/>
      <c r="K277" s="101"/>
      <c r="DC277" s="75"/>
      <c r="DD277" s="68"/>
      <c r="DE277" s="75"/>
      <c r="DF277" s="76"/>
    </row>
    <row r="278" spans="2:110" s="93" customFormat="1" ht="54.6" customHeight="1" x14ac:dyDescent="0.25">
      <c r="C278" s="97"/>
      <c r="D278" s="185" t="s">
        <v>181</v>
      </c>
      <c r="E278" s="185"/>
      <c r="F278" s="185"/>
      <c r="G278" s="185"/>
      <c r="H278" s="97"/>
      <c r="I278" s="117"/>
      <c r="K278" s="101"/>
      <c r="DC278" s="75"/>
      <c r="DD278" s="68"/>
      <c r="DE278" s="75"/>
      <c r="DF278" s="76"/>
    </row>
    <row r="279" spans="2:110" s="93" customFormat="1" ht="15" customHeight="1" x14ac:dyDescent="0.25">
      <c r="C279" s="173"/>
      <c r="D279" s="173"/>
      <c r="E279" s="173"/>
      <c r="F279" s="173"/>
      <c r="G279" s="173"/>
      <c r="H279" s="97"/>
      <c r="I279" s="117"/>
      <c r="K279" s="101"/>
      <c r="DC279" s="75"/>
      <c r="DD279" s="68"/>
      <c r="DE279" s="75"/>
      <c r="DF279" s="76"/>
    </row>
    <row r="280" spans="2:110" s="93" customFormat="1" ht="16.2" customHeight="1" x14ac:dyDescent="0.25">
      <c r="C280" s="97"/>
      <c r="D280" s="187" t="s">
        <v>182</v>
      </c>
      <c r="E280" s="187"/>
      <c r="F280" s="187"/>
      <c r="G280" s="187"/>
      <c r="H280" s="97"/>
      <c r="I280" s="117"/>
      <c r="K280" s="101"/>
      <c r="DC280" s="75"/>
      <c r="DD280" s="68"/>
      <c r="DE280" s="75"/>
      <c r="DF280" s="76"/>
    </row>
    <row r="281" spans="2:110" s="93" customFormat="1" ht="36" customHeight="1" x14ac:dyDescent="0.25">
      <c r="C281" s="97"/>
      <c r="D281" s="185" t="s">
        <v>183</v>
      </c>
      <c r="E281" s="185"/>
      <c r="F281" s="185"/>
      <c r="G281" s="185"/>
      <c r="H281" s="97"/>
      <c r="I281" s="117"/>
      <c r="K281" s="101"/>
      <c r="DC281" s="75"/>
      <c r="DD281" s="68"/>
      <c r="DE281" s="75"/>
      <c r="DF281" s="76"/>
    </row>
    <row r="282" spans="2:110" s="93" customFormat="1" ht="19.95" customHeight="1" x14ac:dyDescent="0.25">
      <c r="C282" s="97"/>
      <c r="D282" s="150" t="s">
        <v>184</v>
      </c>
      <c r="E282" s="150"/>
      <c r="F282" s="150"/>
      <c r="G282" s="150"/>
      <c r="H282" s="97"/>
      <c r="I282" s="117"/>
      <c r="K282" s="101"/>
      <c r="DC282" s="75"/>
      <c r="DD282" s="68"/>
      <c r="DE282" s="75"/>
      <c r="DF282" s="76"/>
    </row>
    <row r="283" spans="2:110" s="93" customFormat="1" ht="13.8" x14ac:dyDescent="0.25">
      <c r="C283" s="97"/>
      <c r="D283" s="185" t="s">
        <v>185</v>
      </c>
      <c r="E283" s="185"/>
      <c r="F283" s="185"/>
      <c r="G283" s="185"/>
      <c r="H283" s="97"/>
      <c r="I283" s="117"/>
      <c r="K283" s="101"/>
      <c r="DC283" s="75"/>
      <c r="DD283" s="68"/>
      <c r="DE283" s="75"/>
      <c r="DF283" s="76"/>
    </row>
    <row r="284" spans="2:110" s="93" customFormat="1" ht="13.8" x14ac:dyDescent="0.25">
      <c r="C284" s="97"/>
      <c r="D284" s="185" t="s">
        <v>186</v>
      </c>
      <c r="E284" s="185"/>
      <c r="F284" s="185"/>
      <c r="G284" s="185"/>
      <c r="H284" s="97"/>
      <c r="I284" s="117"/>
      <c r="K284" s="101"/>
      <c r="DC284" s="75"/>
      <c r="DD284" s="68"/>
      <c r="DE284" s="75"/>
      <c r="DF284" s="76"/>
    </row>
    <row r="285" spans="2:110" s="93" customFormat="1" ht="48" customHeight="1" x14ac:dyDescent="0.25">
      <c r="C285" s="97"/>
      <c r="D285" s="185" t="s">
        <v>187</v>
      </c>
      <c r="E285" s="185"/>
      <c r="F285" s="185"/>
      <c r="G285" s="185"/>
      <c r="H285" s="97"/>
      <c r="I285" s="117"/>
      <c r="K285" s="101"/>
      <c r="DC285" s="75"/>
      <c r="DD285" s="68"/>
      <c r="DE285" s="75"/>
      <c r="DF285" s="76"/>
    </row>
    <row r="286" spans="2:110" s="93" customFormat="1" ht="36" customHeight="1" x14ac:dyDescent="0.25">
      <c r="C286" s="97"/>
      <c r="D286" s="185" t="s">
        <v>188</v>
      </c>
      <c r="E286" s="185"/>
      <c r="F286" s="185"/>
      <c r="G286" s="185"/>
      <c r="H286" s="97"/>
      <c r="I286" s="117"/>
      <c r="K286" s="101"/>
      <c r="DC286" s="75"/>
      <c r="DD286" s="68"/>
      <c r="DE286" s="75"/>
      <c r="DF286" s="76"/>
    </row>
    <row r="287" spans="2:110" s="93" customFormat="1" ht="13.2" customHeight="1" x14ac:dyDescent="0.25">
      <c r="C287" s="97"/>
      <c r="D287" s="155"/>
      <c r="E287" s="155"/>
      <c r="F287" s="155"/>
      <c r="G287" s="155"/>
      <c r="H287" s="97"/>
      <c r="I287" s="83"/>
      <c r="K287" s="70"/>
      <c r="DC287" s="75"/>
      <c r="DD287" s="68"/>
      <c r="DE287" s="75"/>
      <c r="DF287" s="76"/>
    </row>
    <row r="288" spans="2:110" s="93" customFormat="1" ht="13.8" x14ac:dyDescent="0.25">
      <c r="C288" s="157"/>
      <c r="D288" s="158"/>
      <c r="E288" s="158"/>
      <c r="F288" s="158"/>
      <c r="G288" s="158"/>
      <c r="H288" s="157"/>
      <c r="I288" s="159"/>
      <c r="K288" s="70"/>
      <c r="DC288" s="75"/>
      <c r="DD288" s="68"/>
      <c r="DE288" s="75"/>
      <c r="DF288" s="76"/>
    </row>
    <row r="289" spans="2:110" s="93" customFormat="1" ht="30" customHeight="1" x14ac:dyDescent="0.25">
      <c r="C289" s="97"/>
      <c r="D289" s="185" t="s">
        <v>189</v>
      </c>
      <c r="E289" s="185"/>
      <c r="F289" s="185"/>
      <c r="G289" s="185"/>
      <c r="H289" s="97"/>
      <c r="I289" s="117"/>
      <c r="K289" s="101"/>
      <c r="DC289" s="75"/>
      <c r="DD289" s="68"/>
      <c r="DE289" s="75"/>
      <c r="DF289" s="76"/>
    </row>
    <row r="290" spans="2:110" s="93" customFormat="1" ht="34.200000000000003" customHeight="1" thickBot="1" x14ac:dyDescent="0.3">
      <c r="C290" s="148">
        <v>41</v>
      </c>
      <c r="D290" s="185" t="s">
        <v>158</v>
      </c>
      <c r="E290" s="185"/>
      <c r="F290" s="185"/>
      <c r="G290" s="185"/>
      <c r="H290" s="117"/>
      <c r="I290" s="125"/>
      <c r="K290" s="101"/>
      <c r="DC290" s="75"/>
      <c r="DD290" s="68"/>
      <c r="DE290" s="75"/>
      <c r="DF290" s="76"/>
    </row>
    <row r="291" spans="2:110" ht="37.950000000000003" customHeight="1" thickBot="1" x14ac:dyDescent="0.3">
      <c r="B291" s="69"/>
      <c r="C291" s="148"/>
      <c r="E291" s="181"/>
      <c r="F291" s="182"/>
      <c r="G291" s="183"/>
      <c r="H291" s="154"/>
      <c r="DC291" s="75"/>
      <c r="DD291" s="68"/>
      <c r="DE291" s="75"/>
      <c r="DF291" s="76"/>
    </row>
    <row r="292" spans="2:110" s="93" customFormat="1" ht="13.2" customHeight="1" x14ac:dyDescent="0.25">
      <c r="C292" s="97"/>
      <c r="D292" s="155"/>
      <c r="E292" s="155"/>
      <c r="F292" s="155"/>
      <c r="G292" s="155"/>
      <c r="H292" s="97"/>
      <c r="I292" s="83"/>
      <c r="K292" s="70"/>
      <c r="DC292" s="75"/>
      <c r="DD292" s="68"/>
      <c r="DE292" s="75"/>
      <c r="DF292" s="76"/>
    </row>
    <row r="293" spans="2:110" s="93" customFormat="1" ht="13.2" customHeight="1" x14ac:dyDescent="0.25">
      <c r="C293" s="97"/>
      <c r="D293" s="155"/>
      <c r="E293" s="155"/>
      <c r="F293" s="155"/>
      <c r="G293" s="155"/>
      <c r="H293" s="97"/>
      <c r="I293" s="83"/>
      <c r="K293" s="70"/>
      <c r="DC293" s="75"/>
      <c r="DD293" s="68"/>
      <c r="DE293" s="75"/>
      <c r="DF293" s="76"/>
    </row>
    <row r="294" spans="2:110" s="93" customFormat="1" ht="13.8" x14ac:dyDescent="0.25">
      <c r="C294" s="157"/>
      <c r="D294" s="158"/>
      <c r="E294" s="158"/>
      <c r="F294" s="158"/>
      <c r="G294" s="158"/>
      <c r="H294" s="157"/>
      <c r="I294" s="159"/>
      <c r="K294" s="70"/>
      <c r="DC294" s="75"/>
      <c r="DD294" s="68"/>
      <c r="DE294" s="75"/>
      <c r="DF294" s="76"/>
    </row>
    <row r="295" spans="2:110" s="93" customFormat="1" ht="13.8" x14ac:dyDescent="0.25">
      <c r="C295" s="97"/>
      <c r="D295" s="186" t="s">
        <v>714</v>
      </c>
      <c r="E295" s="186"/>
      <c r="F295" s="186"/>
      <c r="G295" s="186"/>
      <c r="H295" s="97"/>
      <c r="I295" s="83"/>
      <c r="K295" s="70"/>
      <c r="DC295" s="75"/>
      <c r="DD295" s="68"/>
      <c r="DE295" s="75"/>
      <c r="DF295" s="76"/>
    </row>
    <row r="296" spans="2:110" s="93" customFormat="1" ht="13.8" x14ac:dyDescent="0.25">
      <c r="C296" s="97"/>
      <c r="D296" s="155"/>
      <c r="E296" s="155"/>
      <c r="F296" s="155"/>
      <c r="G296" s="155"/>
      <c r="H296" s="97"/>
      <c r="I296" s="83"/>
      <c r="K296" s="70"/>
      <c r="DC296" s="75"/>
      <c r="DD296" s="68"/>
      <c r="DE296" s="75"/>
      <c r="DF296" s="76"/>
    </row>
    <row r="297" spans="2:110" s="93" customFormat="1" ht="34.200000000000003" customHeight="1" thickBot="1" x14ac:dyDescent="0.3">
      <c r="C297" s="148">
        <v>42</v>
      </c>
      <c r="D297" s="185" t="s">
        <v>190</v>
      </c>
      <c r="E297" s="185"/>
      <c r="F297" s="185"/>
      <c r="G297" s="185"/>
      <c r="H297" s="117"/>
      <c r="I297" s="125"/>
      <c r="K297" s="101"/>
      <c r="DC297" s="75"/>
      <c r="DD297" s="68"/>
      <c r="DE297" s="75"/>
      <c r="DF297" s="76"/>
    </row>
    <row r="298" spans="2:110" ht="37.950000000000003" customHeight="1" thickBot="1" x14ac:dyDescent="0.3">
      <c r="B298" s="69"/>
      <c r="C298" s="148"/>
      <c r="E298" s="181"/>
      <c r="F298" s="182"/>
      <c r="G298" s="183"/>
      <c r="H298" s="154"/>
      <c r="DC298" s="75"/>
      <c r="DD298" s="68"/>
      <c r="DE298" s="75"/>
      <c r="DF298" s="76"/>
    </row>
    <row r="299" spans="2:110" ht="16.2" customHeight="1" x14ac:dyDescent="0.25">
      <c r="B299" s="69"/>
      <c r="C299" s="148"/>
      <c r="E299" s="153"/>
      <c r="F299" s="153"/>
      <c r="G299" s="153"/>
      <c r="H299" s="154"/>
      <c r="DC299" s="75"/>
      <c r="DD299" s="68"/>
      <c r="DE299" s="75"/>
      <c r="DF299" s="76"/>
    </row>
    <row r="300" spans="2:110" s="93" customFormat="1" ht="13.8" x14ac:dyDescent="0.25">
      <c r="C300" s="157"/>
      <c r="D300" s="158"/>
      <c r="E300" s="158"/>
      <c r="F300" s="158"/>
      <c r="G300" s="158"/>
      <c r="H300" s="157"/>
      <c r="I300" s="159"/>
      <c r="K300" s="70"/>
      <c r="DC300" s="75"/>
      <c r="DD300" s="68"/>
      <c r="DE300" s="75"/>
      <c r="DF300" s="76"/>
    </row>
    <row r="301" spans="2:110" ht="7.2" customHeight="1" x14ac:dyDescent="0.25">
      <c r="B301" s="69"/>
      <c r="C301" s="148"/>
      <c r="E301" s="153"/>
      <c r="F301" s="153"/>
      <c r="G301" s="153"/>
      <c r="H301" s="154"/>
      <c r="DC301" s="75"/>
      <c r="DD301" s="68"/>
      <c r="DE301" s="75"/>
      <c r="DF301" s="76"/>
    </row>
    <row r="302" spans="2:110" ht="16.95" customHeight="1" x14ac:dyDescent="0.25">
      <c r="B302" s="69"/>
      <c r="C302" s="148"/>
      <c r="D302" s="186" t="s">
        <v>712</v>
      </c>
      <c r="E302" s="186"/>
      <c r="F302" s="186"/>
      <c r="G302" s="186"/>
      <c r="H302" s="154"/>
      <c r="DC302" s="75"/>
      <c r="DD302" s="68"/>
      <c r="DE302" s="75"/>
      <c r="DF302" s="76"/>
    </row>
    <row r="303" spans="2:110" ht="100.95" customHeight="1" x14ac:dyDescent="0.25">
      <c r="B303" s="69"/>
      <c r="C303" s="148"/>
      <c r="D303" s="192" t="s">
        <v>710</v>
      </c>
      <c r="E303" s="192"/>
      <c r="F303" s="192"/>
      <c r="G303" s="192"/>
      <c r="H303" s="154"/>
      <c r="DC303" s="75"/>
      <c r="DD303" s="68"/>
      <c r="DE303" s="75"/>
      <c r="DF303" s="76"/>
    </row>
    <row r="304" spans="2:110" ht="37.950000000000003" customHeight="1" thickBot="1" x14ac:dyDescent="0.3">
      <c r="B304" s="69"/>
      <c r="C304" s="148">
        <v>43</v>
      </c>
      <c r="D304" s="185" t="s">
        <v>716</v>
      </c>
      <c r="E304" s="185"/>
      <c r="F304" s="185"/>
      <c r="G304" s="185"/>
      <c r="H304" s="154"/>
      <c r="I304" s="125"/>
      <c r="DC304" s="75"/>
      <c r="DD304" s="68"/>
      <c r="DE304" s="75"/>
      <c r="DF304" s="76"/>
    </row>
    <row r="305" spans="1:110" ht="37.950000000000003" customHeight="1" thickBot="1" x14ac:dyDescent="0.3">
      <c r="B305" s="69"/>
      <c r="C305" s="148"/>
      <c r="E305" s="181"/>
      <c r="F305" s="182"/>
      <c r="G305" s="183"/>
      <c r="H305" s="154"/>
      <c r="DC305" s="75"/>
      <c r="DD305" s="68"/>
      <c r="DE305" s="75"/>
      <c r="DF305" s="76"/>
    </row>
    <row r="306" spans="1:110" s="93" customFormat="1" ht="13.2" customHeight="1" x14ac:dyDescent="0.25">
      <c r="C306" s="97"/>
      <c r="D306" s="155"/>
      <c r="E306" s="155"/>
      <c r="F306" s="155"/>
      <c r="G306" s="155"/>
      <c r="H306" s="97"/>
      <c r="I306" s="83"/>
      <c r="K306" s="70"/>
      <c r="DC306" s="75"/>
      <c r="DD306" s="68"/>
      <c r="DE306" s="75"/>
      <c r="DF306" s="76"/>
    </row>
    <row r="307" spans="1:110" s="93" customFormat="1" ht="13.8" x14ac:dyDescent="0.25">
      <c r="C307" s="157"/>
      <c r="D307" s="158"/>
      <c r="E307" s="158"/>
      <c r="F307" s="158"/>
      <c r="G307" s="158"/>
      <c r="H307" s="157"/>
      <c r="I307" s="159"/>
      <c r="K307" s="70"/>
      <c r="DC307" s="75"/>
      <c r="DD307" s="68"/>
      <c r="DE307" s="75"/>
      <c r="DF307" s="76"/>
    </row>
    <row r="308" spans="1:110" s="93" customFormat="1" ht="37.200000000000003" customHeight="1" x14ac:dyDescent="0.25">
      <c r="C308" s="97"/>
      <c r="D308" s="155"/>
      <c r="E308" s="155"/>
      <c r="F308" s="155"/>
      <c r="G308" s="155"/>
      <c r="H308" s="97"/>
      <c r="I308" s="83"/>
      <c r="K308" s="70"/>
      <c r="DC308" s="75"/>
      <c r="DD308" s="68"/>
      <c r="DE308" s="75"/>
      <c r="DF308" s="76"/>
    </row>
    <row r="309" spans="1:110" s="93" customFormat="1" ht="31.5" customHeight="1" x14ac:dyDescent="0.25">
      <c r="A309" s="151" t="s">
        <v>191</v>
      </c>
      <c r="C309" s="194" t="s">
        <v>192</v>
      </c>
      <c r="D309" s="194"/>
      <c r="E309" s="194"/>
      <c r="F309" s="194"/>
      <c r="G309" s="194"/>
      <c r="H309" s="161"/>
      <c r="I309" s="97"/>
      <c r="K309" s="70"/>
      <c r="DC309" s="75"/>
      <c r="DD309" s="68"/>
      <c r="DE309" s="75"/>
      <c r="DF309" s="76"/>
    </row>
    <row r="310" spans="1:110" s="93" customFormat="1" ht="31.5" customHeight="1" x14ac:dyDescent="0.25">
      <c r="A310" s="151"/>
      <c r="C310" s="152"/>
      <c r="D310" s="152"/>
      <c r="E310" s="152"/>
      <c r="F310" s="152"/>
      <c r="G310" s="152"/>
      <c r="H310" s="161"/>
      <c r="I310" s="97"/>
      <c r="K310" s="70"/>
      <c r="DC310" s="75"/>
      <c r="DD310" s="68"/>
      <c r="DE310" s="75"/>
      <c r="DF310" s="76"/>
    </row>
    <row r="311" spans="1:110" s="93" customFormat="1" ht="27.6" customHeight="1" x14ac:dyDescent="0.25">
      <c r="A311" s="151"/>
      <c r="C311" s="193" t="s">
        <v>193</v>
      </c>
      <c r="D311" s="194"/>
      <c r="E311" s="194"/>
      <c r="F311" s="194"/>
      <c r="G311" s="194"/>
      <c r="H311" s="161"/>
      <c r="I311" s="97"/>
      <c r="K311" s="70"/>
      <c r="DC311" s="75"/>
      <c r="DD311" s="68"/>
      <c r="DE311" s="75"/>
      <c r="DF311" s="76"/>
    </row>
    <row r="312" spans="1:110" s="93" customFormat="1" ht="13.2" customHeight="1" x14ac:dyDescent="0.25">
      <c r="C312" s="97"/>
      <c r="D312" s="155"/>
      <c r="E312" s="155"/>
      <c r="F312" s="155"/>
      <c r="G312" s="155"/>
      <c r="H312" s="97"/>
      <c r="I312" s="83"/>
      <c r="K312" s="70"/>
      <c r="DC312" s="75"/>
      <c r="DD312" s="68"/>
      <c r="DE312" s="75"/>
      <c r="DF312" s="76"/>
    </row>
    <row r="313" spans="1:110" s="93" customFormat="1" ht="13.8" x14ac:dyDescent="0.25">
      <c r="C313" s="157"/>
      <c r="D313" s="158"/>
      <c r="E313" s="158"/>
      <c r="F313" s="158"/>
      <c r="G313" s="158"/>
      <c r="H313" s="157"/>
      <c r="I313" s="159"/>
      <c r="K313" s="70"/>
      <c r="DC313" s="75"/>
      <c r="DD313" s="68"/>
      <c r="DE313" s="75"/>
      <c r="DF313" s="76"/>
    </row>
    <row r="314" spans="1:110" s="93" customFormat="1" ht="31.5" customHeight="1" x14ac:dyDescent="0.25">
      <c r="C314" s="148">
        <v>44</v>
      </c>
      <c r="D314" s="189" t="s">
        <v>194</v>
      </c>
      <c r="E314" s="189"/>
      <c r="F314" s="189"/>
      <c r="G314" s="189"/>
      <c r="H314" s="161"/>
      <c r="I314" s="125"/>
      <c r="K314" s="70"/>
      <c r="DC314" s="75"/>
      <c r="DD314" s="68"/>
      <c r="DE314" s="75"/>
      <c r="DF314" s="76"/>
    </row>
    <row r="315" spans="1:110" s="93" customFormat="1" ht="14.4" thickBot="1" x14ac:dyDescent="0.3">
      <c r="C315" s="97"/>
      <c r="D315" s="97"/>
      <c r="E315" s="189" t="s">
        <v>82</v>
      </c>
      <c r="F315" s="189"/>
      <c r="G315" s="189"/>
      <c r="H315" s="161"/>
      <c r="I315" s="97"/>
      <c r="K315" s="70"/>
      <c r="DC315" s="75"/>
      <c r="DD315" s="68"/>
      <c r="DE315" s="75"/>
      <c r="DF315" s="76"/>
    </row>
    <row r="316" spans="1:110" ht="37.950000000000003" customHeight="1" thickBot="1" x14ac:dyDescent="0.3">
      <c r="B316" s="69"/>
      <c r="C316" s="148"/>
      <c r="E316" s="181"/>
      <c r="F316" s="182"/>
      <c r="G316" s="183"/>
      <c r="H316" s="154"/>
      <c r="DC316" s="75"/>
      <c r="DD316" s="68"/>
      <c r="DE316" s="75"/>
      <c r="DF316" s="76"/>
    </row>
    <row r="317" spans="1:110" s="93" customFormat="1" ht="13.2" customHeight="1" x14ac:dyDescent="0.25">
      <c r="C317" s="97"/>
      <c r="D317" s="155"/>
      <c r="E317" s="155"/>
      <c r="F317" s="155"/>
      <c r="G317" s="155"/>
      <c r="H317" s="97"/>
      <c r="I317" s="83"/>
      <c r="K317" s="70"/>
      <c r="DC317" s="75"/>
      <c r="DD317" s="68"/>
      <c r="DE317" s="75"/>
      <c r="DF317" s="76"/>
    </row>
    <row r="318" spans="1:110" s="93" customFormat="1" ht="13.8" x14ac:dyDescent="0.25">
      <c r="C318" s="157"/>
      <c r="D318" s="158"/>
      <c r="E318" s="158"/>
      <c r="F318" s="158"/>
      <c r="G318" s="158"/>
      <c r="H318" s="157"/>
      <c r="I318" s="159"/>
      <c r="K318" s="70"/>
      <c r="DC318" s="75"/>
      <c r="DD318" s="68"/>
      <c r="DE318" s="75"/>
      <c r="DF318" s="76"/>
    </row>
    <row r="319" spans="1:110" s="93" customFormat="1" ht="13.8" x14ac:dyDescent="0.25">
      <c r="C319" s="148">
        <v>45</v>
      </c>
      <c r="D319" s="189" t="s">
        <v>195</v>
      </c>
      <c r="E319" s="189"/>
      <c r="F319" s="189"/>
      <c r="G319" s="189"/>
      <c r="H319" s="161"/>
      <c r="I319" s="125"/>
      <c r="K319" s="70"/>
      <c r="DC319" s="75"/>
      <c r="DD319" s="68"/>
      <c r="DE319" s="75"/>
      <c r="DF319" s="76"/>
    </row>
    <row r="320" spans="1:110" s="93" customFormat="1" ht="13.8" x14ac:dyDescent="0.25">
      <c r="C320" s="97"/>
      <c r="D320" s="97"/>
      <c r="E320" s="189" t="s">
        <v>82</v>
      </c>
      <c r="F320" s="189"/>
      <c r="G320" s="189"/>
      <c r="H320" s="161"/>
      <c r="I320" s="97"/>
      <c r="K320" s="70"/>
      <c r="DC320" s="75"/>
      <c r="DD320" s="68"/>
      <c r="DE320" s="75"/>
      <c r="DF320" s="76"/>
    </row>
    <row r="321" spans="2:110" ht="12.75" customHeight="1" thickBot="1" x14ac:dyDescent="0.3">
      <c r="B321" s="69"/>
      <c r="C321" s="148"/>
      <c r="D321" s="153"/>
      <c r="E321" s="153"/>
      <c r="F321" s="153"/>
      <c r="G321" s="153"/>
      <c r="H321" s="154"/>
      <c r="DC321" s="75"/>
      <c r="DD321" s="68"/>
      <c r="DE321" s="75"/>
      <c r="DF321" s="76"/>
    </row>
    <row r="322" spans="2:110" ht="37.950000000000003" customHeight="1" thickBot="1" x14ac:dyDescent="0.3">
      <c r="B322" s="69"/>
      <c r="C322" s="148"/>
      <c r="E322" s="181"/>
      <c r="F322" s="182"/>
      <c r="G322" s="183"/>
      <c r="H322" s="154"/>
      <c r="DC322" s="75"/>
      <c r="DD322" s="68"/>
      <c r="DE322" s="75"/>
      <c r="DF322" s="76"/>
    </row>
    <row r="323" spans="2:110" s="93" customFormat="1" ht="13.2" customHeight="1" x14ac:dyDescent="0.25">
      <c r="C323" s="97"/>
      <c r="D323" s="155"/>
      <c r="E323" s="155"/>
      <c r="F323" s="155"/>
      <c r="G323" s="155"/>
      <c r="H323" s="97"/>
      <c r="I323" s="83"/>
      <c r="K323" s="70"/>
      <c r="DC323" s="75"/>
      <c r="DD323" s="68"/>
      <c r="DE323" s="75"/>
      <c r="DF323" s="76"/>
    </row>
    <row r="324" spans="2:110" s="93" customFormat="1" ht="13.8" x14ac:dyDescent="0.25">
      <c r="C324" s="157"/>
      <c r="D324" s="158"/>
      <c r="E324" s="158"/>
      <c r="F324" s="158"/>
      <c r="G324" s="158"/>
      <c r="H324" s="157"/>
      <c r="I324" s="159"/>
      <c r="K324" s="70"/>
      <c r="DC324" s="75"/>
      <c r="DD324" s="68"/>
      <c r="DE324" s="75"/>
      <c r="DF324" s="76"/>
    </row>
    <row r="325" spans="2:110" s="93" customFormat="1" ht="13.8" x14ac:dyDescent="0.25">
      <c r="C325" s="148">
        <v>46</v>
      </c>
      <c r="D325" s="189" t="s">
        <v>196</v>
      </c>
      <c r="E325" s="189"/>
      <c r="F325" s="189"/>
      <c r="G325" s="189"/>
      <c r="H325" s="97"/>
      <c r="I325" s="125"/>
      <c r="K325" s="70"/>
      <c r="DC325" s="75"/>
      <c r="DD325" s="68"/>
      <c r="DE325" s="75"/>
      <c r="DF325" s="76"/>
    </row>
    <row r="326" spans="2:110" s="93" customFormat="1" ht="14.4" thickBot="1" x14ac:dyDescent="0.3">
      <c r="C326" s="97"/>
      <c r="D326" s="97"/>
      <c r="E326" s="189" t="s">
        <v>82</v>
      </c>
      <c r="F326" s="189"/>
      <c r="G326" s="189"/>
      <c r="H326" s="161"/>
      <c r="I326" s="97"/>
      <c r="K326" s="70"/>
      <c r="DC326" s="75"/>
      <c r="DD326" s="68"/>
      <c r="DE326" s="75"/>
      <c r="DF326" s="76"/>
    </row>
    <row r="327" spans="2:110" ht="37.950000000000003" customHeight="1" thickBot="1" x14ac:dyDescent="0.3">
      <c r="B327" s="69"/>
      <c r="C327" s="148"/>
      <c r="E327" s="181"/>
      <c r="F327" s="182"/>
      <c r="G327" s="183"/>
      <c r="H327" s="154"/>
      <c r="DC327" s="75"/>
      <c r="DD327" s="68"/>
      <c r="DE327" s="75"/>
      <c r="DF327" s="76"/>
    </row>
    <row r="328" spans="2:110" ht="12.75" customHeight="1" x14ac:dyDescent="0.25">
      <c r="B328" s="69"/>
      <c r="C328" s="148"/>
      <c r="D328" s="153"/>
      <c r="E328" s="153"/>
      <c r="F328" s="153"/>
      <c r="G328" s="153"/>
      <c r="H328" s="154"/>
      <c r="DC328" s="75"/>
      <c r="DD328" s="68"/>
      <c r="DE328" s="75"/>
      <c r="DF328" s="76"/>
    </row>
    <row r="329" spans="2:110" s="93" customFormat="1" ht="13.2" customHeight="1" x14ac:dyDescent="0.25">
      <c r="C329" s="97"/>
      <c r="D329" s="155"/>
      <c r="E329" s="155"/>
      <c r="F329" s="155"/>
      <c r="G329" s="155"/>
      <c r="H329" s="97"/>
      <c r="I329" s="83"/>
      <c r="K329" s="70"/>
      <c r="DC329" s="75"/>
      <c r="DD329" s="68"/>
      <c r="DE329" s="75"/>
      <c r="DF329" s="76"/>
    </row>
    <row r="330" spans="2:110" s="93" customFormat="1" ht="13.8" x14ac:dyDescent="0.25">
      <c r="C330" s="157"/>
      <c r="D330" s="158"/>
      <c r="E330" s="158"/>
      <c r="F330" s="158"/>
      <c r="G330" s="158"/>
      <c r="H330" s="157"/>
      <c r="I330" s="159"/>
      <c r="K330" s="70"/>
      <c r="DC330" s="75"/>
      <c r="DD330" s="68"/>
      <c r="DE330" s="75"/>
      <c r="DF330" s="76"/>
    </row>
    <row r="331" spans="2:110" s="93" customFormat="1" ht="13.8" x14ac:dyDescent="0.25">
      <c r="C331" s="148">
        <v>47</v>
      </c>
      <c r="D331" s="189" t="s">
        <v>197</v>
      </c>
      <c r="E331" s="189"/>
      <c r="F331" s="189"/>
      <c r="G331" s="189"/>
      <c r="H331" s="97"/>
      <c r="I331" s="125"/>
      <c r="K331" s="70"/>
      <c r="DC331" s="75"/>
      <c r="DD331" s="68"/>
      <c r="DE331" s="75"/>
      <c r="DF331" s="76"/>
    </row>
    <row r="332" spans="2:110" s="93" customFormat="1" ht="13.8" x14ac:dyDescent="0.25">
      <c r="C332" s="97"/>
      <c r="D332" s="97"/>
      <c r="E332" s="189" t="s">
        <v>82</v>
      </c>
      <c r="F332" s="189"/>
      <c r="G332" s="189"/>
      <c r="H332" s="161"/>
      <c r="I332" s="97"/>
      <c r="K332" s="70"/>
      <c r="DC332" s="75"/>
      <c r="DD332" s="68"/>
      <c r="DE332" s="75"/>
      <c r="DF332" s="76"/>
    </row>
    <row r="333" spans="2:110" ht="12.75" customHeight="1" thickBot="1" x14ac:dyDescent="0.3">
      <c r="B333" s="69"/>
      <c r="C333" s="148"/>
      <c r="D333" s="153"/>
      <c r="E333" s="153"/>
      <c r="F333" s="153"/>
      <c r="G333" s="153"/>
      <c r="H333" s="154"/>
      <c r="DC333" s="75"/>
      <c r="DD333" s="68"/>
      <c r="DE333" s="75"/>
      <c r="DF333" s="76"/>
    </row>
    <row r="334" spans="2:110" ht="37.950000000000003" customHeight="1" thickBot="1" x14ac:dyDescent="0.3">
      <c r="B334" s="69"/>
      <c r="C334" s="148"/>
      <c r="E334" s="181"/>
      <c r="F334" s="182"/>
      <c r="G334" s="183"/>
      <c r="H334" s="154"/>
      <c r="DC334" s="75"/>
      <c r="DD334" s="68"/>
      <c r="DE334" s="75"/>
      <c r="DF334" s="76"/>
    </row>
    <row r="335" spans="2:110" s="93" customFormat="1" ht="13.2" customHeight="1" x14ac:dyDescent="0.25">
      <c r="C335" s="97"/>
      <c r="D335" s="155"/>
      <c r="E335" s="155"/>
      <c r="F335" s="155"/>
      <c r="G335" s="155"/>
      <c r="H335" s="97"/>
      <c r="I335" s="83"/>
      <c r="K335" s="70"/>
      <c r="DC335" s="75"/>
      <c r="DD335" s="68"/>
      <c r="DE335" s="75"/>
      <c r="DF335" s="76"/>
    </row>
    <row r="336" spans="2:110" s="93" customFormat="1" ht="13.8" x14ac:dyDescent="0.25">
      <c r="C336" s="157"/>
      <c r="D336" s="158"/>
      <c r="E336" s="158"/>
      <c r="F336" s="158"/>
      <c r="G336" s="158"/>
      <c r="H336" s="157"/>
      <c r="I336" s="159"/>
      <c r="K336" s="70"/>
      <c r="DC336" s="75"/>
      <c r="DD336" s="68"/>
      <c r="DE336" s="75"/>
      <c r="DF336" s="76"/>
    </row>
    <row r="337" spans="2:110" s="93" customFormat="1" ht="31.5" customHeight="1" x14ac:dyDescent="0.25">
      <c r="C337" s="148">
        <v>48</v>
      </c>
      <c r="D337" s="189" t="s">
        <v>198</v>
      </c>
      <c r="E337" s="189"/>
      <c r="F337" s="189"/>
      <c r="G337" s="189"/>
      <c r="H337" s="97"/>
      <c r="I337" s="125"/>
      <c r="K337" s="70"/>
      <c r="DC337" s="75"/>
      <c r="DD337" s="68"/>
      <c r="DE337" s="75"/>
      <c r="DF337" s="76"/>
    </row>
    <row r="338" spans="2:110" s="93" customFormat="1" ht="31.5" customHeight="1" thickBot="1" x14ac:dyDescent="0.3">
      <c r="C338" s="97"/>
      <c r="D338" s="97"/>
      <c r="E338" s="189" t="s">
        <v>199</v>
      </c>
      <c r="F338" s="189"/>
      <c r="G338" s="189"/>
      <c r="H338" s="97"/>
      <c r="I338" s="83"/>
      <c r="K338" s="70"/>
      <c r="DC338" s="75"/>
      <c r="DD338" s="68"/>
      <c r="DE338" s="75"/>
      <c r="DF338" s="76"/>
    </row>
    <row r="339" spans="2:110" ht="37.950000000000003" customHeight="1" thickBot="1" x14ac:dyDescent="0.3">
      <c r="B339" s="69"/>
      <c r="C339" s="148"/>
      <c r="E339" s="181"/>
      <c r="F339" s="182"/>
      <c r="G339" s="183"/>
      <c r="H339" s="154"/>
      <c r="DC339" s="75"/>
      <c r="DD339" s="68"/>
      <c r="DE339" s="75"/>
      <c r="DF339" s="76"/>
    </row>
    <row r="340" spans="2:110" s="93" customFormat="1" ht="13.2" customHeight="1" x14ac:dyDescent="0.25">
      <c r="C340" s="97"/>
      <c r="D340" s="155"/>
      <c r="E340" s="155"/>
      <c r="F340" s="155"/>
      <c r="G340" s="155"/>
      <c r="H340" s="97"/>
      <c r="I340" s="83"/>
      <c r="K340" s="70"/>
      <c r="DC340" s="75"/>
      <c r="DD340" s="68"/>
      <c r="DE340" s="75"/>
      <c r="DF340" s="76"/>
    </row>
    <row r="341" spans="2:110" s="93" customFormat="1" ht="13.8" x14ac:dyDescent="0.25">
      <c r="C341" s="157"/>
      <c r="D341" s="158"/>
      <c r="E341" s="158"/>
      <c r="F341" s="158"/>
      <c r="G341" s="158"/>
      <c r="H341" s="157"/>
      <c r="I341" s="159"/>
      <c r="K341" s="70"/>
      <c r="DC341" s="75"/>
      <c r="DD341" s="68"/>
      <c r="DE341" s="75"/>
      <c r="DF341" s="76"/>
    </row>
    <row r="342" spans="2:110" s="93" customFormat="1" ht="31.5" customHeight="1" x14ac:dyDescent="0.25">
      <c r="C342" s="148">
        <v>49</v>
      </c>
      <c r="D342" s="189" t="s">
        <v>200</v>
      </c>
      <c r="E342" s="189"/>
      <c r="F342" s="189"/>
      <c r="G342" s="189"/>
      <c r="H342" s="97"/>
      <c r="I342" s="125"/>
      <c r="K342" s="70"/>
      <c r="DC342" s="75"/>
      <c r="DD342" s="68"/>
      <c r="DE342" s="75"/>
      <c r="DF342" s="76"/>
    </row>
    <row r="343" spans="2:110" s="93" customFormat="1" ht="15.9" customHeight="1" thickBot="1" x14ac:dyDescent="0.3">
      <c r="C343" s="97"/>
      <c r="D343" s="97"/>
      <c r="E343" s="189" t="s">
        <v>82</v>
      </c>
      <c r="F343" s="189"/>
      <c r="G343" s="189"/>
      <c r="H343" s="97"/>
      <c r="I343" s="83"/>
      <c r="K343" s="70"/>
      <c r="DC343" s="75"/>
      <c r="DD343" s="68"/>
      <c r="DE343" s="75"/>
      <c r="DF343" s="76"/>
    </row>
    <row r="344" spans="2:110" ht="37.950000000000003" customHeight="1" thickBot="1" x14ac:dyDescent="0.3">
      <c r="B344" s="69"/>
      <c r="C344" s="148"/>
      <c r="E344" s="181"/>
      <c r="F344" s="182"/>
      <c r="G344" s="183"/>
      <c r="H344" s="154"/>
      <c r="DC344" s="75"/>
      <c r="DD344" s="68"/>
      <c r="DE344" s="75"/>
      <c r="DF344" s="76"/>
    </row>
    <row r="345" spans="2:110" s="93" customFormat="1" ht="13.2" customHeight="1" x14ac:dyDescent="0.25">
      <c r="C345" s="97"/>
      <c r="D345" s="155"/>
      <c r="E345" s="155"/>
      <c r="F345" s="155"/>
      <c r="G345" s="155"/>
      <c r="H345" s="97"/>
      <c r="I345" s="83"/>
      <c r="K345" s="70"/>
      <c r="DC345" s="75"/>
      <c r="DD345" s="68"/>
      <c r="DE345" s="75"/>
      <c r="DF345" s="76"/>
    </row>
    <row r="346" spans="2:110" s="93" customFormat="1" ht="13.8" x14ac:dyDescent="0.25">
      <c r="C346" s="157"/>
      <c r="D346" s="158"/>
      <c r="E346" s="158"/>
      <c r="F346" s="158"/>
      <c r="G346" s="158"/>
      <c r="H346" s="157"/>
      <c r="I346" s="159"/>
      <c r="K346" s="70"/>
      <c r="DC346" s="75"/>
      <c r="DD346" s="68"/>
      <c r="DE346" s="75"/>
      <c r="DF346" s="76"/>
    </row>
    <row r="347" spans="2:110" s="93" customFormat="1" ht="31.5" customHeight="1" x14ac:dyDescent="0.25">
      <c r="C347" s="148">
        <v>50</v>
      </c>
      <c r="D347" s="189" t="s">
        <v>201</v>
      </c>
      <c r="E347" s="189"/>
      <c r="F347" s="189"/>
      <c r="G347" s="189"/>
      <c r="H347" s="97"/>
      <c r="I347" s="125"/>
      <c r="K347" s="70"/>
      <c r="DC347" s="75"/>
      <c r="DD347" s="68"/>
      <c r="DE347" s="75"/>
      <c r="DF347" s="76"/>
    </row>
    <row r="348" spans="2:110" s="93" customFormat="1" ht="13.8" x14ac:dyDescent="0.25">
      <c r="C348" s="97"/>
      <c r="D348" s="97"/>
      <c r="E348" s="189" t="s">
        <v>82</v>
      </c>
      <c r="F348" s="189"/>
      <c r="G348" s="189"/>
      <c r="H348" s="97"/>
      <c r="I348" s="83"/>
      <c r="K348" s="70"/>
      <c r="DC348" s="75"/>
      <c r="DD348" s="68"/>
      <c r="DE348" s="75"/>
      <c r="DF348" s="76"/>
    </row>
    <row r="349" spans="2:110" ht="12.75" customHeight="1" thickBot="1" x14ac:dyDescent="0.3">
      <c r="B349" s="69"/>
      <c r="C349" s="148"/>
      <c r="D349" s="153"/>
      <c r="E349" s="153"/>
      <c r="F349" s="153"/>
      <c r="G349" s="153"/>
      <c r="H349" s="154"/>
      <c r="DC349" s="75"/>
      <c r="DD349" s="68"/>
      <c r="DE349" s="75"/>
      <c r="DF349" s="76"/>
    </row>
    <row r="350" spans="2:110" ht="37.950000000000003" customHeight="1" thickBot="1" x14ac:dyDescent="0.3">
      <c r="B350" s="69"/>
      <c r="C350" s="148"/>
      <c r="E350" s="181"/>
      <c r="F350" s="182"/>
      <c r="G350" s="183"/>
      <c r="H350" s="154"/>
      <c r="DC350" s="75"/>
      <c r="DD350" s="68"/>
      <c r="DE350" s="75"/>
      <c r="DF350" s="76"/>
    </row>
    <row r="351" spans="2:110" s="93" customFormat="1" ht="13.2" customHeight="1" x14ac:dyDescent="0.25">
      <c r="C351" s="97"/>
      <c r="D351" s="155"/>
      <c r="E351" s="155"/>
      <c r="F351" s="155"/>
      <c r="G351" s="155"/>
      <c r="H351" s="97"/>
      <c r="I351" s="83"/>
      <c r="K351" s="70"/>
      <c r="DC351" s="75"/>
      <c r="DD351" s="68"/>
      <c r="DE351" s="75"/>
      <c r="DF351" s="76"/>
    </row>
    <row r="352" spans="2:110" s="93" customFormat="1" ht="13.8" x14ac:dyDescent="0.25">
      <c r="C352" s="157"/>
      <c r="D352" s="158"/>
      <c r="E352" s="158"/>
      <c r="F352" s="158"/>
      <c r="G352" s="158"/>
      <c r="H352" s="157"/>
      <c r="I352" s="159"/>
      <c r="K352" s="70"/>
      <c r="DC352" s="75"/>
      <c r="DD352" s="68"/>
      <c r="DE352" s="75"/>
      <c r="DF352" s="76"/>
    </row>
    <row r="353" spans="2:110" s="93" customFormat="1" ht="31.5" customHeight="1" x14ac:dyDescent="0.25">
      <c r="C353" s="148">
        <v>51</v>
      </c>
      <c r="D353" s="189" t="s">
        <v>202</v>
      </c>
      <c r="E353" s="189"/>
      <c r="F353" s="189"/>
      <c r="G353" s="189"/>
      <c r="H353" s="97"/>
      <c r="I353" s="125"/>
      <c r="DC353" s="75"/>
      <c r="DD353" s="68"/>
      <c r="DE353" s="75"/>
      <c r="DF353" s="76"/>
    </row>
    <row r="354" spans="2:110" s="93" customFormat="1" ht="13.8" x14ac:dyDescent="0.25">
      <c r="C354" s="97"/>
      <c r="D354" s="97"/>
      <c r="E354" s="189" t="s">
        <v>82</v>
      </c>
      <c r="F354" s="189"/>
      <c r="G354" s="189"/>
      <c r="H354" s="97"/>
      <c r="I354" s="83"/>
      <c r="DC354" s="75"/>
      <c r="DD354" s="68"/>
      <c r="DE354" s="75"/>
      <c r="DF354" s="76"/>
    </row>
    <row r="355" spans="2:110" ht="12.75" customHeight="1" thickBot="1" x14ac:dyDescent="0.3">
      <c r="B355" s="69"/>
      <c r="C355" s="148"/>
      <c r="D355" s="153"/>
      <c r="E355" s="153"/>
      <c r="F355" s="153"/>
      <c r="G355" s="153"/>
      <c r="H355" s="154"/>
      <c r="K355" s="69"/>
      <c r="DC355" s="75"/>
      <c r="DD355" s="68"/>
      <c r="DE355" s="75"/>
      <c r="DF355" s="76"/>
    </row>
    <row r="356" spans="2:110" ht="37.950000000000003" customHeight="1" thickBot="1" x14ac:dyDescent="0.3">
      <c r="B356" s="69"/>
      <c r="C356" s="148"/>
      <c r="E356" s="181"/>
      <c r="F356" s="182"/>
      <c r="G356" s="183"/>
      <c r="H356" s="154"/>
      <c r="DC356" s="75"/>
      <c r="DD356" s="68"/>
      <c r="DE356" s="75"/>
      <c r="DF356" s="76"/>
    </row>
    <row r="357" spans="2:110" s="93" customFormat="1" ht="13.2" customHeight="1" x14ac:dyDescent="0.25">
      <c r="C357" s="97"/>
      <c r="D357" s="155"/>
      <c r="E357" s="155"/>
      <c r="F357" s="155"/>
      <c r="G357" s="155"/>
      <c r="H357" s="97"/>
      <c r="I357" s="83"/>
      <c r="K357" s="70"/>
      <c r="DC357" s="75"/>
      <c r="DD357" s="68"/>
      <c r="DE357" s="75"/>
      <c r="DF357" s="76"/>
    </row>
    <row r="358" spans="2:110" s="93" customFormat="1" ht="13.8" x14ac:dyDescent="0.25">
      <c r="C358" s="157"/>
      <c r="D358" s="158"/>
      <c r="E358" s="158"/>
      <c r="F358" s="158"/>
      <c r="G358" s="158"/>
      <c r="H358" s="157"/>
      <c r="I358" s="159"/>
      <c r="K358" s="70"/>
      <c r="DC358" s="75"/>
      <c r="DD358" s="68"/>
      <c r="DE358" s="75"/>
      <c r="DF358" s="76"/>
    </row>
    <row r="359" spans="2:110" s="93" customFormat="1" ht="13.8" x14ac:dyDescent="0.25">
      <c r="C359" s="148">
        <v>52</v>
      </c>
      <c r="D359" s="189" t="s">
        <v>203</v>
      </c>
      <c r="E359" s="189"/>
      <c r="F359" s="189"/>
      <c r="G359" s="189"/>
      <c r="H359" s="97"/>
      <c r="I359" s="125"/>
      <c r="DC359" s="75"/>
      <c r="DD359" s="68"/>
      <c r="DE359" s="75"/>
      <c r="DF359" s="76"/>
    </row>
    <row r="360" spans="2:110" s="93" customFormat="1" ht="26.4" customHeight="1" thickBot="1" x14ac:dyDescent="0.3">
      <c r="C360" s="97"/>
      <c r="D360" s="97"/>
      <c r="E360" s="189" t="s">
        <v>82</v>
      </c>
      <c r="F360" s="189"/>
      <c r="G360" s="189"/>
      <c r="H360" s="97"/>
      <c r="I360" s="83"/>
      <c r="DC360" s="75"/>
      <c r="DD360" s="68"/>
      <c r="DE360" s="75"/>
      <c r="DF360" s="76"/>
    </row>
    <row r="361" spans="2:110" ht="37.950000000000003" customHeight="1" thickBot="1" x14ac:dyDescent="0.3">
      <c r="B361" s="69"/>
      <c r="C361" s="148"/>
      <c r="E361" s="181"/>
      <c r="F361" s="182"/>
      <c r="G361" s="183"/>
      <c r="H361" s="154"/>
      <c r="DC361" s="75"/>
      <c r="DD361" s="68"/>
      <c r="DE361" s="75"/>
      <c r="DF361" s="76"/>
    </row>
    <row r="362" spans="2:110" s="93" customFormat="1" ht="13.2" customHeight="1" x14ac:dyDescent="0.25">
      <c r="C362" s="97"/>
      <c r="D362" s="155"/>
      <c r="E362" s="155"/>
      <c r="F362" s="155"/>
      <c r="G362" s="155"/>
      <c r="H362" s="97"/>
      <c r="I362" s="83"/>
      <c r="K362" s="70"/>
      <c r="DC362" s="75"/>
      <c r="DD362" s="68"/>
      <c r="DE362" s="75"/>
      <c r="DF362" s="76"/>
    </row>
    <row r="363" spans="2:110" s="93" customFormat="1" ht="13.8" x14ac:dyDescent="0.25">
      <c r="C363" s="157"/>
      <c r="D363" s="158"/>
      <c r="E363" s="158"/>
      <c r="F363" s="158"/>
      <c r="G363" s="158"/>
      <c r="H363" s="157"/>
      <c r="I363" s="159"/>
      <c r="K363" s="70"/>
      <c r="DC363" s="75"/>
      <c r="DD363" s="68"/>
      <c r="DE363" s="75"/>
      <c r="DF363" s="76"/>
    </row>
    <row r="364" spans="2:110" s="93" customFormat="1" ht="30.45" customHeight="1" x14ac:dyDescent="0.25">
      <c r="C364" s="148">
        <v>53</v>
      </c>
      <c r="D364" s="189" t="s">
        <v>204</v>
      </c>
      <c r="E364" s="189"/>
      <c r="F364" s="189"/>
      <c r="G364" s="189"/>
      <c r="H364" s="97"/>
      <c r="I364" s="125"/>
      <c r="J364" s="117"/>
      <c r="DC364" s="75"/>
      <c r="DD364" s="68"/>
      <c r="DE364" s="75"/>
      <c r="DF364" s="76"/>
    </row>
    <row r="365" spans="2:110" s="93" customFormat="1" ht="15.9" customHeight="1" thickBot="1" x14ac:dyDescent="0.3">
      <c r="C365" s="97"/>
      <c r="D365" s="97"/>
      <c r="E365" s="189" t="s">
        <v>82</v>
      </c>
      <c r="F365" s="189"/>
      <c r="G365" s="189"/>
      <c r="H365" s="97"/>
      <c r="I365" s="83"/>
      <c r="DC365" s="75"/>
      <c r="DD365" s="68"/>
      <c r="DE365" s="75"/>
      <c r="DF365" s="76"/>
    </row>
    <row r="366" spans="2:110" ht="37.950000000000003" customHeight="1" thickBot="1" x14ac:dyDescent="0.3">
      <c r="B366" s="69"/>
      <c r="C366" s="148"/>
      <c r="E366" s="181"/>
      <c r="F366" s="182"/>
      <c r="G366" s="183"/>
      <c r="H366" s="154"/>
      <c r="DC366" s="75"/>
      <c r="DD366" s="68"/>
      <c r="DE366" s="75"/>
      <c r="DF366" s="76"/>
    </row>
    <row r="367" spans="2:110" s="93" customFormat="1" ht="13.2" customHeight="1" x14ac:dyDescent="0.25">
      <c r="C367" s="97"/>
      <c r="D367" s="155"/>
      <c r="E367" s="155"/>
      <c r="F367" s="155"/>
      <c r="G367" s="155"/>
      <c r="H367" s="97"/>
      <c r="I367" s="83"/>
      <c r="K367" s="70"/>
      <c r="DC367" s="75"/>
      <c r="DD367" s="68"/>
      <c r="DE367" s="75"/>
      <c r="DF367" s="76"/>
    </row>
    <row r="368" spans="2:110" s="93" customFormat="1" ht="13.8" x14ac:dyDescent="0.25">
      <c r="C368" s="157"/>
      <c r="D368" s="158"/>
      <c r="E368" s="158"/>
      <c r="F368" s="158"/>
      <c r="G368" s="158"/>
      <c r="H368" s="157"/>
      <c r="I368" s="159"/>
      <c r="K368" s="70"/>
      <c r="DC368" s="75"/>
      <c r="DD368" s="68"/>
      <c r="DE368" s="75"/>
      <c r="DF368" s="76"/>
    </row>
    <row r="369" spans="1:110" s="93" customFormat="1" ht="47.25" customHeight="1" x14ac:dyDescent="0.25">
      <c r="C369" s="148">
        <v>54</v>
      </c>
      <c r="D369" s="189" t="s">
        <v>205</v>
      </c>
      <c r="E369" s="189"/>
      <c r="F369" s="189"/>
      <c r="G369" s="189"/>
      <c r="H369" s="97"/>
      <c r="I369" s="125"/>
      <c r="DC369" s="75"/>
      <c r="DD369" s="68"/>
      <c r="DE369" s="75"/>
      <c r="DF369" s="76"/>
    </row>
    <row r="370" spans="1:110" s="93" customFormat="1" ht="13.8" x14ac:dyDescent="0.25">
      <c r="C370" s="97"/>
      <c r="D370" s="97"/>
      <c r="E370" s="189" t="s">
        <v>206</v>
      </c>
      <c r="F370" s="189"/>
      <c r="G370" s="189"/>
      <c r="H370" s="97"/>
      <c r="I370" s="83"/>
      <c r="DC370" s="75"/>
      <c r="DD370" s="68"/>
      <c r="DE370" s="75"/>
      <c r="DF370" s="76"/>
    </row>
    <row r="371" spans="1:110" ht="12.75" customHeight="1" thickBot="1" x14ac:dyDescent="0.3">
      <c r="B371" s="69"/>
      <c r="C371" s="148"/>
      <c r="D371" s="153"/>
      <c r="E371" s="153"/>
      <c r="F371" s="153"/>
      <c r="G371" s="153"/>
      <c r="H371" s="154"/>
      <c r="K371" s="69"/>
      <c r="DC371" s="75"/>
      <c r="DD371" s="68"/>
      <c r="DE371" s="75"/>
      <c r="DF371" s="76"/>
    </row>
    <row r="372" spans="1:110" ht="37.950000000000003" customHeight="1" thickBot="1" x14ac:dyDescent="0.3">
      <c r="B372" s="69"/>
      <c r="C372" s="148"/>
      <c r="E372" s="181"/>
      <c r="F372" s="182"/>
      <c r="G372" s="183"/>
      <c r="H372" s="154"/>
      <c r="DC372" s="75"/>
      <c r="DD372" s="68"/>
      <c r="DE372" s="75"/>
      <c r="DF372" s="76"/>
    </row>
    <row r="373" spans="1:110" s="93" customFormat="1" ht="13.2" customHeight="1" x14ac:dyDescent="0.25">
      <c r="C373" s="97"/>
      <c r="D373" s="155"/>
      <c r="E373" s="155"/>
      <c r="F373" s="155"/>
      <c r="G373" s="155"/>
      <c r="H373" s="97"/>
      <c r="I373" s="83"/>
      <c r="K373" s="70"/>
      <c r="DC373" s="75"/>
      <c r="DD373" s="68"/>
      <c r="DE373" s="75"/>
      <c r="DF373" s="76"/>
    </row>
    <row r="374" spans="1:110" s="93" customFormat="1" ht="13.8" x14ac:dyDescent="0.25">
      <c r="C374" s="157"/>
      <c r="D374" s="158"/>
      <c r="E374" s="158"/>
      <c r="F374" s="158"/>
      <c r="G374" s="158"/>
      <c r="H374" s="157"/>
      <c r="I374" s="159"/>
      <c r="K374" s="70"/>
      <c r="DC374" s="75"/>
      <c r="DD374" s="68"/>
      <c r="DE374" s="75"/>
      <c r="DF374" s="76"/>
    </row>
    <row r="375" spans="1:110" s="93" customFormat="1" ht="15.6" x14ac:dyDescent="0.25">
      <c r="A375" s="151" t="s">
        <v>207</v>
      </c>
      <c r="C375" s="149" t="s">
        <v>42</v>
      </c>
      <c r="D375" s="105"/>
      <c r="E375" s="104"/>
      <c r="F375" s="104"/>
      <c r="G375" s="104"/>
      <c r="H375" s="97"/>
      <c r="I375" s="97"/>
      <c r="K375" s="70"/>
    </row>
    <row r="376" spans="1:110" s="93" customFormat="1" ht="13.8" x14ac:dyDescent="0.25">
      <c r="C376" s="97"/>
      <c r="D376" s="137"/>
      <c r="E376" s="137"/>
      <c r="F376" s="137"/>
      <c r="G376" s="137"/>
      <c r="H376" s="97"/>
      <c r="I376" s="97"/>
      <c r="K376" s="70"/>
    </row>
    <row r="377" spans="1:110" s="93" customFormat="1" ht="31.5" customHeight="1" x14ac:dyDescent="0.25">
      <c r="C377" s="148">
        <v>55</v>
      </c>
      <c r="D377" s="189" t="s">
        <v>208</v>
      </c>
      <c r="E377" s="189"/>
      <c r="F377" s="189"/>
      <c r="G377" s="189"/>
      <c r="H377" s="97"/>
      <c r="I377" s="125"/>
      <c r="J377" s="95"/>
      <c r="K377" s="96"/>
      <c r="L377" s="95"/>
      <c r="M377" s="95"/>
      <c r="N377" s="95"/>
    </row>
    <row r="378" spans="1:110" s="93" customFormat="1" ht="31.5" customHeight="1" thickBot="1" x14ac:dyDescent="0.3">
      <c r="C378" s="97"/>
      <c r="D378" s="97"/>
      <c r="E378" s="189" t="s">
        <v>209</v>
      </c>
      <c r="F378" s="189"/>
      <c r="G378" s="189"/>
      <c r="H378" s="153"/>
      <c r="I378" s="83"/>
      <c r="K378" s="70"/>
    </row>
    <row r="379" spans="1:110" ht="37.950000000000003" customHeight="1" thickBot="1" x14ac:dyDescent="0.3">
      <c r="B379" s="69"/>
      <c r="C379" s="148"/>
      <c r="E379" s="181"/>
      <c r="F379" s="182"/>
      <c r="G379" s="183"/>
      <c r="H379" s="154"/>
      <c r="DC379" s="75"/>
      <c r="DD379" s="68"/>
      <c r="DE379" s="75"/>
      <c r="DF379" s="76"/>
    </row>
    <row r="380" spans="1:110" s="93" customFormat="1" ht="13.2" customHeight="1" x14ac:dyDescent="0.25">
      <c r="C380" s="97"/>
      <c r="D380" s="155"/>
      <c r="E380" s="155"/>
      <c r="F380" s="155"/>
      <c r="G380" s="155"/>
      <c r="H380" s="97"/>
      <c r="I380" s="83"/>
      <c r="K380" s="70"/>
      <c r="DC380" s="75"/>
      <c r="DD380" s="68"/>
      <c r="DE380" s="75"/>
      <c r="DF380" s="76"/>
    </row>
    <row r="381" spans="1:110" s="93" customFormat="1" ht="13.8" x14ac:dyDescent="0.25">
      <c r="C381" s="157"/>
      <c r="D381" s="158"/>
      <c r="E381" s="158"/>
      <c r="F381" s="158"/>
      <c r="G381" s="158"/>
      <c r="H381" s="157"/>
      <c r="I381" s="159"/>
      <c r="K381" s="70"/>
      <c r="DC381" s="75"/>
      <c r="DD381" s="68"/>
      <c r="DE381" s="75"/>
      <c r="DF381" s="76"/>
    </row>
    <row r="382" spans="1:110" s="93" customFormat="1" ht="31.5" customHeight="1" x14ac:dyDescent="0.25">
      <c r="C382" s="148">
        <v>56</v>
      </c>
      <c r="D382" s="185" t="s">
        <v>210</v>
      </c>
      <c r="E382" s="185"/>
      <c r="F382" s="185"/>
      <c r="G382" s="185"/>
      <c r="H382" s="153"/>
      <c r="I382" s="125"/>
      <c r="K382" s="70"/>
    </row>
    <row r="383" spans="1:110" s="93" customFormat="1" ht="48" customHeight="1" thickBot="1" x14ac:dyDescent="0.3">
      <c r="C383" s="97"/>
      <c r="D383" s="97"/>
      <c r="E383" s="189" t="s">
        <v>211</v>
      </c>
      <c r="F383" s="189"/>
      <c r="G383" s="189"/>
      <c r="H383" s="153"/>
      <c r="I383" s="83"/>
      <c r="K383" s="70"/>
    </row>
    <row r="384" spans="1:110" ht="37.950000000000003" customHeight="1" thickBot="1" x14ac:dyDescent="0.3">
      <c r="B384" s="69"/>
      <c r="C384" s="148"/>
      <c r="E384" s="181"/>
      <c r="F384" s="182"/>
      <c r="G384" s="183"/>
      <c r="H384" s="154"/>
      <c r="DC384" s="75"/>
      <c r="DD384" s="68"/>
      <c r="DE384" s="75"/>
      <c r="DF384" s="76"/>
    </row>
    <row r="385" spans="2:110" s="93" customFormat="1" ht="13.2" customHeight="1" x14ac:dyDescent="0.25">
      <c r="C385" s="97"/>
      <c r="D385" s="155"/>
      <c r="E385" s="155"/>
      <c r="F385" s="155"/>
      <c r="G385" s="155"/>
      <c r="H385" s="97"/>
      <c r="I385" s="83"/>
      <c r="K385" s="70"/>
      <c r="DC385" s="75"/>
      <c r="DD385" s="68"/>
      <c r="DE385" s="75"/>
      <c r="DF385" s="76"/>
    </row>
    <row r="386" spans="2:110" s="93" customFormat="1" ht="13.8" x14ac:dyDescent="0.25">
      <c r="C386" s="157"/>
      <c r="D386" s="158"/>
      <c r="E386" s="158"/>
      <c r="F386" s="158"/>
      <c r="G386" s="158"/>
      <c r="H386" s="157"/>
      <c r="I386" s="159"/>
      <c r="K386" s="70"/>
      <c r="DC386" s="75"/>
      <c r="DD386" s="68"/>
      <c r="DE386" s="75"/>
      <c r="DF386" s="76"/>
    </row>
    <row r="387" spans="2:110" s="93" customFormat="1" ht="31.5" customHeight="1" x14ac:dyDescent="0.25">
      <c r="C387" s="148">
        <v>57</v>
      </c>
      <c r="D387" s="185" t="s">
        <v>212</v>
      </c>
      <c r="E387" s="185"/>
      <c r="F387" s="185"/>
      <c r="G387" s="185"/>
      <c r="H387" s="153"/>
      <c r="I387" s="125"/>
      <c r="K387" s="70"/>
    </row>
    <row r="388" spans="2:110" s="93" customFormat="1" ht="15.9" customHeight="1" thickBot="1" x14ac:dyDescent="0.3">
      <c r="C388" s="97"/>
      <c r="D388" s="185" t="s">
        <v>213</v>
      </c>
      <c r="E388" s="185"/>
      <c r="F388" s="185"/>
      <c r="G388" s="185"/>
      <c r="H388" s="153"/>
      <c r="I388" s="153"/>
      <c r="K388" s="70"/>
    </row>
    <row r="389" spans="2:110" ht="37.950000000000003" customHeight="1" thickBot="1" x14ac:dyDescent="0.3">
      <c r="B389" s="69"/>
      <c r="C389" s="148"/>
      <c r="E389" s="181"/>
      <c r="F389" s="182"/>
      <c r="G389" s="183"/>
      <c r="H389" s="154"/>
      <c r="DC389" s="75"/>
      <c r="DD389" s="68"/>
      <c r="DE389" s="75"/>
      <c r="DF389" s="76"/>
    </row>
    <row r="390" spans="2:110" s="93" customFormat="1" ht="13.2" customHeight="1" x14ac:dyDescent="0.25">
      <c r="C390" s="97"/>
      <c r="D390" s="155"/>
      <c r="E390" s="155"/>
      <c r="F390" s="155"/>
      <c r="G390" s="155"/>
      <c r="H390" s="97"/>
      <c r="I390" s="83"/>
      <c r="K390" s="70"/>
      <c r="DC390" s="75"/>
      <c r="DD390" s="68"/>
      <c r="DE390" s="75"/>
      <c r="DF390" s="76"/>
    </row>
    <row r="391" spans="2:110" s="93" customFormat="1" ht="13.8" x14ac:dyDescent="0.25">
      <c r="C391" s="157"/>
      <c r="D391" s="158"/>
      <c r="E391" s="158"/>
      <c r="F391" s="158"/>
      <c r="G391" s="158"/>
      <c r="H391" s="157"/>
      <c r="I391" s="159"/>
      <c r="K391" s="70"/>
      <c r="DC391" s="75"/>
      <c r="DD391" s="68"/>
      <c r="DE391" s="75"/>
      <c r="DF391" s="76"/>
    </row>
    <row r="392" spans="2:110" s="93" customFormat="1" ht="31.5" customHeight="1" x14ac:dyDescent="0.25">
      <c r="C392" s="148">
        <v>58</v>
      </c>
      <c r="D392" s="185" t="s">
        <v>214</v>
      </c>
      <c r="E392" s="185"/>
      <c r="F392" s="185"/>
      <c r="G392" s="185"/>
      <c r="H392" s="153"/>
      <c r="I392" s="125"/>
      <c r="K392" s="70"/>
    </row>
    <row r="393" spans="2:110" s="93" customFormat="1" ht="15.9" customHeight="1" x14ac:dyDescent="0.25">
      <c r="C393" s="97"/>
      <c r="D393" s="97"/>
      <c r="E393" s="189" t="s">
        <v>82</v>
      </c>
      <c r="F393" s="189"/>
      <c r="G393" s="189"/>
      <c r="H393" s="153"/>
      <c r="I393" s="153"/>
      <c r="K393" s="70"/>
    </row>
    <row r="394" spans="2:110" ht="37.950000000000003" customHeight="1" x14ac:dyDescent="0.25">
      <c r="B394" s="69"/>
      <c r="C394" s="148"/>
      <c r="H394" s="154"/>
      <c r="DC394" s="75"/>
      <c r="DD394" s="68"/>
      <c r="DE394" s="75"/>
      <c r="DF394" s="76"/>
    </row>
    <row r="395" spans="2:110" s="93" customFormat="1" ht="13.2" customHeight="1" x14ac:dyDescent="0.25">
      <c r="C395" s="97"/>
      <c r="D395" s="155"/>
      <c r="E395" s="155"/>
      <c r="F395" s="155"/>
      <c r="G395" s="155"/>
      <c r="H395" s="97"/>
      <c r="I395" s="83"/>
      <c r="K395" s="70"/>
      <c r="DC395" s="75"/>
      <c r="DD395" s="68"/>
      <c r="DE395" s="75"/>
      <c r="DF395" s="76"/>
    </row>
    <row r="396" spans="2:110" s="93" customFormat="1" ht="13.8" x14ac:dyDescent="0.25">
      <c r="C396" s="157"/>
      <c r="D396" s="158"/>
      <c r="E396" s="158"/>
      <c r="F396" s="158"/>
      <c r="G396" s="158"/>
      <c r="H396" s="157"/>
      <c r="I396" s="159"/>
      <c r="K396" s="70"/>
      <c r="DC396" s="75"/>
      <c r="DD396" s="68"/>
      <c r="DE396" s="75"/>
      <c r="DF396" s="76"/>
    </row>
    <row r="397" spans="2:110" s="93" customFormat="1" ht="19.5" customHeight="1" x14ac:dyDescent="0.25">
      <c r="C397" s="148">
        <v>59</v>
      </c>
      <c r="D397" s="189" t="s">
        <v>215</v>
      </c>
      <c r="E397" s="189"/>
      <c r="F397" s="189"/>
      <c r="G397" s="189"/>
      <c r="H397" s="97"/>
      <c r="I397" s="125"/>
      <c r="K397" s="70"/>
    </row>
    <row r="398" spans="2:110" s="93" customFormat="1" ht="15.9" customHeight="1" thickBot="1" x14ac:dyDescent="0.3">
      <c r="C398" s="97"/>
      <c r="D398" s="97"/>
      <c r="E398" s="97"/>
      <c r="F398" s="189" t="s">
        <v>82</v>
      </c>
      <c r="G398" s="189"/>
      <c r="H398" s="153"/>
      <c r="I398" s="153"/>
      <c r="K398" s="70"/>
    </row>
    <row r="399" spans="2:110" ht="37.950000000000003" customHeight="1" thickBot="1" x14ac:dyDescent="0.3">
      <c r="B399" s="69"/>
      <c r="C399" s="148"/>
      <c r="E399" s="181"/>
      <c r="F399" s="182"/>
      <c r="G399" s="183"/>
      <c r="H399" s="154"/>
      <c r="DC399" s="75"/>
      <c r="DD399" s="68"/>
      <c r="DE399" s="75"/>
      <c r="DF399" s="76"/>
    </row>
    <row r="400" spans="2:110" s="93" customFormat="1" ht="13.2" customHeight="1" x14ac:dyDescent="0.25">
      <c r="C400" s="97"/>
      <c r="D400" s="155"/>
      <c r="E400" s="155"/>
      <c r="F400" s="155"/>
      <c r="G400" s="155"/>
      <c r="H400" s="97"/>
      <c r="I400" s="83"/>
      <c r="K400" s="70"/>
      <c r="DC400" s="75"/>
      <c r="DD400" s="68"/>
      <c r="DE400" s="75"/>
      <c r="DF400" s="76"/>
    </row>
    <row r="401" spans="2:110" s="93" customFormat="1" ht="13.8" x14ac:dyDescent="0.25">
      <c r="C401" s="157"/>
      <c r="D401" s="158"/>
      <c r="E401" s="158"/>
      <c r="F401" s="158"/>
      <c r="G401" s="158"/>
      <c r="H401" s="157"/>
      <c r="I401" s="159"/>
      <c r="K401" s="70"/>
      <c r="DC401" s="75"/>
      <c r="DD401" s="68"/>
      <c r="DE401" s="75"/>
      <c r="DF401" s="76"/>
    </row>
    <row r="402" spans="2:110" s="93" customFormat="1" ht="31.5" customHeight="1" x14ac:dyDescent="0.25">
      <c r="C402" s="148">
        <v>60</v>
      </c>
      <c r="D402" s="185" t="s">
        <v>216</v>
      </c>
      <c r="E402" s="185"/>
      <c r="F402" s="185"/>
      <c r="G402" s="185"/>
      <c r="H402" s="153"/>
      <c r="I402" s="125"/>
      <c r="K402" s="70"/>
    </row>
    <row r="403" spans="2:110" s="93" customFormat="1" ht="24" customHeight="1" thickBot="1" x14ac:dyDescent="0.3">
      <c r="C403" s="97"/>
      <c r="D403" s="97"/>
      <c r="E403" s="189" t="s">
        <v>82</v>
      </c>
      <c r="F403" s="189"/>
      <c r="G403" s="189"/>
      <c r="H403" s="153"/>
      <c r="I403" s="153"/>
      <c r="K403" s="70"/>
    </row>
    <row r="404" spans="2:110" ht="37.950000000000003" customHeight="1" thickBot="1" x14ac:dyDescent="0.3">
      <c r="B404" s="69"/>
      <c r="C404" s="148"/>
      <c r="E404" s="181"/>
      <c r="F404" s="182"/>
      <c r="G404" s="183"/>
      <c r="H404" s="154"/>
      <c r="DC404" s="75"/>
      <c r="DD404" s="68"/>
      <c r="DE404" s="75"/>
      <c r="DF404" s="76"/>
    </row>
    <row r="405" spans="2:110" s="93" customFormat="1" ht="13.2" customHeight="1" x14ac:dyDescent="0.25">
      <c r="C405" s="97"/>
      <c r="D405" s="155"/>
      <c r="E405" s="155"/>
      <c r="F405" s="155"/>
      <c r="G405" s="155"/>
      <c r="H405" s="97"/>
      <c r="I405" s="83"/>
      <c r="K405" s="70"/>
      <c r="DC405" s="75"/>
      <c r="DD405" s="68"/>
      <c r="DE405" s="75"/>
      <c r="DF405" s="76"/>
    </row>
    <row r="406" spans="2:110" s="93" customFormat="1" ht="13.8" x14ac:dyDescent="0.25">
      <c r="C406" s="157"/>
      <c r="D406" s="158"/>
      <c r="E406" s="158"/>
      <c r="F406" s="158"/>
      <c r="G406" s="158"/>
      <c r="H406" s="157"/>
      <c r="I406" s="159"/>
      <c r="K406" s="70"/>
      <c r="DC406" s="75"/>
      <c r="DD406" s="68"/>
      <c r="DE406" s="75"/>
      <c r="DF406" s="76"/>
    </row>
    <row r="407" spans="2:110" s="93" customFormat="1" ht="31.5" customHeight="1" x14ac:dyDescent="0.25">
      <c r="C407" s="148">
        <v>61</v>
      </c>
      <c r="D407" s="189" t="s">
        <v>217</v>
      </c>
      <c r="E407" s="189"/>
      <c r="F407" s="189"/>
      <c r="G407" s="189"/>
      <c r="H407" s="97"/>
      <c r="I407" s="125"/>
      <c r="K407" s="70"/>
    </row>
    <row r="408" spans="2:110" s="93" customFormat="1" ht="21" customHeight="1" thickBot="1" x14ac:dyDescent="0.3">
      <c r="C408" s="97"/>
      <c r="D408" s="97"/>
      <c r="E408" s="189" t="s">
        <v>82</v>
      </c>
      <c r="F408" s="189"/>
      <c r="G408" s="189"/>
      <c r="H408" s="153"/>
      <c r="I408" s="153"/>
      <c r="K408" s="70"/>
    </row>
    <row r="409" spans="2:110" ht="37.950000000000003" customHeight="1" thickBot="1" x14ac:dyDescent="0.3">
      <c r="B409" s="69"/>
      <c r="C409" s="148"/>
      <c r="E409" s="181"/>
      <c r="F409" s="182"/>
      <c r="G409" s="183"/>
      <c r="H409" s="154"/>
      <c r="DC409" s="75"/>
      <c r="DD409" s="68"/>
      <c r="DE409" s="75"/>
      <c r="DF409" s="76"/>
    </row>
    <row r="410" spans="2:110" s="93" customFormat="1" ht="13.2" customHeight="1" x14ac:dyDescent="0.25">
      <c r="C410" s="97"/>
      <c r="D410" s="155"/>
      <c r="E410" s="155"/>
      <c r="F410" s="155"/>
      <c r="G410" s="155"/>
      <c r="H410" s="97"/>
      <c r="I410" s="83"/>
      <c r="K410" s="70"/>
      <c r="DC410" s="75"/>
      <c r="DD410" s="68"/>
      <c r="DE410" s="75"/>
      <c r="DF410" s="76"/>
    </row>
    <row r="411" spans="2:110" s="93" customFormat="1" ht="13.8" x14ac:dyDescent="0.25">
      <c r="C411" s="157"/>
      <c r="D411" s="158"/>
      <c r="E411" s="158"/>
      <c r="F411" s="158"/>
      <c r="G411" s="158"/>
      <c r="H411" s="157"/>
      <c r="I411" s="159"/>
      <c r="K411" s="70"/>
      <c r="DC411" s="75"/>
      <c r="DD411" s="68"/>
      <c r="DE411" s="75"/>
      <c r="DF411" s="76"/>
    </row>
    <row r="412" spans="2:110" s="93" customFormat="1" ht="31.5" customHeight="1" x14ac:dyDescent="0.25">
      <c r="C412" s="148">
        <v>62</v>
      </c>
      <c r="D412" s="185" t="s">
        <v>218</v>
      </c>
      <c r="E412" s="185"/>
      <c r="F412" s="185"/>
      <c r="G412" s="185"/>
      <c r="H412" s="153"/>
      <c r="I412" s="125"/>
      <c r="K412" s="70"/>
    </row>
    <row r="413" spans="2:110" s="93" customFormat="1" ht="24" customHeight="1" thickBot="1" x14ac:dyDescent="0.3">
      <c r="C413" s="97"/>
      <c r="D413" s="97"/>
      <c r="E413" s="189" t="s">
        <v>219</v>
      </c>
      <c r="F413" s="189"/>
      <c r="G413" s="189"/>
      <c r="H413" s="153"/>
      <c r="I413" s="153"/>
      <c r="K413" s="70"/>
    </row>
    <row r="414" spans="2:110" ht="37.950000000000003" customHeight="1" thickBot="1" x14ac:dyDescent="0.3">
      <c r="B414" s="69"/>
      <c r="C414" s="148"/>
      <c r="E414" s="181"/>
      <c r="F414" s="182"/>
      <c r="G414" s="183"/>
      <c r="H414" s="154"/>
      <c r="DC414" s="75"/>
      <c r="DD414" s="68"/>
      <c r="DE414" s="75"/>
      <c r="DF414" s="76"/>
    </row>
    <row r="415" spans="2:110" s="93" customFormat="1" ht="13.2" customHeight="1" x14ac:dyDescent="0.25">
      <c r="C415" s="97"/>
      <c r="D415" s="155"/>
      <c r="E415" s="155"/>
      <c r="F415" s="155"/>
      <c r="G415" s="155"/>
      <c r="H415" s="97"/>
      <c r="I415" s="83"/>
      <c r="K415" s="70"/>
      <c r="DC415" s="75"/>
      <c r="DD415" s="68"/>
      <c r="DE415" s="75"/>
      <c r="DF415" s="76"/>
    </row>
    <row r="416" spans="2:110" s="93" customFormat="1" ht="13.8" x14ac:dyDescent="0.25">
      <c r="C416" s="157"/>
      <c r="D416" s="158"/>
      <c r="E416" s="158"/>
      <c r="F416" s="158"/>
      <c r="G416" s="158"/>
      <c r="H416" s="157"/>
      <c r="I416" s="159"/>
      <c r="K416" s="70"/>
      <c r="DC416" s="75"/>
      <c r="DD416" s="68"/>
      <c r="DE416" s="75"/>
      <c r="DF416" s="76"/>
    </row>
    <row r="417" spans="1:110" s="93" customFormat="1" ht="31.5" customHeight="1" x14ac:dyDescent="0.25">
      <c r="C417" s="148">
        <v>63</v>
      </c>
      <c r="D417" s="185" t="s">
        <v>220</v>
      </c>
      <c r="E417" s="185"/>
      <c r="F417" s="185"/>
      <c r="G417" s="185"/>
      <c r="H417" s="153"/>
      <c r="I417" s="125"/>
      <c r="K417" s="70"/>
    </row>
    <row r="418" spans="1:110" s="93" customFormat="1" ht="31.5" customHeight="1" thickBot="1" x14ac:dyDescent="0.3">
      <c r="C418" s="97"/>
      <c r="D418" s="97"/>
      <c r="E418" s="191" t="s">
        <v>221</v>
      </c>
      <c r="F418" s="191"/>
      <c r="G418" s="191"/>
      <c r="H418" s="153"/>
      <c r="I418" s="153"/>
      <c r="K418" s="70"/>
    </row>
    <row r="419" spans="1:110" ht="37.950000000000003" customHeight="1" thickBot="1" x14ac:dyDescent="0.3">
      <c r="B419" s="69"/>
      <c r="C419" s="148"/>
      <c r="E419" s="181"/>
      <c r="F419" s="182"/>
      <c r="G419" s="183"/>
      <c r="H419" s="154"/>
      <c r="DC419" s="75"/>
      <c r="DD419" s="68"/>
      <c r="DE419" s="75"/>
      <c r="DF419" s="76"/>
    </row>
    <row r="420" spans="1:110" s="93" customFormat="1" ht="13.2" customHeight="1" x14ac:dyDescent="0.25">
      <c r="C420" s="97"/>
      <c r="D420" s="155"/>
      <c r="E420" s="155"/>
      <c r="F420" s="155"/>
      <c r="G420" s="155"/>
      <c r="H420" s="97"/>
      <c r="I420" s="83"/>
      <c r="K420" s="70"/>
      <c r="DC420" s="75"/>
      <c r="DD420" s="68"/>
      <c r="DE420" s="75"/>
      <c r="DF420" s="76"/>
    </row>
    <row r="421" spans="1:110" s="93" customFormat="1" ht="13.8" x14ac:dyDescent="0.25">
      <c r="C421" s="157"/>
      <c r="D421" s="158"/>
      <c r="E421" s="158"/>
      <c r="F421" s="158"/>
      <c r="G421" s="158"/>
      <c r="H421" s="157"/>
      <c r="I421" s="159"/>
      <c r="K421" s="70"/>
      <c r="DC421" s="75"/>
      <c r="DD421" s="68"/>
      <c r="DE421" s="75"/>
      <c r="DF421" s="76"/>
    </row>
    <row r="422" spans="1:110" s="93" customFormat="1" ht="31.5" customHeight="1" x14ac:dyDescent="0.25">
      <c r="C422" s="148">
        <v>64</v>
      </c>
      <c r="D422" s="189" t="s">
        <v>222</v>
      </c>
      <c r="E422" s="189"/>
      <c r="F422" s="189"/>
      <c r="G422" s="189"/>
      <c r="H422" s="97"/>
      <c r="I422" s="125"/>
      <c r="K422" s="70"/>
    </row>
    <row r="423" spans="1:110" s="93" customFormat="1" ht="31.5" customHeight="1" thickBot="1" x14ac:dyDescent="0.3">
      <c r="C423" s="97"/>
      <c r="D423" s="97"/>
      <c r="E423" s="189" t="s">
        <v>223</v>
      </c>
      <c r="F423" s="189"/>
      <c r="G423" s="189"/>
      <c r="H423" s="153"/>
      <c r="I423" s="153"/>
      <c r="K423" s="70"/>
    </row>
    <row r="424" spans="1:110" ht="37.950000000000003" customHeight="1" thickBot="1" x14ac:dyDescent="0.3">
      <c r="B424" s="69"/>
      <c r="C424" s="148"/>
      <c r="E424" s="181"/>
      <c r="F424" s="182"/>
      <c r="G424" s="183"/>
      <c r="H424" s="154"/>
      <c r="DC424" s="75"/>
      <c r="DD424" s="68"/>
      <c r="DE424" s="75"/>
      <c r="DF424" s="76"/>
    </row>
    <row r="425" spans="1:110" s="93" customFormat="1" ht="13.2" customHeight="1" x14ac:dyDescent="0.25">
      <c r="C425" s="97"/>
      <c r="D425" s="155"/>
      <c r="E425" s="155"/>
      <c r="F425" s="155"/>
      <c r="G425" s="155"/>
      <c r="H425" s="97"/>
      <c r="I425" s="83"/>
      <c r="K425" s="70"/>
      <c r="DC425" s="75"/>
      <c r="DD425" s="68"/>
      <c r="DE425" s="75"/>
      <c r="DF425" s="76"/>
    </row>
    <row r="426" spans="1:110" s="93" customFormat="1" ht="13.8" x14ac:dyDescent="0.25">
      <c r="C426" s="157"/>
      <c r="D426" s="158"/>
      <c r="E426" s="158"/>
      <c r="F426" s="158"/>
      <c r="G426" s="158"/>
      <c r="H426" s="157"/>
      <c r="I426" s="159"/>
      <c r="K426" s="70"/>
      <c r="DC426" s="75"/>
      <c r="DD426" s="68"/>
      <c r="DE426" s="75"/>
      <c r="DF426" s="76"/>
    </row>
    <row r="427" spans="1:110" s="93" customFormat="1" ht="15.75" customHeight="1" x14ac:dyDescent="0.25">
      <c r="A427" s="151" t="s">
        <v>224</v>
      </c>
      <c r="C427" s="149" t="s">
        <v>58</v>
      </c>
      <c r="D427" s="105"/>
      <c r="E427" s="104"/>
      <c r="F427" s="104"/>
      <c r="G427" s="104"/>
      <c r="H427" s="97"/>
      <c r="I427" s="97"/>
      <c r="K427" s="70"/>
    </row>
    <row r="428" spans="1:110" s="93" customFormat="1" ht="15.75" customHeight="1" x14ac:dyDescent="0.25">
      <c r="A428" s="151"/>
      <c r="C428" s="149"/>
      <c r="D428" s="105"/>
      <c r="E428" s="104"/>
      <c r="F428" s="104"/>
      <c r="G428" s="104"/>
      <c r="H428" s="97"/>
      <c r="I428" s="97"/>
      <c r="K428" s="70"/>
    </row>
    <row r="429" spans="1:110" s="93" customFormat="1" ht="87" customHeight="1" x14ac:dyDescent="0.25">
      <c r="A429" s="151"/>
      <c r="C429" s="149"/>
      <c r="D429" s="185" t="s">
        <v>706</v>
      </c>
      <c r="E429" s="185"/>
      <c r="F429" s="185"/>
      <c r="G429" s="185"/>
      <c r="H429" s="97"/>
      <c r="I429" s="97"/>
      <c r="K429" s="70"/>
    </row>
    <row r="430" spans="1:110" s="93" customFormat="1" ht="13.8" x14ac:dyDescent="0.25">
      <c r="C430" s="97"/>
      <c r="D430" s="137"/>
      <c r="E430" s="137"/>
      <c r="F430" s="137"/>
      <c r="G430" s="137"/>
      <c r="H430" s="97"/>
      <c r="I430" s="97"/>
      <c r="K430" s="70"/>
    </row>
    <row r="431" spans="1:110" s="93" customFormat="1" ht="41.7" customHeight="1" x14ac:dyDescent="0.25">
      <c r="C431" s="97"/>
      <c r="D431" s="185" t="s">
        <v>225</v>
      </c>
      <c r="E431" s="185"/>
      <c r="F431" s="185"/>
      <c r="G431" s="185"/>
      <c r="H431" s="153"/>
      <c r="I431" s="153"/>
      <c r="K431" s="205"/>
    </row>
    <row r="432" spans="1:110" s="93" customFormat="1" ht="50.7" customHeight="1" x14ac:dyDescent="0.25">
      <c r="C432" s="97"/>
      <c r="D432" s="190" t="s">
        <v>226</v>
      </c>
      <c r="E432" s="190"/>
      <c r="F432" s="190"/>
      <c r="G432" s="190"/>
      <c r="H432" s="153"/>
      <c r="I432" s="153"/>
      <c r="K432" s="205"/>
    </row>
    <row r="433" spans="3:110" s="93" customFormat="1" ht="13.8" x14ac:dyDescent="0.25">
      <c r="C433" s="97"/>
      <c r="D433" s="137"/>
      <c r="E433" s="137"/>
      <c r="F433" s="137"/>
      <c r="G433" s="137"/>
      <c r="H433" s="97"/>
      <c r="I433" s="97"/>
      <c r="K433" s="205"/>
    </row>
    <row r="434" spans="3:110" s="93" customFormat="1" ht="13.2" customHeight="1" x14ac:dyDescent="0.25">
      <c r="C434" s="97"/>
      <c r="D434" s="155"/>
      <c r="E434" s="155"/>
      <c r="F434" s="155"/>
      <c r="G434" s="155"/>
      <c r="H434" s="97"/>
      <c r="I434" s="83"/>
      <c r="K434" s="70"/>
      <c r="DC434" s="75"/>
      <c r="DD434" s="68"/>
      <c r="DE434" s="75"/>
      <c r="DF434" s="76"/>
    </row>
    <row r="435" spans="3:110" s="93" customFormat="1" ht="13.8" x14ac:dyDescent="0.25">
      <c r="C435" s="157"/>
      <c r="D435" s="158"/>
      <c r="E435" s="158"/>
      <c r="F435" s="158"/>
      <c r="G435" s="158"/>
      <c r="H435" s="157"/>
      <c r="I435" s="159"/>
      <c r="K435" s="70"/>
      <c r="DC435" s="75"/>
      <c r="DD435" s="68"/>
      <c r="DE435" s="75"/>
      <c r="DF435" s="76"/>
    </row>
    <row r="436" spans="3:110" s="93" customFormat="1" ht="31.5" customHeight="1" x14ac:dyDescent="0.25">
      <c r="C436" s="148">
        <v>65</v>
      </c>
      <c r="D436" s="150" t="s">
        <v>227</v>
      </c>
      <c r="E436" s="150"/>
      <c r="F436" s="150"/>
      <c r="G436" s="150"/>
      <c r="H436" s="97"/>
      <c r="I436" s="125"/>
      <c r="K436" s="102"/>
    </row>
    <row r="437" spans="3:110" s="93" customFormat="1" ht="21" customHeight="1" thickBot="1" x14ac:dyDescent="0.3">
      <c r="C437" s="148"/>
      <c r="D437" s="97"/>
      <c r="E437" s="188" t="s">
        <v>228</v>
      </c>
      <c r="F437" s="188"/>
      <c r="G437" s="188"/>
      <c r="H437" s="97"/>
      <c r="I437" s="117"/>
      <c r="K437" s="102"/>
    </row>
    <row r="438" spans="3:110" s="93" customFormat="1" ht="14.4" thickBot="1" x14ac:dyDescent="0.3">
      <c r="C438" s="97"/>
      <c r="D438" s="153"/>
      <c r="E438" s="181"/>
      <c r="F438" s="182"/>
      <c r="G438" s="183"/>
      <c r="H438" s="97"/>
      <c r="I438" s="97"/>
      <c r="K438" s="70"/>
    </row>
    <row r="439" spans="3:110" s="93" customFormat="1" ht="13.2" customHeight="1" x14ac:dyDescent="0.25">
      <c r="C439" s="97"/>
      <c r="D439" s="155"/>
      <c r="E439" s="155"/>
      <c r="F439" s="155"/>
      <c r="G439" s="155"/>
      <c r="H439" s="97"/>
      <c r="I439" s="83"/>
      <c r="K439" s="70"/>
      <c r="DC439" s="75"/>
      <c r="DD439" s="68"/>
      <c r="DE439" s="75"/>
      <c r="DF439" s="76"/>
    </row>
    <row r="440" spans="3:110" s="93" customFormat="1" ht="13.8" x14ac:dyDescent="0.25">
      <c r="C440" s="157"/>
      <c r="D440" s="158"/>
      <c r="E440" s="158"/>
      <c r="F440" s="158"/>
      <c r="G440" s="158"/>
      <c r="H440" s="157"/>
      <c r="I440" s="159"/>
      <c r="K440" s="70"/>
      <c r="DC440" s="75"/>
      <c r="DD440" s="68"/>
      <c r="DE440" s="75"/>
      <c r="DF440" s="76"/>
    </row>
    <row r="441" spans="3:110" s="97" customFormat="1" ht="31.5" customHeight="1" x14ac:dyDescent="0.25">
      <c r="C441" s="148">
        <v>66</v>
      </c>
      <c r="D441" s="150" t="s">
        <v>703</v>
      </c>
      <c r="E441" s="150"/>
      <c r="F441" s="150"/>
      <c r="G441" s="150"/>
      <c r="I441" s="125"/>
      <c r="K441" s="84"/>
    </row>
    <row r="442" spans="3:110" s="93" customFormat="1" ht="21" customHeight="1" thickBot="1" x14ac:dyDescent="0.3">
      <c r="C442" s="148"/>
      <c r="D442" s="97"/>
      <c r="E442" s="188" t="s">
        <v>228</v>
      </c>
      <c r="F442" s="188"/>
      <c r="G442" s="188"/>
      <c r="H442" s="97"/>
      <c r="I442" s="117"/>
      <c r="K442" s="70"/>
    </row>
    <row r="443" spans="3:110" s="93" customFormat="1" ht="14.4" thickBot="1" x14ac:dyDescent="0.3">
      <c r="C443" s="97"/>
      <c r="D443" s="153"/>
      <c r="E443" s="181"/>
      <c r="F443" s="182"/>
      <c r="G443" s="183"/>
      <c r="H443" s="97"/>
      <c r="I443" s="97"/>
      <c r="K443" s="70"/>
    </row>
    <row r="444" spans="3:110" s="93" customFormat="1" ht="13.2" customHeight="1" x14ac:dyDescent="0.25">
      <c r="C444" s="97"/>
      <c r="D444" s="155"/>
      <c r="E444" s="155"/>
      <c r="F444" s="155"/>
      <c r="G444" s="155"/>
      <c r="H444" s="97"/>
      <c r="I444" s="83"/>
      <c r="K444" s="70"/>
      <c r="DC444" s="75"/>
      <c r="DD444" s="68"/>
      <c r="DE444" s="75"/>
      <c r="DF444" s="76"/>
    </row>
    <row r="445" spans="3:110" s="93" customFormat="1" ht="13.8" x14ac:dyDescent="0.25">
      <c r="C445" s="157"/>
      <c r="D445" s="158"/>
      <c r="E445" s="158"/>
      <c r="F445" s="158"/>
      <c r="G445" s="158"/>
      <c r="H445" s="157"/>
      <c r="I445" s="159"/>
      <c r="K445" s="70"/>
      <c r="DC445" s="75"/>
      <c r="DD445" s="68"/>
      <c r="DE445" s="75"/>
      <c r="DF445" s="76"/>
    </row>
    <row r="446" spans="3:110" s="97" customFormat="1" ht="31.5" customHeight="1" x14ac:dyDescent="0.25">
      <c r="C446" s="148">
        <v>67</v>
      </c>
      <c r="D446" s="150" t="s">
        <v>229</v>
      </c>
      <c r="E446" s="150"/>
      <c r="F446" s="150"/>
      <c r="G446" s="150"/>
      <c r="I446" s="125"/>
      <c r="K446" s="84"/>
    </row>
    <row r="447" spans="3:110" s="93" customFormat="1" ht="21" customHeight="1" thickBot="1" x14ac:dyDescent="0.3">
      <c r="C447" s="148"/>
      <c r="D447" s="97"/>
      <c r="E447" s="188" t="s">
        <v>228</v>
      </c>
      <c r="F447" s="188"/>
      <c r="G447" s="188"/>
      <c r="H447" s="97"/>
      <c r="I447" s="117"/>
      <c r="K447" s="70"/>
    </row>
    <row r="448" spans="3:110" s="93" customFormat="1" ht="14.4" thickBot="1" x14ac:dyDescent="0.3">
      <c r="C448" s="97"/>
      <c r="D448" s="153"/>
      <c r="E448" s="181"/>
      <c r="F448" s="182"/>
      <c r="G448" s="183"/>
      <c r="H448" s="97"/>
      <c r="I448" s="97"/>
      <c r="K448" s="70"/>
    </row>
    <row r="449" spans="3:110" s="93" customFormat="1" ht="13.2" customHeight="1" x14ac:dyDescent="0.25">
      <c r="C449" s="97"/>
      <c r="D449" s="155"/>
      <c r="E449" s="155"/>
      <c r="F449" s="155"/>
      <c r="G449" s="155"/>
      <c r="H449" s="97"/>
      <c r="I449" s="83"/>
      <c r="K449" s="70"/>
      <c r="DC449" s="75"/>
      <c r="DD449" s="68"/>
      <c r="DE449" s="75"/>
      <c r="DF449" s="76"/>
    </row>
    <row r="450" spans="3:110" s="93" customFormat="1" ht="13.8" x14ac:dyDescent="0.25">
      <c r="C450" s="157"/>
      <c r="D450" s="158"/>
      <c r="E450" s="158"/>
      <c r="F450" s="158"/>
      <c r="G450" s="158"/>
      <c r="H450" s="157"/>
      <c r="I450" s="159"/>
      <c r="K450" s="70"/>
      <c r="DC450" s="75"/>
      <c r="DD450" s="68"/>
      <c r="DE450" s="75"/>
      <c r="DF450" s="76"/>
    </row>
    <row r="451" spans="3:110" s="97" customFormat="1" ht="37.200000000000003" customHeight="1" x14ac:dyDescent="0.25">
      <c r="C451" s="148">
        <v>68</v>
      </c>
      <c r="D451" s="150" t="s">
        <v>230</v>
      </c>
      <c r="E451" s="150"/>
      <c r="F451" s="150"/>
      <c r="G451" s="150"/>
      <c r="I451" s="125"/>
      <c r="K451" s="84"/>
    </row>
    <row r="452" spans="3:110" s="93" customFormat="1" ht="21" customHeight="1" thickBot="1" x14ac:dyDescent="0.3">
      <c r="C452" s="148"/>
      <c r="D452" s="97"/>
      <c r="E452" s="188" t="s">
        <v>228</v>
      </c>
      <c r="F452" s="188"/>
      <c r="G452" s="188"/>
      <c r="H452" s="97"/>
      <c r="I452" s="117"/>
      <c r="K452" s="70"/>
    </row>
    <row r="453" spans="3:110" s="93" customFormat="1" ht="14.4" thickBot="1" x14ac:dyDescent="0.3">
      <c r="C453" s="97"/>
      <c r="D453" s="153"/>
      <c r="E453" s="181"/>
      <c r="F453" s="182"/>
      <c r="G453" s="183"/>
      <c r="H453" s="97"/>
      <c r="I453" s="97"/>
      <c r="K453" s="70"/>
    </row>
    <row r="454" spans="3:110" s="93" customFormat="1" ht="13.2" customHeight="1" x14ac:dyDescent="0.25">
      <c r="C454" s="97"/>
      <c r="D454" s="155"/>
      <c r="E454" s="155"/>
      <c r="F454" s="155"/>
      <c r="G454" s="155"/>
      <c r="H454" s="97"/>
      <c r="I454" s="83"/>
      <c r="K454" s="70"/>
      <c r="DC454" s="75"/>
      <c r="DD454" s="68"/>
      <c r="DE454" s="75"/>
      <c r="DF454" s="76"/>
    </row>
    <row r="455" spans="3:110" s="93" customFormat="1" ht="13.8" x14ac:dyDescent="0.25">
      <c r="C455" s="157"/>
      <c r="D455" s="158"/>
      <c r="E455" s="158"/>
      <c r="F455" s="158"/>
      <c r="G455" s="158"/>
      <c r="H455" s="157"/>
      <c r="I455" s="159"/>
      <c r="K455" s="70"/>
      <c r="DC455" s="75"/>
      <c r="DD455" s="68"/>
      <c r="DE455" s="75"/>
      <c r="DF455" s="76"/>
    </row>
    <row r="456" spans="3:110" s="97" customFormat="1" ht="31.5" customHeight="1" x14ac:dyDescent="0.25">
      <c r="C456" s="148">
        <v>69</v>
      </c>
      <c r="D456" s="150" t="s">
        <v>231</v>
      </c>
      <c r="E456" s="150"/>
      <c r="F456" s="150"/>
      <c r="G456" s="150"/>
      <c r="I456" s="125"/>
      <c r="K456" s="84"/>
    </row>
    <row r="457" spans="3:110" s="93" customFormat="1" ht="21" customHeight="1" thickBot="1" x14ac:dyDescent="0.3">
      <c r="C457" s="148"/>
      <c r="D457" s="97"/>
      <c r="E457" s="188" t="s">
        <v>228</v>
      </c>
      <c r="F457" s="188"/>
      <c r="G457" s="188"/>
      <c r="H457" s="97"/>
      <c r="I457" s="117"/>
      <c r="K457" s="70"/>
    </row>
    <row r="458" spans="3:110" s="93" customFormat="1" ht="14.4" thickBot="1" x14ac:dyDescent="0.3">
      <c r="C458" s="97"/>
      <c r="D458" s="153"/>
      <c r="E458" s="181"/>
      <c r="F458" s="182"/>
      <c r="G458" s="183"/>
      <c r="H458" s="97"/>
      <c r="I458" s="97"/>
      <c r="K458" s="70"/>
    </row>
    <row r="459" spans="3:110" s="93" customFormat="1" ht="13.2" customHeight="1" x14ac:dyDescent="0.25">
      <c r="C459" s="97"/>
      <c r="D459" s="155"/>
      <c r="E459" s="155"/>
      <c r="F459" s="155"/>
      <c r="G459" s="155"/>
      <c r="H459" s="97"/>
      <c r="I459" s="83"/>
      <c r="K459" s="70"/>
      <c r="DC459" s="75"/>
      <c r="DD459" s="68"/>
      <c r="DE459" s="75"/>
      <c r="DF459" s="76"/>
    </row>
    <row r="460" spans="3:110" s="93" customFormat="1" ht="13.8" x14ac:dyDescent="0.25">
      <c r="C460" s="157"/>
      <c r="D460" s="158"/>
      <c r="E460" s="158"/>
      <c r="F460" s="158"/>
      <c r="G460" s="158"/>
      <c r="H460" s="157"/>
      <c r="I460" s="159"/>
      <c r="K460" s="70"/>
      <c r="DC460" s="75"/>
      <c r="DD460" s="68"/>
      <c r="DE460" s="75"/>
      <c r="DF460" s="76"/>
    </row>
    <row r="461" spans="3:110" s="97" customFormat="1" ht="31.5" customHeight="1" x14ac:dyDescent="0.25">
      <c r="C461" s="148">
        <v>70</v>
      </c>
      <c r="D461" s="150" t="s">
        <v>232</v>
      </c>
      <c r="E461" s="150"/>
      <c r="F461" s="150"/>
      <c r="G461" s="150"/>
      <c r="I461" s="125"/>
      <c r="K461" s="84"/>
    </row>
    <row r="462" spans="3:110" s="93" customFormat="1" ht="21" customHeight="1" thickBot="1" x14ac:dyDescent="0.3">
      <c r="C462" s="148"/>
      <c r="D462" s="97"/>
      <c r="E462" s="188" t="s">
        <v>228</v>
      </c>
      <c r="F462" s="188"/>
      <c r="G462" s="188"/>
      <c r="H462" s="97"/>
      <c r="I462" s="117"/>
      <c r="K462" s="70"/>
    </row>
    <row r="463" spans="3:110" s="93" customFormat="1" ht="14.4" thickBot="1" x14ac:dyDescent="0.3">
      <c r="C463" s="97"/>
      <c r="D463" s="153"/>
      <c r="E463" s="181"/>
      <c r="F463" s="182"/>
      <c r="G463" s="183"/>
      <c r="H463" s="97"/>
      <c r="I463" s="97"/>
      <c r="K463" s="70"/>
    </row>
    <row r="464" spans="3:110" s="93" customFormat="1" ht="13.2" customHeight="1" x14ac:dyDescent="0.25">
      <c r="C464" s="97"/>
      <c r="D464" s="155"/>
      <c r="E464" s="155"/>
      <c r="F464" s="155"/>
      <c r="G464" s="155"/>
      <c r="H464" s="97"/>
      <c r="I464" s="83"/>
      <c r="K464" s="70"/>
      <c r="DC464" s="75"/>
      <c r="DD464" s="68"/>
      <c r="DE464" s="75"/>
      <c r="DF464" s="76"/>
    </row>
    <row r="465" spans="3:110" s="93" customFormat="1" ht="13.8" x14ac:dyDescent="0.25">
      <c r="C465" s="157"/>
      <c r="D465" s="158"/>
      <c r="E465" s="158"/>
      <c r="F465" s="158"/>
      <c r="G465" s="158"/>
      <c r="H465" s="157"/>
      <c r="I465" s="159"/>
      <c r="K465" s="70"/>
      <c r="DC465" s="75"/>
      <c r="DD465" s="68"/>
      <c r="DE465" s="75"/>
      <c r="DF465" s="76"/>
    </row>
    <row r="466" spans="3:110" s="97" customFormat="1" ht="31.5" customHeight="1" x14ac:dyDescent="0.25">
      <c r="C466" s="148">
        <v>71</v>
      </c>
      <c r="D466" s="150" t="s">
        <v>233</v>
      </c>
      <c r="E466" s="150"/>
      <c r="F466" s="150"/>
      <c r="G466" s="150"/>
      <c r="I466" s="125"/>
      <c r="K466" s="84"/>
    </row>
    <row r="467" spans="3:110" s="93" customFormat="1" ht="21" customHeight="1" thickBot="1" x14ac:dyDescent="0.3">
      <c r="C467" s="148"/>
      <c r="D467" s="97"/>
      <c r="E467" s="188" t="s">
        <v>228</v>
      </c>
      <c r="F467" s="188"/>
      <c r="G467" s="188"/>
      <c r="H467" s="97"/>
      <c r="I467" s="117"/>
      <c r="K467" s="70"/>
    </row>
    <row r="468" spans="3:110" s="93" customFormat="1" ht="14.4" thickBot="1" x14ac:dyDescent="0.3">
      <c r="C468" s="97"/>
      <c r="D468" s="153"/>
      <c r="E468" s="181"/>
      <c r="F468" s="182"/>
      <c r="G468" s="183"/>
      <c r="H468" s="97"/>
      <c r="I468" s="97"/>
      <c r="K468" s="70"/>
    </row>
    <row r="469" spans="3:110" s="93" customFormat="1" ht="13.2" customHeight="1" x14ac:dyDescent="0.25">
      <c r="C469" s="97"/>
      <c r="D469" s="155"/>
      <c r="E469" s="155"/>
      <c r="F469" s="155"/>
      <c r="G469" s="155"/>
      <c r="H469" s="97"/>
      <c r="I469" s="83"/>
      <c r="K469" s="70"/>
      <c r="DC469" s="75"/>
      <c r="DD469" s="68"/>
      <c r="DE469" s="75"/>
      <c r="DF469" s="76"/>
    </row>
    <row r="470" spans="3:110" s="93" customFormat="1" ht="13.8" x14ac:dyDescent="0.25">
      <c r="C470" s="157"/>
      <c r="D470" s="158"/>
      <c r="E470" s="158"/>
      <c r="F470" s="158"/>
      <c r="G470" s="158"/>
      <c r="H470" s="157"/>
      <c r="I470" s="159"/>
      <c r="K470" s="70"/>
      <c r="DC470" s="75"/>
      <c r="DD470" s="68"/>
      <c r="DE470" s="75"/>
      <c r="DF470" s="76"/>
    </row>
    <row r="471" spans="3:110" s="97" customFormat="1" ht="31.5" customHeight="1" x14ac:dyDescent="0.25">
      <c r="C471" s="148">
        <v>72</v>
      </c>
      <c r="D471" s="150" t="s">
        <v>234</v>
      </c>
      <c r="E471" s="150"/>
      <c r="F471" s="150"/>
      <c r="G471" s="150"/>
      <c r="I471" s="125"/>
      <c r="K471" s="84"/>
    </row>
    <row r="472" spans="3:110" s="93" customFormat="1" ht="21" customHeight="1" thickBot="1" x14ac:dyDescent="0.3">
      <c r="C472" s="148"/>
      <c r="D472" s="97"/>
      <c r="E472" s="188" t="s">
        <v>228</v>
      </c>
      <c r="F472" s="188"/>
      <c r="G472" s="188"/>
      <c r="H472" s="97"/>
      <c r="I472" s="117"/>
      <c r="K472" s="70"/>
    </row>
    <row r="473" spans="3:110" s="93" customFormat="1" ht="14.4" thickBot="1" x14ac:dyDescent="0.3">
      <c r="C473" s="97"/>
      <c r="D473" s="153"/>
      <c r="E473" s="181"/>
      <c r="F473" s="182"/>
      <c r="G473" s="183"/>
      <c r="H473" s="97"/>
      <c r="I473" s="97"/>
      <c r="K473" s="70"/>
    </row>
    <row r="474" spans="3:110" s="93" customFormat="1" ht="13.2" customHeight="1" x14ac:dyDescent="0.25">
      <c r="C474" s="97"/>
      <c r="D474" s="155"/>
      <c r="E474" s="155"/>
      <c r="F474" s="155"/>
      <c r="G474" s="155"/>
      <c r="H474" s="97"/>
      <c r="I474" s="83"/>
      <c r="K474" s="70"/>
      <c r="DC474" s="75"/>
      <c r="DD474" s="68"/>
      <c r="DE474" s="75"/>
      <c r="DF474" s="76"/>
    </row>
    <row r="475" spans="3:110" s="93" customFormat="1" ht="13.8" x14ac:dyDescent="0.25">
      <c r="C475" s="157"/>
      <c r="D475" s="158"/>
      <c r="E475" s="158"/>
      <c r="F475" s="158"/>
      <c r="G475" s="158"/>
      <c r="H475" s="157"/>
      <c r="I475" s="159"/>
      <c r="K475" s="70"/>
      <c r="DC475" s="75"/>
      <c r="DD475" s="68"/>
      <c r="DE475" s="75"/>
      <c r="DF475" s="76"/>
    </row>
    <row r="476" spans="3:110" s="97" customFormat="1" ht="31.5" customHeight="1" x14ac:dyDescent="0.25">
      <c r="C476" s="148">
        <v>73</v>
      </c>
      <c r="D476" s="150" t="s">
        <v>235</v>
      </c>
      <c r="E476" s="150"/>
      <c r="F476" s="150"/>
      <c r="G476" s="150"/>
      <c r="I476" s="125"/>
      <c r="K476" s="84"/>
    </row>
    <row r="477" spans="3:110" s="93" customFormat="1" ht="21" customHeight="1" thickBot="1" x14ac:dyDescent="0.3">
      <c r="C477" s="148"/>
      <c r="D477" s="97"/>
      <c r="E477" s="188" t="s">
        <v>228</v>
      </c>
      <c r="F477" s="188"/>
      <c r="G477" s="188"/>
      <c r="H477" s="97"/>
      <c r="I477" s="117"/>
      <c r="K477" s="70"/>
    </row>
    <row r="478" spans="3:110" s="93" customFormat="1" ht="14.4" thickBot="1" x14ac:dyDescent="0.3">
      <c r="C478" s="97"/>
      <c r="D478" s="153"/>
      <c r="E478" s="181"/>
      <c r="F478" s="182"/>
      <c r="G478" s="183"/>
      <c r="H478" s="97"/>
      <c r="I478" s="97"/>
      <c r="K478" s="70"/>
    </row>
    <row r="479" spans="3:110" s="93" customFormat="1" ht="13.2" customHeight="1" x14ac:dyDescent="0.25">
      <c r="C479" s="97"/>
      <c r="D479" s="155"/>
      <c r="E479" s="155"/>
      <c r="F479" s="155"/>
      <c r="G479" s="155"/>
      <c r="H479" s="97"/>
      <c r="I479" s="83"/>
      <c r="K479" s="70"/>
      <c r="DC479" s="75"/>
      <c r="DD479" s="68"/>
      <c r="DE479" s="75"/>
      <c r="DF479" s="76"/>
    </row>
    <row r="480" spans="3:110" s="93" customFormat="1" ht="13.8" x14ac:dyDescent="0.25">
      <c r="C480" s="157"/>
      <c r="D480" s="158"/>
      <c r="E480" s="158"/>
      <c r="F480" s="158"/>
      <c r="G480" s="158"/>
      <c r="H480" s="157"/>
      <c r="I480" s="159"/>
      <c r="K480" s="70"/>
      <c r="DC480" s="75"/>
      <c r="DD480" s="68"/>
      <c r="DE480" s="75"/>
      <c r="DF480" s="76"/>
    </row>
    <row r="481" spans="1:110" s="97" customFormat="1" ht="31.5" customHeight="1" x14ac:dyDescent="0.25">
      <c r="C481" s="148">
        <v>74</v>
      </c>
      <c r="D481" s="150" t="s">
        <v>704</v>
      </c>
      <c r="E481" s="150"/>
      <c r="F481" s="150"/>
      <c r="G481" s="150"/>
      <c r="I481" s="125"/>
      <c r="K481" s="84"/>
    </row>
    <row r="482" spans="1:110" s="93" customFormat="1" ht="21" customHeight="1" thickBot="1" x14ac:dyDescent="0.3">
      <c r="C482" s="148"/>
      <c r="D482" s="97"/>
      <c r="E482" s="188" t="s">
        <v>228</v>
      </c>
      <c r="F482" s="188"/>
      <c r="G482" s="188"/>
      <c r="H482" s="97"/>
      <c r="I482" s="117"/>
      <c r="K482" s="70"/>
    </row>
    <row r="483" spans="1:110" s="93" customFormat="1" ht="14.4" thickBot="1" x14ac:dyDescent="0.3">
      <c r="C483" s="97"/>
      <c r="D483" s="153"/>
      <c r="E483" s="181"/>
      <c r="F483" s="182"/>
      <c r="G483" s="183"/>
      <c r="H483" s="97"/>
      <c r="I483" s="97"/>
      <c r="K483" s="70"/>
    </row>
    <row r="484" spans="1:110" s="93" customFormat="1" ht="13.2" customHeight="1" x14ac:dyDescent="0.25">
      <c r="C484" s="97"/>
      <c r="D484" s="155"/>
      <c r="E484" s="155"/>
      <c r="F484" s="155"/>
      <c r="G484" s="155"/>
      <c r="H484" s="97"/>
      <c r="I484" s="83"/>
      <c r="K484" s="70"/>
      <c r="DC484" s="75"/>
      <c r="DD484" s="68"/>
      <c r="DE484" s="75"/>
      <c r="DF484" s="76"/>
    </row>
    <row r="485" spans="1:110" s="93" customFormat="1" ht="13.8" x14ac:dyDescent="0.25">
      <c r="C485" s="157"/>
      <c r="D485" s="158"/>
      <c r="E485" s="158"/>
      <c r="F485" s="158"/>
      <c r="G485" s="158"/>
      <c r="H485" s="157"/>
      <c r="I485" s="159"/>
      <c r="K485" s="70"/>
      <c r="DC485" s="75"/>
      <c r="DD485" s="68"/>
      <c r="DE485" s="75"/>
      <c r="DF485" s="76"/>
    </row>
    <row r="486" spans="1:110" s="97" customFormat="1" ht="37.950000000000003" customHeight="1" x14ac:dyDescent="0.25">
      <c r="C486" s="148">
        <v>75</v>
      </c>
      <c r="D486" s="185" t="s">
        <v>705</v>
      </c>
      <c r="E486" s="185"/>
      <c r="F486" s="185"/>
      <c r="G486" s="185"/>
      <c r="I486" s="125"/>
      <c r="K486" s="84"/>
    </row>
    <row r="487" spans="1:110" s="93" customFormat="1" ht="21" customHeight="1" thickBot="1" x14ac:dyDescent="0.3">
      <c r="C487" s="148"/>
      <c r="D487" s="97"/>
      <c r="E487" s="188" t="s">
        <v>228</v>
      </c>
      <c r="F487" s="188"/>
      <c r="G487" s="188"/>
      <c r="H487" s="97"/>
      <c r="I487" s="117"/>
      <c r="K487" s="70"/>
    </row>
    <row r="488" spans="1:110" s="93" customFormat="1" ht="14.4" thickBot="1" x14ac:dyDescent="0.3">
      <c r="C488" s="97"/>
      <c r="D488" s="153"/>
      <c r="E488" s="181"/>
      <c r="F488" s="182"/>
      <c r="G488" s="183"/>
      <c r="H488" s="97"/>
      <c r="I488" s="97"/>
      <c r="K488" s="70"/>
    </row>
    <row r="489" spans="1:110" s="93" customFormat="1" ht="13.2" customHeight="1" x14ac:dyDescent="0.25">
      <c r="C489" s="97"/>
      <c r="D489" s="155"/>
      <c r="E489" s="155"/>
      <c r="F489" s="155"/>
      <c r="G489" s="155"/>
      <c r="H489" s="97"/>
      <c r="I489" s="83"/>
      <c r="K489" s="70"/>
      <c r="DC489" s="75"/>
      <c r="DD489" s="68"/>
      <c r="DE489" s="75"/>
      <c r="DF489" s="76"/>
    </row>
    <row r="490" spans="1:110" s="93" customFormat="1" ht="13.8" x14ac:dyDescent="0.25">
      <c r="C490" s="157"/>
      <c r="D490" s="158"/>
      <c r="E490" s="158"/>
      <c r="F490" s="158"/>
      <c r="G490" s="158"/>
      <c r="H490" s="157"/>
      <c r="I490" s="159"/>
      <c r="K490" s="70"/>
      <c r="DC490" s="75"/>
      <c r="DD490" s="68"/>
      <c r="DE490" s="75"/>
      <c r="DF490" s="76"/>
    </row>
    <row r="491" spans="1:110" s="97" customFormat="1" ht="31.5" customHeight="1" x14ac:dyDescent="0.25">
      <c r="C491" s="148">
        <v>76</v>
      </c>
      <c r="D491" s="150" t="s">
        <v>236</v>
      </c>
      <c r="E491" s="150"/>
      <c r="F491" s="150"/>
      <c r="G491" s="150"/>
      <c r="I491" s="125"/>
      <c r="K491" s="84"/>
    </row>
    <row r="492" spans="1:110" s="93" customFormat="1" ht="21" customHeight="1" thickBot="1" x14ac:dyDescent="0.3">
      <c r="C492" s="97"/>
      <c r="D492" s="97"/>
      <c r="E492" s="189" t="s">
        <v>237</v>
      </c>
      <c r="F492" s="189"/>
      <c r="G492" s="189"/>
      <c r="H492" s="97"/>
      <c r="I492" s="97"/>
      <c r="K492" s="70"/>
    </row>
    <row r="493" spans="1:110" s="93" customFormat="1" ht="14.4" thickBot="1" x14ac:dyDescent="0.3">
      <c r="C493" s="97"/>
      <c r="D493" s="153"/>
      <c r="E493" s="181"/>
      <c r="F493" s="182"/>
      <c r="G493" s="183"/>
      <c r="H493" s="97"/>
      <c r="I493" s="97"/>
      <c r="K493" s="70"/>
    </row>
    <row r="494" spans="1:110" s="93" customFormat="1" ht="13.2" customHeight="1" x14ac:dyDescent="0.25">
      <c r="C494" s="97"/>
      <c r="D494" s="155"/>
      <c r="E494" s="155"/>
      <c r="F494" s="155"/>
      <c r="G494" s="155"/>
      <c r="H494" s="97"/>
      <c r="I494" s="83"/>
      <c r="K494" s="70"/>
      <c r="DC494" s="75"/>
      <c r="DD494" s="68"/>
      <c r="DE494" s="75"/>
      <c r="DF494" s="76"/>
    </row>
    <row r="495" spans="1:110" s="93" customFormat="1" ht="13.8" x14ac:dyDescent="0.25">
      <c r="A495" s="91"/>
      <c r="B495" s="91"/>
      <c r="C495" s="130"/>
      <c r="D495" s="135"/>
      <c r="E495" s="135"/>
      <c r="F495" s="135"/>
      <c r="G495" s="135"/>
      <c r="H495" s="130"/>
      <c r="I495" s="136"/>
      <c r="K495" s="70"/>
      <c r="DC495" s="75"/>
      <c r="DD495" s="68"/>
      <c r="DE495" s="75"/>
      <c r="DF495" s="76"/>
    </row>
    <row r="496" spans="1:110" s="93" customFormat="1" ht="13.8" x14ac:dyDescent="0.25">
      <c r="A496" s="91"/>
      <c r="B496" s="91"/>
      <c r="C496" s="94"/>
      <c r="D496" s="97"/>
      <c r="E496" s="92"/>
      <c r="F496" s="92"/>
      <c r="G496" s="92"/>
      <c r="H496" s="94"/>
      <c r="I496" s="94"/>
      <c r="K496" s="70"/>
    </row>
    <row r="497" spans="3:11" s="93" customFormat="1" ht="13.8" x14ac:dyDescent="0.25">
      <c r="C497" s="97"/>
      <c r="D497" s="97"/>
      <c r="E497" s="97"/>
      <c r="F497" s="137"/>
      <c r="G497" s="137"/>
      <c r="H497" s="97"/>
      <c r="I497" s="97"/>
      <c r="K497" s="70"/>
    </row>
    <row r="498" spans="3:11" s="93" customFormat="1" ht="39" customHeight="1" x14ac:dyDescent="0.25">
      <c r="C498" s="97"/>
      <c r="D498" s="137"/>
      <c r="E498" s="97"/>
      <c r="F498" s="137"/>
      <c r="G498" s="137"/>
      <c r="H498" s="97"/>
      <c r="I498" s="97"/>
      <c r="K498" s="70"/>
    </row>
    <row r="499" spans="3:11" s="93" customFormat="1" ht="13.8" x14ac:dyDescent="0.25">
      <c r="C499" s="97"/>
      <c r="D499" s="97"/>
      <c r="E499" s="97"/>
      <c r="F499" s="97"/>
      <c r="G499" s="97"/>
      <c r="H499" s="97"/>
      <c r="I499" s="97"/>
      <c r="K499" s="70"/>
    </row>
    <row r="500" spans="3:11" s="93" customFormat="1" ht="13.8" x14ac:dyDescent="0.25">
      <c r="C500" s="97"/>
      <c r="D500" s="97"/>
      <c r="E500" s="97"/>
      <c r="F500" s="97"/>
      <c r="G500" s="97"/>
      <c r="H500" s="97"/>
      <c r="I500" s="97"/>
      <c r="K500" s="70"/>
    </row>
    <row r="501" spans="3:11" s="93" customFormat="1" ht="13.8" x14ac:dyDescent="0.25">
      <c r="C501" s="97"/>
      <c r="D501" s="97"/>
      <c r="E501" s="97"/>
      <c r="F501" s="97"/>
      <c r="G501" s="97"/>
      <c r="H501" s="97"/>
      <c r="I501" s="97"/>
      <c r="K501" s="70"/>
    </row>
    <row r="502" spans="3:11" s="93" customFormat="1" ht="13.8" x14ac:dyDescent="0.25">
      <c r="C502" s="97"/>
      <c r="D502" s="97"/>
      <c r="E502" s="97"/>
      <c r="F502" s="97"/>
      <c r="G502" s="97"/>
      <c r="H502" s="97"/>
      <c r="I502" s="97"/>
      <c r="K502" s="70"/>
    </row>
    <row r="503" spans="3:11" s="93" customFormat="1" ht="13.8" x14ac:dyDescent="0.25">
      <c r="C503" s="97"/>
      <c r="D503" s="97"/>
      <c r="E503" s="97"/>
      <c r="F503" s="97"/>
      <c r="G503" s="97"/>
      <c r="H503" s="97"/>
      <c r="I503" s="97"/>
      <c r="K503" s="70"/>
    </row>
    <row r="504" spans="3:11" s="93" customFormat="1" ht="13.8" x14ac:dyDescent="0.25">
      <c r="C504" s="97"/>
      <c r="D504" s="97"/>
      <c r="E504" s="97"/>
      <c r="F504" s="97"/>
      <c r="G504" s="97"/>
      <c r="H504" s="97"/>
      <c r="I504" s="97"/>
      <c r="K504" s="70"/>
    </row>
    <row r="505" spans="3:11" s="93" customFormat="1" ht="13.8" x14ac:dyDescent="0.25">
      <c r="C505" s="97"/>
      <c r="D505" s="97"/>
      <c r="E505" s="97"/>
      <c r="F505" s="97"/>
      <c r="G505" s="97"/>
      <c r="H505" s="97"/>
      <c r="I505" s="97"/>
      <c r="K505" s="70"/>
    </row>
    <row r="506" spans="3:11" s="93" customFormat="1" ht="13.8" x14ac:dyDescent="0.25">
      <c r="C506" s="97"/>
      <c r="D506" s="97"/>
      <c r="E506" s="97"/>
      <c r="F506" s="97"/>
      <c r="G506" s="97"/>
      <c r="H506" s="97"/>
      <c r="I506" s="97"/>
      <c r="K506" s="70"/>
    </row>
    <row r="507" spans="3:11" s="93" customFormat="1" ht="13.8" x14ac:dyDescent="0.25">
      <c r="C507" s="97"/>
      <c r="D507" s="97"/>
      <c r="E507" s="97"/>
      <c r="F507" s="97"/>
      <c r="G507" s="97"/>
      <c r="H507" s="97"/>
      <c r="I507" s="97"/>
      <c r="K507" s="70"/>
    </row>
    <row r="508" spans="3:11" s="93" customFormat="1" ht="13.8" x14ac:dyDescent="0.25">
      <c r="C508" s="97"/>
      <c r="D508" s="97"/>
      <c r="E508" s="97"/>
      <c r="F508" s="97"/>
      <c r="G508" s="97"/>
      <c r="H508" s="97"/>
      <c r="I508" s="97"/>
      <c r="K508" s="70"/>
    </row>
    <row r="509" spans="3:11" s="93" customFormat="1" ht="13.8" x14ac:dyDescent="0.25">
      <c r="C509" s="97"/>
      <c r="D509" s="97"/>
      <c r="E509" s="97"/>
      <c r="F509" s="97"/>
      <c r="G509" s="97"/>
      <c r="H509" s="97"/>
      <c r="I509" s="97"/>
      <c r="K509" s="70"/>
    </row>
    <row r="510" spans="3:11" s="93" customFormat="1" ht="13.8" x14ac:dyDescent="0.25">
      <c r="C510" s="97"/>
      <c r="D510" s="97"/>
      <c r="E510" s="97"/>
      <c r="F510" s="97"/>
      <c r="G510" s="97"/>
      <c r="H510" s="97"/>
      <c r="I510" s="97"/>
      <c r="K510" s="70"/>
    </row>
    <row r="511" spans="3:11" s="93" customFormat="1" ht="13.8" x14ac:dyDescent="0.25">
      <c r="C511" s="97"/>
      <c r="D511" s="97"/>
      <c r="E511" s="97"/>
      <c r="F511" s="97"/>
      <c r="G511" s="97"/>
      <c r="H511" s="97"/>
      <c r="I511" s="97"/>
      <c r="K511" s="70"/>
    </row>
    <row r="512" spans="3:11" s="93" customFormat="1" ht="13.8" x14ac:dyDescent="0.25">
      <c r="C512" s="97"/>
      <c r="D512" s="97"/>
      <c r="E512" s="97"/>
      <c r="F512" s="97"/>
      <c r="G512" s="97"/>
      <c r="H512" s="97"/>
      <c r="I512" s="97"/>
      <c r="K512" s="70"/>
    </row>
    <row r="513" spans="2:2" x14ac:dyDescent="0.25">
      <c r="B513" s="69"/>
    </row>
    <row r="514" spans="2:2" x14ac:dyDescent="0.25">
      <c r="B514" s="69"/>
    </row>
    <row r="515" spans="2:2" x14ac:dyDescent="0.25">
      <c r="B515" s="69"/>
    </row>
    <row r="516" spans="2:2" x14ac:dyDescent="0.25">
      <c r="B516" s="69"/>
    </row>
    <row r="517" spans="2:2" x14ac:dyDescent="0.25">
      <c r="B517" s="69"/>
    </row>
  </sheetData>
  <sheetProtection algorithmName="SHA-512" hashValue="DqSnNnmOabD9Ctj5LV3H7JdYYa2Lz9nByEz9yKXv3NQ7lVcl4IXPJxT7d9fMrWtg6UkGfj5Mj2zxX3JF1JcHqA==" saltValue="I4fxb5ET5AnTFHHllFpsYA==" spinCount="100000" sheet="1" formatCells="0" formatColumns="0" formatRows="0" insertColumns="0" insertRows="0" autoFilter="0" pivotTables="0"/>
  <mergeCells count="269">
    <mergeCell ref="D253:G253"/>
    <mergeCell ref="D246:G246"/>
    <mergeCell ref="D254:G254"/>
    <mergeCell ref="D255:G255"/>
    <mergeCell ref="E275:G275"/>
    <mergeCell ref="D261:G261"/>
    <mergeCell ref="D258:G258"/>
    <mergeCell ref="D262:G262"/>
    <mergeCell ref="D266:G266"/>
    <mergeCell ref="K24:K37"/>
    <mergeCell ref="D24:G24"/>
    <mergeCell ref="E25:G25"/>
    <mergeCell ref="D31:G31"/>
    <mergeCell ref="E32:G32"/>
    <mergeCell ref="D36:G36"/>
    <mergeCell ref="K120:K122"/>
    <mergeCell ref="D66:G66"/>
    <mergeCell ref="D68:G68"/>
    <mergeCell ref="E73:G73"/>
    <mergeCell ref="D77:G77"/>
    <mergeCell ref="E78:G78"/>
    <mergeCell ref="D99:G99"/>
    <mergeCell ref="D92:G92"/>
    <mergeCell ref="D82:G82"/>
    <mergeCell ref="E83:G83"/>
    <mergeCell ref="E93:G93"/>
    <mergeCell ref="E63:G63"/>
    <mergeCell ref="E69:G69"/>
    <mergeCell ref="E74:G74"/>
    <mergeCell ref="E79:G79"/>
    <mergeCell ref="E84:G84"/>
    <mergeCell ref="E94:G94"/>
    <mergeCell ref="E33:G33"/>
    <mergeCell ref="D314:G314"/>
    <mergeCell ref="E320:G320"/>
    <mergeCell ref="D325:G325"/>
    <mergeCell ref="E326:G326"/>
    <mergeCell ref="D331:G331"/>
    <mergeCell ref="E403:G403"/>
    <mergeCell ref="K143:K144"/>
    <mergeCell ref="E95:G95"/>
    <mergeCell ref="E100:G100"/>
    <mergeCell ref="E102:G102"/>
    <mergeCell ref="D106:G106"/>
    <mergeCell ref="E107:G107"/>
    <mergeCell ref="E108:G108"/>
    <mergeCell ref="D112:G112"/>
    <mergeCell ref="E118:G118"/>
    <mergeCell ref="D122:G122"/>
    <mergeCell ref="E126:G126"/>
    <mergeCell ref="E128:G128"/>
    <mergeCell ref="F130:G130"/>
    <mergeCell ref="D274:G274"/>
    <mergeCell ref="D276:G276"/>
    <mergeCell ref="D278:G278"/>
    <mergeCell ref="D233:G233"/>
    <mergeCell ref="D235:G235"/>
    <mergeCell ref="D18:G18"/>
    <mergeCell ref="E19:G19"/>
    <mergeCell ref="D51:G51"/>
    <mergeCell ref="E37:G37"/>
    <mergeCell ref="E20:G20"/>
    <mergeCell ref="E26:G26"/>
    <mergeCell ref="K431:K433"/>
    <mergeCell ref="D243:G243"/>
    <mergeCell ref="D244:G244"/>
    <mergeCell ref="D245:G245"/>
    <mergeCell ref="D169:G169"/>
    <mergeCell ref="D172:G172"/>
    <mergeCell ref="D176:G176"/>
    <mergeCell ref="D180:G180"/>
    <mergeCell ref="D164:G164"/>
    <mergeCell ref="D353:G353"/>
    <mergeCell ref="E354:G354"/>
    <mergeCell ref="D359:G359"/>
    <mergeCell ref="E360:G360"/>
    <mergeCell ref="D364:G364"/>
    <mergeCell ref="E365:G365"/>
    <mergeCell ref="D369:G369"/>
    <mergeCell ref="E370:G370"/>
    <mergeCell ref="C309:G309"/>
    <mergeCell ref="E408:G408"/>
    <mergeCell ref="D412:G412"/>
    <mergeCell ref="E438:G438"/>
    <mergeCell ref="E443:G443"/>
    <mergeCell ref="E448:G448"/>
    <mergeCell ref="E453:G453"/>
    <mergeCell ref="D4:G4"/>
    <mergeCell ref="D6:G6"/>
    <mergeCell ref="D5:G5"/>
    <mergeCell ref="D7:G7"/>
    <mergeCell ref="E113:G113"/>
    <mergeCell ref="D117:G117"/>
    <mergeCell ref="D41:G41"/>
    <mergeCell ref="E42:G42"/>
    <mergeCell ref="D46:G46"/>
    <mergeCell ref="E47:G47"/>
    <mergeCell ref="E52:G52"/>
    <mergeCell ref="D56:G56"/>
    <mergeCell ref="E57:G57"/>
    <mergeCell ref="D61:G61"/>
    <mergeCell ref="E62:G62"/>
    <mergeCell ref="D72:G72"/>
    <mergeCell ref="D14:G14"/>
    <mergeCell ref="E15:G15"/>
    <mergeCell ref="E38:G38"/>
    <mergeCell ref="E43:G43"/>
    <mergeCell ref="E48:G48"/>
    <mergeCell ref="E53:G53"/>
    <mergeCell ref="E58:G58"/>
    <mergeCell ref="E343:G343"/>
    <mergeCell ref="D155:G155"/>
    <mergeCell ref="D157:G157"/>
    <mergeCell ref="D159:G159"/>
    <mergeCell ref="D163:G163"/>
    <mergeCell ref="D168:G168"/>
    <mergeCell ref="E123:G123"/>
    <mergeCell ref="D136:G136"/>
    <mergeCell ref="D138:G138"/>
    <mergeCell ref="E139:G139"/>
    <mergeCell ref="D143:G143"/>
    <mergeCell ref="F131:G131"/>
    <mergeCell ref="D148:G148"/>
    <mergeCell ref="E149:G149"/>
    <mergeCell ref="D153:G153"/>
    <mergeCell ref="D289:G289"/>
    <mergeCell ref="E150:G150"/>
    <mergeCell ref="E156:G156"/>
    <mergeCell ref="D270:G270"/>
    <mergeCell ref="E96:G96"/>
    <mergeCell ref="E101:G101"/>
    <mergeCell ref="E103:G103"/>
    <mergeCell ref="E109:G109"/>
    <mergeCell ref="E114:G114"/>
    <mergeCell ref="E119:G119"/>
    <mergeCell ref="E124:G124"/>
    <mergeCell ref="E140:G140"/>
    <mergeCell ref="E145:G145"/>
    <mergeCell ref="E144:G144"/>
    <mergeCell ref="D249:G249"/>
    <mergeCell ref="D250:G250"/>
    <mergeCell ref="D251:G251"/>
    <mergeCell ref="E158:G158"/>
    <mergeCell ref="E160:G160"/>
    <mergeCell ref="E165:G165"/>
    <mergeCell ref="E173:G173"/>
    <mergeCell ref="E177:G177"/>
    <mergeCell ref="D199:G199"/>
    <mergeCell ref="D200:G200"/>
    <mergeCell ref="D377:G377"/>
    <mergeCell ref="E378:G378"/>
    <mergeCell ref="D382:G382"/>
    <mergeCell ref="D184:G184"/>
    <mergeCell ref="D186:G186"/>
    <mergeCell ref="D185:G185"/>
    <mergeCell ref="D190:G190"/>
    <mergeCell ref="D194:G194"/>
    <mergeCell ref="D256:G256"/>
    <mergeCell ref="D208:G208"/>
    <mergeCell ref="D214:G214"/>
    <mergeCell ref="D219:G219"/>
    <mergeCell ref="D232:G232"/>
    <mergeCell ref="D212:G212"/>
    <mergeCell ref="D224:G224"/>
    <mergeCell ref="D225:G225"/>
    <mergeCell ref="D226:G226"/>
    <mergeCell ref="E228:G228"/>
    <mergeCell ref="D202:G202"/>
    <mergeCell ref="D204:G204"/>
    <mergeCell ref="D206:G206"/>
    <mergeCell ref="D237:G237"/>
    <mergeCell ref="D241:G241"/>
    <mergeCell ref="D248:G248"/>
    <mergeCell ref="E462:G462"/>
    <mergeCell ref="E467:G467"/>
    <mergeCell ref="E472:G472"/>
    <mergeCell ref="D281:G281"/>
    <mergeCell ref="D283:G283"/>
    <mergeCell ref="D284:G284"/>
    <mergeCell ref="E383:G383"/>
    <mergeCell ref="D387:G387"/>
    <mergeCell ref="E332:G332"/>
    <mergeCell ref="E291:G291"/>
    <mergeCell ref="E298:G298"/>
    <mergeCell ref="E316:G316"/>
    <mergeCell ref="E322:G322"/>
    <mergeCell ref="D285:G285"/>
    <mergeCell ref="D286:G286"/>
    <mergeCell ref="D290:G290"/>
    <mergeCell ref="E315:G315"/>
    <mergeCell ref="D319:G319"/>
    <mergeCell ref="D302:G302"/>
    <mergeCell ref="D303:G303"/>
    <mergeCell ref="D304:G304"/>
    <mergeCell ref="E305:G305"/>
    <mergeCell ref="D297:G297"/>
    <mergeCell ref="C311:G311"/>
    <mergeCell ref="D429:G429"/>
    <mergeCell ref="E492:G492"/>
    <mergeCell ref="E457:G457"/>
    <mergeCell ref="E488:G488"/>
    <mergeCell ref="E477:G477"/>
    <mergeCell ref="E482:G482"/>
    <mergeCell ref="D337:G337"/>
    <mergeCell ref="E338:G338"/>
    <mergeCell ref="D342:G342"/>
    <mergeCell ref="E487:G487"/>
    <mergeCell ref="E413:G413"/>
    <mergeCell ref="D417:G417"/>
    <mergeCell ref="D431:G431"/>
    <mergeCell ref="D432:G432"/>
    <mergeCell ref="E437:G437"/>
    <mergeCell ref="E463:G463"/>
    <mergeCell ref="E393:G393"/>
    <mergeCell ref="D397:G397"/>
    <mergeCell ref="E442:G442"/>
    <mergeCell ref="F398:G398"/>
    <mergeCell ref="D402:G402"/>
    <mergeCell ref="E418:G418"/>
    <mergeCell ref="D422:G422"/>
    <mergeCell ref="E423:G423"/>
    <mergeCell ref="E452:G452"/>
    <mergeCell ref="D87:G87"/>
    <mergeCell ref="E88:G88"/>
    <mergeCell ref="E89:G89"/>
    <mergeCell ref="E493:G493"/>
    <mergeCell ref="E334:G334"/>
    <mergeCell ref="E339:G339"/>
    <mergeCell ref="E344:G344"/>
    <mergeCell ref="E350:G350"/>
    <mergeCell ref="E356:G356"/>
    <mergeCell ref="E361:G361"/>
    <mergeCell ref="E366:G366"/>
    <mergeCell ref="E372:G372"/>
    <mergeCell ref="E379:G379"/>
    <mergeCell ref="E384:G384"/>
    <mergeCell ref="E389:G389"/>
    <mergeCell ref="E399:G399"/>
    <mergeCell ref="D347:G347"/>
    <mergeCell ref="E348:G348"/>
    <mergeCell ref="D388:G388"/>
    <mergeCell ref="E404:G404"/>
    <mergeCell ref="E409:G409"/>
    <mergeCell ref="D407:G407"/>
    <mergeCell ref="D392:G392"/>
    <mergeCell ref="E414:G414"/>
    <mergeCell ref="E419:G419"/>
    <mergeCell ref="E424:G424"/>
    <mergeCell ref="D28:G28"/>
    <mergeCell ref="D486:G486"/>
    <mergeCell ref="D295:G295"/>
    <mergeCell ref="E327:G327"/>
    <mergeCell ref="E263:G263"/>
    <mergeCell ref="E267:G267"/>
    <mergeCell ref="E271:G271"/>
    <mergeCell ref="E468:G468"/>
    <mergeCell ref="E473:G473"/>
    <mergeCell ref="E478:G478"/>
    <mergeCell ref="E483:G483"/>
    <mergeCell ref="E187:G187"/>
    <mergeCell ref="E191:G191"/>
    <mergeCell ref="E195:G195"/>
    <mergeCell ref="E209:G209"/>
    <mergeCell ref="E215:G215"/>
    <mergeCell ref="E220:G220"/>
    <mergeCell ref="E238:G238"/>
    <mergeCell ref="D280:G280"/>
    <mergeCell ref="E458:G458"/>
    <mergeCell ref="E447:G447"/>
  </mergeCells>
  <conditionalFormatting sqref="A1:XFD393 A394:D394 H394:XFD394 A395:XFD1048576">
    <cfRule type="expression" dxfId="0" priority="2">
      <formula>"10:13 AM  =CELL(""protect"", INDIRECT(ADDRESS(ROW(),COLUMN())))=1"</formula>
    </cfRule>
  </conditionalFormatting>
  <dataValidations count="1">
    <dataValidation type="list" allowBlank="1" showInputMessage="1" showErrorMessage="1" sqref="H297 H290 I494:I495 I15:I35 I139:I226 I228:I491 I37:I137" xr:uid="{00000000-0002-0000-0200-000000000000}">
      <formula1>YN</formula1>
    </dataValidation>
  </dataValidations>
  <pageMargins left="0.2" right="0.2" top="0.75" bottom="0.75" header="0.3" footer="0.3"/>
  <pageSetup scale="66" fitToHeight="0" orientation="portrait" r:id="rId1"/>
  <headerFooter>
    <oddHeader>&amp;L&amp;G&amp;C&amp;"Arial,Bold"&amp;12
&amp;R&amp;"Times New Roman,Bold"&amp;12&amp;K000099 2025 ACFR Information</oddHeader>
    <oddFooter>&amp;L&amp;"Times New Roman,Italic"&amp;9Page &amp;P of &amp;N
&amp;Z&amp;F &amp;A&amp;R&amp;"Times New Roman,Italic"&amp;9&amp;D &amp;T</oddFooter>
  </headerFooter>
  <rowBreaks count="4" manualBreakCount="4">
    <brk id="55" max="10" man="1"/>
    <brk id="121" max="10" man="1"/>
    <brk id="318" max="10" man="1"/>
    <brk id="446" max="10" man="1"/>
  </rowBreaks>
  <ignoredErrors>
    <ignoredError sqref="C24 C31 C36" numberStoredAsText="1"/>
  </ignoredErrors>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5EFDA94E-3F41-4F31-B857-D54B9951401A}">
          <x14:formula1>
            <xm:f>'Entity List for forms 6.30.25'!$G$2:$G$3</xm:f>
          </x14:formula1>
          <xm:sqref>I14</xm:sqref>
        </x14:dataValidation>
        <x14:dataValidation type="list" allowBlank="1" showInputMessage="1" showErrorMessage="1" xr:uid="{66BD1C2C-8B97-4A8E-8F65-166323098977}">
          <x14:formula1>
            <xm:f>'Entity List for forms 6.30.25'!$G$3:$G$5</xm:f>
          </x14:formula1>
          <xm:sqref>I36</xm:sqref>
        </x14:dataValidation>
        <x14:dataValidation type="list" allowBlank="1" showInputMessage="1" showErrorMessage="1" xr:uid="{00000000-0002-0000-0200-000002000000}">
          <x14:formula1>
            <xm:f>'Entity List for forms 6.30.25'!$A$2:$A$128</xm:f>
          </x14:formula1>
          <xm:sqref>D4:G4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E162"/>
  <sheetViews>
    <sheetView workbookViewId="0">
      <selection activeCell="D2" sqref="D2"/>
    </sheetView>
  </sheetViews>
  <sheetFormatPr defaultColWidth="9.33203125" defaultRowHeight="13.2" x14ac:dyDescent="0.25"/>
  <cols>
    <col min="1" max="1" width="14.6640625" style="53" customWidth="1"/>
    <col min="2" max="2" width="15" style="53" bestFit="1" customWidth="1"/>
    <col min="3" max="3" width="16.44140625" style="54" customWidth="1"/>
    <col min="4" max="4" width="9.33203125" style="57"/>
    <col min="5" max="5" width="16.44140625" style="52" customWidth="1"/>
    <col min="6" max="6" width="12.6640625" bestFit="1" customWidth="1"/>
    <col min="7" max="7" width="7" bestFit="1" customWidth="1"/>
    <col min="8" max="8" width="5.33203125" bestFit="1" customWidth="1"/>
    <col min="9" max="9" width="15.6640625" bestFit="1" customWidth="1"/>
    <col min="14" max="14" width="6.33203125" style="51" bestFit="1" customWidth="1"/>
    <col min="16" max="16" width="5.5546875" bestFit="1" customWidth="1"/>
    <col min="105" max="105" width="12.6640625" style="39" customWidth="1"/>
    <col min="106" max="106" width="70.44140625" style="39" customWidth="1"/>
    <col min="107" max="107" width="10.44140625" style="39" customWidth="1"/>
    <col min="108" max="108" width="11.5546875" style="39" bestFit="1" customWidth="1"/>
    <col min="109" max="109" width="9.33203125" style="38"/>
    <col min="110" max="110" width="70.44140625" bestFit="1" customWidth="1"/>
  </cols>
  <sheetData>
    <row r="1" spans="1:108" x14ac:dyDescent="0.25">
      <c r="A1" s="46" t="s">
        <v>238</v>
      </c>
      <c r="B1" s="46" t="s">
        <v>239</v>
      </c>
      <c r="C1" s="47" t="s">
        <v>240</v>
      </c>
      <c r="D1" s="48" t="s">
        <v>241</v>
      </c>
      <c r="E1" s="49" t="s">
        <v>242</v>
      </c>
      <c r="F1" s="50" t="s">
        <v>243</v>
      </c>
      <c r="G1" s="50" t="s">
        <v>244</v>
      </c>
      <c r="H1" s="50" t="s">
        <v>245</v>
      </c>
      <c r="I1" s="50" t="s">
        <v>246</v>
      </c>
      <c r="J1" s="50" t="s">
        <v>247</v>
      </c>
      <c r="K1" s="50" t="s">
        <v>248</v>
      </c>
      <c r="L1" s="50" t="s">
        <v>249</v>
      </c>
      <c r="M1" s="50" t="s">
        <v>250</v>
      </c>
      <c r="N1" s="51" t="s">
        <v>251</v>
      </c>
      <c r="O1" s="50" t="s">
        <v>252</v>
      </c>
      <c r="P1" s="50" t="s">
        <v>253</v>
      </c>
      <c r="DA1" s="38"/>
      <c r="DB1"/>
      <c r="DC1"/>
      <c r="DD1"/>
    </row>
    <row r="2" spans="1:108" x14ac:dyDescent="0.25">
      <c r="A2" s="52" t="s">
        <v>254</v>
      </c>
      <c r="B2" s="53" t="s">
        <v>255</v>
      </c>
      <c r="C2" s="54" t="str">
        <f>[1]!HsSetValue(D2,"FASTR","Scenario#"&amp;O2&amp;";Year#"&amp;H2&amp;";Period#"&amp;G2&amp;";View#"&amp;P2&amp;";Entity#"&amp;F2&amp;";Value#"&amp;I2&amp;";Account#"&amp;E2&amp;";ICP#"&amp;J2&amp;";Custom1#"&amp;K2&amp;";Custom2#"&amp;L2&amp;";Custom3#"&amp;M2&amp;";Custom4#"&amp;N2&amp;"")</f>
        <v>#Invalid Syntax</v>
      </c>
      <c r="D2" s="126"/>
      <c r="E2" s="52" t="s">
        <v>256</v>
      </c>
      <c r="F2" t="e">
        <f>VLOOKUP(Questionnaire!$D$4,'Entity List for forms 6.30.25'!A:C,3,FALSE)</f>
        <v>#N/A</v>
      </c>
      <c r="G2" s="55" t="s">
        <v>257</v>
      </c>
      <c r="H2">
        <v>2017</v>
      </c>
      <c r="I2" s="44" t="s">
        <v>258</v>
      </c>
      <c r="J2" t="s">
        <v>259</v>
      </c>
      <c r="K2" t="s">
        <v>260</v>
      </c>
      <c r="L2" t="s">
        <v>260</v>
      </c>
      <c r="M2" t="s">
        <v>260</v>
      </c>
      <c r="N2" t="s">
        <v>260</v>
      </c>
      <c r="O2" t="s">
        <v>261</v>
      </c>
      <c r="P2" t="s">
        <v>262</v>
      </c>
      <c r="DA2" s="38"/>
      <c r="DB2"/>
      <c r="DC2"/>
      <c r="DD2"/>
    </row>
    <row r="3" spans="1:108" x14ac:dyDescent="0.25">
      <c r="A3" s="52" t="s">
        <v>263</v>
      </c>
      <c r="B3" s="53" t="s">
        <v>255</v>
      </c>
      <c r="C3" s="54" t="str">
        <f t="shared" ref="C3:C59" si="0">[1]!HsSetValue(D3,"FASTR","Scenario#"&amp;O3&amp;";Year#"&amp;H3&amp;";Period#"&amp;G3&amp;";View#"&amp;P3&amp;";Entity#"&amp;F3&amp;";Value#"&amp;I3&amp;";Account#"&amp;E3&amp;";ICP#"&amp;J3&amp;";Custom1#"&amp;K3&amp;";Custom2#"&amp;L3&amp;";Custom3#"&amp;M3&amp;";Custom4#"&amp;N3&amp;"")</f>
        <v>#Invalid Syntax</v>
      </c>
      <c r="D3" s="56" t="e">
        <f>IF(Questionnaire!#REF!="yes",2,1)</f>
        <v>#REF!</v>
      </c>
      <c r="E3" s="52" t="s">
        <v>264</v>
      </c>
      <c r="F3" t="e">
        <f>VLOOKUP(Questionnaire!$D$4,'Entity List for forms 6.30.25'!A:C,3,FALSE)</f>
        <v>#N/A</v>
      </c>
      <c r="G3" s="55" t="s">
        <v>257</v>
      </c>
      <c r="H3">
        <f>+H2</f>
        <v>2017</v>
      </c>
      <c r="I3" s="44" t="s">
        <v>258</v>
      </c>
      <c r="J3" t="s">
        <v>259</v>
      </c>
      <c r="K3" t="s">
        <v>260</v>
      </c>
      <c r="L3" t="s">
        <v>260</v>
      </c>
      <c r="M3" t="s">
        <v>260</v>
      </c>
      <c r="N3" t="s">
        <v>260</v>
      </c>
      <c r="O3" t="s">
        <v>261</v>
      </c>
      <c r="P3" t="s">
        <v>262</v>
      </c>
      <c r="DA3" s="38"/>
      <c r="DB3"/>
      <c r="DC3" s="38"/>
      <c r="DD3" s="44"/>
    </row>
    <row r="4" spans="1:108" x14ac:dyDescent="0.25">
      <c r="A4" s="52" t="s">
        <v>265</v>
      </c>
      <c r="B4" s="53" t="s">
        <v>266</v>
      </c>
      <c r="C4" s="54" t="str">
        <f t="shared" si="0"/>
        <v>#Invalid Syntax</v>
      </c>
      <c r="D4" s="56">
        <f>IF(Questionnaire!I18="yes",2,1)</f>
        <v>1</v>
      </c>
      <c r="E4" s="52" t="s">
        <v>267</v>
      </c>
      <c r="F4" t="e">
        <f>VLOOKUP(Questionnaire!$D$4,'Entity List for forms 6.30.25'!A:C,3,FALSE)</f>
        <v>#N/A</v>
      </c>
      <c r="G4" s="55" t="s">
        <v>257</v>
      </c>
      <c r="H4">
        <f t="shared" ref="H4:H59" si="1">+H3</f>
        <v>2017</v>
      </c>
      <c r="I4" s="44" t="s">
        <v>258</v>
      </c>
      <c r="J4" t="s">
        <v>259</v>
      </c>
      <c r="K4" t="s">
        <v>260</v>
      </c>
      <c r="L4" t="s">
        <v>260</v>
      </c>
      <c r="M4" t="s">
        <v>260</v>
      </c>
      <c r="N4" t="s">
        <v>260</v>
      </c>
      <c r="O4" t="s">
        <v>261</v>
      </c>
      <c r="P4" t="s">
        <v>262</v>
      </c>
      <c r="DA4" s="38"/>
      <c r="DB4"/>
      <c r="DC4" s="38"/>
      <c r="DD4" s="44"/>
    </row>
    <row r="5" spans="1:108" x14ac:dyDescent="0.25">
      <c r="A5" s="52" t="s">
        <v>268</v>
      </c>
      <c r="B5" s="53" t="s">
        <v>269</v>
      </c>
      <c r="C5" s="54" t="str">
        <f t="shared" si="0"/>
        <v>#Invalid Syntax</v>
      </c>
      <c r="D5" s="56">
        <f>IF(Questionnaire!I24="yes",2,1)</f>
        <v>1</v>
      </c>
      <c r="E5" s="52" t="s">
        <v>270</v>
      </c>
      <c r="F5" t="e">
        <f>VLOOKUP(Questionnaire!$D$4,'Entity List for forms 6.30.25'!A:C,3,FALSE)</f>
        <v>#N/A</v>
      </c>
      <c r="G5" t="str">
        <f t="shared" ref="G5:G17" si="2">+G4</f>
        <v>12</v>
      </c>
      <c r="H5">
        <f t="shared" si="1"/>
        <v>2017</v>
      </c>
      <c r="I5" s="44" t="s">
        <v>258</v>
      </c>
      <c r="J5" t="s">
        <v>259</v>
      </c>
      <c r="K5" t="s">
        <v>260</v>
      </c>
      <c r="L5" t="s">
        <v>260</v>
      </c>
      <c r="M5" t="s">
        <v>260</v>
      </c>
      <c r="N5" t="s">
        <v>260</v>
      </c>
      <c r="O5" t="s">
        <v>261</v>
      </c>
      <c r="P5" t="s">
        <v>262</v>
      </c>
      <c r="DA5" s="38"/>
      <c r="DB5"/>
      <c r="DC5"/>
      <c r="DD5" s="44"/>
    </row>
    <row r="6" spans="1:108" x14ac:dyDescent="0.25">
      <c r="A6" s="52" t="s">
        <v>271</v>
      </c>
      <c r="B6" s="53" t="s">
        <v>272</v>
      </c>
      <c r="C6" s="54" t="str">
        <f t="shared" si="0"/>
        <v>#Invalid Syntax</v>
      </c>
      <c r="D6" s="56">
        <f>IF(Questionnaire!I31="yes",2,1)</f>
        <v>1</v>
      </c>
      <c r="E6" s="52" t="s">
        <v>273</v>
      </c>
      <c r="F6" t="e">
        <f>VLOOKUP(Questionnaire!$D$4,'Entity List for forms 6.30.25'!A:C,3,FALSE)</f>
        <v>#N/A</v>
      </c>
      <c r="G6" t="str">
        <f t="shared" si="2"/>
        <v>12</v>
      </c>
      <c r="H6">
        <f t="shared" si="1"/>
        <v>2017</v>
      </c>
      <c r="I6" s="44" t="s">
        <v>258</v>
      </c>
      <c r="J6" t="s">
        <v>259</v>
      </c>
      <c r="K6" t="s">
        <v>260</v>
      </c>
      <c r="L6" t="s">
        <v>260</v>
      </c>
      <c r="M6" t="s">
        <v>260</v>
      </c>
      <c r="N6" t="s">
        <v>260</v>
      </c>
      <c r="O6" t="s">
        <v>261</v>
      </c>
      <c r="P6" t="s">
        <v>262</v>
      </c>
      <c r="DA6" s="38"/>
      <c r="DB6"/>
      <c r="DC6" s="38"/>
      <c r="DD6" s="44"/>
    </row>
    <row r="7" spans="1:108" x14ac:dyDescent="0.25">
      <c r="A7" s="52" t="s">
        <v>274</v>
      </c>
      <c r="B7" s="53" t="s">
        <v>275</v>
      </c>
      <c r="C7" s="54" t="str">
        <f t="shared" si="0"/>
        <v>#Invalid Syntax</v>
      </c>
      <c r="D7" s="56">
        <f>IF(Questionnaire!I36="yes",2,1)</f>
        <v>1</v>
      </c>
      <c r="E7" s="52" t="s">
        <v>276</v>
      </c>
      <c r="F7" t="e">
        <f>VLOOKUP(Questionnaire!$D$4,'Entity List for forms 6.30.25'!A:C,3,FALSE)</f>
        <v>#N/A</v>
      </c>
      <c r="G7" t="str">
        <f t="shared" si="2"/>
        <v>12</v>
      </c>
      <c r="H7">
        <f t="shared" si="1"/>
        <v>2017</v>
      </c>
      <c r="I7" s="44" t="s">
        <v>258</v>
      </c>
      <c r="J7" t="s">
        <v>259</v>
      </c>
      <c r="K7" t="s">
        <v>260</v>
      </c>
      <c r="L7" t="s">
        <v>260</v>
      </c>
      <c r="M7" t="s">
        <v>260</v>
      </c>
      <c r="N7" t="s">
        <v>260</v>
      </c>
      <c r="O7" t="s">
        <v>261</v>
      </c>
      <c r="P7" t="s">
        <v>262</v>
      </c>
      <c r="DA7" s="38"/>
      <c r="DB7"/>
      <c r="DC7" s="38"/>
      <c r="DD7" s="44"/>
    </row>
    <row r="8" spans="1:108" x14ac:dyDescent="0.25">
      <c r="A8" s="52" t="s">
        <v>277</v>
      </c>
      <c r="B8" s="53" t="s">
        <v>278</v>
      </c>
      <c r="C8" s="54" t="str">
        <f t="shared" si="0"/>
        <v>#Invalid Syntax</v>
      </c>
      <c r="D8" s="56">
        <f>IF(Questionnaire!I41="yes",2,1)</f>
        <v>1</v>
      </c>
      <c r="E8" s="52" t="s">
        <v>279</v>
      </c>
      <c r="F8" t="e">
        <f>VLOOKUP(Questionnaire!$D$4,'Entity List for forms 6.30.25'!A:C,3,FALSE)</f>
        <v>#N/A</v>
      </c>
      <c r="G8" t="str">
        <f t="shared" si="2"/>
        <v>12</v>
      </c>
      <c r="H8">
        <f t="shared" si="1"/>
        <v>2017</v>
      </c>
      <c r="I8" s="44" t="s">
        <v>258</v>
      </c>
      <c r="J8" t="s">
        <v>259</v>
      </c>
      <c r="K8" t="s">
        <v>260</v>
      </c>
      <c r="L8" t="s">
        <v>260</v>
      </c>
      <c r="M8" t="s">
        <v>260</v>
      </c>
      <c r="N8" t="s">
        <v>260</v>
      </c>
      <c r="O8" t="s">
        <v>261</v>
      </c>
      <c r="P8" t="s">
        <v>262</v>
      </c>
      <c r="DA8" s="38"/>
      <c r="DB8"/>
      <c r="DC8" s="38"/>
      <c r="DD8" s="44"/>
    </row>
    <row r="9" spans="1:108" x14ac:dyDescent="0.25">
      <c r="A9" s="52" t="s">
        <v>280</v>
      </c>
      <c r="B9" s="53" t="s">
        <v>281</v>
      </c>
      <c r="C9" s="54" t="str">
        <f t="shared" si="0"/>
        <v>#Invalid Syntax</v>
      </c>
      <c r="D9" s="56">
        <f>IF(Questionnaire!I46="yes",2,1)</f>
        <v>1</v>
      </c>
      <c r="E9" s="52" t="s">
        <v>282</v>
      </c>
      <c r="F9" t="e">
        <f>VLOOKUP(Questionnaire!$D$4,'Entity List for forms 6.30.25'!A:C,3,FALSE)</f>
        <v>#N/A</v>
      </c>
      <c r="G9" t="str">
        <f t="shared" si="2"/>
        <v>12</v>
      </c>
      <c r="H9">
        <f t="shared" si="1"/>
        <v>2017</v>
      </c>
      <c r="I9" s="44" t="s">
        <v>258</v>
      </c>
      <c r="J9" t="s">
        <v>259</v>
      </c>
      <c r="K9" t="s">
        <v>260</v>
      </c>
      <c r="L9" t="s">
        <v>260</v>
      </c>
      <c r="M9" t="s">
        <v>260</v>
      </c>
      <c r="N9" t="s">
        <v>260</v>
      </c>
      <c r="O9" t="s">
        <v>261</v>
      </c>
      <c r="P9" t="s">
        <v>262</v>
      </c>
      <c r="DA9" s="38"/>
      <c r="DB9"/>
      <c r="DC9" s="38"/>
      <c r="DD9" s="44"/>
    </row>
    <row r="10" spans="1:108" x14ac:dyDescent="0.25">
      <c r="A10" s="52" t="s">
        <v>283</v>
      </c>
      <c r="B10" s="53" t="s">
        <v>284</v>
      </c>
      <c r="C10" s="54" t="str">
        <f t="shared" si="0"/>
        <v>#Invalid Syntax</v>
      </c>
      <c r="D10" s="56">
        <f>IF(Questionnaire!I51="yes",2,1)</f>
        <v>1</v>
      </c>
      <c r="E10" s="52" t="s">
        <v>285</v>
      </c>
      <c r="F10" t="e">
        <f>VLOOKUP(Questionnaire!$D$4,'Entity List for forms 6.30.25'!A:C,3,FALSE)</f>
        <v>#N/A</v>
      </c>
      <c r="G10" t="str">
        <f t="shared" si="2"/>
        <v>12</v>
      </c>
      <c r="H10">
        <f t="shared" si="1"/>
        <v>2017</v>
      </c>
      <c r="I10" s="44" t="s">
        <v>258</v>
      </c>
      <c r="J10" t="s">
        <v>259</v>
      </c>
      <c r="K10" t="s">
        <v>260</v>
      </c>
      <c r="L10" t="s">
        <v>260</v>
      </c>
      <c r="M10" t="s">
        <v>260</v>
      </c>
      <c r="N10" t="s">
        <v>260</v>
      </c>
      <c r="O10" t="s">
        <v>261</v>
      </c>
      <c r="P10" t="s">
        <v>262</v>
      </c>
      <c r="DA10" s="38"/>
      <c r="DB10"/>
      <c r="DC10" s="38"/>
      <c r="DD10" s="44"/>
    </row>
    <row r="11" spans="1:108" x14ac:dyDescent="0.25">
      <c r="A11" s="52" t="s">
        <v>286</v>
      </c>
      <c r="B11" s="53" t="s">
        <v>287</v>
      </c>
      <c r="C11" s="54" t="str">
        <f t="shared" si="0"/>
        <v>#Invalid Syntax</v>
      </c>
      <c r="D11" s="56">
        <f>IF(Questionnaire!I56="yes",2,1)</f>
        <v>1</v>
      </c>
      <c r="E11" s="52" t="s">
        <v>288</v>
      </c>
      <c r="F11" t="e">
        <f>VLOOKUP(Questionnaire!$D$4,'Entity List for forms 6.30.25'!A:C,3,FALSE)</f>
        <v>#N/A</v>
      </c>
      <c r="G11" t="str">
        <f t="shared" si="2"/>
        <v>12</v>
      </c>
      <c r="H11">
        <f t="shared" si="1"/>
        <v>2017</v>
      </c>
      <c r="I11" s="44" t="s">
        <v>258</v>
      </c>
      <c r="J11" t="s">
        <v>259</v>
      </c>
      <c r="K11" t="s">
        <v>260</v>
      </c>
      <c r="L11" t="s">
        <v>260</v>
      </c>
      <c r="M11" t="s">
        <v>260</v>
      </c>
      <c r="N11" t="s">
        <v>260</v>
      </c>
      <c r="O11" t="s">
        <v>261</v>
      </c>
      <c r="P11" t="s">
        <v>262</v>
      </c>
      <c r="DA11" s="38"/>
      <c r="DB11"/>
      <c r="DC11" s="38"/>
      <c r="DD11" s="44"/>
    </row>
    <row r="12" spans="1:108" x14ac:dyDescent="0.25">
      <c r="A12" s="52" t="s">
        <v>289</v>
      </c>
      <c r="B12" s="53" t="s">
        <v>290</v>
      </c>
      <c r="C12" s="54" t="str">
        <f t="shared" si="0"/>
        <v>#Invalid Syntax</v>
      </c>
      <c r="D12" s="56">
        <f>IF(Questionnaire!I61="yes",2,1)</f>
        <v>1</v>
      </c>
      <c r="E12" s="52" t="s">
        <v>291</v>
      </c>
      <c r="F12" t="e">
        <f>VLOOKUP(Questionnaire!$D$4,'Entity List for forms 6.30.25'!A:C,3,FALSE)</f>
        <v>#N/A</v>
      </c>
      <c r="G12" t="str">
        <f t="shared" si="2"/>
        <v>12</v>
      </c>
      <c r="H12">
        <f t="shared" si="1"/>
        <v>2017</v>
      </c>
      <c r="I12" s="44" t="s">
        <v>258</v>
      </c>
      <c r="J12" t="s">
        <v>259</v>
      </c>
      <c r="K12" t="s">
        <v>260</v>
      </c>
      <c r="L12" t="s">
        <v>260</v>
      </c>
      <c r="M12" t="s">
        <v>260</v>
      </c>
      <c r="N12" t="s">
        <v>260</v>
      </c>
      <c r="O12" t="s">
        <v>261</v>
      </c>
      <c r="P12" t="s">
        <v>262</v>
      </c>
      <c r="DA12" s="38"/>
      <c r="DB12"/>
      <c r="DC12" s="38"/>
      <c r="DD12" s="44"/>
    </row>
    <row r="13" spans="1:108" x14ac:dyDescent="0.25">
      <c r="A13" s="52" t="s">
        <v>292</v>
      </c>
      <c r="B13" s="53" t="s">
        <v>293</v>
      </c>
      <c r="C13" s="54" t="str">
        <f t="shared" si="0"/>
        <v>#Invalid Syntax</v>
      </c>
      <c r="D13" s="56">
        <f>IF(Questionnaire!I72="yes",2,1)</f>
        <v>1</v>
      </c>
      <c r="E13" s="52" t="s">
        <v>294</v>
      </c>
      <c r="F13" t="e">
        <f>VLOOKUP(Questionnaire!$D$4,'Entity List for forms 6.30.25'!A:C,3,FALSE)</f>
        <v>#N/A</v>
      </c>
      <c r="G13" t="str">
        <f t="shared" si="2"/>
        <v>12</v>
      </c>
      <c r="H13">
        <f t="shared" si="1"/>
        <v>2017</v>
      </c>
      <c r="I13" s="44" t="s">
        <v>258</v>
      </c>
      <c r="J13" t="s">
        <v>259</v>
      </c>
      <c r="K13" t="s">
        <v>260</v>
      </c>
      <c r="L13" t="s">
        <v>260</v>
      </c>
      <c r="M13" t="s">
        <v>260</v>
      </c>
      <c r="N13" t="s">
        <v>260</v>
      </c>
      <c r="O13" t="s">
        <v>261</v>
      </c>
      <c r="P13" t="s">
        <v>262</v>
      </c>
      <c r="DA13" s="38"/>
      <c r="DB13"/>
      <c r="DC13" s="38"/>
      <c r="DD13" s="44"/>
    </row>
    <row r="14" spans="1:108" x14ac:dyDescent="0.25">
      <c r="A14" s="52" t="s">
        <v>295</v>
      </c>
      <c r="B14" s="53" t="s">
        <v>296</v>
      </c>
      <c r="C14" s="54" t="str">
        <f t="shared" si="0"/>
        <v>#Invalid Syntax</v>
      </c>
      <c r="D14" s="56">
        <f>IF(Questionnaire!I77="yes",2,1)</f>
        <v>1</v>
      </c>
      <c r="E14" s="52" t="s">
        <v>297</v>
      </c>
      <c r="F14" t="e">
        <f>VLOOKUP(Questionnaire!$D$4,'Entity List for forms 6.30.25'!A:C,3,FALSE)</f>
        <v>#N/A</v>
      </c>
      <c r="G14" t="str">
        <f t="shared" si="2"/>
        <v>12</v>
      </c>
      <c r="H14">
        <f t="shared" si="1"/>
        <v>2017</v>
      </c>
      <c r="I14" s="44" t="s">
        <v>258</v>
      </c>
      <c r="J14" t="s">
        <v>259</v>
      </c>
      <c r="K14" t="s">
        <v>260</v>
      </c>
      <c r="L14" t="s">
        <v>260</v>
      </c>
      <c r="M14" t="s">
        <v>260</v>
      </c>
      <c r="N14" t="s">
        <v>260</v>
      </c>
      <c r="O14" t="s">
        <v>261</v>
      </c>
      <c r="P14" t="s">
        <v>262</v>
      </c>
      <c r="DA14" s="38"/>
      <c r="DB14"/>
      <c r="DC14" s="38"/>
      <c r="DD14" s="44"/>
    </row>
    <row r="15" spans="1:108" x14ac:dyDescent="0.25">
      <c r="A15" s="52" t="s">
        <v>298</v>
      </c>
      <c r="B15" s="53" t="s">
        <v>299</v>
      </c>
      <c r="C15" s="54" t="str">
        <f t="shared" si="0"/>
        <v>#Invalid Syntax</v>
      </c>
      <c r="D15" s="56">
        <f>IF(Questionnaire!I82="yes",2,1)</f>
        <v>1</v>
      </c>
      <c r="E15" s="52" t="s">
        <v>300</v>
      </c>
      <c r="F15" t="e">
        <f>VLOOKUP(Questionnaire!$D$4,'Entity List for forms 6.30.25'!A:C,3,FALSE)</f>
        <v>#N/A</v>
      </c>
      <c r="G15" t="str">
        <f t="shared" si="2"/>
        <v>12</v>
      </c>
      <c r="H15">
        <f t="shared" si="1"/>
        <v>2017</v>
      </c>
      <c r="I15" s="44" t="s">
        <v>258</v>
      </c>
      <c r="J15" t="s">
        <v>259</v>
      </c>
      <c r="K15" t="s">
        <v>260</v>
      </c>
      <c r="L15" t="s">
        <v>260</v>
      </c>
      <c r="M15" t="s">
        <v>260</v>
      </c>
      <c r="N15" t="s">
        <v>260</v>
      </c>
      <c r="O15" t="s">
        <v>261</v>
      </c>
      <c r="P15" t="s">
        <v>262</v>
      </c>
      <c r="DA15" s="38"/>
      <c r="DB15"/>
      <c r="DC15" s="38"/>
      <c r="DD15" s="44"/>
    </row>
    <row r="16" spans="1:108" x14ac:dyDescent="0.25">
      <c r="A16" s="52" t="s">
        <v>301</v>
      </c>
      <c r="B16" s="53" t="s">
        <v>302</v>
      </c>
      <c r="C16" s="54" t="str">
        <f t="shared" si="0"/>
        <v>#Invalid Syntax</v>
      </c>
      <c r="D16" s="56">
        <f>IF(Questionnaire!I92="yes",2,1)</f>
        <v>1</v>
      </c>
      <c r="E16" s="52" t="s">
        <v>303</v>
      </c>
      <c r="F16" t="e">
        <f>VLOOKUP(Questionnaire!$D$4,'Entity List for forms 6.30.25'!A:C,3,FALSE)</f>
        <v>#N/A</v>
      </c>
      <c r="G16" t="str">
        <f t="shared" si="2"/>
        <v>12</v>
      </c>
      <c r="H16">
        <f t="shared" si="1"/>
        <v>2017</v>
      </c>
      <c r="I16" s="44" t="s">
        <v>258</v>
      </c>
      <c r="J16" t="s">
        <v>259</v>
      </c>
      <c r="K16" t="s">
        <v>260</v>
      </c>
      <c r="L16" t="s">
        <v>260</v>
      </c>
      <c r="M16" t="s">
        <v>260</v>
      </c>
      <c r="N16" t="s">
        <v>260</v>
      </c>
      <c r="O16" t="s">
        <v>261</v>
      </c>
      <c r="P16" t="s">
        <v>262</v>
      </c>
      <c r="DA16" s="38"/>
      <c r="DB16"/>
      <c r="DC16" s="38"/>
      <c r="DD16" s="44"/>
    </row>
    <row r="17" spans="1:108" x14ac:dyDescent="0.25">
      <c r="A17" s="52" t="s">
        <v>304</v>
      </c>
      <c r="B17" s="53" t="s">
        <v>305</v>
      </c>
      <c r="C17" s="54" t="str">
        <f t="shared" si="0"/>
        <v>#Invalid Syntax</v>
      </c>
      <c r="D17" s="56">
        <f>IF(Questionnaire!I99="yes",2,1)</f>
        <v>1</v>
      </c>
      <c r="E17" s="52" t="s">
        <v>306</v>
      </c>
      <c r="F17" t="e">
        <f>VLOOKUP(Questionnaire!$D$4,'Entity List for forms 6.30.25'!A:C,3,FALSE)</f>
        <v>#N/A</v>
      </c>
      <c r="G17" t="str">
        <f t="shared" si="2"/>
        <v>12</v>
      </c>
      <c r="H17">
        <f t="shared" si="1"/>
        <v>2017</v>
      </c>
      <c r="I17" s="44" t="s">
        <v>258</v>
      </c>
      <c r="J17" t="s">
        <v>259</v>
      </c>
      <c r="K17" t="s">
        <v>260</v>
      </c>
      <c r="L17" t="s">
        <v>260</v>
      </c>
      <c r="M17" t="s">
        <v>260</v>
      </c>
      <c r="N17" t="s">
        <v>260</v>
      </c>
      <c r="O17" t="s">
        <v>261</v>
      </c>
      <c r="P17" t="s">
        <v>262</v>
      </c>
      <c r="DA17" s="38"/>
      <c r="DB17"/>
      <c r="DC17" s="38"/>
      <c r="DD17" s="44"/>
    </row>
    <row r="18" spans="1:108" x14ac:dyDescent="0.25">
      <c r="A18" s="52" t="s">
        <v>307</v>
      </c>
      <c r="B18" s="53" t="s">
        <v>308</v>
      </c>
      <c r="C18" s="54" t="str">
        <f t="shared" si="0"/>
        <v>#Invalid Syntax</v>
      </c>
      <c r="D18" s="56">
        <f>IF(Questionnaire!I106="yes",2,1)</f>
        <v>1</v>
      </c>
      <c r="E18" s="52" t="s">
        <v>309</v>
      </c>
      <c r="F18" t="e">
        <f>VLOOKUP(Questionnaire!$D$4,'Entity List for forms 6.30.25'!A:C,3,FALSE)</f>
        <v>#N/A</v>
      </c>
      <c r="G18" t="str">
        <f t="shared" ref="G18:H23" si="3">+G16</f>
        <v>12</v>
      </c>
      <c r="H18">
        <f t="shared" si="3"/>
        <v>2017</v>
      </c>
      <c r="I18" s="44" t="s">
        <v>258</v>
      </c>
      <c r="J18" t="s">
        <v>259</v>
      </c>
      <c r="K18" t="s">
        <v>260</v>
      </c>
      <c r="L18" t="s">
        <v>260</v>
      </c>
      <c r="M18" t="s">
        <v>260</v>
      </c>
      <c r="N18" t="s">
        <v>260</v>
      </c>
      <c r="O18" t="s">
        <v>261</v>
      </c>
      <c r="P18" t="s">
        <v>262</v>
      </c>
      <c r="DA18" s="38"/>
      <c r="DB18"/>
      <c r="DC18" s="38"/>
      <c r="DD18" s="44"/>
    </row>
    <row r="19" spans="1:108" x14ac:dyDescent="0.25">
      <c r="A19" s="52" t="s">
        <v>310</v>
      </c>
      <c r="B19" s="53" t="s">
        <v>311</v>
      </c>
      <c r="C19" s="54" t="str">
        <f t="shared" si="0"/>
        <v>#Invalid Syntax</v>
      </c>
      <c r="D19" s="56">
        <f>IF(Questionnaire!I112="yes",2,1)</f>
        <v>1</v>
      </c>
      <c r="E19" s="52" t="s">
        <v>312</v>
      </c>
      <c r="F19" t="e">
        <f>VLOOKUP(Questionnaire!$D$4,'Entity List for forms 6.30.25'!A:C,3,FALSE)</f>
        <v>#N/A</v>
      </c>
      <c r="G19" t="str">
        <f t="shared" si="3"/>
        <v>12</v>
      </c>
      <c r="H19">
        <f t="shared" si="3"/>
        <v>2017</v>
      </c>
      <c r="I19" s="44" t="s">
        <v>258</v>
      </c>
      <c r="J19" t="s">
        <v>259</v>
      </c>
      <c r="K19" t="s">
        <v>260</v>
      </c>
      <c r="L19" t="s">
        <v>260</v>
      </c>
      <c r="M19" t="s">
        <v>260</v>
      </c>
      <c r="N19" t="s">
        <v>260</v>
      </c>
      <c r="O19" t="s">
        <v>261</v>
      </c>
      <c r="P19" t="s">
        <v>262</v>
      </c>
      <c r="DA19" s="38"/>
      <c r="DB19"/>
      <c r="DC19" s="38"/>
      <c r="DD19" s="44"/>
    </row>
    <row r="20" spans="1:108" x14ac:dyDescent="0.25">
      <c r="A20" s="52" t="s">
        <v>313</v>
      </c>
      <c r="B20" s="53" t="s">
        <v>314</v>
      </c>
      <c r="C20" s="54" t="str">
        <f t="shared" si="0"/>
        <v>#Invalid Syntax</v>
      </c>
      <c r="D20" s="56">
        <f>IF(Questionnaire!I117="yes",2,1)</f>
        <v>1</v>
      </c>
      <c r="E20" s="52" t="s">
        <v>315</v>
      </c>
      <c r="F20" t="e">
        <f>VLOOKUP(Questionnaire!$D$4,'Entity List for forms 6.30.25'!A:C,3,FALSE)</f>
        <v>#N/A</v>
      </c>
      <c r="G20" t="str">
        <f t="shared" si="3"/>
        <v>12</v>
      </c>
      <c r="H20">
        <f t="shared" si="3"/>
        <v>2017</v>
      </c>
      <c r="I20" s="44" t="s">
        <v>258</v>
      </c>
      <c r="J20" t="s">
        <v>259</v>
      </c>
      <c r="K20" t="s">
        <v>260</v>
      </c>
      <c r="L20" t="s">
        <v>260</v>
      </c>
      <c r="M20" t="s">
        <v>260</v>
      </c>
      <c r="N20" t="s">
        <v>260</v>
      </c>
      <c r="O20" t="s">
        <v>261</v>
      </c>
      <c r="P20" t="s">
        <v>262</v>
      </c>
      <c r="DA20" s="38"/>
      <c r="DB20"/>
      <c r="DC20" s="38"/>
      <c r="DD20" s="44"/>
    </row>
    <row r="21" spans="1:108" x14ac:dyDescent="0.25">
      <c r="A21" s="52" t="s">
        <v>316</v>
      </c>
      <c r="B21" s="53" t="s">
        <v>317</v>
      </c>
      <c r="C21" s="54" t="str">
        <f t="shared" si="0"/>
        <v>#Invalid Syntax</v>
      </c>
      <c r="D21" s="56">
        <f>IF(Questionnaire!I122="yes",2,1)</f>
        <v>1</v>
      </c>
      <c r="E21" s="52" t="s">
        <v>318</v>
      </c>
      <c r="F21" t="e">
        <f>VLOOKUP(Questionnaire!$D$4,'Entity List for forms 6.30.25'!A:C,3,FALSE)</f>
        <v>#N/A</v>
      </c>
      <c r="G21" t="str">
        <f t="shared" si="3"/>
        <v>12</v>
      </c>
      <c r="H21">
        <f t="shared" si="3"/>
        <v>2017</v>
      </c>
      <c r="I21" s="44" t="s">
        <v>258</v>
      </c>
      <c r="J21" t="s">
        <v>259</v>
      </c>
      <c r="K21" t="s">
        <v>260</v>
      </c>
      <c r="L21" t="s">
        <v>260</v>
      </c>
      <c r="M21" t="s">
        <v>260</v>
      </c>
      <c r="N21" t="s">
        <v>260</v>
      </c>
      <c r="O21" t="s">
        <v>261</v>
      </c>
      <c r="P21" t="s">
        <v>262</v>
      </c>
      <c r="DA21" s="38"/>
      <c r="DB21"/>
      <c r="DC21" s="38"/>
      <c r="DD21" s="44"/>
    </row>
    <row r="22" spans="1:108" x14ac:dyDescent="0.25">
      <c r="A22" s="52" t="s">
        <v>319</v>
      </c>
      <c r="B22" s="53" t="s">
        <v>320</v>
      </c>
      <c r="C22" s="54" t="str">
        <f t="shared" si="0"/>
        <v>#Invalid Syntax</v>
      </c>
      <c r="D22" s="56" t="e">
        <f>IF(Questionnaire!#REF!="yes",2,1)</f>
        <v>#REF!</v>
      </c>
      <c r="E22" s="52" t="s">
        <v>321</v>
      </c>
      <c r="F22" t="e">
        <f>VLOOKUP(Questionnaire!$D$4,'Entity List for forms 6.30.25'!A:C,3,FALSE)</f>
        <v>#N/A</v>
      </c>
      <c r="G22" t="str">
        <f t="shared" si="3"/>
        <v>12</v>
      </c>
      <c r="H22">
        <f t="shared" si="3"/>
        <v>2017</v>
      </c>
      <c r="I22" s="44" t="s">
        <v>258</v>
      </c>
      <c r="J22" t="s">
        <v>259</v>
      </c>
      <c r="K22" t="s">
        <v>260</v>
      </c>
      <c r="L22" t="s">
        <v>260</v>
      </c>
      <c r="M22" t="s">
        <v>260</v>
      </c>
      <c r="N22" t="s">
        <v>260</v>
      </c>
      <c r="O22" t="s">
        <v>261</v>
      </c>
      <c r="P22" t="s">
        <v>262</v>
      </c>
      <c r="DA22" s="38"/>
      <c r="DB22"/>
      <c r="DC22" s="38"/>
      <c r="DD22" s="44"/>
    </row>
    <row r="23" spans="1:108" x14ac:dyDescent="0.25">
      <c r="A23" s="52" t="s">
        <v>322</v>
      </c>
      <c r="B23" s="53" t="s">
        <v>323</v>
      </c>
      <c r="C23" s="54" t="str">
        <f t="shared" si="0"/>
        <v>#Invalid Syntax</v>
      </c>
      <c r="D23" s="56">
        <f>IF(Questionnaire!I143="yes",2,1)</f>
        <v>1</v>
      </c>
      <c r="E23" s="52" t="s">
        <v>324</v>
      </c>
      <c r="F23" t="e">
        <f>VLOOKUP(Questionnaire!$D$4,'Entity List for forms 6.30.25'!A:C,3,FALSE)</f>
        <v>#N/A</v>
      </c>
      <c r="G23" t="str">
        <f t="shared" si="3"/>
        <v>12</v>
      </c>
      <c r="H23">
        <f t="shared" si="3"/>
        <v>2017</v>
      </c>
      <c r="I23" s="44" t="s">
        <v>258</v>
      </c>
      <c r="J23" t="s">
        <v>259</v>
      </c>
      <c r="K23" t="s">
        <v>260</v>
      </c>
      <c r="L23" t="s">
        <v>260</v>
      </c>
      <c r="M23" t="s">
        <v>260</v>
      </c>
      <c r="N23" t="s">
        <v>260</v>
      </c>
      <c r="O23" t="s">
        <v>261</v>
      </c>
      <c r="P23" t="s">
        <v>262</v>
      </c>
      <c r="DA23" s="38"/>
      <c r="DB23"/>
      <c r="DC23" s="38"/>
      <c r="DD23" s="44"/>
    </row>
    <row r="24" spans="1:108" x14ac:dyDescent="0.25">
      <c r="A24" s="52" t="s">
        <v>325</v>
      </c>
      <c r="B24" s="53" t="s">
        <v>326</v>
      </c>
      <c r="C24" s="54" t="str">
        <f t="shared" si="0"/>
        <v>#Invalid Syntax</v>
      </c>
      <c r="D24" s="56">
        <f>IF(Questionnaire!I314="yes",2,1)</f>
        <v>1</v>
      </c>
      <c r="E24" s="52" t="s">
        <v>327</v>
      </c>
      <c r="F24" t="e">
        <f>VLOOKUP(Questionnaire!$D$4,'Entity List for forms 6.30.25'!A:C,3,FALSE)</f>
        <v>#N/A</v>
      </c>
      <c r="G24" t="str">
        <f>+G8</f>
        <v>12</v>
      </c>
      <c r="H24">
        <f>+H9</f>
        <v>2017</v>
      </c>
      <c r="I24" s="44" t="s">
        <v>258</v>
      </c>
      <c r="J24" t="s">
        <v>259</v>
      </c>
      <c r="K24" t="s">
        <v>260</v>
      </c>
      <c r="L24" t="s">
        <v>260</v>
      </c>
      <c r="M24" t="s">
        <v>260</v>
      </c>
      <c r="N24" t="s">
        <v>260</v>
      </c>
      <c r="O24" t="s">
        <v>261</v>
      </c>
      <c r="P24" t="s">
        <v>262</v>
      </c>
      <c r="DA24" s="38"/>
      <c r="DB24"/>
      <c r="DC24" s="38"/>
      <c r="DD24" s="44"/>
    </row>
    <row r="25" spans="1:108" x14ac:dyDescent="0.25">
      <c r="A25" s="52" t="s">
        <v>328</v>
      </c>
      <c r="B25" s="53" t="s">
        <v>329</v>
      </c>
      <c r="C25" s="54" t="str">
        <f t="shared" si="0"/>
        <v>#Invalid Syntax</v>
      </c>
      <c r="D25" s="56">
        <f>IF(Questionnaire!I319="yes",2,1)</f>
        <v>1</v>
      </c>
      <c r="E25" s="52" t="s">
        <v>330</v>
      </c>
      <c r="F25" t="e">
        <f>VLOOKUP(Questionnaire!$D$4,'Entity List for forms 6.30.25'!A:C,3,FALSE)</f>
        <v>#N/A</v>
      </c>
      <c r="G25" t="str">
        <f t="shared" ref="G25:G59" si="4">+G24</f>
        <v>12</v>
      </c>
      <c r="H25">
        <f t="shared" si="1"/>
        <v>2017</v>
      </c>
      <c r="I25" s="44" t="s">
        <v>258</v>
      </c>
      <c r="J25" t="s">
        <v>259</v>
      </c>
      <c r="K25" t="s">
        <v>260</v>
      </c>
      <c r="L25" t="s">
        <v>260</v>
      </c>
      <c r="M25" t="s">
        <v>260</v>
      </c>
      <c r="N25" t="s">
        <v>260</v>
      </c>
      <c r="O25" t="s">
        <v>261</v>
      </c>
      <c r="P25" t="s">
        <v>262</v>
      </c>
      <c r="DA25" s="38"/>
      <c r="DB25"/>
      <c r="DC25" s="38"/>
      <c r="DD25" s="44"/>
    </row>
    <row r="26" spans="1:108" x14ac:dyDescent="0.25">
      <c r="A26" s="52" t="s">
        <v>331</v>
      </c>
      <c r="B26" s="53" t="s">
        <v>332</v>
      </c>
      <c r="C26" s="54" t="str">
        <f t="shared" si="0"/>
        <v>#Invalid Syntax</v>
      </c>
      <c r="D26" s="56">
        <f>IF(Questionnaire!I325="yes",2,1)</f>
        <v>1</v>
      </c>
      <c r="E26" s="52" t="s">
        <v>333</v>
      </c>
      <c r="F26" t="e">
        <f>VLOOKUP(Questionnaire!$D$4,'Entity List for forms 6.30.25'!A:C,3,FALSE)</f>
        <v>#N/A</v>
      </c>
      <c r="G26" t="str">
        <f t="shared" si="4"/>
        <v>12</v>
      </c>
      <c r="H26">
        <f t="shared" si="1"/>
        <v>2017</v>
      </c>
      <c r="I26" s="44" t="s">
        <v>258</v>
      </c>
      <c r="J26" t="s">
        <v>259</v>
      </c>
      <c r="K26" t="s">
        <v>260</v>
      </c>
      <c r="L26" t="s">
        <v>260</v>
      </c>
      <c r="M26" t="s">
        <v>260</v>
      </c>
      <c r="N26" t="s">
        <v>260</v>
      </c>
      <c r="O26" t="s">
        <v>261</v>
      </c>
      <c r="P26" t="s">
        <v>262</v>
      </c>
      <c r="DA26" s="38"/>
      <c r="DB26"/>
      <c r="DC26" s="38"/>
      <c r="DD26" s="44"/>
    </row>
    <row r="27" spans="1:108" x14ac:dyDescent="0.25">
      <c r="A27" s="52" t="s">
        <v>334</v>
      </c>
      <c r="B27" s="53" t="s">
        <v>335</v>
      </c>
      <c r="C27" s="54" t="str">
        <f t="shared" si="0"/>
        <v>#Invalid Syntax</v>
      </c>
      <c r="D27" s="56">
        <f>IF(Questionnaire!I331="yes",2,1)</f>
        <v>1</v>
      </c>
      <c r="E27" s="52" t="s">
        <v>336</v>
      </c>
      <c r="F27" t="e">
        <f>VLOOKUP(Questionnaire!$D$4,'Entity List for forms 6.30.25'!A:C,3,FALSE)</f>
        <v>#N/A</v>
      </c>
      <c r="G27" t="str">
        <f t="shared" si="4"/>
        <v>12</v>
      </c>
      <c r="H27">
        <f t="shared" si="1"/>
        <v>2017</v>
      </c>
      <c r="I27" s="44" t="s">
        <v>258</v>
      </c>
      <c r="J27" t="s">
        <v>259</v>
      </c>
      <c r="K27" t="s">
        <v>260</v>
      </c>
      <c r="L27" t="s">
        <v>260</v>
      </c>
      <c r="M27" t="s">
        <v>260</v>
      </c>
      <c r="N27" t="s">
        <v>260</v>
      </c>
      <c r="O27" t="s">
        <v>261</v>
      </c>
      <c r="P27" t="s">
        <v>262</v>
      </c>
      <c r="DA27" s="38"/>
      <c r="DB27"/>
      <c r="DC27" s="38"/>
      <c r="DD27" s="44"/>
    </row>
    <row r="28" spans="1:108" x14ac:dyDescent="0.25">
      <c r="A28" s="52" t="s">
        <v>337</v>
      </c>
      <c r="B28" s="53" t="s">
        <v>338</v>
      </c>
      <c r="C28" s="54" t="str">
        <f t="shared" si="0"/>
        <v>#Invalid Syntax</v>
      </c>
      <c r="D28" s="56">
        <f>IF(Questionnaire!I337="yes",2,1)</f>
        <v>1</v>
      </c>
      <c r="E28" s="52" t="s">
        <v>339</v>
      </c>
      <c r="F28" t="e">
        <f>VLOOKUP(Questionnaire!$D$4,'Entity List for forms 6.30.25'!A:C,3,FALSE)</f>
        <v>#N/A</v>
      </c>
      <c r="G28" t="str">
        <f t="shared" si="4"/>
        <v>12</v>
      </c>
      <c r="H28">
        <f t="shared" si="1"/>
        <v>2017</v>
      </c>
      <c r="I28" s="44" t="s">
        <v>258</v>
      </c>
      <c r="J28" t="s">
        <v>259</v>
      </c>
      <c r="K28" t="s">
        <v>260</v>
      </c>
      <c r="L28" t="s">
        <v>260</v>
      </c>
      <c r="M28" t="s">
        <v>260</v>
      </c>
      <c r="N28" t="s">
        <v>260</v>
      </c>
      <c r="O28" t="s">
        <v>261</v>
      </c>
      <c r="P28" t="s">
        <v>262</v>
      </c>
      <c r="DA28" s="38"/>
      <c r="DB28" s="44"/>
      <c r="DC28" s="38"/>
      <c r="DD28" s="44"/>
    </row>
    <row r="29" spans="1:108" x14ac:dyDescent="0.25">
      <c r="A29" s="52" t="s">
        <v>340</v>
      </c>
      <c r="B29" s="53" t="s">
        <v>341</v>
      </c>
      <c r="C29" s="54" t="str">
        <f t="shared" si="0"/>
        <v>#Invalid Syntax</v>
      </c>
      <c r="D29" s="56">
        <f>IF(Questionnaire!I342="yes",2,1)</f>
        <v>1</v>
      </c>
      <c r="E29" s="52" t="s">
        <v>342</v>
      </c>
      <c r="F29" t="e">
        <f>VLOOKUP(Questionnaire!$D$4,'Entity List for forms 6.30.25'!A:C,3,FALSE)</f>
        <v>#N/A</v>
      </c>
      <c r="G29" t="str">
        <f t="shared" si="4"/>
        <v>12</v>
      </c>
      <c r="H29">
        <f t="shared" si="1"/>
        <v>2017</v>
      </c>
      <c r="I29" s="44" t="s">
        <v>258</v>
      </c>
      <c r="J29" t="s">
        <v>259</v>
      </c>
      <c r="K29" t="s">
        <v>260</v>
      </c>
      <c r="L29" t="s">
        <v>260</v>
      </c>
      <c r="M29" t="s">
        <v>260</v>
      </c>
      <c r="N29" t="s">
        <v>260</v>
      </c>
      <c r="O29" t="s">
        <v>261</v>
      </c>
      <c r="P29" t="s">
        <v>262</v>
      </c>
      <c r="DA29" s="38"/>
      <c r="DB29"/>
      <c r="DC29" s="38"/>
      <c r="DD29" s="44"/>
    </row>
    <row r="30" spans="1:108" x14ac:dyDescent="0.25">
      <c r="A30" s="52" t="s">
        <v>343</v>
      </c>
      <c r="B30" s="53" t="s">
        <v>344</v>
      </c>
      <c r="C30" s="54" t="str">
        <f t="shared" si="0"/>
        <v>#Invalid Syntax</v>
      </c>
      <c r="D30" s="56">
        <f>IF(Questionnaire!I347="yes",2,1)</f>
        <v>1</v>
      </c>
      <c r="E30" s="52" t="s">
        <v>345</v>
      </c>
      <c r="F30" t="e">
        <f>VLOOKUP(Questionnaire!$D$4,'Entity List for forms 6.30.25'!A:C,3,FALSE)</f>
        <v>#N/A</v>
      </c>
      <c r="G30" t="str">
        <f t="shared" si="4"/>
        <v>12</v>
      </c>
      <c r="H30">
        <f t="shared" si="1"/>
        <v>2017</v>
      </c>
      <c r="I30" s="44" t="s">
        <v>258</v>
      </c>
      <c r="J30" t="s">
        <v>259</v>
      </c>
      <c r="K30" t="s">
        <v>260</v>
      </c>
      <c r="L30" t="s">
        <v>260</v>
      </c>
      <c r="M30" t="s">
        <v>260</v>
      </c>
      <c r="N30" t="s">
        <v>260</v>
      </c>
      <c r="O30" t="s">
        <v>261</v>
      </c>
      <c r="P30" t="s">
        <v>262</v>
      </c>
      <c r="DA30" s="38"/>
      <c r="DB30"/>
      <c r="DC30" s="38"/>
      <c r="DD30" s="44"/>
    </row>
    <row r="31" spans="1:108" x14ac:dyDescent="0.25">
      <c r="A31" s="52" t="s">
        <v>346</v>
      </c>
      <c r="B31" s="53" t="s">
        <v>347</v>
      </c>
      <c r="C31" s="54" t="str">
        <f t="shared" si="0"/>
        <v>#Invalid Syntax</v>
      </c>
      <c r="D31" s="56" t="e">
        <f>IF(Questionnaire!#REF!="yes",2,1)</f>
        <v>#REF!</v>
      </c>
      <c r="E31" s="52" t="s">
        <v>348</v>
      </c>
      <c r="F31" t="e">
        <f>VLOOKUP(Questionnaire!$D$4,'Entity List for forms 6.30.25'!A:C,3,FALSE)</f>
        <v>#N/A</v>
      </c>
      <c r="G31" t="str">
        <f t="shared" si="4"/>
        <v>12</v>
      </c>
      <c r="H31">
        <f t="shared" si="1"/>
        <v>2017</v>
      </c>
      <c r="I31" s="44" t="s">
        <v>258</v>
      </c>
      <c r="J31" t="s">
        <v>259</v>
      </c>
      <c r="K31" t="s">
        <v>260</v>
      </c>
      <c r="L31" t="s">
        <v>260</v>
      </c>
      <c r="M31" t="s">
        <v>260</v>
      </c>
      <c r="N31" t="s">
        <v>260</v>
      </c>
      <c r="O31" t="s">
        <v>261</v>
      </c>
      <c r="P31" t="s">
        <v>262</v>
      </c>
      <c r="DA31" s="38"/>
      <c r="DB31"/>
      <c r="DC31" s="38"/>
      <c r="DD31" s="44"/>
    </row>
    <row r="32" spans="1:108" x14ac:dyDescent="0.25">
      <c r="A32" s="52" t="s">
        <v>349</v>
      </c>
      <c r="B32" s="53" t="s">
        <v>350</v>
      </c>
      <c r="C32" s="54" t="str">
        <f t="shared" si="0"/>
        <v>#Invalid Syntax</v>
      </c>
      <c r="D32" s="56">
        <f>IF(Questionnaire!I353="yes",2,1)</f>
        <v>1</v>
      </c>
      <c r="E32" s="52" t="s">
        <v>351</v>
      </c>
      <c r="F32" t="e">
        <f>VLOOKUP(Questionnaire!$D$4,'Entity List for forms 6.30.25'!A:C,3,FALSE)</f>
        <v>#N/A</v>
      </c>
      <c r="G32" t="str">
        <f t="shared" si="4"/>
        <v>12</v>
      </c>
      <c r="H32">
        <f t="shared" si="1"/>
        <v>2017</v>
      </c>
      <c r="I32" s="44" t="s">
        <v>258</v>
      </c>
      <c r="J32" t="s">
        <v>259</v>
      </c>
      <c r="K32" t="s">
        <v>260</v>
      </c>
      <c r="L32" t="s">
        <v>260</v>
      </c>
      <c r="M32" t="s">
        <v>260</v>
      </c>
      <c r="N32" t="s">
        <v>260</v>
      </c>
      <c r="O32" t="s">
        <v>261</v>
      </c>
      <c r="P32" t="s">
        <v>262</v>
      </c>
      <c r="DA32" s="38"/>
      <c r="DB32"/>
      <c r="DD32" s="44"/>
    </row>
    <row r="33" spans="1:108" x14ac:dyDescent="0.25">
      <c r="A33" s="52" t="s">
        <v>352</v>
      </c>
      <c r="B33" s="53" t="s">
        <v>353</v>
      </c>
      <c r="C33" s="54" t="str">
        <f t="shared" si="0"/>
        <v>#Invalid Syntax</v>
      </c>
      <c r="D33" s="56">
        <f>IF(Questionnaire!I359="yes",2,1)</f>
        <v>1</v>
      </c>
      <c r="E33" s="52" t="s">
        <v>354</v>
      </c>
      <c r="F33" t="e">
        <f>VLOOKUP(Questionnaire!$D$4,'Entity List for forms 6.30.25'!A:C,3,FALSE)</f>
        <v>#N/A</v>
      </c>
      <c r="G33" t="str">
        <f t="shared" si="4"/>
        <v>12</v>
      </c>
      <c r="H33">
        <f t="shared" si="1"/>
        <v>2017</v>
      </c>
      <c r="I33" s="44" t="s">
        <v>258</v>
      </c>
      <c r="J33" t="s">
        <v>259</v>
      </c>
      <c r="K33" t="s">
        <v>260</v>
      </c>
      <c r="L33" t="s">
        <v>260</v>
      </c>
      <c r="M33" t="s">
        <v>260</v>
      </c>
      <c r="N33" t="s">
        <v>260</v>
      </c>
      <c r="O33" t="s">
        <v>261</v>
      </c>
      <c r="P33" t="s">
        <v>262</v>
      </c>
      <c r="DA33" s="38"/>
      <c r="DB33"/>
      <c r="DC33" s="38"/>
      <c r="DD33" s="44"/>
    </row>
    <row r="34" spans="1:108" x14ac:dyDescent="0.25">
      <c r="A34" s="52" t="s">
        <v>355</v>
      </c>
      <c r="B34" s="53" t="s">
        <v>356</v>
      </c>
      <c r="C34" s="54" t="str">
        <f t="shared" si="0"/>
        <v>#Invalid Syntax</v>
      </c>
      <c r="D34" s="56">
        <f>IF(Questionnaire!I364="yes",2,1)</f>
        <v>1</v>
      </c>
      <c r="E34" s="52" t="s">
        <v>357</v>
      </c>
      <c r="F34" t="e">
        <f>VLOOKUP(Questionnaire!$D$4,'Entity List for forms 6.30.25'!A:C,3,FALSE)</f>
        <v>#N/A</v>
      </c>
      <c r="G34" t="str">
        <f t="shared" si="4"/>
        <v>12</v>
      </c>
      <c r="H34">
        <f t="shared" si="1"/>
        <v>2017</v>
      </c>
      <c r="I34" s="44" t="s">
        <v>258</v>
      </c>
      <c r="J34" t="s">
        <v>259</v>
      </c>
      <c r="K34" t="s">
        <v>260</v>
      </c>
      <c r="L34" t="s">
        <v>260</v>
      </c>
      <c r="M34" t="s">
        <v>260</v>
      </c>
      <c r="N34" t="s">
        <v>260</v>
      </c>
      <c r="O34" t="s">
        <v>261</v>
      </c>
      <c r="P34" t="s">
        <v>262</v>
      </c>
      <c r="DA34" s="38"/>
      <c r="DB34"/>
      <c r="DC34" s="38"/>
      <c r="DD34" s="44"/>
    </row>
    <row r="35" spans="1:108" x14ac:dyDescent="0.25">
      <c r="A35" s="52" t="s">
        <v>358</v>
      </c>
      <c r="B35" s="53" t="s">
        <v>359</v>
      </c>
      <c r="C35" s="54" t="str">
        <f t="shared" si="0"/>
        <v>#Invalid Syntax</v>
      </c>
      <c r="D35" s="56">
        <f>IF(Questionnaire!I369="yes",2,1)</f>
        <v>1</v>
      </c>
      <c r="E35" s="52" t="s">
        <v>360</v>
      </c>
      <c r="F35" t="e">
        <f>VLOOKUP(Questionnaire!$D$4,'Entity List for forms 6.30.25'!A:C,3,FALSE)</f>
        <v>#N/A</v>
      </c>
      <c r="G35" t="str">
        <f t="shared" si="4"/>
        <v>12</v>
      </c>
      <c r="H35">
        <f t="shared" si="1"/>
        <v>2017</v>
      </c>
      <c r="I35" s="44" t="s">
        <v>258</v>
      </c>
      <c r="J35" t="s">
        <v>259</v>
      </c>
      <c r="K35" t="s">
        <v>260</v>
      </c>
      <c r="L35" t="s">
        <v>260</v>
      </c>
      <c r="M35" t="s">
        <v>260</v>
      </c>
      <c r="N35" t="s">
        <v>260</v>
      </c>
      <c r="O35" t="s">
        <v>261</v>
      </c>
      <c r="P35" t="s">
        <v>262</v>
      </c>
      <c r="DA35" s="38"/>
      <c r="DB35"/>
      <c r="DC35" s="38"/>
      <c r="DD35" s="44"/>
    </row>
    <row r="36" spans="1:108" x14ac:dyDescent="0.25">
      <c r="A36" s="52" t="s">
        <v>361</v>
      </c>
      <c r="B36" s="53" t="s">
        <v>362</v>
      </c>
      <c r="C36" s="54" t="str">
        <f t="shared" si="0"/>
        <v>#Invalid Syntax</v>
      </c>
      <c r="D36" s="56" t="e">
        <f>IF(Questionnaire!#REF!="yes",2,1)</f>
        <v>#REF!</v>
      </c>
      <c r="E36" s="52" t="s">
        <v>363</v>
      </c>
      <c r="F36" t="e">
        <f>VLOOKUP(Questionnaire!$D$4,'Entity List for forms 6.30.25'!A:C,3,FALSE)</f>
        <v>#N/A</v>
      </c>
      <c r="G36" t="str">
        <f t="shared" si="4"/>
        <v>12</v>
      </c>
      <c r="H36">
        <f t="shared" si="1"/>
        <v>2017</v>
      </c>
      <c r="I36" s="44" t="s">
        <v>258</v>
      </c>
      <c r="J36" t="s">
        <v>259</v>
      </c>
      <c r="K36" t="s">
        <v>260</v>
      </c>
      <c r="L36" t="s">
        <v>260</v>
      </c>
      <c r="M36" t="s">
        <v>260</v>
      </c>
      <c r="N36" t="s">
        <v>260</v>
      </c>
      <c r="O36" t="s">
        <v>261</v>
      </c>
      <c r="P36" t="s">
        <v>262</v>
      </c>
      <c r="DA36" s="38"/>
      <c r="DB36"/>
      <c r="DC36" s="38"/>
      <c r="DD36" s="44"/>
    </row>
    <row r="37" spans="1:108" x14ac:dyDescent="0.25">
      <c r="A37" s="52" t="s">
        <v>364</v>
      </c>
      <c r="B37" s="53" t="s">
        <v>365</v>
      </c>
      <c r="C37" s="54" t="str">
        <f t="shared" si="0"/>
        <v>#Invalid Syntax</v>
      </c>
      <c r="D37" s="56">
        <f>IF(Questionnaire!I377="yes",2,1)</f>
        <v>1</v>
      </c>
      <c r="E37" s="52" t="s">
        <v>366</v>
      </c>
      <c r="F37" t="e">
        <f>VLOOKUP(Questionnaire!$D$4,'Entity List for forms 6.30.25'!A:C,3,FALSE)</f>
        <v>#N/A</v>
      </c>
      <c r="G37" t="str">
        <f>+G59</f>
        <v>12</v>
      </c>
      <c r="H37">
        <f>+H59</f>
        <v>2017</v>
      </c>
      <c r="I37" s="44" t="s">
        <v>258</v>
      </c>
      <c r="J37" t="s">
        <v>259</v>
      </c>
      <c r="K37" t="s">
        <v>260</v>
      </c>
      <c r="L37" t="s">
        <v>260</v>
      </c>
      <c r="M37" t="s">
        <v>260</v>
      </c>
      <c r="N37" t="s">
        <v>260</v>
      </c>
      <c r="O37" t="s">
        <v>261</v>
      </c>
      <c r="P37" t="s">
        <v>262</v>
      </c>
      <c r="DA37" s="38"/>
      <c r="DB37"/>
      <c r="DC37" s="38"/>
      <c r="DD37" s="44"/>
    </row>
    <row r="38" spans="1:108" x14ac:dyDescent="0.25">
      <c r="A38" s="52" t="s">
        <v>367</v>
      </c>
      <c r="B38" s="53" t="s">
        <v>368</v>
      </c>
      <c r="C38" s="54" t="str">
        <f t="shared" si="0"/>
        <v>#Invalid Syntax</v>
      </c>
      <c r="D38" s="56">
        <f>IF(Questionnaire!I382="yes",2,1)</f>
        <v>1</v>
      </c>
      <c r="E38" s="52" t="s">
        <v>369</v>
      </c>
      <c r="F38" t="e">
        <f>VLOOKUP(Questionnaire!$D$4,'Entity List for forms 6.30.25'!A:C,3,FALSE)</f>
        <v>#N/A</v>
      </c>
      <c r="G38" t="str">
        <f t="shared" ref="G38:G47" si="5">+G37</f>
        <v>12</v>
      </c>
      <c r="H38">
        <f t="shared" ref="H38:H47" si="6">+H37</f>
        <v>2017</v>
      </c>
      <c r="I38" s="44" t="s">
        <v>258</v>
      </c>
      <c r="J38" t="s">
        <v>259</v>
      </c>
      <c r="K38" t="s">
        <v>260</v>
      </c>
      <c r="L38" t="s">
        <v>260</v>
      </c>
      <c r="M38" t="s">
        <v>260</v>
      </c>
      <c r="N38" t="s">
        <v>260</v>
      </c>
      <c r="O38" t="s">
        <v>261</v>
      </c>
      <c r="P38" t="s">
        <v>262</v>
      </c>
      <c r="DA38" s="38"/>
      <c r="DB38"/>
      <c r="DC38" s="38"/>
      <c r="DD38" s="44"/>
    </row>
    <row r="39" spans="1:108" x14ac:dyDescent="0.25">
      <c r="A39" s="52" t="s">
        <v>370</v>
      </c>
      <c r="B39" s="53" t="s">
        <v>371</v>
      </c>
      <c r="C39" s="54" t="str">
        <f t="shared" si="0"/>
        <v>#Invalid Syntax</v>
      </c>
      <c r="D39" s="56" t="e">
        <f>IF(Questionnaire!#REF!="yes",2,1)</f>
        <v>#REF!</v>
      </c>
      <c r="E39" s="52" t="s">
        <v>372</v>
      </c>
      <c r="F39" t="e">
        <f>VLOOKUP(Questionnaire!$D$4,'Entity List for forms 6.30.25'!A:C,3,FALSE)</f>
        <v>#N/A</v>
      </c>
      <c r="G39" t="str">
        <f t="shared" si="5"/>
        <v>12</v>
      </c>
      <c r="H39">
        <f t="shared" si="6"/>
        <v>2017</v>
      </c>
      <c r="I39" s="44" t="s">
        <v>258</v>
      </c>
      <c r="J39" t="s">
        <v>259</v>
      </c>
      <c r="K39" t="s">
        <v>260</v>
      </c>
      <c r="L39" t="s">
        <v>260</v>
      </c>
      <c r="M39" t="s">
        <v>260</v>
      </c>
      <c r="N39" t="s">
        <v>260</v>
      </c>
      <c r="O39" t="s">
        <v>261</v>
      </c>
      <c r="P39" t="s">
        <v>262</v>
      </c>
      <c r="DA39" s="38"/>
      <c r="DB39"/>
      <c r="DC39" s="38"/>
      <c r="DD39" s="44"/>
    </row>
    <row r="40" spans="1:108" x14ac:dyDescent="0.25">
      <c r="A40" s="52" t="s">
        <v>373</v>
      </c>
      <c r="B40" s="53" t="s">
        <v>374</v>
      </c>
      <c r="C40" s="54" t="str">
        <f t="shared" si="0"/>
        <v>#Invalid Syntax</v>
      </c>
      <c r="D40" s="56">
        <f>IF(Questionnaire!I387="yes",2,1)</f>
        <v>1</v>
      </c>
      <c r="E40" s="52" t="s">
        <v>375</v>
      </c>
      <c r="F40" t="e">
        <f>VLOOKUP(Questionnaire!$D$4,'Entity List for forms 6.30.25'!A:C,3,FALSE)</f>
        <v>#N/A</v>
      </c>
      <c r="G40" t="str">
        <f t="shared" si="5"/>
        <v>12</v>
      </c>
      <c r="H40">
        <f t="shared" si="6"/>
        <v>2017</v>
      </c>
      <c r="I40" s="44" t="s">
        <v>258</v>
      </c>
      <c r="J40" t="s">
        <v>259</v>
      </c>
      <c r="K40" t="s">
        <v>260</v>
      </c>
      <c r="L40" t="s">
        <v>260</v>
      </c>
      <c r="M40" t="s">
        <v>260</v>
      </c>
      <c r="N40" t="s">
        <v>260</v>
      </c>
      <c r="O40" t="s">
        <v>261</v>
      </c>
      <c r="P40" t="s">
        <v>262</v>
      </c>
      <c r="DA40" s="38"/>
      <c r="DB40"/>
      <c r="DC40" s="38"/>
      <c r="DD40" s="44"/>
    </row>
    <row r="41" spans="1:108" x14ac:dyDescent="0.25">
      <c r="A41" s="52" t="s">
        <v>376</v>
      </c>
      <c r="B41" s="53" t="s">
        <v>377</v>
      </c>
      <c r="C41" s="54" t="str">
        <f t="shared" si="0"/>
        <v>#Invalid Syntax</v>
      </c>
      <c r="D41" s="56">
        <f>IF(Questionnaire!I392="yes",2,1)</f>
        <v>1</v>
      </c>
      <c r="E41" s="52" t="s">
        <v>378</v>
      </c>
      <c r="F41" t="e">
        <f>VLOOKUP(Questionnaire!$D$4,'Entity List for forms 6.30.25'!A:C,3,FALSE)</f>
        <v>#N/A</v>
      </c>
      <c r="G41" t="str">
        <f t="shared" si="5"/>
        <v>12</v>
      </c>
      <c r="H41">
        <f t="shared" si="6"/>
        <v>2017</v>
      </c>
      <c r="I41" s="44" t="s">
        <v>258</v>
      </c>
      <c r="J41" t="s">
        <v>259</v>
      </c>
      <c r="K41" t="s">
        <v>260</v>
      </c>
      <c r="L41" t="s">
        <v>260</v>
      </c>
      <c r="M41" t="s">
        <v>260</v>
      </c>
      <c r="N41" t="s">
        <v>260</v>
      </c>
      <c r="O41" t="s">
        <v>261</v>
      </c>
      <c r="P41" t="s">
        <v>262</v>
      </c>
      <c r="DA41" s="38"/>
      <c r="DB41"/>
      <c r="DC41" s="38"/>
      <c r="DD41" s="44"/>
    </row>
    <row r="42" spans="1:108" x14ac:dyDescent="0.25">
      <c r="A42" s="52" t="s">
        <v>379</v>
      </c>
      <c r="B42" s="53" t="s">
        <v>380</v>
      </c>
      <c r="C42" s="54" t="str">
        <f t="shared" si="0"/>
        <v>#Invalid Syntax</v>
      </c>
      <c r="D42" s="56">
        <f>IF(Questionnaire!I397="yes",2,1)</f>
        <v>1</v>
      </c>
      <c r="E42" s="52" t="s">
        <v>381</v>
      </c>
      <c r="F42" t="e">
        <f>VLOOKUP(Questionnaire!$D$4,'Entity List for forms 6.30.25'!A:C,3,FALSE)</f>
        <v>#N/A</v>
      </c>
      <c r="G42" t="str">
        <f t="shared" si="5"/>
        <v>12</v>
      </c>
      <c r="H42">
        <f t="shared" si="6"/>
        <v>2017</v>
      </c>
      <c r="I42" s="44" t="s">
        <v>258</v>
      </c>
      <c r="J42" t="s">
        <v>259</v>
      </c>
      <c r="K42" t="s">
        <v>260</v>
      </c>
      <c r="L42" t="s">
        <v>260</v>
      </c>
      <c r="M42" t="s">
        <v>260</v>
      </c>
      <c r="N42" t="s">
        <v>260</v>
      </c>
      <c r="O42" t="s">
        <v>261</v>
      </c>
      <c r="P42" t="s">
        <v>262</v>
      </c>
      <c r="DA42" s="38"/>
      <c r="DB42"/>
      <c r="DC42" s="38"/>
      <c r="DD42" s="44"/>
    </row>
    <row r="43" spans="1:108" x14ac:dyDescent="0.25">
      <c r="A43" s="52" t="s">
        <v>382</v>
      </c>
      <c r="B43" s="53" t="s">
        <v>383</v>
      </c>
      <c r="C43" s="54" t="str">
        <f t="shared" si="0"/>
        <v>#Invalid Syntax</v>
      </c>
      <c r="D43" s="56">
        <f>IF(Questionnaire!I402="yes",2,1)</f>
        <v>1</v>
      </c>
      <c r="E43" s="52" t="s">
        <v>384</v>
      </c>
      <c r="F43" t="e">
        <f>VLOOKUP(Questionnaire!$D$4,'Entity List for forms 6.30.25'!A:C,3,FALSE)</f>
        <v>#N/A</v>
      </c>
      <c r="G43" t="str">
        <f t="shared" si="5"/>
        <v>12</v>
      </c>
      <c r="H43">
        <f t="shared" si="6"/>
        <v>2017</v>
      </c>
      <c r="I43" s="44" t="s">
        <v>258</v>
      </c>
      <c r="J43" t="s">
        <v>259</v>
      </c>
      <c r="K43" t="s">
        <v>260</v>
      </c>
      <c r="L43" t="s">
        <v>260</v>
      </c>
      <c r="M43" t="s">
        <v>260</v>
      </c>
      <c r="N43" t="s">
        <v>260</v>
      </c>
      <c r="O43" t="s">
        <v>261</v>
      </c>
      <c r="P43" t="s">
        <v>262</v>
      </c>
      <c r="DA43" s="38"/>
      <c r="DB43"/>
      <c r="DC43" s="38"/>
      <c r="DD43" s="44"/>
    </row>
    <row r="44" spans="1:108" x14ac:dyDescent="0.25">
      <c r="A44" s="52" t="s">
        <v>385</v>
      </c>
      <c r="B44" s="53" t="s">
        <v>386</v>
      </c>
      <c r="C44" s="54" t="str">
        <f t="shared" si="0"/>
        <v>#Invalid Syntax</v>
      </c>
      <c r="D44" s="56">
        <f>IF(Questionnaire!I407="yes",2,1)</f>
        <v>1</v>
      </c>
      <c r="E44" s="52" t="s">
        <v>387</v>
      </c>
      <c r="F44" t="e">
        <f>VLOOKUP(Questionnaire!$D$4,'Entity List for forms 6.30.25'!A:C,3,FALSE)</f>
        <v>#N/A</v>
      </c>
      <c r="G44" t="str">
        <f t="shared" si="5"/>
        <v>12</v>
      </c>
      <c r="H44">
        <f t="shared" si="6"/>
        <v>2017</v>
      </c>
      <c r="I44" s="44" t="s">
        <v>258</v>
      </c>
      <c r="J44" t="s">
        <v>259</v>
      </c>
      <c r="K44" t="s">
        <v>260</v>
      </c>
      <c r="L44" t="s">
        <v>260</v>
      </c>
      <c r="M44" t="s">
        <v>260</v>
      </c>
      <c r="N44" t="s">
        <v>260</v>
      </c>
      <c r="O44" t="s">
        <v>261</v>
      </c>
      <c r="P44" t="s">
        <v>262</v>
      </c>
      <c r="DA44" s="38"/>
      <c r="DB44"/>
      <c r="DC44" s="38"/>
      <c r="DD44" s="44"/>
    </row>
    <row r="45" spans="1:108" x14ac:dyDescent="0.25">
      <c r="A45" s="52" t="s">
        <v>388</v>
      </c>
      <c r="B45" s="53" t="s">
        <v>389</v>
      </c>
      <c r="C45" s="54" t="str">
        <f t="shared" si="0"/>
        <v>#Invalid Syntax</v>
      </c>
      <c r="D45" s="56">
        <f>IF(Questionnaire!I412="yes",2,1)</f>
        <v>1</v>
      </c>
      <c r="E45" s="52" t="s">
        <v>390</v>
      </c>
      <c r="F45" t="e">
        <f>VLOOKUP(Questionnaire!$D$4,'Entity List for forms 6.30.25'!A:C,3,FALSE)</f>
        <v>#N/A</v>
      </c>
      <c r="G45" t="str">
        <f t="shared" si="5"/>
        <v>12</v>
      </c>
      <c r="H45">
        <f t="shared" si="6"/>
        <v>2017</v>
      </c>
      <c r="I45" s="44" t="s">
        <v>258</v>
      </c>
      <c r="J45" t="s">
        <v>259</v>
      </c>
      <c r="K45" t="s">
        <v>260</v>
      </c>
      <c r="L45" t="s">
        <v>260</v>
      </c>
      <c r="M45" t="s">
        <v>260</v>
      </c>
      <c r="N45" t="s">
        <v>260</v>
      </c>
      <c r="O45" t="s">
        <v>261</v>
      </c>
      <c r="P45" t="s">
        <v>262</v>
      </c>
      <c r="DA45" s="38"/>
      <c r="DB45"/>
      <c r="DC45" s="38"/>
      <c r="DD45" s="44"/>
    </row>
    <row r="46" spans="1:108" x14ac:dyDescent="0.25">
      <c r="A46" s="52" t="s">
        <v>391</v>
      </c>
      <c r="B46" s="53" t="s">
        <v>392</v>
      </c>
      <c r="C46" s="54" t="str">
        <f t="shared" si="0"/>
        <v>#Invalid Syntax</v>
      </c>
      <c r="D46" s="56">
        <f>IF(Questionnaire!I417="yes",2,1)</f>
        <v>1</v>
      </c>
      <c r="E46" s="52" t="s">
        <v>393</v>
      </c>
      <c r="F46" t="e">
        <f>VLOOKUP(Questionnaire!$D$4,'Entity List for forms 6.30.25'!A:C,3,FALSE)</f>
        <v>#N/A</v>
      </c>
      <c r="G46" t="str">
        <f t="shared" si="5"/>
        <v>12</v>
      </c>
      <c r="H46">
        <f t="shared" si="6"/>
        <v>2017</v>
      </c>
      <c r="I46" s="44" t="s">
        <v>258</v>
      </c>
      <c r="J46" t="s">
        <v>259</v>
      </c>
      <c r="K46" t="s">
        <v>260</v>
      </c>
      <c r="L46" t="s">
        <v>260</v>
      </c>
      <c r="M46" t="s">
        <v>260</v>
      </c>
      <c r="N46" t="s">
        <v>260</v>
      </c>
      <c r="O46" t="s">
        <v>261</v>
      </c>
      <c r="P46" t="s">
        <v>262</v>
      </c>
      <c r="DA46" s="38"/>
      <c r="DB46"/>
      <c r="DC46" s="38"/>
      <c r="DD46" s="44"/>
    </row>
    <row r="47" spans="1:108" x14ac:dyDescent="0.25">
      <c r="A47" s="52" t="s">
        <v>394</v>
      </c>
      <c r="B47" s="53" t="s">
        <v>395</v>
      </c>
      <c r="C47" s="54" t="str">
        <f t="shared" si="0"/>
        <v>#Invalid Syntax</v>
      </c>
      <c r="D47" s="56">
        <f>IF(Questionnaire!I422="yes",2,1)</f>
        <v>1</v>
      </c>
      <c r="E47" s="52" t="s">
        <v>396</v>
      </c>
      <c r="F47" t="e">
        <f>VLOOKUP(Questionnaire!$D$4,'Entity List for forms 6.30.25'!A:C,3,FALSE)</f>
        <v>#N/A</v>
      </c>
      <c r="G47" t="str">
        <f t="shared" si="5"/>
        <v>12</v>
      </c>
      <c r="H47">
        <f t="shared" si="6"/>
        <v>2017</v>
      </c>
      <c r="I47" s="44" t="s">
        <v>258</v>
      </c>
      <c r="J47" t="s">
        <v>259</v>
      </c>
      <c r="K47" t="s">
        <v>260</v>
      </c>
      <c r="L47" t="s">
        <v>260</v>
      </c>
      <c r="M47" t="s">
        <v>260</v>
      </c>
      <c r="N47" t="s">
        <v>260</v>
      </c>
      <c r="O47" t="s">
        <v>261</v>
      </c>
      <c r="P47" t="s">
        <v>262</v>
      </c>
      <c r="DA47" s="38"/>
      <c r="DB47"/>
      <c r="DC47" s="38"/>
      <c r="DD47" s="44"/>
    </row>
    <row r="48" spans="1:108" x14ac:dyDescent="0.25">
      <c r="A48" s="52" t="s">
        <v>397</v>
      </c>
      <c r="B48" s="53" t="s">
        <v>398</v>
      </c>
      <c r="C48" s="54" t="str">
        <f t="shared" si="0"/>
        <v>#Invalid Syntax</v>
      </c>
      <c r="D48" s="56">
        <f>IF(Questionnaire!I436="yes",2,1)</f>
        <v>1</v>
      </c>
      <c r="E48" s="52" t="s">
        <v>399</v>
      </c>
      <c r="F48" t="e">
        <f>VLOOKUP(Questionnaire!$D$4,'Entity List for forms 6.30.25'!A:C,3,FALSE)</f>
        <v>#N/A</v>
      </c>
      <c r="G48" t="str">
        <f>+G36</f>
        <v>12</v>
      </c>
      <c r="H48">
        <f>+H36</f>
        <v>2017</v>
      </c>
      <c r="I48" s="44" t="s">
        <v>258</v>
      </c>
      <c r="J48" t="s">
        <v>259</v>
      </c>
      <c r="K48" t="s">
        <v>260</v>
      </c>
      <c r="L48" t="s">
        <v>260</v>
      </c>
      <c r="M48" t="s">
        <v>260</v>
      </c>
      <c r="N48" t="s">
        <v>260</v>
      </c>
      <c r="O48" t="s">
        <v>261</v>
      </c>
      <c r="P48" t="s">
        <v>262</v>
      </c>
      <c r="DA48" s="38"/>
      <c r="DB48"/>
      <c r="DC48" s="38"/>
      <c r="DD48" s="44"/>
    </row>
    <row r="49" spans="1:108" x14ac:dyDescent="0.25">
      <c r="A49" s="52" t="s">
        <v>400</v>
      </c>
      <c r="B49" s="53" t="s">
        <v>401</v>
      </c>
      <c r="C49" s="54" t="str">
        <f t="shared" si="0"/>
        <v>#Invalid Syntax</v>
      </c>
      <c r="D49" s="56">
        <f>IF(Questionnaire!I441="yes",2,1)</f>
        <v>1</v>
      </c>
      <c r="E49" s="52" t="s">
        <v>402</v>
      </c>
      <c r="F49" t="e">
        <f>VLOOKUP(Questionnaire!$D$4,'Entity List for forms 6.30.25'!A:C,3,FALSE)</f>
        <v>#N/A</v>
      </c>
      <c r="G49" t="str">
        <f t="shared" si="4"/>
        <v>12</v>
      </c>
      <c r="H49">
        <f t="shared" si="1"/>
        <v>2017</v>
      </c>
      <c r="I49" s="44" t="s">
        <v>258</v>
      </c>
      <c r="J49" t="s">
        <v>259</v>
      </c>
      <c r="K49" t="s">
        <v>260</v>
      </c>
      <c r="L49" t="s">
        <v>260</v>
      </c>
      <c r="M49" t="s">
        <v>260</v>
      </c>
      <c r="N49" t="s">
        <v>260</v>
      </c>
      <c r="O49" t="s">
        <v>261</v>
      </c>
      <c r="P49" t="s">
        <v>262</v>
      </c>
      <c r="DA49" s="38"/>
      <c r="DB49"/>
      <c r="DC49" s="38"/>
      <c r="DD49" s="44"/>
    </row>
    <row r="50" spans="1:108" x14ac:dyDescent="0.25">
      <c r="A50" s="52" t="s">
        <v>403</v>
      </c>
      <c r="B50" s="53" t="s">
        <v>404</v>
      </c>
      <c r="C50" s="54" t="str">
        <f t="shared" si="0"/>
        <v>#Invalid Syntax</v>
      </c>
      <c r="D50" s="56">
        <f>IF(Questionnaire!I446="yes",2,1)</f>
        <v>1</v>
      </c>
      <c r="E50" s="52" t="s">
        <v>405</v>
      </c>
      <c r="F50" t="e">
        <f>VLOOKUP(Questionnaire!$D$4,'Entity List for forms 6.30.25'!A:C,3,FALSE)</f>
        <v>#N/A</v>
      </c>
      <c r="G50" t="str">
        <f t="shared" si="4"/>
        <v>12</v>
      </c>
      <c r="H50">
        <f t="shared" si="1"/>
        <v>2017</v>
      </c>
      <c r="I50" s="44" t="s">
        <v>258</v>
      </c>
      <c r="J50" t="s">
        <v>259</v>
      </c>
      <c r="K50" t="s">
        <v>260</v>
      </c>
      <c r="L50" t="s">
        <v>260</v>
      </c>
      <c r="M50" t="s">
        <v>260</v>
      </c>
      <c r="N50" t="s">
        <v>260</v>
      </c>
      <c r="O50" t="s">
        <v>261</v>
      </c>
      <c r="P50" t="s">
        <v>262</v>
      </c>
      <c r="DA50" s="38"/>
      <c r="DB50"/>
      <c r="DC50" s="38"/>
      <c r="DD50" s="44"/>
    </row>
    <row r="51" spans="1:108" x14ac:dyDescent="0.25">
      <c r="A51" s="52" t="s">
        <v>406</v>
      </c>
      <c r="B51" s="53" t="s">
        <v>407</v>
      </c>
      <c r="C51" s="54" t="str">
        <f t="shared" si="0"/>
        <v>#Invalid Syntax</v>
      </c>
      <c r="D51" s="56">
        <f>IF(Questionnaire!I451="yes",2,1)</f>
        <v>1</v>
      </c>
      <c r="E51" s="52" t="s">
        <v>408</v>
      </c>
      <c r="F51" t="e">
        <f>VLOOKUP(Questionnaire!$D$4,'Entity List for forms 6.30.25'!A:C,3,FALSE)</f>
        <v>#N/A</v>
      </c>
      <c r="G51" t="str">
        <f t="shared" si="4"/>
        <v>12</v>
      </c>
      <c r="H51">
        <f t="shared" si="1"/>
        <v>2017</v>
      </c>
      <c r="I51" s="44" t="s">
        <v>258</v>
      </c>
      <c r="J51" t="s">
        <v>259</v>
      </c>
      <c r="K51" t="s">
        <v>260</v>
      </c>
      <c r="L51" t="s">
        <v>260</v>
      </c>
      <c r="M51" t="s">
        <v>260</v>
      </c>
      <c r="N51" t="s">
        <v>260</v>
      </c>
      <c r="O51" t="s">
        <v>261</v>
      </c>
      <c r="P51" t="s">
        <v>262</v>
      </c>
      <c r="DA51" s="38"/>
      <c r="DB51"/>
      <c r="DC51" s="38"/>
      <c r="DD51" s="44"/>
    </row>
    <row r="52" spans="1:108" x14ac:dyDescent="0.25">
      <c r="A52" s="52" t="s">
        <v>409</v>
      </c>
      <c r="B52" s="53" t="s">
        <v>410</v>
      </c>
      <c r="C52" s="54" t="str">
        <f t="shared" si="0"/>
        <v>#Invalid Syntax</v>
      </c>
      <c r="D52" s="56">
        <f>IF(Questionnaire!I456="yes",2,1)</f>
        <v>1</v>
      </c>
      <c r="E52" s="52" t="s">
        <v>411</v>
      </c>
      <c r="F52" t="e">
        <f>VLOOKUP(Questionnaire!$D$4,'Entity List for forms 6.30.25'!A:C,3,FALSE)</f>
        <v>#N/A</v>
      </c>
      <c r="G52" t="str">
        <f t="shared" si="4"/>
        <v>12</v>
      </c>
      <c r="H52">
        <f t="shared" si="1"/>
        <v>2017</v>
      </c>
      <c r="I52" s="44" t="s">
        <v>258</v>
      </c>
      <c r="J52" t="s">
        <v>259</v>
      </c>
      <c r="K52" t="s">
        <v>260</v>
      </c>
      <c r="L52" t="s">
        <v>260</v>
      </c>
      <c r="M52" t="s">
        <v>260</v>
      </c>
      <c r="N52" t="s">
        <v>260</v>
      </c>
      <c r="O52" t="s">
        <v>261</v>
      </c>
      <c r="P52" t="s">
        <v>262</v>
      </c>
      <c r="DA52" s="38"/>
      <c r="DB52"/>
      <c r="DC52" s="38"/>
      <c r="DD52" s="44"/>
    </row>
    <row r="53" spans="1:108" x14ac:dyDescent="0.25">
      <c r="A53" s="52" t="s">
        <v>412</v>
      </c>
      <c r="B53" s="53" t="s">
        <v>413</v>
      </c>
      <c r="C53" s="54" t="str">
        <f t="shared" si="0"/>
        <v>#Invalid Syntax</v>
      </c>
      <c r="D53" s="56">
        <f>IF(Questionnaire!I461="yes",2,1)</f>
        <v>1</v>
      </c>
      <c r="E53" s="52" t="s">
        <v>414</v>
      </c>
      <c r="F53" t="e">
        <f>VLOOKUP(Questionnaire!$D$4,'Entity List for forms 6.30.25'!A:C,3,FALSE)</f>
        <v>#N/A</v>
      </c>
      <c r="G53" t="str">
        <f t="shared" si="4"/>
        <v>12</v>
      </c>
      <c r="H53">
        <f t="shared" si="1"/>
        <v>2017</v>
      </c>
      <c r="I53" s="44" t="s">
        <v>258</v>
      </c>
      <c r="J53" t="s">
        <v>259</v>
      </c>
      <c r="K53" t="s">
        <v>260</v>
      </c>
      <c r="L53" t="s">
        <v>260</v>
      </c>
      <c r="M53" t="s">
        <v>260</v>
      </c>
      <c r="N53" t="s">
        <v>260</v>
      </c>
      <c r="O53" t="s">
        <v>261</v>
      </c>
      <c r="P53" t="s">
        <v>262</v>
      </c>
      <c r="DA53" s="38"/>
      <c r="DB53"/>
      <c r="DC53" s="38"/>
      <c r="DD53" s="44"/>
    </row>
    <row r="54" spans="1:108" x14ac:dyDescent="0.25">
      <c r="A54" s="52" t="s">
        <v>415</v>
      </c>
      <c r="B54" s="53" t="s">
        <v>416</v>
      </c>
      <c r="C54" s="54" t="str">
        <f t="shared" si="0"/>
        <v>#Invalid Syntax</v>
      </c>
      <c r="D54" s="56">
        <f>IF(Questionnaire!I466="yes",2,1)</f>
        <v>1</v>
      </c>
      <c r="E54" s="52" t="s">
        <v>417</v>
      </c>
      <c r="F54" t="e">
        <f>VLOOKUP(Questionnaire!$D$4,'Entity List for forms 6.30.25'!A:C,3,FALSE)</f>
        <v>#N/A</v>
      </c>
      <c r="G54" t="str">
        <f t="shared" si="4"/>
        <v>12</v>
      </c>
      <c r="H54">
        <f t="shared" si="1"/>
        <v>2017</v>
      </c>
      <c r="I54" s="44" t="s">
        <v>258</v>
      </c>
      <c r="J54" t="s">
        <v>259</v>
      </c>
      <c r="K54" t="s">
        <v>260</v>
      </c>
      <c r="L54" t="s">
        <v>260</v>
      </c>
      <c r="M54" t="s">
        <v>260</v>
      </c>
      <c r="N54" t="s">
        <v>260</v>
      </c>
      <c r="O54" t="s">
        <v>261</v>
      </c>
      <c r="P54" t="s">
        <v>262</v>
      </c>
      <c r="DA54" s="38"/>
      <c r="DB54"/>
      <c r="DC54" s="38"/>
      <c r="DD54" s="44"/>
    </row>
    <row r="55" spans="1:108" x14ac:dyDescent="0.25">
      <c r="A55" s="52" t="s">
        <v>418</v>
      </c>
      <c r="B55" s="53" t="s">
        <v>419</v>
      </c>
      <c r="C55" s="54" t="str">
        <f t="shared" si="0"/>
        <v>#Invalid Syntax</v>
      </c>
      <c r="D55" s="56">
        <f>IF(Questionnaire!I471="yes",2,1)</f>
        <v>1</v>
      </c>
      <c r="E55" s="52" t="s">
        <v>420</v>
      </c>
      <c r="F55" t="e">
        <f>VLOOKUP(Questionnaire!$D$4,'Entity List for forms 6.30.25'!A:C,3,FALSE)</f>
        <v>#N/A</v>
      </c>
      <c r="G55" t="str">
        <f t="shared" si="4"/>
        <v>12</v>
      </c>
      <c r="H55">
        <f t="shared" si="1"/>
        <v>2017</v>
      </c>
      <c r="I55" s="44" t="s">
        <v>258</v>
      </c>
      <c r="J55" t="s">
        <v>259</v>
      </c>
      <c r="K55" t="s">
        <v>260</v>
      </c>
      <c r="L55" t="s">
        <v>260</v>
      </c>
      <c r="M55" t="s">
        <v>260</v>
      </c>
      <c r="N55" t="s">
        <v>260</v>
      </c>
      <c r="O55" t="s">
        <v>261</v>
      </c>
      <c r="P55" t="s">
        <v>262</v>
      </c>
      <c r="DA55" s="38"/>
      <c r="DB55"/>
      <c r="DC55" s="38"/>
      <c r="DD55" s="44"/>
    </row>
    <row r="56" spans="1:108" x14ac:dyDescent="0.25">
      <c r="A56" s="52" t="s">
        <v>421</v>
      </c>
      <c r="B56" s="53" t="s">
        <v>422</v>
      </c>
      <c r="C56" s="54" t="str">
        <f t="shared" si="0"/>
        <v>#Invalid Syntax</v>
      </c>
      <c r="D56" s="56">
        <f>IF(Questionnaire!I476="yes",2,1)</f>
        <v>1</v>
      </c>
      <c r="E56" s="52" t="s">
        <v>423</v>
      </c>
      <c r="F56" t="e">
        <f>VLOOKUP(Questionnaire!$D$4,'Entity List for forms 6.30.25'!A:C,3,FALSE)</f>
        <v>#N/A</v>
      </c>
      <c r="G56" t="str">
        <f t="shared" si="4"/>
        <v>12</v>
      </c>
      <c r="H56">
        <f t="shared" si="1"/>
        <v>2017</v>
      </c>
      <c r="I56" s="44" t="s">
        <v>258</v>
      </c>
      <c r="J56" t="s">
        <v>259</v>
      </c>
      <c r="K56" t="s">
        <v>260</v>
      </c>
      <c r="L56" t="s">
        <v>260</v>
      </c>
      <c r="M56" t="s">
        <v>260</v>
      </c>
      <c r="N56" t="s">
        <v>260</v>
      </c>
      <c r="O56" t="s">
        <v>261</v>
      </c>
      <c r="P56" t="s">
        <v>262</v>
      </c>
      <c r="DA56" s="38"/>
      <c r="DB56"/>
      <c r="DC56" s="38"/>
      <c r="DD56" s="44"/>
    </row>
    <row r="57" spans="1:108" x14ac:dyDescent="0.25">
      <c r="A57" s="52" t="s">
        <v>424</v>
      </c>
      <c r="B57" s="53" t="s">
        <v>425</v>
      </c>
      <c r="C57" s="54" t="str">
        <f t="shared" si="0"/>
        <v>#Invalid Syntax</v>
      </c>
      <c r="D57" s="56">
        <f>IF(Questionnaire!I481="yes",2,1)</f>
        <v>1</v>
      </c>
      <c r="E57" s="52" t="s">
        <v>426</v>
      </c>
      <c r="F57" t="e">
        <f>VLOOKUP(Questionnaire!$D$4,'Entity List for forms 6.30.25'!A:C,3,FALSE)</f>
        <v>#N/A</v>
      </c>
      <c r="G57" t="str">
        <f t="shared" si="4"/>
        <v>12</v>
      </c>
      <c r="H57">
        <f t="shared" si="1"/>
        <v>2017</v>
      </c>
      <c r="I57" s="44" t="s">
        <v>258</v>
      </c>
      <c r="J57" t="s">
        <v>259</v>
      </c>
      <c r="K57" t="s">
        <v>260</v>
      </c>
      <c r="L57" t="s">
        <v>260</v>
      </c>
      <c r="M57" t="s">
        <v>260</v>
      </c>
      <c r="N57" t="s">
        <v>260</v>
      </c>
      <c r="O57" t="s">
        <v>261</v>
      </c>
      <c r="P57" t="s">
        <v>262</v>
      </c>
      <c r="DA57" s="38"/>
      <c r="DB57"/>
      <c r="DC57" s="38"/>
      <c r="DD57" s="44"/>
    </row>
    <row r="58" spans="1:108" x14ac:dyDescent="0.25">
      <c r="A58" s="52" t="s">
        <v>427</v>
      </c>
      <c r="B58" s="53" t="s">
        <v>428</v>
      </c>
      <c r="C58" s="54" t="str">
        <f t="shared" si="0"/>
        <v>#Invalid Syntax</v>
      </c>
      <c r="D58" s="56">
        <f>IF(Questionnaire!I486="yes",2,1)</f>
        <v>1</v>
      </c>
      <c r="E58" s="52" t="s">
        <v>429</v>
      </c>
      <c r="F58" t="e">
        <f>VLOOKUP(Questionnaire!$D$4,'Entity List for forms 6.30.25'!A:C,3,FALSE)</f>
        <v>#N/A</v>
      </c>
      <c r="G58" t="str">
        <f t="shared" si="4"/>
        <v>12</v>
      </c>
      <c r="H58">
        <f t="shared" si="1"/>
        <v>2017</v>
      </c>
      <c r="I58" s="44" t="s">
        <v>258</v>
      </c>
      <c r="J58" t="s">
        <v>259</v>
      </c>
      <c r="K58" t="s">
        <v>260</v>
      </c>
      <c r="L58" t="s">
        <v>260</v>
      </c>
      <c r="M58" t="s">
        <v>260</v>
      </c>
      <c r="N58" t="s">
        <v>260</v>
      </c>
      <c r="O58" t="s">
        <v>261</v>
      </c>
      <c r="P58" t="s">
        <v>262</v>
      </c>
      <c r="DA58" s="38"/>
      <c r="DB58"/>
      <c r="DC58" s="38"/>
      <c r="DD58" s="44"/>
    </row>
    <row r="59" spans="1:108" x14ac:dyDescent="0.25">
      <c r="A59" s="52" t="s">
        <v>430</v>
      </c>
      <c r="B59" s="53" t="s">
        <v>431</v>
      </c>
      <c r="C59" s="54" t="str">
        <f t="shared" si="0"/>
        <v>#Invalid Syntax</v>
      </c>
      <c r="D59" s="56">
        <f>IF(Questionnaire!I491="yes",2,1)</f>
        <v>1</v>
      </c>
      <c r="E59" s="52" t="s">
        <v>432</v>
      </c>
      <c r="F59" t="e">
        <f>VLOOKUP(Questionnaire!$D$4,'Entity List for forms 6.30.25'!A:C,3,FALSE)</f>
        <v>#N/A</v>
      </c>
      <c r="G59" t="str">
        <f t="shared" si="4"/>
        <v>12</v>
      </c>
      <c r="H59">
        <f t="shared" si="1"/>
        <v>2017</v>
      </c>
      <c r="I59" s="44" t="s">
        <v>258</v>
      </c>
      <c r="J59" t="s">
        <v>259</v>
      </c>
      <c r="K59" t="s">
        <v>260</v>
      </c>
      <c r="L59" t="s">
        <v>260</v>
      </c>
      <c r="M59" t="s">
        <v>260</v>
      </c>
      <c r="N59" t="s">
        <v>260</v>
      </c>
      <c r="O59" t="s">
        <v>261</v>
      </c>
      <c r="P59" t="s">
        <v>262</v>
      </c>
      <c r="DA59" s="38"/>
      <c r="DB59"/>
      <c r="DC59" s="38"/>
      <c r="DD59" s="44"/>
    </row>
    <row r="60" spans="1:108" x14ac:dyDescent="0.25">
      <c r="A60" s="52"/>
      <c r="D60" s="56"/>
      <c r="I60" s="44"/>
      <c r="N60"/>
      <c r="DA60" s="38"/>
      <c r="DB60"/>
      <c r="DC60" s="38"/>
      <c r="DD60" s="44"/>
    </row>
    <row r="61" spans="1:108" x14ac:dyDescent="0.25">
      <c r="A61" s="52"/>
      <c r="D61" s="56"/>
      <c r="I61" s="44"/>
      <c r="N61"/>
      <c r="DA61" s="38"/>
      <c r="DB61"/>
      <c r="DC61" s="38"/>
      <c r="DD61" s="44"/>
    </row>
    <row r="62" spans="1:108" x14ac:dyDescent="0.25">
      <c r="A62" s="52"/>
      <c r="D62" s="56"/>
      <c r="I62" s="44"/>
      <c r="N62"/>
      <c r="DA62" s="38"/>
      <c r="DB62"/>
      <c r="DC62" s="38"/>
      <c r="DD62" s="44"/>
    </row>
    <row r="63" spans="1:108" x14ac:dyDescent="0.25">
      <c r="A63" s="52"/>
      <c r="D63" s="56"/>
      <c r="I63" s="44"/>
      <c r="N63"/>
      <c r="DA63" s="38"/>
      <c r="DB63"/>
      <c r="DC63" s="38"/>
      <c r="DD63" s="44"/>
    </row>
    <row r="64" spans="1:108" x14ac:dyDescent="0.25">
      <c r="A64" s="52"/>
      <c r="D64" s="56"/>
      <c r="I64" s="44"/>
      <c r="N64"/>
      <c r="DA64" s="38"/>
      <c r="DB64"/>
      <c r="DC64" s="38"/>
      <c r="DD64" s="44"/>
    </row>
    <row r="65" spans="105:108" x14ac:dyDescent="0.25">
      <c r="DA65" s="38"/>
      <c r="DB65"/>
      <c r="DC65" s="38"/>
      <c r="DD65" s="44"/>
    </row>
    <row r="66" spans="105:108" x14ac:dyDescent="0.25">
      <c r="DA66" s="38"/>
      <c r="DB66"/>
      <c r="DC66" s="38"/>
      <c r="DD66" s="44"/>
    </row>
    <row r="67" spans="105:108" x14ac:dyDescent="0.25">
      <c r="DA67" s="38"/>
      <c r="DB67"/>
      <c r="DC67" s="38"/>
      <c r="DD67" s="44"/>
    </row>
    <row r="68" spans="105:108" x14ac:dyDescent="0.25">
      <c r="DA68" s="38"/>
      <c r="DB68"/>
      <c r="DC68" s="38"/>
      <c r="DD68" s="44"/>
    </row>
    <row r="69" spans="105:108" x14ac:dyDescent="0.25">
      <c r="DA69" s="38"/>
      <c r="DB69"/>
      <c r="DC69" s="38"/>
      <c r="DD69" s="44"/>
    </row>
    <row r="70" spans="105:108" x14ac:dyDescent="0.25">
      <c r="DA70" s="38"/>
      <c r="DB70"/>
      <c r="DC70" s="38"/>
      <c r="DD70" s="44"/>
    </row>
    <row r="71" spans="105:108" x14ac:dyDescent="0.25">
      <c r="DA71" s="38"/>
      <c r="DB71"/>
      <c r="DC71" s="38"/>
      <c r="DD71" s="44"/>
    </row>
    <row r="72" spans="105:108" x14ac:dyDescent="0.25">
      <c r="DA72" s="38"/>
      <c r="DB72"/>
      <c r="DC72" s="38"/>
      <c r="DD72" s="44"/>
    </row>
    <row r="73" spans="105:108" x14ac:dyDescent="0.25">
      <c r="DA73" s="38"/>
      <c r="DB73"/>
      <c r="DC73" s="38"/>
      <c r="DD73" s="44"/>
    </row>
    <row r="74" spans="105:108" x14ac:dyDescent="0.25">
      <c r="DA74" s="38"/>
      <c r="DB74"/>
      <c r="DC74" s="38"/>
      <c r="DD74" s="44"/>
    </row>
    <row r="75" spans="105:108" x14ac:dyDescent="0.25">
      <c r="DA75" s="38"/>
      <c r="DB75"/>
      <c r="DC75" s="38"/>
      <c r="DD75" s="44"/>
    </row>
    <row r="76" spans="105:108" x14ac:dyDescent="0.25">
      <c r="DA76" s="38"/>
      <c r="DB76"/>
      <c r="DC76" s="38"/>
      <c r="DD76" s="44"/>
    </row>
    <row r="77" spans="105:108" x14ac:dyDescent="0.25">
      <c r="DA77" s="38"/>
      <c r="DB77"/>
      <c r="DC77" s="38"/>
      <c r="DD77" s="44"/>
    </row>
    <row r="78" spans="105:108" x14ac:dyDescent="0.25">
      <c r="DA78" s="38"/>
      <c r="DB78"/>
      <c r="DC78" s="38"/>
      <c r="DD78" s="44"/>
    </row>
    <row r="79" spans="105:108" x14ac:dyDescent="0.25">
      <c r="DA79" s="38"/>
      <c r="DB79"/>
      <c r="DC79" s="38"/>
      <c r="DD79" s="44"/>
    </row>
    <row r="80" spans="105:108" x14ac:dyDescent="0.25">
      <c r="DA80" s="38"/>
      <c r="DB80"/>
      <c r="DC80" s="38"/>
      <c r="DD80" s="44"/>
    </row>
    <row r="81" spans="105:108" x14ac:dyDescent="0.25">
      <c r="DA81" s="38"/>
      <c r="DB81"/>
      <c r="DC81" s="38"/>
      <c r="DD81" s="44"/>
    </row>
    <row r="82" spans="105:108" x14ac:dyDescent="0.25">
      <c r="DA82" s="38"/>
      <c r="DB82"/>
      <c r="DC82" s="38"/>
      <c r="DD82" s="44"/>
    </row>
    <row r="83" spans="105:108" x14ac:dyDescent="0.25">
      <c r="DA83" s="38"/>
      <c r="DB83"/>
      <c r="DC83" s="38"/>
      <c r="DD83" s="44"/>
    </row>
    <row r="84" spans="105:108" x14ac:dyDescent="0.25">
      <c r="DA84" s="38"/>
      <c r="DB84"/>
      <c r="DC84" s="38"/>
      <c r="DD84" s="44"/>
    </row>
    <row r="85" spans="105:108" x14ac:dyDescent="0.25">
      <c r="DA85" s="38"/>
      <c r="DB85"/>
      <c r="DC85" s="38"/>
      <c r="DD85" s="44"/>
    </row>
    <row r="86" spans="105:108" x14ac:dyDescent="0.25">
      <c r="DA86" s="38"/>
      <c r="DB86"/>
      <c r="DC86" s="38"/>
      <c r="DD86" s="44"/>
    </row>
    <row r="87" spans="105:108" x14ac:dyDescent="0.25">
      <c r="DA87" s="38"/>
      <c r="DB87"/>
      <c r="DC87" s="38"/>
      <c r="DD87" s="44"/>
    </row>
    <row r="88" spans="105:108" x14ac:dyDescent="0.25">
      <c r="DA88" s="38"/>
      <c r="DB88"/>
      <c r="DC88" s="38"/>
      <c r="DD88" s="44"/>
    </row>
    <row r="89" spans="105:108" x14ac:dyDescent="0.25">
      <c r="DA89" s="38"/>
      <c r="DB89"/>
      <c r="DC89" s="38"/>
      <c r="DD89" s="44"/>
    </row>
    <row r="90" spans="105:108" x14ac:dyDescent="0.25">
      <c r="DA90" s="38"/>
      <c r="DB90"/>
      <c r="DC90" s="38"/>
      <c r="DD90" s="44"/>
    </row>
    <row r="91" spans="105:108" x14ac:dyDescent="0.25">
      <c r="DA91" s="38"/>
      <c r="DB91"/>
      <c r="DC91" s="38"/>
      <c r="DD91" s="44"/>
    </row>
    <row r="92" spans="105:108" x14ac:dyDescent="0.25">
      <c r="DA92" s="38"/>
      <c r="DB92"/>
      <c r="DC92" s="38"/>
      <c r="DD92" s="44"/>
    </row>
    <row r="93" spans="105:108" x14ac:dyDescent="0.25">
      <c r="DA93" s="58"/>
      <c r="DB93"/>
      <c r="DC93" s="38"/>
      <c r="DD93" s="44"/>
    </row>
    <row r="94" spans="105:108" x14ac:dyDescent="0.25">
      <c r="DB94"/>
      <c r="DC94" s="45"/>
      <c r="DD94" s="44"/>
    </row>
    <row r="95" spans="105:108" x14ac:dyDescent="0.25">
      <c r="DA95" s="38"/>
      <c r="DB95"/>
      <c r="DC95" s="38"/>
      <c r="DD95" s="44"/>
    </row>
    <row r="96" spans="105:108" x14ac:dyDescent="0.25">
      <c r="DA96" s="38"/>
      <c r="DB96"/>
      <c r="DC96" s="38"/>
      <c r="DD96" s="44"/>
    </row>
    <row r="97" spans="105:108" x14ac:dyDescent="0.25">
      <c r="DA97" s="38"/>
      <c r="DB97"/>
      <c r="DC97" s="38"/>
      <c r="DD97" s="44"/>
    </row>
    <row r="98" spans="105:108" x14ac:dyDescent="0.25">
      <c r="DA98" s="38"/>
      <c r="DB98"/>
      <c r="DC98" s="38"/>
      <c r="DD98" s="44"/>
    </row>
    <row r="99" spans="105:108" x14ac:dyDescent="0.25">
      <c r="DA99" s="38"/>
      <c r="DB99"/>
      <c r="DC99" s="38"/>
      <c r="DD99" s="44"/>
    </row>
    <row r="100" spans="105:108" x14ac:dyDescent="0.25">
      <c r="DA100" s="38"/>
      <c r="DB100"/>
      <c r="DC100" s="38"/>
      <c r="DD100" s="44"/>
    </row>
    <row r="101" spans="105:108" x14ac:dyDescent="0.25">
      <c r="DA101" s="38"/>
      <c r="DB101"/>
      <c r="DC101" s="38"/>
      <c r="DD101" s="44"/>
    </row>
    <row r="102" spans="105:108" x14ac:dyDescent="0.25">
      <c r="DA102" s="38"/>
      <c r="DB102"/>
      <c r="DC102" s="38"/>
      <c r="DD102" s="44"/>
    </row>
    <row r="103" spans="105:108" x14ac:dyDescent="0.25">
      <c r="DA103" s="38"/>
      <c r="DB103"/>
      <c r="DC103" s="38"/>
      <c r="DD103" s="44"/>
    </row>
    <row r="104" spans="105:108" x14ac:dyDescent="0.25">
      <c r="DA104" s="38"/>
      <c r="DB104"/>
      <c r="DC104" s="38"/>
      <c r="DD104" s="44"/>
    </row>
    <row r="105" spans="105:108" x14ac:dyDescent="0.25">
      <c r="DA105" s="38"/>
      <c r="DB105"/>
      <c r="DC105" s="38"/>
      <c r="DD105" s="44"/>
    </row>
    <row r="106" spans="105:108" x14ac:dyDescent="0.25">
      <c r="DA106" s="38"/>
      <c r="DB106"/>
      <c r="DC106" s="38"/>
      <c r="DD106" s="44"/>
    </row>
    <row r="107" spans="105:108" x14ac:dyDescent="0.25">
      <c r="DA107" s="38"/>
      <c r="DB107"/>
      <c r="DC107" s="38"/>
      <c r="DD107" s="44"/>
    </row>
    <row r="108" spans="105:108" x14ac:dyDescent="0.25">
      <c r="DA108" s="38"/>
      <c r="DB108"/>
      <c r="DC108" s="38"/>
      <c r="DD108" s="44"/>
    </row>
    <row r="109" spans="105:108" x14ac:dyDescent="0.25">
      <c r="DA109" s="38"/>
      <c r="DB109"/>
      <c r="DC109" s="38"/>
      <c r="DD109" s="44"/>
    </row>
    <row r="110" spans="105:108" x14ac:dyDescent="0.25">
      <c r="DA110" s="38"/>
      <c r="DB110"/>
      <c r="DC110" s="38"/>
      <c r="DD110" s="44"/>
    </row>
    <row r="111" spans="105:108" x14ac:dyDescent="0.25">
      <c r="DA111" s="38"/>
      <c r="DB111"/>
      <c r="DC111" s="38"/>
      <c r="DD111" s="44"/>
    </row>
    <row r="112" spans="105:108" x14ac:dyDescent="0.25">
      <c r="DA112" s="38"/>
      <c r="DB112"/>
      <c r="DC112" s="38"/>
      <c r="DD112" s="44"/>
    </row>
    <row r="113" spans="105:108" x14ac:dyDescent="0.25">
      <c r="DA113" s="38"/>
      <c r="DB113"/>
      <c r="DC113" s="38"/>
      <c r="DD113" s="44"/>
    </row>
    <row r="114" spans="105:108" x14ac:dyDescent="0.25">
      <c r="DA114" s="38"/>
      <c r="DB114"/>
      <c r="DC114" s="38"/>
      <c r="DD114" s="44"/>
    </row>
    <row r="115" spans="105:108" x14ac:dyDescent="0.25">
      <c r="DA115" s="38"/>
      <c r="DB115"/>
      <c r="DC115" s="38"/>
      <c r="DD115" s="44"/>
    </row>
    <row r="116" spans="105:108" x14ac:dyDescent="0.25">
      <c r="DA116" s="38"/>
      <c r="DB116"/>
      <c r="DC116" s="38"/>
      <c r="DD116" s="44"/>
    </row>
    <row r="117" spans="105:108" x14ac:dyDescent="0.25">
      <c r="DA117" s="38"/>
      <c r="DB117"/>
      <c r="DC117" s="38"/>
      <c r="DD117" s="44"/>
    </row>
    <row r="118" spans="105:108" x14ac:dyDescent="0.25">
      <c r="DA118" s="38"/>
      <c r="DB118"/>
      <c r="DC118" s="38"/>
      <c r="DD118" s="44"/>
    </row>
    <row r="119" spans="105:108" x14ac:dyDescent="0.25">
      <c r="DA119" s="38"/>
      <c r="DB119"/>
      <c r="DC119" s="38"/>
      <c r="DD119" s="44"/>
    </row>
    <row r="120" spans="105:108" x14ac:dyDescent="0.25">
      <c r="DA120" s="38"/>
      <c r="DB120"/>
      <c r="DC120" s="38"/>
      <c r="DD120" s="44"/>
    </row>
    <row r="121" spans="105:108" x14ac:dyDescent="0.25">
      <c r="DA121" s="38"/>
      <c r="DB121"/>
      <c r="DC121" s="38"/>
      <c r="DD121" s="44"/>
    </row>
    <row r="122" spans="105:108" x14ac:dyDescent="0.25">
      <c r="DA122" s="38"/>
      <c r="DB122"/>
      <c r="DC122" s="38"/>
      <c r="DD122" s="44"/>
    </row>
    <row r="123" spans="105:108" x14ac:dyDescent="0.25">
      <c r="DA123" s="38"/>
      <c r="DB123"/>
      <c r="DC123" s="38"/>
      <c r="DD123" s="44"/>
    </row>
    <row r="124" spans="105:108" x14ac:dyDescent="0.25">
      <c r="DA124" s="38"/>
      <c r="DB124"/>
      <c r="DC124" s="38"/>
      <c r="DD124" s="44"/>
    </row>
    <row r="125" spans="105:108" x14ac:dyDescent="0.25">
      <c r="DA125" s="38"/>
      <c r="DB125"/>
      <c r="DC125" s="38"/>
      <c r="DD125" s="44"/>
    </row>
    <row r="126" spans="105:108" x14ac:dyDescent="0.25">
      <c r="DA126" s="38"/>
      <c r="DB126"/>
      <c r="DC126" s="38"/>
      <c r="DD126" s="44"/>
    </row>
    <row r="127" spans="105:108" x14ac:dyDescent="0.25">
      <c r="DA127" s="38"/>
      <c r="DB127"/>
      <c r="DC127" s="38"/>
      <c r="DD127" s="44"/>
    </row>
    <row r="128" spans="105:108" x14ac:dyDescent="0.25">
      <c r="DA128" s="38"/>
      <c r="DB128"/>
      <c r="DC128" s="38"/>
      <c r="DD128" s="44"/>
    </row>
    <row r="129" spans="105:108" x14ac:dyDescent="0.25">
      <c r="DA129" s="38"/>
      <c r="DB129"/>
      <c r="DC129" s="38"/>
      <c r="DD129" s="44"/>
    </row>
    <row r="130" spans="105:108" x14ac:dyDescent="0.25">
      <c r="DA130" s="38"/>
      <c r="DB130"/>
      <c r="DC130" s="38"/>
      <c r="DD130" s="44"/>
    </row>
    <row r="131" spans="105:108" x14ac:dyDescent="0.25">
      <c r="DA131" s="38"/>
      <c r="DB131"/>
      <c r="DC131" s="38"/>
      <c r="DD131" s="44"/>
    </row>
    <row r="132" spans="105:108" x14ac:dyDescent="0.25">
      <c r="DA132" s="38"/>
      <c r="DB132"/>
      <c r="DC132" s="38"/>
      <c r="DD132" s="44"/>
    </row>
    <row r="133" spans="105:108" x14ac:dyDescent="0.25">
      <c r="DA133" s="38"/>
      <c r="DB133"/>
      <c r="DC133" s="38"/>
      <c r="DD133" s="44"/>
    </row>
    <row r="134" spans="105:108" x14ac:dyDescent="0.25">
      <c r="DA134" s="38"/>
      <c r="DB134"/>
      <c r="DC134" s="38"/>
      <c r="DD134" s="44"/>
    </row>
    <row r="135" spans="105:108" x14ac:dyDescent="0.25">
      <c r="DA135" s="38"/>
      <c r="DB135"/>
      <c r="DC135" s="38"/>
      <c r="DD135" s="44"/>
    </row>
    <row r="136" spans="105:108" x14ac:dyDescent="0.25">
      <c r="DA136" s="38"/>
      <c r="DB136"/>
      <c r="DC136" s="38"/>
      <c r="DD136" s="44"/>
    </row>
    <row r="137" spans="105:108" x14ac:dyDescent="0.25">
      <c r="DA137" s="38"/>
      <c r="DB137"/>
      <c r="DC137" s="38"/>
      <c r="DD137" s="44"/>
    </row>
    <row r="138" spans="105:108" x14ac:dyDescent="0.25">
      <c r="DA138" s="38"/>
      <c r="DB138"/>
      <c r="DC138" s="38"/>
      <c r="DD138" s="44"/>
    </row>
    <row r="139" spans="105:108" x14ac:dyDescent="0.25">
      <c r="DA139" s="38"/>
      <c r="DB139"/>
      <c r="DC139" s="38"/>
      <c r="DD139" s="44"/>
    </row>
    <row r="140" spans="105:108" x14ac:dyDescent="0.25">
      <c r="DA140" s="38"/>
      <c r="DB140"/>
      <c r="DC140" s="38"/>
      <c r="DD140" s="44"/>
    </row>
    <row r="141" spans="105:108" x14ac:dyDescent="0.25">
      <c r="DA141" s="38"/>
      <c r="DB141"/>
      <c r="DC141" s="38"/>
      <c r="DD141" s="44"/>
    </row>
    <row r="142" spans="105:108" x14ac:dyDescent="0.25">
      <c r="DA142" s="38"/>
      <c r="DB142"/>
      <c r="DC142" s="38"/>
      <c r="DD142" s="44"/>
    </row>
    <row r="143" spans="105:108" x14ac:dyDescent="0.25">
      <c r="DD143"/>
    </row>
    <row r="144" spans="105:108" x14ac:dyDescent="0.25">
      <c r="DD144"/>
    </row>
    <row r="145" spans="108:108" x14ac:dyDescent="0.25">
      <c r="DD145"/>
    </row>
    <row r="146" spans="108:108" x14ac:dyDescent="0.25">
      <c r="DD146"/>
    </row>
    <row r="147" spans="108:108" x14ac:dyDescent="0.25">
      <c r="DD147"/>
    </row>
    <row r="148" spans="108:108" x14ac:dyDescent="0.25">
      <c r="DD148"/>
    </row>
    <row r="149" spans="108:108" x14ac:dyDescent="0.25">
      <c r="DD149"/>
    </row>
    <row r="150" spans="108:108" x14ac:dyDescent="0.25">
      <c r="DD150"/>
    </row>
    <row r="151" spans="108:108" x14ac:dyDescent="0.25">
      <c r="DD151"/>
    </row>
    <row r="152" spans="108:108" x14ac:dyDescent="0.25">
      <c r="DD152"/>
    </row>
    <row r="153" spans="108:108" x14ac:dyDescent="0.25">
      <c r="DD153"/>
    </row>
    <row r="154" spans="108:108" x14ac:dyDescent="0.25">
      <c r="DD154"/>
    </row>
    <row r="155" spans="108:108" x14ac:dyDescent="0.25">
      <c r="DD155"/>
    </row>
    <row r="156" spans="108:108" x14ac:dyDescent="0.25">
      <c r="DD156"/>
    </row>
    <row r="157" spans="108:108" x14ac:dyDescent="0.25">
      <c r="DD157"/>
    </row>
    <row r="158" spans="108:108" x14ac:dyDescent="0.25">
      <c r="DD158"/>
    </row>
    <row r="159" spans="108:108" x14ac:dyDescent="0.25">
      <c r="DD159"/>
    </row>
    <row r="160" spans="108:108" x14ac:dyDescent="0.25">
      <c r="DD160"/>
    </row>
    <row r="161" spans="108:108" x14ac:dyDescent="0.25">
      <c r="DD161"/>
    </row>
    <row r="162" spans="108:108" x14ac:dyDescent="0.25">
      <c r="DD162"/>
    </row>
  </sheetData>
  <sheetProtection formatCells="0" formatColumns="0" formatRows="0"/>
  <pageMargins left="0.2" right="0.21" top="0.75" bottom="0.75" header="0.3" footer="0.3"/>
  <pageSetup scale="75" orientation="landscape" r:id="rId1"/>
  <headerFooter>
    <oddFooter>&amp;L&amp;"Times New Roman,Italic"&amp;9&amp;Z&amp;F  &amp;A  &amp;R&amp;"Times New Roman,Italic"&amp;9&amp;D  &amp;T</oddFooter>
  </headerFooter>
  <customProperties>
    <customPr name="SheetOptions" r:id="rId2"/>
  </customProperties>
  <ignoredErrors>
    <ignoredError sqref="G37:H48" formula="1"/>
    <ignoredError sqref="G2:G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I147"/>
  <sheetViews>
    <sheetView zoomScaleNormal="100" workbookViewId="0"/>
  </sheetViews>
  <sheetFormatPr defaultColWidth="9.33203125" defaultRowHeight="13.2" x14ac:dyDescent="0.25"/>
  <cols>
    <col min="1" max="1" width="11.33203125" style="39" customWidth="1"/>
    <col min="2" max="2" width="47.33203125" style="39" customWidth="1"/>
    <col min="3" max="3" width="14.33203125" style="39" customWidth="1"/>
    <col min="4" max="6" width="9.33203125" style="39"/>
    <col min="7" max="7" width="15.33203125" style="39" customWidth="1"/>
    <col min="8" max="16384" width="9.33203125" style="39"/>
  </cols>
  <sheetData>
    <row r="1" spans="1:7" ht="22.5" customHeight="1" x14ac:dyDescent="0.3">
      <c r="A1" s="118" t="s">
        <v>433</v>
      </c>
      <c r="B1" s="119" t="s">
        <v>434</v>
      </c>
      <c r="C1" s="120" t="s">
        <v>435</v>
      </c>
    </row>
    <row r="2" spans="1:7" ht="14.7" customHeight="1" x14ac:dyDescent="0.3">
      <c r="A2" s="121"/>
      <c r="B2" s="122"/>
      <c r="C2" s="123"/>
      <c r="G2" s="127" t="s">
        <v>436</v>
      </c>
    </row>
    <row r="3" spans="1:7" ht="14.4" x14ac:dyDescent="0.3">
      <c r="A3" s="138">
        <v>15100</v>
      </c>
      <c r="B3" s="139" t="s">
        <v>437</v>
      </c>
      <c r="C3" t="s">
        <v>438</v>
      </c>
      <c r="E3" s="113"/>
      <c r="F3" s="113"/>
      <c r="G3" s="113" t="s">
        <v>439</v>
      </c>
    </row>
    <row r="4" spans="1:7" ht="14.4" x14ac:dyDescent="0.3">
      <c r="A4" s="138">
        <v>15300</v>
      </c>
      <c r="B4" s="139" t="s">
        <v>440</v>
      </c>
      <c r="C4" t="s">
        <v>441</v>
      </c>
      <c r="G4" s="39" t="s">
        <v>442</v>
      </c>
    </row>
    <row r="5" spans="1:7" ht="14.4" x14ac:dyDescent="0.3">
      <c r="A5" s="140">
        <v>26000</v>
      </c>
      <c r="B5" s="139" t="s">
        <v>443</v>
      </c>
      <c r="C5" t="s">
        <v>444</v>
      </c>
      <c r="G5" s="113" t="s">
        <v>15</v>
      </c>
    </row>
    <row r="6" spans="1:7" ht="14.4" x14ac:dyDescent="0.3">
      <c r="A6" s="138">
        <v>40200</v>
      </c>
      <c r="B6" s="139" t="s">
        <v>445</v>
      </c>
      <c r="C6" t="s">
        <v>446</v>
      </c>
    </row>
    <row r="7" spans="1:7" ht="14.4" x14ac:dyDescent="0.3">
      <c r="A7" s="138" t="s">
        <v>447</v>
      </c>
      <c r="B7" s="139" t="s">
        <v>448</v>
      </c>
      <c r="C7" t="s">
        <v>449</v>
      </c>
      <c r="E7" s="113"/>
      <c r="F7" s="113"/>
      <c r="G7" s="113"/>
    </row>
    <row r="8" spans="1:7" ht="14.4" x14ac:dyDescent="0.3">
      <c r="A8" s="138" t="s">
        <v>450</v>
      </c>
      <c r="B8" s="139" t="s">
        <v>451</v>
      </c>
      <c r="C8" t="s">
        <v>452</v>
      </c>
      <c r="E8" s="113"/>
      <c r="F8" s="113"/>
      <c r="G8" s="113"/>
    </row>
    <row r="9" spans="1:7" ht="14.4" x14ac:dyDescent="0.3">
      <c r="A9" s="138" t="s">
        <v>453</v>
      </c>
      <c r="B9" s="139" t="s">
        <v>454</v>
      </c>
      <c r="C9" t="s">
        <v>455</v>
      </c>
      <c r="D9" s="112"/>
      <c r="E9" s="113"/>
      <c r="F9" s="113"/>
      <c r="G9" s="113"/>
    </row>
    <row r="10" spans="1:7" ht="14.4" x14ac:dyDescent="0.3">
      <c r="A10" s="138" t="s">
        <v>456</v>
      </c>
      <c r="B10" s="139" t="s">
        <v>457</v>
      </c>
      <c r="C10" t="s">
        <v>458</v>
      </c>
    </row>
    <row r="11" spans="1:7" ht="14.4" x14ac:dyDescent="0.3">
      <c r="A11" s="138" t="s">
        <v>459</v>
      </c>
      <c r="B11" s="139" t="s">
        <v>460</v>
      </c>
      <c r="C11" t="s">
        <v>461</v>
      </c>
    </row>
    <row r="12" spans="1:7" ht="14.4" x14ac:dyDescent="0.3">
      <c r="A12" s="138">
        <v>40400</v>
      </c>
      <c r="B12" s="139" t="s">
        <v>462</v>
      </c>
      <c r="C12" t="s">
        <v>463</v>
      </c>
    </row>
    <row r="13" spans="1:7" ht="14.4" x14ac:dyDescent="0.3">
      <c r="A13" s="138">
        <v>40500</v>
      </c>
      <c r="B13" s="139" t="s">
        <v>464</v>
      </c>
      <c r="C13" t="s">
        <v>465</v>
      </c>
    </row>
    <row r="14" spans="1:7" ht="14.4" x14ac:dyDescent="0.3">
      <c r="A14" s="138">
        <v>40600</v>
      </c>
      <c r="B14" s="139" t="s">
        <v>466</v>
      </c>
      <c r="C14" t="s">
        <v>467</v>
      </c>
    </row>
    <row r="15" spans="1:7" ht="14.4" x14ac:dyDescent="0.3">
      <c r="A15" s="138">
        <v>40700</v>
      </c>
      <c r="B15" s="139" t="s">
        <v>468</v>
      </c>
      <c r="C15" t="s">
        <v>469</v>
      </c>
    </row>
    <row r="16" spans="1:7" ht="14.4" x14ac:dyDescent="0.3">
      <c r="A16" s="138">
        <v>40800</v>
      </c>
      <c r="B16" s="139" t="s">
        <v>470</v>
      </c>
      <c r="C16" t="s">
        <v>471</v>
      </c>
    </row>
    <row r="17" spans="1:3" ht="14.4" x14ac:dyDescent="0.3">
      <c r="A17" s="138">
        <v>40900</v>
      </c>
      <c r="B17" s="139" t="s">
        <v>472</v>
      </c>
      <c r="C17" t="s">
        <v>473</v>
      </c>
    </row>
    <row r="18" spans="1:3" ht="14.4" x14ac:dyDescent="0.3">
      <c r="A18" s="138">
        <v>41000</v>
      </c>
      <c r="B18" s="139" t="s">
        <v>474</v>
      </c>
      <c r="C18" t="s">
        <v>475</v>
      </c>
    </row>
    <row r="19" spans="1:3" ht="14.4" x14ac:dyDescent="0.3">
      <c r="A19" s="138">
        <v>41100</v>
      </c>
      <c r="B19" s="139" t="s">
        <v>476</v>
      </c>
      <c r="C19" t="s">
        <v>477</v>
      </c>
    </row>
    <row r="20" spans="1:3" ht="14.4" x14ac:dyDescent="0.3">
      <c r="A20" s="140">
        <v>41200</v>
      </c>
      <c r="B20" s="139" t="s">
        <v>478</v>
      </c>
      <c r="C20" t="s">
        <v>479</v>
      </c>
    </row>
    <row r="21" spans="1:3" ht="14.4" x14ac:dyDescent="0.3">
      <c r="A21" s="138">
        <v>41400</v>
      </c>
      <c r="B21" s="139" t="s">
        <v>480</v>
      </c>
      <c r="C21" t="s">
        <v>481</v>
      </c>
    </row>
    <row r="22" spans="1:3" ht="14.4" x14ac:dyDescent="0.3">
      <c r="A22" s="138">
        <v>41500</v>
      </c>
      <c r="B22" s="139" t="s">
        <v>482</v>
      </c>
      <c r="C22" t="s">
        <v>483</v>
      </c>
    </row>
    <row r="23" spans="1:3" ht="14.4" x14ac:dyDescent="0.3">
      <c r="A23" s="138">
        <v>41600</v>
      </c>
      <c r="B23" s="139" t="s">
        <v>484</v>
      </c>
      <c r="C23" t="s">
        <v>485</v>
      </c>
    </row>
    <row r="24" spans="1:3" ht="14.4" x14ac:dyDescent="0.3">
      <c r="A24" s="138">
        <v>41800</v>
      </c>
      <c r="B24" s="139" t="s">
        <v>486</v>
      </c>
      <c r="C24" t="s">
        <v>487</v>
      </c>
    </row>
    <row r="25" spans="1:3" ht="14.4" x14ac:dyDescent="0.3">
      <c r="A25" s="138" t="s">
        <v>488</v>
      </c>
      <c r="B25" s="139" t="s">
        <v>489</v>
      </c>
      <c r="C25" t="s">
        <v>490</v>
      </c>
    </row>
    <row r="26" spans="1:3" ht="14.4" x14ac:dyDescent="0.3">
      <c r="A26" s="138" t="s">
        <v>491</v>
      </c>
      <c r="B26" s="139" t="s">
        <v>492</v>
      </c>
      <c r="C26" t="s">
        <v>490</v>
      </c>
    </row>
    <row r="27" spans="1:3" ht="14.4" x14ac:dyDescent="0.3">
      <c r="A27" s="138">
        <v>42000</v>
      </c>
      <c r="B27" s="139" t="s">
        <v>493</v>
      </c>
      <c r="C27" t="s">
        <v>494</v>
      </c>
    </row>
    <row r="28" spans="1:3" ht="14.4" x14ac:dyDescent="0.3">
      <c r="A28" s="138">
        <v>42200</v>
      </c>
      <c r="B28" s="139" t="s">
        <v>495</v>
      </c>
      <c r="C28" t="s">
        <v>496</v>
      </c>
    </row>
    <row r="29" spans="1:3" ht="14.4" x14ac:dyDescent="0.3">
      <c r="A29" s="138">
        <v>42700</v>
      </c>
      <c r="B29" s="139" t="s">
        <v>497</v>
      </c>
      <c r="C29" t="s">
        <v>498</v>
      </c>
    </row>
    <row r="30" spans="1:3" ht="14.4" x14ac:dyDescent="0.3">
      <c r="A30" s="138">
        <v>42800</v>
      </c>
      <c r="B30" s="139" t="s">
        <v>499</v>
      </c>
      <c r="C30" t="s">
        <v>500</v>
      </c>
    </row>
    <row r="31" spans="1:3" ht="14.4" x14ac:dyDescent="0.3">
      <c r="A31" s="138">
        <v>42900</v>
      </c>
      <c r="B31" s="139" t="s">
        <v>501</v>
      </c>
      <c r="C31" t="s">
        <v>502</v>
      </c>
    </row>
    <row r="32" spans="1:3" ht="14.4" x14ac:dyDescent="0.3">
      <c r="A32" s="138">
        <v>43000</v>
      </c>
      <c r="B32" s="139" t="s">
        <v>503</v>
      </c>
      <c r="C32" t="s">
        <v>504</v>
      </c>
    </row>
    <row r="33" spans="1:3" ht="14.4" x14ac:dyDescent="0.3">
      <c r="A33" s="138">
        <v>43100</v>
      </c>
      <c r="B33" s="139" t="s">
        <v>505</v>
      </c>
      <c r="C33" t="s">
        <v>506</v>
      </c>
    </row>
    <row r="34" spans="1:3" ht="14.4" x14ac:dyDescent="0.3">
      <c r="A34" s="138">
        <v>43200</v>
      </c>
      <c r="B34" s="139" t="s">
        <v>507</v>
      </c>
      <c r="C34" t="s">
        <v>508</v>
      </c>
    </row>
    <row r="35" spans="1:3" ht="14.4" x14ac:dyDescent="0.3">
      <c r="A35" s="138">
        <v>43400</v>
      </c>
      <c r="B35" s="139" t="s">
        <v>509</v>
      </c>
      <c r="C35" t="s">
        <v>510</v>
      </c>
    </row>
    <row r="36" spans="1:3" ht="14.4" x14ac:dyDescent="0.3">
      <c r="A36" s="138">
        <v>43600</v>
      </c>
      <c r="B36" s="139" t="s">
        <v>511</v>
      </c>
      <c r="C36" t="s">
        <v>512</v>
      </c>
    </row>
    <row r="37" spans="1:3" ht="14.4" x14ac:dyDescent="0.3">
      <c r="A37" s="138">
        <v>43800</v>
      </c>
      <c r="B37" s="139" t="s">
        <v>513</v>
      </c>
      <c r="C37" t="s">
        <v>514</v>
      </c>
    </row>
    <row r="38" spans="1:3" ht="14.4" x14ac:dyDescent="0.3">
      <c r="A38" s="138" t="s">
        <v>515</v>
      </c>
      <c r="B38" s="139" t="s">
        <v>516</v>
      </c>
      <c r="C38" t="s">
        <v>517</v>
      </c>
    </row>
    <row r="39" spans="1:3" ht="14.4" x14ac:dyDescent="0.3">
      <c r="A39" s="138" t="s">
        <v>518</v>
      </c>
      <c r="B39" s="139" t="s">
        <v>519</v>
      </c>
      <c r="C39" t="s">
        <v>520</v>
      </c>
    </row>
    <row r="40" spans="1:3" ht="14.4" x14ac:dyDescent="0.3">
      <c r="A40" s="138">
        <v>44100</v>
      </c>
      <c r="B40" s="139" t="s">
        <v>521</v>
      </c>
      <c r="C40" t="s">
        <v>522</v>
      </c>
    </row>
    <row r="41" spans="1:3" ht="14.4" x14ac:dyDescent="0.3">
      <c r="A41" s="138">
        <v>44200</v>
      </c>
      <c r="B41" s="139" t="s">
        <v>523</v>
      </c>
      <c r="C41" t="s">
        <v>524</v>
      </c>
    </row>
    <row r="42" spans="1:3" ht="14.4" x14ac:dyDescent="0.3">
      <c r="A42" s="138">
        <v>44400</v>
      </c>
      <c r="B42" s="139" t="s">
        <v>525</v>
      </c>
      <c r="C42" t="s">
        <v>526</v>
      </c>
    </row>
    <row r="43" spans="1:3" ht="14.4" x14ac:dyDescent="0.3">
      <c r="A43" s="138">
        <v>44500</v>
      </c>
      <c r="B43" s="139" t="s">
        <v>527</v>
      </c>
      <c r="C43" t="s">
        <v>528</v>
      </c>
    </row>
    <row r="44" spans="1:3" ht="14.4" x14ac:dyDescent="0.3">
      <c r="A44" s="138">
        <v>44600</v>
      </c>
      <c r="B44" s="139" t="s">
        <v>529</v>
      </c>
      <c r="C44" t="s">
        <v>530</v>
      </c>
    </row>
    <row r="45" spans="1:3" ht="14.4" x14ac:dyDescent="0.3">
      <c r="A45" s="138">
        <v>45200</v>
      </c>
      <c r="B45" s="139" t="s">
        <v>531</v>
      </c>
      <c r="C45" t="s">
        <v>532</v>
      </c>
    </row>
    <row r="46" spans="1:3" ht="14.4" x14ac:dyDescent="0.3">
      <c r="A46" s="138">
        <v>46100</v>
      </c>
      <c r="B46" s="139" t="s">
        <v>533</v>
      </c>
      <c r="C46" t="s">
        <v>534</v>
      </c>
    </row>
    <row r="47" spans="1:3" ht="14.4" x14ac:dyDescent="0.3">
      <c r="A47" s="138">
        <v>46200</v>
      </c>
      <c r="B47" s="139" t="s">
        <v>535</v>
      </c>
      <c r="C47" t="s">
        <v>536</v>
      </c>
    </row>
    <row r="48" spans="1:3" ht="14.4" x14ac:dyDescent="0.3">
      <c r="A48" s="138">
        <v>46500</v>
      </c>
      <c r="B48" s="139" t="s">
        <v>537</v>
      </c>
      <c r="C48" t="s">
        <v>538</v>
      </c>
    </row>
    <row r="49" spans="1:3" ht="14.4" x14ac:dyDescent="0.3">
      <c r="A49" s="138">
        <v>46600</v>
      </c>
      <c r="B49" s="139" t="s">
        <v>539</v>
      </c>
      <c r="C49" t="s">
        <v>540</v>
      </c>
    </row>
    <row r="50" spans="1:3" ht="14.4" x14ac:dyDescent="0.3">
      <c r="A50" s="138">
        <v>46700</v>
      </c>
      <c r="B50" s="139" t="s">
        <v>541</v>
      </c>
      <c r="C50" t="s">
        <v>542</v>
      </c>
    </row>
    <row r="51" spans="1:3" ht="14.4" x14ac:dyDescent="0.3">
      <c r="A51" s="138">
        <v>46900</v>
      </c>
      <c r="B51" s="139" t="s">
        <v>543</v>
      </c>
      <c r="C51" t="s">
        <v>544</v>
      </c>
    </row>
    <row r="52" spans="1:3" ht="14.4" x14ac:dyDescent="0.3">
      <c r="A52" s="138">
        <v>47000</v>
      </c>
      <c r="B52" s="139" t="s">
        <v>545</v>
      </c>
      <c r="C52" t="s">
        <v>546</v>
      </c>
    </row>
    <row r="53" spans="1:3" ht="14.4" x14ac:dyDescent="0.3">
      <c r="A53" s="138">
        <v>47100</v>
      </c>
      <c r="B53" s="139" t="s">
        <v>547</v>
      </c>
      <c r="C53" t="s">
        <v>548</v>
      </c>
    </row>
    <row r="54" spans="1:3" ht="14.4" x14ac:dyDescent="0.3">
      <c r="A54" s="138">
        <v>47200</v>
      </c>
      <c r="B54" s="139" t="s">
        <v>549</v>
      </c>
      <c r="C54" t="s">
        <v>550</v>
      </c>
    </row>
    <row r="55" spans="1:3" ht="14.4" x14ac:dyDescent="0.3">
      <c r="A55" s="138">
        <v>47400</v>
      </c>
      <c r="B55" s="139" t="s">
        <v>551</v>
      </c>
      <c r="C55" t="s">
        <v>552</v>
      </c>
    </row>
    <row r="56" spans="1:3" ht="14.4" x14ac:dyDescent="0.3">
      <c r="A56" s="138">
        <v>47500</v>
      </c>
      <c r="B56" s="139" t="s">
        <v>553</v>
      </c>
      <c r="C56" t="s">
        <v>554</v>
      </c>
    </row>
    <row r="57" spans="1:3" ht="14.4" x14ac:dyDescent="0.3">
      <c r="A57" s="138">
        <v>47600</v>
      </c>
      <c r="B57" s="139" t="s">
        <v>555</v>
      </c>
      <c r="C57" t="s">
        <v>556</v>
      </c>
    </row>
    <row r="58" spans="1:3" ht="14.4" x14ac:dyDescent="0.3">
      <c r="A58" s="138">
        <v>47610</v>
      </c>
      <c r="B58" s="139" t="s">
        <v>557</v>
      </c>
      <c r="C58" t="s">
        <v>558</v>
      </c>
    </row>
    <row r="59" spans="1:3" ht="14.4" x14ac:dyDescent="0.3">
      <c r="A59" s="138">
        <v>47700</v>
      </c>
      <c r="B59" s="139" t="s">
        <v>559</v>
      </c>
      <c r="C59" t="s">
        <v>560</v>
      </c>
    </row>
    <row r="60" spans="1:3" ht="14.4" x14ac:dyDescent="0.3">
      <c r="A60" s="138">
        <v>47800</v>
      </c>
      <c r="B60" s="139" t="s">
        <v>561</v>
      </c>
      <c r="C60" t="s">
        <v>562</v>
      </c>
    </row>
    <row r="61" spans="1:3" ht="14.4" x14ac:dyDescent="0.3">
      <c r="A61" s="138">
        <v>48200</v>
      </c>
      <c r="B61" s="139" t="s">
        <v>563</v>
      </c>
      <c r="C61" t="s">
        <v>564</v>
      </c>
    </row>
    <row r="62" spans="1:3" ht="14.4" x14ac:dyDescent="0.3">
      <c r="A62" s="138">
        <v>48400</v>
      </c>
      <c r="B62" s="139" t="s">
        <v>565</v>
      </c>
      <c r="C62" t="s">
        <v>566</v>
      </c>
    </row>
    <row r="63" spans="1:3" ht="14.4" x14ac:dyDescent="0.3">
      <c r="A63" s="138" t="s">
        <v>567</v>
      </c>
      <c r="B63" s="139" t="s">
        <v>568</v>
      </c>
      <c r="C63" t="s">
        <v>569</v>
      </c>
    </row>
    <row r="64" spans="1:3" ht="14.4" x14ac:dyDescent="0.3">
      <c r="A64" s="138">
        <v>48600</v>
      </c>
      <c r="B64" s="139" t="s">
        <v>570</v>
      </c>
      <c r="C64" t="s">
        <v>571</v>
      </c>
    </row>
    <row r="65" spans="1:3" ht="14.4" x14ac:dyDescent="0.3">
      <c r="A65" s="138">
        <v>48800</v>
      </c>
      <c r="B65" s="139" t="s">
        <v>572</v>
      </c>
      <c r="C65" t="s">
        <v>573</v>
      </c>
    </row>
    <row r="66" spans="1:3" ht="14.4" x14ac:dyDescent="0.3">
      <c r="A66" s="138">
        <v>48900</v>
      </c>
      <c r="B66" s="139" t="s">
        <v>574</v>
      </c>
      <c r="C66" t="s">
        <v>575</v>
      </c>
    </row>
    <row r="67" spans="1:3" ht="14.4" x14ac:dyDescent="0.3">
      <c r="A67" s="138">
        <v>49000</v>
      </c>
      <c r="B67" s="139" t="s">
        <v>576</v>
      </c>
      <c r="C67" t="s">
        <v>577</v>
      </c>
    </row>
    <row r="68" spans="1:3" ht="14.4" x14ac:dyDescent="0.3">
      <c r="A68" s="138">
        <v>49200</v>
      </c>
      <c r="B68" s="139" t="s">
        <v>578</v>
      </c>
      <c r="C68" t="s">
        <v>579</v>
      </c>
    </row>
    <row r="69" spans="1:3" ht="14.4" x14ac:dyDescent="0.3">
      <c r="A69" s="138">
        <v>49500</v>
      </c>
      <c r="B69" s="139" t="s">
        <v>580</v>
      </c>
      <c r="C69" t="s">
        <v>581</v>
      </c>
    </row>
    <row r="70" spans="1:3" ht="14.4" x14ac:dyDescent="0.3">
      <c r="A70" s="138">
        <v>51270</v>
      </c>
      <c r="B70" s="139" t="s">
        <v>582</v>
      </c>
      <c r="C70" t="s">
        <v>583</v>
      </c>
    </row>
    <row r="71" spans="1:3" ht="14.4" x14ac:dyDescent="0.3">
      <c r="A71" s="138">
        <v>85040</v>
      </c>
      <c r="B71" s="139" t="s">
        <v>584</v>
      </c>
      <c r="C71" t="s">
        <v>585</v>
      </c>
    </row>
    <row r="72" spans="1:3" ht="14.4" x14ac:dyDescent="0.3">
      <c r="A72" s="138">
        <v>85240</v>
      </c>
      <c r="B72" s="139" t="s">
        <v>586</v>
      </c>
      <c r="C72" t="s">
        <v>587</v>
      </c>
    </row>
    <row r="73" spans="1:3" ht="14.4" x14ac:dyDescent="0.3">
      <c r="A73" s="138">
        <v>85440</v>
      </c>
      <c r="B73" s="139" t="s">
        <v>588</v>
      </c>
      <c r="C73" t="s">
        <v>589</v>
      </c>
    </row>
    <row r="74" spans="1:3" ht="14.4" x14ac:dyDescent="0.3">
      <c r="A74" s="138">
        <v>85640</v>
      </c>
      <c r="B74" s="139" t="s">
        <v>590</v>
      </c>
      <c r="C74" t="s">
        <v>591</v>
      </c>
    </row>
    <row r="75" spans="1:3" ht="14.4" x14ac:dyDescent="0.3">
      <c r="A75" s="138">
        <v>85840</v>
      </c>
      <c r="B75" s="139" t="s">
        <v>592</v>
      </c>
      <c r="C75" t="s">
        <v>593</v>
      </c>
    </row>
    <row r="76" spans="1:3" ht="14.4" x14ac:dyDescent="0.3">
      <c r="A76" s="138">
        <v>86040</v>
      </c>
      <c r="B76" s="139" t="s">
        <v>594</v>
      </c>
      <c r="C76" t="s">
        <v>595</v>
      </c>
    </row>
    <row r="77" spans="1:3" ht="14.4" x14ac:dyDescent="0.3">
      <c r="A77" s="138">
        <v>86240</v>
      </c>
      <c r="B77" s="139" t="s">
        <v>596</v>
      </c>
      <c r="C77" t="s">
        <v>597</v>
      </c>
    </row>
    <row r="78" spans="1:3" ht="14.4" x14ac:dyDescent="0.3">
      <c r="A78" s="138">
        <v>86440</v>
      </c>
      <c r="B78" s="139" t="s">
        <v>598</v>
      </c>
      <c r="C78" t="s">
        <v>599</v>
      </c>
    </row>
    <row r="79" spans="1:3" ht="14.4" x14ac:dyDescent="0.3">
      <c r="A79" s="138">
        <v>86640</v>
      </c>
      <c r="B79" s="139" t="s">
        <v>600</v>
      </c>
      <c r="C79" t="s">
        <v>601</v>
      </c>
    </row>
    <row r="80" spans="1:3" ht="14.4" x14ac:dyDescent="0.3">
      <c r="A80" s="138">
        <v>86840</v>
      </c>
      <c r="B80" s="139" t="s">
        <v>602</v>
      </c>
      <c r="C80" t="s">
        <v>603</v>
      </c>
    </row>
    <row r="81" spans="1:3" ht="14.4" x14ac:dyDescent="0.3">
      <c r="A81" s="138">
        <v>87240</v>
      </c>
      <c r="B81" s="139" t="s">
        <v>604</v>
      </c>
      <c r="C81" t="s">
        <v>605</v>
      </c>
    </row>
    <row r="82" spans="1:3" ht="14.4" x14ac:dyDescent="0.3">
      <c r="A82" s="138">
        <v>87640</v>
      </c>
      <c r="B82" s="139" t="s">
        <v>606</v>
      </c>
      <c r="C82" t="s">
        <v>607</v>
      </c>
    </row>
    <row r="83" spans="1:3" ht="14.4" x14ac:dyDescent="0.3">
      <c r="A83" s="138">
        <v>88040</v>
      </c>
      <c r="B83" s="139" t="s">
        <v>608</v>
      </c>
      <c r="C83" t="s">
        <v>609</v>
      </c>
    </row>
    <row r="84" spans="1:3" ht="14.4" x14ac:dyDescent="0.3">
      <c r="A84" s="138">
        <v>88440</v>
      </c>
      <c r="B84" s="139" t="s">
        <v>610</v>
      </c>
      <c r="C84" t="s">
        <v>611</v>
      </c>
    </row>
    <row r="85" spans="1:3" ht="14.4" x14ac:dyDescent="0.3">
      <c r="A85" s="138">
        <v>88640</v>
      </c>
      <c r="B85" s="139" t="s">
        <v>612</v>
      </c>
      <c r="C85" t="s">
        <v>613</v>
      </c>
    </row>
    <row r="86" spans="1:3" ht="14.4" x14ac:dyDescent="0.3">
      <c r="A86" s="138">
        <v>88840</v>
      </c>
      <c r="B86" s="139" t="s">
        <v>614</v>
      </c>
      <c r="C86" t="s">
        <v>615</v>
      </c>
    </row>
    <row r="87" spans="1:3" ht="14.4" x14ac:dyDescent="0.3">
      <c r="A87" s="138">
        <v>90000</v>
      </c>
      <c r="B87" s="139" t="s">
        <v>616</v>
      </c>
      <c r="C87" t="s">
        <v>617</v>
      </c>
    </row>
    <row r="88" spans="1:3" ht="14.4" x14ac:dyDescent="0.3">
      <c r="A88" s="138">
        <v>90800</v>
      </c>
      <c r="B88" s="139" t="s">
        <v>720</v>
      </c>
      <c r="C88" t="s">
        <v>721</v>
      </c>
    </row>
    <row r="89" spans="1:3" ht="14.4" x14ac:dyDescent="0.3">
      <c r="A89" s="138" t="s">
        <v>618</v>
      </c>
      <c r="B89" s="139" t="s">
        <v>619</v>
      </c>
      <c r="C89" t="s">
        <v>620</v>
      </c>
    </row>
    <row r="90" spans="1:3" ht="14.4" x14ac:dyDescent="0.3">
      <c r="A90" s="138" t="s">
        <v>621</v>
      </c>
      <c r="B90" s="139" t="s">
        <v>622</v>
      </c>
      <c r="C90" t="s">
        <v>623</v>
      </c>
    </row>
    <row r="91" spans="1:3" ht="14.4" x14ac:dyDescent="0.3">
      <c r="A91" s="138">
        <v>91100</v>
      </c>
      <c r="B91" s="139" t="s">
        <v>624</v>
      </c>
      <c r="C91" t="s">
        <v>625</v>
      </c>
    </row>
    <row r="92" spans="1:3" ht="14.4" x14ac:dyDescent="0.3">
      <c r="A92" s="138">
        <v>91200</v>
      </c>
      <c r="B92" s="139" t="s">
        <v>626</v>
      </c>
      <c r="C92" t="s">
        <v>627</v>
      </c>
    </row>
    <row r="93" spans="1:3" ht="14.4" x14ac:dyDescent="0.3">
      <c r="A93" s="138">
        <v>91300</v>
      </c>
      <c r="B93" s="139" t="s">
        <v>628</v>
      </c>
      <c r="C93" t="s">
        <v>629</v>
      </c>
    </row>
    <row r="94" spans="1:3" ht="14.4" x14ac:dyDescent="0.3">
      <c r="A94" s="138">
        <v>91400</v>
      </c>
      <c r="B94" s="139" t="s">
        <v>630</v>
      </c>
      <c r="C94" t="s">
        <v>631</v>
      </c>
    </row>
    <row r="95" spans="1:3" ht="14.4" x14ac:dyDescent="0.3">
      <c r="A95" s="138">
        <v>91600</v>
      </c>
      <c r="B95" s="139" t="s">
        <v>632</v>
      </c>
      <c r="C95" t="s">
        <v>633</v>
      </c>
    </row>
    <row r="96" spans="1:3" ht="14.4" x14ac:dyDescent="0.3">
      <c r="A96" s="138">
        <v>91700</v>
      </c>
      <c r="B96" s="139" t="s">
        <v>634</v>
      </c>
      <c r="C96" t="s">
        <v>635</v>
      </c>
    </row>
    <row r="97" spans="1:3" ht="14.4" x14ac:dyDescent="0.3">
      <c r="A97" s="138">
        <v>91900</v>
      </c>
      <c r="B97" s="139" t="s">
        <v>636</v>
      </c>
      <c r="C97" t="s">
        <v>637</v>
      </c>
    </row>
    <row r="98" spans="1:3" ht="14.4" x14ac:dyDescent="0.3">
      <c r="A98" s="138">
        <v>92100</v>
      </c>
      <c r="B98" s="139" t="s">
        <v>638</v>
      </c>
      <c r="C98" t="s">
        <v>639</v>
      </c>
    </row>
    <row r="99" spans="1:3" ht="14.4" x14ac:dyDescent="0.3">
      <c r="A99" s="138">
        <v>92200</v>
      </c>
      <c r="B99" s="139" t="s">
        <v>640</v>
      </c>
      <c r="C99" t="s">
        <v>641</v>
      </c>
    </row>
    <row r="100" spans="1:3" ht="14.4" x14ac:dyDescent="0.3">
      <c r="A100" s="138">
        <v>92300</v>
      </c>
      <c r="B100" s="139" t="s">
        <v>642</v>
      </c>
      <c r="C100" t="s">
        <v>643</v>
      </c>
    </row>
    <row r="101" spans="1:3" ht="14.4" x14ac:dyDescent="0.3">
      <c r="A101" s="138">
        <v>92400</v>
      </c>
      <c r="B101" s="139" t="s">
        <v>644</v>
      </c>
      <c r="C101" t="s">
        <v>645</v>
      </c>
    </row>
    <row r="102" spans="1:3" ht="14.4" x14ac:dyDescent="0.3">
      <c r="A102" s="138">
        <v>92600</v>
      </c>
      <c r="B102" s="139" t="s">
        <v>646</v>
      </c>
      <c r="C102" t="s">
        <v>647</v>
      </c>
    </row>
    <row r="103" spans="1:3" ht="14.4" x14ac:dyDescent="0.3">
      <c r="A103" s="138" t="s">
        <v>648</v>
      </c>
      <c r="B103" s="139" t="s">
        <v>649</v>
      </c>
      <c r="C103" t="s">
        <v>650</v>
      </c>
    </row>
    <row r="104" spans="1:3" ht="14.4" x14ac:dyDescent="0.3">
      <c r="A104" s="138" t="s">
        <v>651</v>
      </c>
      <c r="B104" s="139" t="s">
        <v>652</v>
      </c>
      <c r="C104" t="s">
        <v>653</v>
      </c>
    </row>
    <row r="105" spans="1:3" ht="14.4" x14ac:dyDescent="0.3">
      <c r="A105" s="138">
        <v>92800</v>
      </c>
      <c r="B105" s="139" t="s">
        <v>654</v>
      </c>
      <c r="C105" t="s">
        <v>655</v>
      </c>
    </row>
    <row r="106" spans="1:3" ht="14.4" x14ac:dyDescent="0.3">
      <c r="A106" s="138">
        <v>94200</v>
      </c>
      <c r="B106" s="139" t="s">
        <v>656</v>
      </c>
      <c r="C106" t="s">
        <v>657</v>
      </c>
    </row>
    <row r="107" spans="1:3" ht="14.4" x14ac:dyDescent="0.3">
      <c r="A107" s="138">
        <v>94700</v>
      </c>
      <c r="B107" s="139" t="s">
        <v>658</v>
      </c>
      <c r="C107" t="s">
        <v>659</v>
      </c>
    </row>
    <row r="108" spans="1:3" ht="14.4" x14ac:dyDescent="0.3">
      <c r="A108" s="138">
        <v>94800</v>
      </c>
      <c r="B108" s="139" t="s">
        <v>660</v>
      </c>
      <c r="C108" t="s">
        <v>661</v>
      </c>
    </row>
    <row r="109" spans="1:3" ht="14.4" x14ac:dyDescent="0.3">
      <c r="A109" s="138">
        <v>94900</v>
      </c>
      <c r="B109" s="139" t="s">
        <v>662</v>
      </c>
      <c r="C109" t="s">
        <v>663</v>
      </c>
    </row>
    <row r="110" spans="1:3" ht="14.4" x14ac:dyDescent="0.3">
      <c r="A110" s="138">
        <v>95000</v>
      </c>
      <c r="B110" s="139" t="s">
        <v>664</v>
      </c>
      <c r="C110" t="s">
        <v>665</v>
      </c>
    </row>
    <row r="111" spans="1:3" ht="14.4" x14ac:dyDescent="0.3">
      <c r="A111" s="138">
        <v>95100</v>
      </c>
      <c r="B111" s="139" t="s">
        <v>666</v>
      </c>
      <c r="C111" t="s">
        <v>667</v>
      </c>
    </row>
    <row r="112" spans="1:3" ht="14.4" x14ac:dyDescent="0.3">
      <c r="A112" s="138">
        <v>95500</v>
      </c>
      <c r="B112" s="139" t="s">
        <v>668</v>
      </c>
      <c r="C112" t="s">
        <v>669</v>
      </c>
    </row>
    <row r="113" spans="1:3" ht="14.4" x14ac:dyDescent="0.3">
      <c r="A113" s="138">
        <v>96000</v>
      </c>
      <c r="B113" s="139" t="s">
        <v>670</v>
      </c>
      <c r="C113" t="s">
        <v>671</v>
      </c>
    </row>
    <row r="114" spans="1:3" ht="14.4" x14ac:dyDescent="0.3">
      <c r="A114" s="138">
        <v>96800</v>
      </c>
      <c r="B114" s="139" t="s">
        <v>672</v>
      </c>
      <c r="C114" t="s">
        <v>673</v>
      </c>
    </row>
    <row r="115" spans="1:3" ht="14.4" x14ac:dyDescent="0.3">
      <c r="A115" s="138">
        <v>96900</v>
      </c>
      <c r="B115" s="139" t="s">
        <v>674</v>
      </c>
      <c r="C115" t="s">
        <v>675</v>
      </c>
    </row>
    <row r="116" spans="1:3" ht="14.4" x14ac:dyDescent="0.3">
      <c r="A116" s="138">
        <v>97300</v>
      </c>
      <c r="B116" s="139" t="s">
        <v>676</v>
      </c>
      <c r="C116" t="s">
        <v>677</v>
      </c>
    </row>
    <row r="117" spans="1:3" ht="14.4" x14ac:dyDescent="0.3">
      <c r="A117" s="138">
        <v>97600</v>
      </c>
      <c r="B117" s="139" t="s">
        <v>678</v>
      </c>
      <c r="C117" t="s">
        <v>679</v>
      </c>
    </row>
    <row r="118" spans="1:3" ht="14.4" x14ac:dyDescent="0.3">
      <c r="A118" s="138">
        <v>97700</v>
      </c>
      <c r="B118" s="139" t="s">
        <v>680</v>
      </c>
      <c r="C118" t="s">
        <v>681</v>
      </c>
    </row>
    <row r="119" spans="1:3" ht="14.4" x14ac:dyDescent="0.3">
      <c r="A119" s="138">
        <v>98000</v>
      </c>
      <c r="B119" s="139" t="s">
        <v>682</v>
      </c>
      <c r="C119" t="s">
        <v>683</v>
      </c>
    </row>
    <row r="120" spans="1:3" ht="14.4" x14ac:dyDescent="0.3">
      <c r="A120" s="138">
        <v>98100</v>
      </c>
      <c r="B120" s="139" t="s">
        <v>684</v>
      </c>
      <c r="C120" t="s">
        <v>685</v>
      </c>
    </row>
    <row r="121" spans="1:3" ht="14.4" x14ac:dyDescent="0.3">
      <c r="A121" s="138">
        <v>98700</v>
      </c>
      <c r="B121" s="139" t="s">
        <v>686</v>
      </c>
      <c r="C121" t="s">
        <v>687</v>
      </c>
    </row>
    <row r="122" spans="1:3" ht="14.4" x14ac:dyDescent="0.3">
      <c r="A122" s="138">
        <v>98900</v>
      </c>
      <c r="B122" s="139" t="s">
        <v>688</v>
      </c>
      <c r="C122" t="s">
        <v>689</v>
      </c>
    </row>
    <row r="123" spans="1:3" ht="14.4" x14ac:dyDescent="0.3">
      <c r="A123" s="138">
        <v>99000</v>
      </c>
      <c r="B123" s="139" t="s">
        <v>690</v>
      </c>
      <c r="C123" t="s">
        <v>691</v>
      </c>
    </row>
    <row r="124" spans="1:3" ht="14.4" x14ac:dyDescent="0.3">
      <c r="A124" s="138">
        <v>99100</v>
      </c>
      <c r="B124" s="139" t="s">
        <v>692</v>
      </c>
      <c r="C124" t="s">
        <v>693</v>
      </c>
    </row>
    <row r="125" spans="1:3" ht="14.4" x14ac:dyDescent="0.3">
      <c r="A125" s="138">
        <v>99400</v>
      </c>
      <c r="B125" s="139" t="s">
        <v>694</v>
      </c>
      <c r="C125" t="s">
        <v>695</v>
      </c>
    </row>
    <row r="126" spans="1:3" ht="14.4" x14ac:dyDescent="0.3">
      <c r="A126" s="138">
        <v>99500</v>
      </c>
      <c r="B126" s="139" t="s">
        <v>696</v>
      </c>
      <c r="C126" t="s">
        <v>697</v>
      </c>
    </row>
    <row r="127" spans="1:3" ht="14.4" x14ac:dyDescent="0.3">
      <c r="A127" s="138">
        <v>99600</v>
      </c>
      <c r="B127" s="139" t="s">
        <v>698</v>
      </c>
      <c r="C127" t="s">
        <v>699</v>
      </c>
    </row>
    <row r="128" spans="1:3" ht="14.4" x14ac:dyDescent="0.3">
      <c r="A128" s="138">
        <v>99800</v>
      </c>
      <c r="B128" s="139" t="s">
        <v>700</v>
      </c>
      <c r="C128" t="s">
        <v>701</v>
      </c>
    </row>
    <row r="129" spans="1:9" x14ac:dyDescent="0.25">
      <c r="A129" s="45"/>
      <c r="C129" s="60"/>
      <c r="H129"/>
      <c r="I129"/>
    </row>
    <row r="130" spans="1:9" x14ac:dyDescent="0.25">
      <c r="A130" s="45"/>
      <c r="C130" s="60"/>
      <c r="H130"/>
      <c r="I130"/>
    </row>
    <row r="131" spans="1:9" x14ac:dyDescent="0.25">
      <c r="A131" s="45"/>
      <c r="C131" s="60"/>
      <c r="H131"/>
      <c r="I131"/>
    </row>
    <row r="132" spans="1:9" x14ac:dyDescent="0.25">
      <c r="A132" s="45"/>
      <c r="C132" s="60"/>
      <c r="H132"/>
      <c r="I132"/>
    </row>
    <row r="133" spans="1:9" x14ac:dyDescent="0.25">
      <c r="A133" s="45"/>
      <c r="C133" s="60"/>
      <c r="H133"/>
      <c r="I133"/>
    </row>
    <row r="134" spans="1:9" x14ac:dyDescent="0.25">
      <c r="A134" s="45"/>
      <c r="C134" s="60"/>
      <c r="H134"/>
      <c r="I134"/>
    </row>
    <row r="135" spans="1:9" x14ac:dyDescent="0.25">
      <c r="A135" s="45"/>
      <c r="C135" s="60"/>
      <c r="H135"/>
      <c r="I135"/>
    </row>
    <row r="136" spans="1:9" x14ac:dyDescent="0.25">
      <c r="A136" s="45"/>
      <c r="C136" s="60"/>
      <c r="H136"/>
      <c r="I136"/>
    </row>
    <row r="137" spans="1:9" x14ac:dyDescent="0.25">
      <c r="A137" s="45"/>
      <c r="C137" s="60"/>
      <c r="H137"/>
      <c r="I137"/>
    </row>
    <row r="138" spans="1:9" x14ac:dyDescent="0.25">
      <c r="A138" s="45"/>
      <c r="C138" s="60"/>
      <c r="H138"/>
      <c r="I138"/>
    </row>
    <row r="139" spans="1:9" x14ac:dyDescent="0.25">
      <c r="A139" s="45"/>
      <c r="C139" s="60"/>
      <c r="H139"/>
      <c r="I139"/>
    </row>
    <row r="140" spans="1:9" x14ac:dyDescent="0.25">
      <c r="A140" s="45"/>
      <c r="C140" s="60"/>
      <c r="H140"/>
      <c r="I140"/>
    </row>
    <row r="141" spans="1:9" x14ac:dyDescent="0.25">
      <c r="A141" s="45"/>
      <c r="C141" s="60"/>
      <c r="H141"/>
      <c r="I141"/>
    </row>
    <row r="142" spans="1:9" x14ac:dyDescent="0.25">
      <c r="A142" s="45"/>
      <c r="C142" s="60"/>
      <c r="H142"/>
      <c r="I142"/>
    </row>
    <row r="143" spans="1:9" x14ac:dyDescent="0.25">
      <c r="A143" s="45"/>
      <c r="C143" s="60"/>
      <c r="H143"/>
      <c r="I143"/>
    </row>
    <row r="144" spans="1:9" x14ac:dyDescent="0.25">
      <c r="A144" s="45"/>
      <c r="C144" s="60"/>
      <c r="H144"/>
      <c r="I144"/>
    </row>
    <row r="145" spans="1:9" x14ac:dyDescent="0.25">
      <c r="A145" s="45"/>
      <c r="C145" s="60"/>
      <c r="H145"/>
      <c r="I145"/>
    </row>
    <row r="146" spans="1:9" x14ac:dyDescent="0.25">
      <c r="A146" s="45"/>
      <c r="C146" s="60"/>
      <c r="H146"/>
      <c r="I146"/>
    </row>
    <row r="147" spans="1:9" x14ac:dyDescent="0.25">
      <c r="A147" s="45"/>
      <c r="C147" s="60"/>
      <c r="H147"/>
      <c r="I147"/>
    </row>
  </sheetData>
  <sheetProtection algorithmName="SHA-512" hashValue="u7hJC1HKdXxsfJ71DY0Ja93IraOzwmAcl0YmGwfPe6QcLBkQ/XGFbIF9lDm7+HYCE58AVzDbARwGsk+pXvoplA==" saltValue="Ku2y0QgTGUG8JPeIX1AYNw==" spinCount="100000" sheet="1" formatCells="0" formatColumns="0" formatRows="0" insertColumns="0" insertRows="0"/>
  <pageMargins left="0.7" right="0.7" top="0.75" bottom="0.75" header="0.3" footer="0.3"/>
  <pageSetup scale="84" fitToHeight="3" orientation="portrait" r:id="rId1"/>
  <headerFooter>
    <oddFooter xml:space="preserve">&amp;L&amp;"Times New Roman,Italic"&amp;9&amp;Z&amp;F  &amp;A &amp;D &amp;T&amp;R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ADE0480D34774EBA5D3697FC66AFE2" ma:contentTypeVersion="7" ma:contentTypeDescription="Create a new document." ma:contentTypeScope="" ma:versionID="5fa7e4d9e32d34ba067437b008f2dcab">
  <xsd:schema xmlns:xsd="http://www.w3.org/2001/XMLSchema" xmlns:xs="http://www.w3.org/2001/XMLSchema" xmlns:p="http://schemas.microsoft.com/office/2006/metadata/properties" xmlns:ns2="007ad192-e014-4558-84ba-7fb8a68504d6" targetNamespace="http://schemas.microsoft.com/office/2006/metadata/properties" ma:root="true" ma:fieldsID="1e0bbd3be10d478d44669f88eda29fe0" ns2:_="">
    <xsd:import namespace="007ad192-e014-4558-84ba-7fb8a68504d6"/>
    <xsd:element name="properties">
      <xsd:complexType>
        <xsd:sequence>
          <xsd:element name="documentManagement">
            <xsd:complexType>
              <xsd:all>
                <xsd:element ref="ns2:MediaServiceMetadata" minOccurs="0"/>
                <xsd:element ref="ns2:MediaServiceFastMetadata" minOccurs="0"/>
                <xsd:element ref="ns2:Ready2Publis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d192-e014-4558-84ba-7fb8a6850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ady2Publish" ma:index="10" nillable="true" ma:displayName="Ready" ma:default="0" ma:format="Dropdown" ma:internalName="Ready2Publish">
      <xsd:simpleType>
        <xsd:restriction base="dms:Boolea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ady2Publish xmlns="007ad192-e014-4558-84ba-7fb8a68504d6">true</Ready2Publish>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44A259-C1B2-4B9D-A94A-520C0EA3F6B3}"/>
</file>

<file path=customXml/itemProps2.xml><?xml version="1.0" encoding="utf-8"?>
<ds:datastoreItem xmlns:ds="http://schemas.openxmlformats.org/officeDocument/2006/customXml" ds:itemID="{55A2B050-588C-4275-9262-FD9EF41258CF}">
  <ds:schemaRefs>
    <ds:schemaRef ds:uri="http://schemas.microsoft.com/office/2006/metadata/properties"/>
    <ds:schemaRef ds:uri="http://schemas.microsoft.com/office/infopath/2007/PartnerControls"/>
    <ds:schemaRef ds:uri="cf54edaa-59c1-413d-8688-8c813521b403"/>
    <ds:schemaRef ds:uri="021c1d16-4104-4e89-abfd-86694bb84ae6"/>
  </ds:schemaRefs>
</ds:datastoreItem>
</file>

<file path=customXml/itemProps3.xml><?xml version="1.0" encoding="utf-8"?>
<ds:datastoreItem xmlns:ds="http://schemas.openxmlformats.org/officeDocument/2006/customXml" ds:itemID="{072FD7CC-5D5D-4AAF-9CE8-11D5B8DF3807}">
  <ds:schemaRefs>
    <ds:schemaRef ds:uri="http://schemas.microsoft.com/sharepoint/v3/contenttype/forms"/>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checklist</vt:lpstr>
      <vt:lpstr>Instructions</vt:lpstr>
      <vt:lpstr>Questionnaire</vt:lpstr>
      <vt:lpstr>HFM Tab</vt:lpstr>
      <vt:lpstr>Entity List for forms 6.30.25</vt:lpstr>
      <vt:lpstr>BU</vt:lpstr>
      <vt:lpstr>Entity1</vt:lpstr>
      <vt:lpstr>Entity2</vt:lpstr>
      <vt:lpstr>Entity3</vt:lpstr>
      <vt:lpstr>NA</vt:lpstr>
      <vt:lpstr>checklist!Print_Area</vt:lpstr>
      <vt:lpstr>Instructions!Print_Area</vt:lpstr>
      <vt:lpstr>Questionnaire!Print_Area</vt:lpstr>
      <vt:lpstr>checklist!Print_Titles</vt:lpstr>
      <vt:lpstr>'Entity List for forms 6.30.25'!Print_Titles</vt:lpstr>
      <vt:lpstr>Instructions!Print_Titles</vt:lpstr>
      <vt:lpstr>Questionnaire!Print_Titles</vt:lpstr>
      <vt:lpstr>YN</vt:lpstr>
    </vt:vector>
  </TitlesOfParts>
  <Manager/>
  <Company>Georgia Technology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Rodgers</dc:creator>
  <cp:keywords/>
  <dc:description/>
  <cp:lastModifiedBy>Matano, Bogdana</cp:lastModifiedBy>
  <cp:revision/>
  <cp:lastPrinted>2025-06-30T16:11:47Z</cp:lastPrinted>
  <dcterms:created xsi:type="dcterms:W3CDTF">2005-05-03T15:58:47Z</dcterms:created>
  <dcterms:modified xsi:type="dcterms:W3CDTF">2025-09-18T13:09:49Z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0x01010023ADE0480D34774EBA5D3697FC66AFE2</vt:lpwstr>
  </property>
  <property fmtid="{D5CDD505-2E9C-101B-9397-08002B2CF9AE}" pid="5" name="MediaServiceImageTags">
    <vt:lpwstr/>
  </property>
</Properties>
</file>